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20260120)2026. 발주계획입력\취합완료\"/>
    </mc:Choice>
  </mc:AlternateContent>
  <xr:revisionPtr revIDLastSave="0" documentId="13_ncr:1_{AA153E05-726A-4523-8A47-D3368877F51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발주계획(공사-신규)" sheetId="1" r:id="rId1"/>
    <sheet name="Shee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4" i="1" l="1"/>
  <c r="N14" i="1" s="1"/>
  <c r="M13" i="1"/>
  <c r="N13" i="1" s="1"/>
  <c r="M12" i="1"/>
  <c r="M11" i="1"/>
  <c r="N11" i="1" s="1"/>
  <c r="M21" i="1"/>
  <c r="N21" i="1" s="1"/>
  <c r="M19" i="1"/>
  <c r="N19" i="1" s="1"/>
  <c r="M18" i="1"/>
  <c r="N18" i="1" s="1"/>
  <c r="M17" i="1"/>
  <c r="N17" i="1" s="1"/>
  <c r="M16" i="1"/>
  <c r="N16" i="1" s="1"/>
  <c r="N26" i="1"/>
  <c r="M25" i="1"/>
  <c r="N25" i="1" s="1"/>
  <c r="M24" i="1"/>
  <c r="N24" i="1" s="1"/>
  <c r="M23" i="1"/>
  <c r="N23" i="1" s="1"/>
  <c r="M22" i="1"/>
  <c r="N22" i="1" s="1"/>
  <c r="J10" i="1"/>
  <c r="M10" i="1" s="1"/>
  <c r="N10" i="1" s="1"/>
  <c r="M9" i="1"/>
  <c r="N9" i="1" s="1"/>
  <c r="M8" i="1"/>
  <c r="N8" i="1" s="1"/>
  <c r="M7" i="1"/>
  <c r="N7" i="1" s="1"/>
  <c r="J6" i="1"/>
  <c r="M6" i="1" s="1"/>
  <c r="N6" i="1" s="1"/>
  <c r="J4" i="1"/>
  <c r="M4" i="1" s="1"/>
  <c r="N4" i="1" s="1"/>
  <c r="N12" i="1" l="1"/>
  <c r="M15" i="1"/>
  <c r="N15" i="1" s="1"/>
  <c r="M20" i="1"/>
  <c r="N20" i="1" s="1"/>
  <c r="M5" i="1"/>
  <c r="N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김지온</author>
  </authors>
  <commentList>
    <comment ref="D1" authorId="0" shapeId="0" xr:uid="{00000000-0006-0000-0000-000001000000}">
      <text>
        <r>
          <rPr>
            <b/>
            <sz val="9"/>
            <color indexed="81"/>
            <rFont val="돋움"/>
            <family val="3"/>
            <charset val="129"/>
          </rPr>
          <t>※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계약방법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낙찰방법이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다르므로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반드시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아래에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가능한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낙찰방법을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참고하시어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입력해주세요</t>
        </r>
        <r>
          <rPr>
            <b/>
            <sz val="9"/>
            <color indexed="81"/>
            <rFont val="Tahoma"/>
            <family val="2"/>
          </rPr>
          <t>.!</t>
        </r>
        <r>
          <rPr>
            <b/>
            <sz val="9"/>
            <color indexed="81"/>
            <rFont val="돋움"/>
            <family val="3"/>
            <charset val="129"/>
          </rPr>
          <t xml:space="preserve">
일반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 xml:space="preserve">지명경쟁
</t>
        </r>
        <r>
          <rPr>
            <b/>
            <sz val="9"/>
            <color indexed="81"/>
            <rFont val="Tahoma"/>
            <family val="2"/>
          </rPr>
          <t>: "</t>
        </r>
        <r>
          <rPr>
            <b/>
            <sz val="9"/>
            <color indexed="81"/>
            <rFont val="돋움"/>
            <family val="3"/>
            <charset val="129"/>
          </rPr>
          <t>적격심사제</t>
        </r>
        <r>
          <rPr>
            <b/>
            <sz val="9"/>
            <color indexed="81"/>
            <rFont val="Tahoma"/>
            <family val="2"/>
          </rPr>
          <t>","</t>
        </r>
        <r>
          <rPr>
            <b/>
            <sz val="9"/>
            <color indexed="81"/>
            <rFont val="돋움"/>
            <family val="3"/>
            <charset val="129"/>
          </rPr>
          <t>공사종합심사낙찰제</t>
        </r>
        <r>
          <rPr>
            <b/>
            <sz val="9"/>
            <color indexed="81"/>
            <rFont val="Tahoma"/>
            <family val="2"/>
          </rPr>
          <t>","</t>
        </r>
        <r>
          <rPr>
            <b/>
            <sz val="9"/>
            <color indexed="81"/>
            <rFont val="돋움"/>
            <family val="3"/>
            <charset val="129"/>
          </rPr>
          <t>종합평가낙찰제</t>
        </r>
        <r>
          <rPr>
            <b/>
            <sz val="9"/>
            <color indexed="81"/>
            <rFont val="Tahoma"/>
            <family val="2"/>
          </rPr>
          <t>","</t>
        </r>
        <r>
          <rPr>
            <b/>
            <sz val="9"/>
            <color indexed="81"/>
            <rFont val="돋움"/>
            <family val="3"/>
            <charset val="129"/>
          </rPr>
          <t>일괄입찰</t>
        </r>
        <r>
          <rPr>
            <b/>
            <sz val="9"/>
            <color indexed="81"/>
            <rFont val="Tahoma"/>
            <family val="2"/>
          </rPr>
          <t>","</t>
        </r>
        <r>
          <rPr>
            <b/>
            <sz val="9"/>
            <color indexed="81"/>
            <rFont val="돋움"/>
            <family val="3"/>
            <charset val="129"/>
          </rPr>
          <t>대안입찰</t>
        </r>
        <r>
          <rPr>
            <b/>
            <sz val="9"/>
            <color indexed="81"/>
            <rFont val="Tahoma"/>
            <family val="2"/>
          </rPr>
          <t>","</t>
        </r>
        <r>
          <rPr>
            <b/>
            <sz val="9"/>
            <color indexed="81"/>
            <rFont val="돋움"/>
            <family val="3"/>
            <charset val="129"/>
          </rPr>
          <t>기본설계기술제안입찰</t>
        </r>
        <r>
          <rPr>
            <b/>
            <sz val="9"/>
            <color indexed="81"/>
            <rFont val="Tahoma"/>
            <family val="2"/>
          </rPr>
          <t>","</t>
        </r>
        <r>
          <rPr>
            <b/>
            <sz val="9"/>
            <color indexed="81"/>
            <rFont val="돋움"/>
            <family val="3"/>
            <charset val="129"/>
          </rPr>
          <t>실시설계기술제안입찰</t>
        </r>
        <r>
          <rPr>
            <b/>
            <sz val="9"/>
            <color indexed="81"/>
            <rFont val="Tahoma"/>
            <family val="2"/>
          </rPr>
          <t>","</t>
        </r>
        <r>
          <rPr>
            <b/>
            <sz val="9"/>
            <color indexed="81"/>
            <rFont val="돋움"/>
            <family val="3"/>
            <charset val="129"/>
          </rPr>
          <t>제한적최저가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낙찰하한율</t>
        </r>
        <r>
          <rPr>
            <b/>
            <sz val="9"/>
            <color indexed="81"/>
            <rFont val="Tahoma"/>
            <family val="2"/>
          </rPr>
          <t xml:space="preserve">)"
</t>
        </r>
        <r>
          <rPr>
            <b/>
            <sz val="9"/>
            <color indexed="81"/>
            <rFont val="돋움"/>
            <family val="3"/>
            <charset val="129"/>
          </rPr>
          <t xml:space="preserve">제한경쟁
</t>
        </r>
        <r>
          <rPr>
            <b/>
            <sz val="9"/>
            <color indexed="81"/>
            <rFont val="Tahoma"/>
            <family val="2"/>
          </rPr>
          <t>:"</t>
        </r>
        <r>
          <rPr>
            <b/>
            <sz val="9"/>
            <color indexed="81"/>
            <rFont val="돋움"/>
            <family val="3"/>
            <charset val="129"/>
          </rPr>
          <t>적격심사제</t>
        </r>
        <r>
          <rPr>
            <b/>
            <sz val="9"/>
            <color indexed="81"/>
            <rFont val="Tahoma"/>
            <family val="2"/>
          </rPr>
          <t>","</t>
        </r>
        <r>
          <rPr>
            <b/>
            <sz val="9"/>
            <color indexed="81"/>
            <rFont val="돋움"/>
            <family val="3"/>
            <charset val="129"/>
          </rPr>
          <t>공사종합심사낙찰제</t>
        </r>
        <r>
          <rPr>
            <b/>
            <sz val="9"/>
            <color indexed="81"/>
            <rFont val="Tahoma"/>
            <family val="2"/>
          </rPr>
          <t>","</t>
        </r>
        <r>
          <rPr>
            <b/>
            <sz val="9"/>
            <color indexed="81"/>
            <rFont val="돋움"/>
            <family val="3"/>
            <charset val="129"/>
          </rPr>
          <t>종합평가낙찰제</t>
        </r>
        <r>
          <rPr>
            <b/>
            <sz val="9"/>
            <color indexed="81"/>
            <rFont val="Tahoma"/>
            <family val="2"/>
          </rPr>
          <t>","</t>
        </r>
        <r>
          <rPr>
            <b/>
            <sz val="9"/>
            <color indexed="81"/>
            <rFont val="돋움"/>
            <family val="3"/>
            <charset val="129"/>
          </rPr>
          <t>일괄입찰</t>
        </r>
        <r>
          <rPr>
            <b/>
            <sz val="9"/>
            <color indexed="81"/>
            <rFont val="Tahoma"/>
            <family val="2"/>
          </rPr>
          <t>","</t>
        </r>
        <r>
          <rPr>
            <b/>
            <sz val="9"/>
            <color indexed="81"/>
            <rFont val="돋움"/>
            <family val="3"/>
            <charset val="129"/>
          </rPr>
          <t>대안입찰</t>
        </r>
        <r>
          <rPr>
            <b/>
            <sz val="9"/>
            <color indexed="81"/>
            <rFont val="Tahoma"/>
            <family val="2"/>
          </rPr>
          <t>","</t>
        </r>
        <r>
          <rPr>
            <b/>
            <sz val="9"/>
            <color indexed="81"/>
            <rFont val="돋움"/>
            <family val="3"/>
            <charset val="129"/>
          </rPr>
          <t>기본설계기술제안입찰</t>
        </r>
        <r>
          <rPr>
            <b/>
            <sz val="9"/>
            <color indexed="81"/>
            <rFont val="Tahoma"/>
            <family val="2"/>
          </rPr>
          <t>","</t>
        </r>
        <r>
          <rPr>
            <b/>
            <sz val="9"/>
            <color indexed="81"/>
            <rFont val="돋움"/>
            <family val="3"/>
            <charset val="129"/>
          </rPr>
          <t>실시설계기술제안입찰</t>
        </r>
        <r>
          <rPr>
            <b/>
            <sz val="9"/>
            <color indexed="81"/>
            <rFont val="Tahoma"/>
            <family val="2"/>
          </rPr>
          <t>","</t>
        </r>
        <r>
          <rPr>
            <b/>
            <sz val="9"/>
            <color indexed="81"/>
            <rFont val="돋움"/>
            <family val="3"/>
            <charset val="129"/>
          </rPr>
          <t>종합심사낙찰제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문화재수리</t>
        </r>
        <r>
          <rPr>
            <b/>
            <sz val="9"/>
            <color indexed="81"/>
            <rFont val="Tahoma"/>
            <family val="2"/>
          </rPr>
          <t>)"
,"</t>
        </r>
        <r>
          <rPr>
            <b/>
            <sz val="9"/>
            <color indexed="81"/>
            <rFont val="돋움"/>
            <family val="3"/>
            <charset val="129"/>
          </rPr>
          <t>종합평가낙찰제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문화재수리</t>
        </r>
        <r>
          <rPr>
            <b/>
            <sz val="9"/>
            <color indexed="81"/>
            <rFont val="Tahoma"/>
            <family val="2"/>
          </rPr>
          <t>)","</t>
        </r>
        <r>
          <rPr>
            <b/>
            <sz val="9"/>
            <color indexed="81"/>
            <rFont val="돋움"/>
            <family val="3"/>
            <charset val="129"/>
          </rPr>
          <t>제한적최저가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낙찰하한율</t>
        </r>
        <r>
          <rPr>
            <b/>
            <sz val="9"/>
            <color indexed="81"/>
            <rFont val="Tahoma"/>
            <family val="2"/>
          </rPr>
          <t xml:space="preserve">)"
</t>
        </r>
        <r>
          <rPr>
            <b/>
            <sz val="9"/>
            <color indexed="81"/>
            <rFont val="돋움"/>
            <family val="3"/>
            <charset val="129"/>
          </rPr>
          <t xml:space="preserve">수의계약
</t>
        </r>
        <r>
          <rPr>
            <b/>
            <sz val="9"/>
            <color indexed="81"/>
            <rFont val="Tahoma"/>
            <family val="2"/>
          </rPr>
          <t>:"</t>
        </r>
        <r>
          <rPr>
            <b/>
            <sz val="9"/>
            <color indexed="81"/>
            <rFont val="돋움"/>
            <family val="3"/>
            <charset val="129"/>
          </rPr>
          <t>수의시담</t>
        </r>
        <r>
          <rPr>
            <b/>
            <sz val="9"/>
            <color indexed="81"/>
            <rFont val="Tahoma"/>
            <family val="2"/>
          </rPr>
          <t>","</t>
        </r>
        <r>
          <rPr>
            <b/>
            <sz val="9"/>
            <color indexed="81"/>
            <rFont val="돋움"/>
            <family val="3"/>
            <charset val="129"/>
          </rPr>
          <t>소액수의견적</t>
        </r>
        <r>
          <rPr>
            <b/>
            <sz val="9"/>
            <color indexed="81"/>
            <rFont val="Tahoma"/>
            <family val="2"/>
          </rPr>
          <t>"</t>
        </r>
      </text>
    </comment>
  </commentList>
</comments>
</file>

<file path=xl/sharedStrings.xml><?xml version="1.0" encoding="utf-8"?>
<sst xmlns="http://schemas.openxmlformats.org/spreadsheetml/2006/main" count="350" uniqueCount="133">
  <si>
    <t>발주년월 (*)
(YYYYMM)</t>
  </si>
  <si>
    <t>조달방식 (*)</t>
  </si>
  <si>
    <t>계약방법 (*)</t>
  </si>
  <si>
    <t>국제입찰대상여부 (*)
(Y/N)</t>
  </si>
  <si>
    <t>협정구분</t>
  </si>
  <si>
    <t>사업명 (*)</t>
  </si>
  <si>
    <t>발주도급금액(원) (*)</t>
  </si>
  <si>
    <t>발주관급자재비(원) (*)</t>
  </si>
  <si>
    <t>발주기타금액(원) (*)</t>
  </si>
  <si>
    <t>금차도급금액(원)</t>
  </si>
  <si>
    <t>국고보조금액(원)</t>
  </si>
  <si>
    <t>담당부서명</t>
  </si>
  <si>
    <t>담당자명</t>
  </si>
  <si>
    <t>연락처</t>
  </si>
  <si>
    <t>비고</t>
  </si>
  <si>
    <t>수의계약사유</t>
  </si>
  <si>
    <t>일반경쟁</t>
  </si>
  <si>
    <t>협정</t>
  </si>
  <si>
    <t>토목·건축</t>
  </si>
  <si>
    <t>발주합계금액(원) (*)</t>
    <phoneticPr fontId="2" type="noConversion"/>
  </si>
  <si>
    <t>종합평가낙찰제</t>
  </si>
  <si>
    <t>예산코드
(17자리)</t>
    <phoneticPr fontId="2" type="noConversion"/>
  </si>
  <si>
    <t>조달방식</t>
    <phoneticPr fontId="2" type="noConversion"/>
  </si>
  <si>
    <t>계약방법</t>
  </si>
  <si>
    <t>중앙조달</t>
    <phoneticPr fontId="2" type="noConversion"/>
  </si>
  <si>
    <t>자체조달</t>
    <phoneticPr fontId="2" type="noConversion"/>
  </si>
  <si>
    <t>지명경쟁</t>
  </si>
  <si>
    <t>비협정</t>
  </si>
  <si>
    <t>제한경쟁</t>
  </si>
  <si>
    <t>수의계약</t>
  </si>
  <si>
    <t>낙찰방법 (*)</t>
    <phoneticPr fontId="2" type="noConversion"/>
  </si>
  <si>
    <t>낙찰방법</t>
    <phoneticPr fontId="2" type="noConversion"/>
  </si>
  <si>
    <t>적격심사제</t>
  </si>
  <si>
    <t>공사종합심사낙찰제</t>
  </si>
  <si>
    <t>일괄입찰</t>
  </si>
  <si>
    <t>대안입찰</t>
  </si>
  <si>
    <t>기본설계기술제안입찰</t>
  </si>
  <si>
    <t>실시설계기술제안입찰</t>
  </si>
  <si>
    <t>제한적최저가(낙찰하한율)</t>
  </si>
  <si>
    <t>종합평가낙찰제(문화재수리)</t>
  </si>
  <si>
    <t>종합심사낙찰제(문화재수리)</t>
    <phoneticPr fontId="2" type="noConversion"/>
  </si>
  <si>
    <t>수의시담</t>
  </si>
  <si>
    <t>소액수의견적</t>
  </si>
  <si>
    <t>공종 (*)</t>
    <phoneticPr fontId="2" type="noConversion"/>
  </si>
  <si>
    <t>토목</t>
  </si>
  <si>
    <t>건축</t>
  </si>
  <si>
    <t>전문</t>
  </si>
  <si>
    <t>전기</t>
  </si>
  <si>
    <t>통신</t>
  </si>
  <si>
    <t>기타</t>
  </si>
  <si>
    <t>소방</t>
  </si>
  <si>
    <t>공종</t>
    <phoneticPr fontId="2" type="noConversion"/>
  </si>
  <si>
    <t>공사지역 (*)</t>
    <phoneticPr fontId="2" type="noConversion"/>
  </si>
  <si>
    <t>서울특별시</t>
  </si>
  <si>
    <t>부산광역시</t>
  </si>
  <si>
    <t>대구광역시</t>
  </si>
  <si>
    <t>인천광역시</t>
  </si>
  <si>
    <t>광주광역시</t>
  </si>
  <si>
    <t>대전광역시</t>
  </si>
  <si>
    <t>울산광역시</t>
  </si>
  <si>
    <t>세종특별자치시</t>
  </si>
  <si>
    <t>경기도</t>
  </si>
  <si>
    <t>충청북도</t>
  </si>
  <si>
    <t>충청남도</t>
  </si>
  <si>
    <t>전라남도</t>
  </si>
  <si>
    <t>경상북도</t>
  </si>
  <si>
    <t>경상남도</t>
  </si>
  <si>
    <t>제주특별자치도</t>
  </si>
  <si>
    <t>강원특별자치도</t>
  </si>
  <si>
    <t>전북특별자치도</t>
  </si>
  <si>
    <t>공사지역</t>
    <phoneticPr fontId="2" type="noConversion"/>
  </si>
  <si>
    <t>국제입찰대상여부</t>
  </si>
  <si>
    <t>Y</t>
    <phoneticPr fontId="2" type="noConversion"/>
  </si>
  <si>
    <t>N</t>
    <phoneticPr fontId="2" type="noConversion"/>
  </si>
  <si>
    <t>일반경쟁</t>
    <phoneticPr fontId="2" type="noConversion"/>
  </si>
  <si>
    <t>N</t>
  </si>
  <si>
    <t>옥상난간교체공사</t>
    <phoneticPr fontId="2" type="noConversion"/>
  </si>
  <si>
    <t>총무과</t>
    <phoneticPr fontId="2" type="noConversion"/>
  </si>
  <si>
    <t>043-290-2503</t>
    <phoneticPr fontId="2" type="noConversion"/>
  </si>
  <si>
    <t>건축</t>
    <phoneticPr fontId="2" type="noConversion"/>
  </si>
  <si>
    <t>청사(사랑관)증축</t>
    <phoneticPr fontId="2" type="noConversion"/>
  </si>
  <si>
    <t>자체조달</t>
  </si>
  <si>
    <t>비협정</t>
    <phoneticPr fontId="2" type="noConversion"/>
  </si>
  <si>
    <t>충청북도</t>
    <phoneticPr fontId="2" type="noConversion"/>
  </si>
  <si>
    <t>자연과학교육원  전동창 설치 및 기타공사</t>
    <phoneticPr fontId="2" type="noConversion"/>
  </si>
  <si>
    <t>교육시설과</t>
    <phoneticPr fontId="2" type="noConversion"/>
  </si>
  <si>
    <t>043-290-2622</t>
    <phoneticPr fontId="2" type="noConversion"/>
  </si>
  <si>
    <t>적격심사제</t>
    <phoneticPr fontId="2" type="noConversion"/>
  </si>
  <si>
    <t>학생수련원 교직원복지회관 외벽보수 공사</t>
    <phoneticPr fontId="2" type="noConversion"/>
  </si>
  <si>
    <t>043-290-2624</t>
    <phoneticPr fontId="2" type="noConversion"/>
  </si>
  <si>
    <t>학생수련원(옥천분원) 내진보강공사</t>
    <phoneticPr fontId="2" type="noConversion"/>
  </si>
  <si>
    <t>학생수련원(동대캠프) 장애인편의시설 개선</t>
    <phoneticPr fontId="2" type="noConversion"/>
  </si>
  <si>
    <t>제주특별자치도</t>
    <phoneticPr fontId="2" type="noConversion"/>
  </si>
  <si>
    <t>해양교육원(제주분원) 옥상 및 외벽방수</t>
    <phoneticPr fontId="2" type="noConversion"/>
  </si>
  <si>
    <t>학생수련원(본원) 옥상방수 및 난간교체</t>
    <phoneticPr fontId="2" type="noConversion"/>
  </si>
  <si>
    <t>교육시설과</t>
  </si>
  <si>
    <t>충청남도</t>
    <phoneticPr fontId="2" type="noConversion"/>
  </si>
  <si>
    <t>해양교육원(본원) 외벽보수공사</t>
    <phoneticPr fontId="2" type="noConversion"/>
  </si>
  <si>
    <t>043-290-2625</t>
    <phoneticPr fontId="2" type="noConversion"/>
  </si>
  <si>
    <t>(가칭)오송2고등학교 신축공사</t>
    <phoneticPr fontId="2" type="noConversion"/>
  </si>
  <si>
    <t>043-290-2605</t>
    <phoneticPr fontId="2" type="noConversion"/>
  </si>
  <si>
    <t>(가칭)오송2고등학교 신축 기계설비공사</t>
    <phoneticPr fontId="2" type="noConversion"/>
  </si>
  <si>
    <t>043-290-2615</t>
    <phoneticPr fontId="2" type="noConversion"/>
  </si>
  <si>
    <t>(가칭)오송2고등학교 신축 전기공사</t>
    <phoneticPr fontId="2" type="noConversion"/>
  </si>
  <si>
    <t>043-290-2614</t>
    <phoneticPr fontId="2" type="noConversion"/>
  </si>
  <si>
    <t>(가칭)오송2고등학교 신축 통신공사</t>
    <phoneticPr fontId="2" type="noConversion"/>
  </si>
  <si>
    <t>(가칭)오송2고등학교 신축 소방공사</t>
    <phoneticPr fontId="2" type="noConversion"/>
  </si>
  <si>
    <t>(가칭)내곡유치원 신축공사</t>
    <phoneticPr fontId="2" type="noConversion"/>
  </si>
  <si>
    <t>043-290-2723</t>
    <phoneticPr fontId="2" type="noConversion"/>
  </si>
  <si>
    <t>(가칭)내곡유치원 신축 기계설비공사</t>
    <phoneticPr fontId="2" type="noConversion"/>
  </si>
  <si>
    <t>043-290-2626</t>
    <phoneticPr fontId="2" type="noConversion"/>
  </si>
  <si>
    <t>(가칭)내곡유치원 신축 전기공사</t>
    <phoneticPr fontId="2" type="noConversion"/>
  </si>
  <si>
    <t>043-290-2623</t>
    <phoneticPr fontId="2" type="noConversion"/>
  </si>
  <si>
    <t>(가칭)내곡유치원 신축 통신공사</t>
    <phoneticPr fontId="2" type="noConversion"/>
  </si>
  <si>
    <t>(가칭)내곡유치원 신축 소방공사</t>
    <phoneticPr fontId="2" type="noConversion"/>
  </si>
  <si>
    <t>(가칭)혁신초중학교 신축공사</t>
    <phoneticPr fontId="2" type="noConversion"/>
  </si>
  <si>
    <t>(가칭)혁신초중학교 신축 기계설비공사</t>
    <phoneticPr fontId="2" type="noConversion"/>
  </si>
  <si>
    <t>(가칭)혁신초중학교 신축 전기공사</t>
    <phoneticPr fontId="2" type="noConversion"/>
  </si>
  <si>
    <t>(가칭)혁신초중학교 신축 통신공사</t>
    <phoneticPr fontId="2" type="noConversion"/>
  </si>
  <si>
    <t>(가칭)혁신초중학교 신축 소방공사</t>
    <phoneticPr fontId="2" type="noConversion"/>
  </si>
  <si>
    <t>건축</t>
    <phoneticPr fontId="0" type="Hiragana"/>
  </si>
  <si>
    <t>충청북도</t>
    <phoneticPr fontId="0" type="Hiragana"/>
  </si>
  <si>
    <t>단재교육연수원 북부분원 옥상방수공사</t>
    <phoneticPr fontId="0" type="Hiragana"/>
  </si>
  <si>
    <t>교육시설과</t>
    <phoneticPr fontId="0" type="Hiragana"/>
  </si>
  <si>
    <t>043-290-2616</t>
    <phoneticPr fontId="0" type="Hiragana"/>
  </si>
  <si>
    <t>이OO</t>
  </si>
  <si>
    <t>민OO</t>
  </si>
  <si>
    <t>조OO</t>
  </si>
  <si>
    <t>장OO</t>
  </si>
  <si>
    <t>신OO</t>
  </si>
  <si>
    <t>김OO</t>
  </si>
  <si>
    <t>박OO</t>
  </si>
  <si>
    <t>주OO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</si>
</sst>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 x14ac:knownFonts="1">
    <font>
      <sz val="11"/>
      <color indexed="8"/>
      <name val="맑은 고딕"/>
      <family val="2"/>
      <scheme val="minor"/>
    </font>
    <font>
      <sz val="1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indexed="8"/>
      <name val="맑은 고딕"/>
      <family val="2"/>
      <scheme val="minor"/>
    </font>
    <font>
      <sz val="10"/>
      <color indexed="8"/>
      <name val="맑은 고딕"/>
      <family val="3"/>
      <charset val="129"/>
    </font>
    <font>
      <sz val="10"/>
      <color theme="1"/>
      <name val="맑은 고딕"/>
      <family val="3"/>
      <charset val="129"/>
    </font>
    <font>
      <i/>
      <sz val="10"/>
      <color theme="0" tint="-0.249977111117893"/>
      <name val="맑은 고딕"/>
      <family val="3"/>
      <charset val="129"/>
    </font>
    <font>
      <sz val="10"/>
      <color theme="0" tint="-0.249977111117893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EEEEEE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3" borderId="0" xfId="0" applyFill="1">
      <alignment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1" fontId="6" fillId="0" borderId="1" xfId="1" applyFont="1" applyBorder="1" applyAlignment="1">
      <alignment horizontal="center" vertical="center"/>
    </xf>
    <xf numFmtId="41" fontId="7" fillId="0" borderId="1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41" fontId="7" fillId="0" borderId="1" xfId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1" fontId="9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6"/>
  <sheetViews>
    <sheetView tabSelected="1" workbookViewId="0">
      <selection activeCell="A4" sqref="A4"/>
    </sheetView>
  </sheetViews>
  <sheetFormatPr defaultRowHeight="13.5" x14ac:dyDescent="0.3"/>
  <cols>
    <col min="1" max="4" width="10.375" style="9" bestFit="1" customWidth="1"/>
    <col min="5" max="5" width="7.125" style="9" bestFit="1" customWidth="1"/>
    <col min="6" max="6" width="17.625" style="9" bestFit="1" customWidth="1"/>
    <col min="7" max="7" width="8" style="9" bestFit="1" customWidth="1"/>
    <col min="8" max="8" width="13.125" style="9" bestFit="1" customWidth="1"/>
    <col min="9" max="9" width="35.5" style="9" bestFit="1" customWidth="1"/>
    <col min="10" max="10" width="16.875" style="9" bestFit="1" customWidth="1"/>
    <col min="11" max="11" width="18.75" style="9" bestFit="1" customWidth="1"/>
    <col min="12" max="12" width="16.875" style="9" customWidth="1"/>
    <col min="13" max="13" width="16.875" style="9" bestFit="1" customWidth="1"/>
    <col min="14" max="15" width="14.25" style="9" bestFit="1" customWidth="1"/>
    <col min="16" max="16" width="8" style="13" bestFit="1" customWidth="1"/>
    <col min="17" max="17" width="9.625" style="9" bestFit="1" customWidth="1"/>
    <col min="18" max="18" width="8" style="9" bestFit="1" customWidth="1"/>
    <col min="19" max="19" width="11.625" style="13" bestFit="1" customWidth="1"/>
    <col min="20" max="20" width="4.75" style="9" bestFit="1" customWidth="1"/>
    <col min="21" max="21" width="11.375" style="9" bestFit="1" customWidth="1"/>
    <col min="22" max="16384" width="9" style="9"/>
  </cols>
  <sheetData>
    <row r="1" spans="1:21" ht="33.950000000000003" customHeight="1" x14ac:dyDescent="0.3">
      <c r="A1" s="1" t="s">
        <v>0</v>
      </c>
      <c r="B1" s="1" t="s">
        <v>1</v>
      </c>
      <c r="C1" s="1" t="s">
        <v>2</v>
      </c>
      <c r="D1" s="1" t="s">
        <v>30</v>
      </c>
      <c r="E1" s="1" t="s">
        <v>43</v>
      </c>
      <c r="F1" s="1" t="s">
        <v>3</v>
      </c>
      <c r="G1" s="1" t="s">
        <v>4</v>
      </c>
      <c r="H1" s="1" t="s">
        <v>52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19</v>
      </c>
      <c r="N1" s="1" t="s">
        <v>9</v>
      </c>
      <c r="O1" s="1" t="s">
        <v>10</v>
      </c>
      <c r="P1" s="2" t="s">
        <v>21</v>
      </c>
      <c r="Q1" s="1" t="s">
        <v>11</v>
      </c>
      <c r="R1" s="1" t="s">
        <v>12</v>
      </c>
      <c r="S1" s="2" t="s">
        <v>13</v>
      </c>
      <c r="T1" s="1" t="s">
        <v>14</v>
      </c>
      <c r="U1" s="1" t="s">
        <v>15</v>
      </c>
    </row>
    <row r="2" spans="1:21" s="10" customFormat="1" ht="14.25" customHeight="1" x14ac:dyDescent="0.3">
      <c r="A2" s="6">
        <v>202603</v>
      </c>
      <c r="B2" s="6" t="s">
        <v>25</v>
      </c>
      <c r="C2" s="6" t="s">
        <v>16</v>
      </c>
      <c r="D2" s="6" t="s">
        <v>32</v>
      </c>
      <c r="E2" s="6" t="s">
        <v>49</v>
      </c>
      <c r="F2" s="6" t="s">
        <v>75</v>
      </c>
      <c r="G2" s="6" t="s">
        <v>27</v>
      </c>
      <c r="H2" s="6" t="s">
        <v>62</v>
      </c>
      <c r="I2" s="14" t="s">
        <v>76</v>
      </c>
      <c r="J2" s="15">
        <v>33598000</v>
      </c>
      <c r="K2" s="6"/>
      <c r="L2" s="12">
        <v>10000</v>
      </c>
      <c r="M2" s="15">
        <v>33598000</v>
      </c>
      <c r="N2" s="6"/>
      <c r="O2" s="6"/>
      <c r="P2" s="16"/>
      <c r="Q2" s="6" t="s">
        <v>77</v>
      </c>
      <c r="R2" s="6" t="s">
        <v>125</v>
      </c>
      <c r="S2" s="16" t="s">
        <v>78</v>
      </c>
      <c r="T2" s="6"/>
      <c r="U2" s="6"/>
    </row>
    <row r="3" spans="1:21" s="10" customFormat="1" ht="14.25" customHeight="1" x14ac:dyDescent="0.3">
      <c r="A3" s="6">
        <v>202603</v>
      </c>
      <c r="B3" s="6" t="s">
        <v>25</v>
      </c>
      <c r="C3" s="6" t="s">
        <v>74</v>
      </c>
      <c r="D3" s="6" t="s">
        <v>32</v>
      </c>
      <c r="E3" s="6" t="s">
        <v>79</v>
      </c>
      <c r="F3" s="6" t="s">
        <v>75</v>
      </c>
      <c r="G3" s="6" t="s">
        <v>27</v>
      </c>
      <c r="H3" s="6" t="s">
        <v>62</v>
      </c>
      <c r="I3" s="14" t="s">
        <v>80</v>
      </c>
      <c r="J3" s="15">
        <v>2700193000</v>
      </c>
      <c r="K3" s="6"/>
      <c r="L3" s="12">
        <v>1350000</v>
      </c>
      <c r="M3" s="15">
        <v>2700193000</v>
      </c>
      <c r="N3" s="6"/>
      <c r="O3" s="6"/>
      <c r="P3" s="16"/>
      <c r="Q3" s="6" t="s">
        <v>77</v>
      </c>
      <c r="R3" s="6" t="s">
        <v>125</v>
      </c>
      <c r="S3" s="16" t="s">
        <v>78</v>
      </c>
      <c r="T3" s="6"/>
      <c r="U3" s="6"/>
    </row>
    <row r="4" spans="1:21" s="10" customFormat="1" ht="14.25" customHeight="1" x14ac:dyDescent="0.3">
      <c r="A4" s="6">
        <v>202604</v>
      </c>
      <c r="B4" s="6" t="s">
        <v>81</v>
      </c>
      <c r="C4" s="6" t="s">
        <v>16</v>
      </c>
      <c r="D4" s="6" t="s">
        <v>32</v>
      </c>
      <c r="E4" s="6" t="s">
        <v>45</v>
      </c>
      <c r="F4" s="6" t="s">
        <v>75</v>
      </c>
      <c r="G4" s="6" t="s">
        <v>27</v>
      </c>
      <c r="H4" s="6" t="s">
        <v>83</v>
      </c>
      <c r="I4" s="14" t="s">
        <v>84</v>
      </c>
      <c r="J4" s="15">
        <f>500000000*0.87</f>
        <v>435000000</v>
      </c>
      <c r="K4" s="17">
        <v>0</v>
      </c>
      <c r="L4" s="12">
        <v>870000</v>
      </c>
      <c r="M4" s="11">
        <f t="shared" ref="M4:N10" si="0">SUM(J4:L4)</f>
        <v>435870000</v>
      </c>
      <c r="N4" s="11">
        <f t="shared" si="0"/>
        <v>436740000</v>
      </c>
      <c r="O4" s="18"/>
      <c r="P4" s="19"/>
      <c r="Q4" s="6" t="s">
        <v>85</v>
      </c>
      <c r="R4" s="6" t="s">
        <v>125</v>
      </c>
      <c r="S4" s="16" t="s">
        <v>86</v>
      </c>
      <c r="T4" s="20"/>
      <c r="U4" s="20"/>
    </row>
    <row r="5" spans="1:21" s="10" customFormat="1" ht="14.25" customHeight="1" x14ac:dyDescent="0.3">
      <c r="A5" s="6">
        <v>202601</v>
      </c>
      <c r="B5" s="6" t="s">
        <v>25</v>
      </c>
      <c r="C5" s="6" t="s">
        <v>74</v>
      </c>
      <c r="D5" s="6" t="s">
        <v>87</v>
      </c>
      <c r="E5" s="6" t="s">
        <v>79</v>
      </c>
      <c r="F5" s="6" t="s">
        <v>73</v>
      </c>
      <c r="G5" s="6" t="s">
        <v>82</v>
      </c>
      <c r="H5" s="6" t="s">
        <v>83</v>
      </c>
      <c r="I5" s="14" t="s">
        <v>88</v>
      </c>
      <c r="J5" s="15">
        <v>768087000</v>
      </c>
      <c r="K5" s="17">
        <v>0</v>
      </c>
      <c r="L5" s="12">
        <v>1536000</v>
      </c>
      <c r="M5" s="11">
        <f t="shared" si="0"/>
        <v>769623000</v>
      </c>
      <c r="N5" s="11">
        <f t="shared" si="0"/>
        <v>771159000</v>
      </c>
      <c r="O5" s="18"/>
      <c r="P5" s="19"/>
      <c r="Q5" s="6" t="s">
        <v>85</v>
      </c>
      <c r="R5" s="6" t="s">
        <v>126</v>
      </c>
      <c r="S5" s="6" t="s">
        <v>89</v>
      </c>
      <c r="T5" s="20"/>
      <c r="U5" s="20"/>
    </row>
    <row r="6" spans="1:21" ht="14.25" customHeight="1" x14ac:dyDescent="0.3">
      <c r="A6" s="4">
        <v>202603</v>
      </c>
      <c r="B6" s="4" t="s">
        <v>25</v>
      </c>
      <c r="C6" s="4" t="s">
        <v>74</v>
      </c>
      <c r="D6" s="4" t="s">
        <v>87</v>
      </c>
      <c r="E6" s="4" t="s">
        <v>79</v>
      </c>
      <c r="F6" s="4" t="s">
        <v>73</v>
      </c>
      <c r="G6" s="4" t="s">
        <v>82</v>
      </c>
      <c r="H6" s="4" t="s">
        <v>83</v>
      </c>
      <c r="I6" s="7" t="s">
        <v>90</v>
      </c>
      <c r="J6" s="11">
        <f>0.87*170000000</f>
        <v>147900000</v>
      </c>
      <c r="K6" s="11">
        <v>0</v>
      </c>
      <c r="L6" s="12">
        <v>295800</v>
      </c>
      <c r="M6" s="11">
        <f t="shared" si="0"/>
        <v>148195800</v>
      </c>
      <c r="N6" s="11">
        <f t="shared" si="0"/>
        <v>148491600</v>
      </c>
      <c r="O6" s="4"/>
      <c r="P6" s="8"/>
      <c r="Q6" s="4" t="s">
        <v>85</v>
      </c>
      <c r="R6" s="4" t="s">
        <v>125</v>
      </c>
      <c r="S6" s="8" t="s">
        <v>86</v>
      </c>
      <c r="T6" s="4"/>
      <c r="U6" s="4"/>
    </row>
    <row r="7" spans="1:21" ht="14.25" customHeight="1" x14ac:dyDescent="0.3">
      <c r="A7" s="4">
        <v>202604</v>
      </c>
      <c r="B7" s="4" t="s">
        <v>25</v>
      </c>
      <c r="C7" s="4" t="s">
        <v>74</v>
      </c>
      <c r="D7" s="4" t="s">
        <v>87</v>
      </c>
      <c r="E7" s="4" t="s">
        <v>79</v>
      </c>
      <c r="F7" s="4" t="s">
        <v>73</v>
      </c>
      <c r="G7" s="4" t="s">
        <v>82</v>
      </c>
      <c r="H7" s="4" t="s">
        <v>83</v>
      </c>
      <c r="I7" s="7" t="s">
        <v>91</v>
      </c>
      <c r="J7" s="11">
        <v>89132000</v>
      </c>
      <c r="K7" s="11">
        <v>0</v>
      </c>
      <c r="L7" s="12">
        <v>30000</v>
      </c>
      <c r="M7" s="11">
        <f t="shared" si="0"/>
        <v>89162000</v>
      </c>
      <c r="N7" s="11">
        <f t="shared" si="0"/>
        <v>89192000</v>
      </c>
      <c r="O7" s="4"/>
      <c r="P7" s="8"/>
      <c r="Q7" s="4" t="s">
        <v>85</v>
      </c>
      <c r="R7" s="4" t="s">
        <v>125</v>
      </c>
      <c r="S7" s="8" t="s">
        <v>86</v>
      </c>
      <c r="T7" s="4"/>
      <c r="U7" s="4"/>
    </row>
    <row r="8" spans="1:21" ht="14.25" customHeight="1" x14ac:dyDescent="0.3">
      <c r="A8" s="4">
        <v>202604</v>
      </c>
      <c r="B8" s="4" t="s">
        <v>25</v>
      </c>
      <c r="C8" s="4" t="s">
        <v>74</v>
      </c>
      <c r="D8" s="4" t="s">
        <v>87</v>
      </c>
      <c r="E8" s="4" t="s">
        <v>79</v>
      </c>
      <c r="F8" s="4" t="s">
        <v>73</v>
      </c>
      <c r="G8" s="4" t="s">
        <v>82</v>
      </c>
      <c r="H8" s="4" t="s">
        <v>92</v>
      </c>
      <c r="I8" s="7" t="s">
        <v>93</v>
      </c>
      <c r="J8" s="11">
        <v>26091000</v>
      </c>
      <c r="K8" s="11">
        <v>0</v>
      </c>
      <c r="L8" s="12">
        <v>10000</v>
      </c>
      <c r="M8" s="11">
        <f t="shared" si="0"/>
        <v>26101000</v>
      </c>
      <c r="N8" s="11">
        <f t="shared" si="0"/>
        <v>26111000</v>
      </c>
      <c r="O8" s="4"/>
      <c r="P8" s="8"/>
      <c r="Q8" s="4" t="s">
        <v>85</v>
      </c>
      <c r="R8" s="4" t="s">
        <v>125</v>
      </c>
      <c r="S8" s="8" t="s">
        <v>86</v>
      </c>
      <c r="T8" s="4"/>
      <c r="U8" s="4"/>
    </row>
    <row r="9" spans="1:21" ht="14.25" customHeight="1" x14ac:dyDescent="0.3">
      <c r="A9" s="4">
        <v>202603</v>
      </c>
      <c r="B9" s="4" t="s">
        <v>25</v>
      </c>
      <c r="C9" s="4" t="s">
        <v>74</v>
      </c>
      <c r="D9" s="4" t="s">
        <v>87</v>
      </c>
      <c r="E9" s="4" t="s">
        <v>79</v>
      </c>
      <c r="F9" s="4" t="s">
        <v>73</v>
      </c>
      <c r="G9" s="4" t="s">
        <v>82</v>
      </c>
      <c r="H9" s="4" t="s">
        <v>83</v>
      </c>
      <c r="I9" s="7" t="s">
        <v>94</v>
      </c>
      <c r="J9" s="11">
        <v>13632000</v>
      </c>
      <c r="K9" s="11">
        <v>0</v>
      </c>
      <c r="L9" s="12">
        <v>10000</v>
      </c>
      <c r="M9" s="11">
        <f t="shared" si="0"/>
        <v>13642000</v>
      </c>
      <c r="N9" s="11">
        <f t="shared" si="0"/>
        <v>13652000</v>
      </c>
      <c r="O9" s="4"/>
      <c r="P9" s="8"/>
      <c r="Q9" s="4" t="s">
        <v>95</v>
      </c>
      <c r="R9" s="4" t="s">
        <v>126</v>
      </c>
      <c r="S9" s="8" t="s">
        <v>89</v>
      </c>
      <c r="T9" s="4"/>
      <c r="U9" s="4"/>
    </row>
    <row r="10" spans="1:21" ht="14.25" customHeight="1" x14ac:dyDescent="0.3">
      <c r="A10" s="4">
        <v>202609</v>
      </c>
      <c r="B10" s="4" t="s">
        <v>81</v>
      </c>
      <c r="C10" s="4" t="s">
        <v>16</v>
      </c>
      <c r="D10" s="4" t="s">
        <v>32</v>
      </c>
      <c r="E10" s="4" t="s">
        <v>45</v>
      </c>
      <c r="F10" s="4" t="s">
        <v>75</v>
      </c>
      <c r="G10" s="4" t="s">
        <v>27</v>
      </c>
      <c r="H10" s="4" t="s">
        <v>96</v>
      </c>
      <c r="I10" s="7" t="s">
        <v>97</v>
      </c>
      <c r="J10" s="11">
        <f>595398000*0.87</f>
        <v>517996260</v>
      </c>
      <c r="K10" s="11">
        <v>0</v>
      </c>
      <c r="L10" s="12">
        <v>259000</v>
      </c>
      <c r="M10" s="11">
        <f t="shared" si="0"/>
        <v>518255260</v>
      </c>
      <c r="N10" s="11">
        <f t="shared" si="0"/>
        <v>518514260</v>
      </c>
      <c r="O10" s="4"/>
      <c r="P10" s="8"/>
      <c r="Q10" s="4" t="s">
        <v>95</v>
      </c>
      <c r="R10" s="4" t="s">
        <v>127</v>
      </c>
      <c r="S10" s="8" t="s">
        <v>98</v>
      </c>
      <c r="T10" s="4"/>
      <c r="U10" s="4"/>
    </row>
    <row r="11" spans="1:21" ht="14.25" customHeight="1" x14ac:dyDescent="0.3">
      <c r="A11" s="4">
        <v>202601</v>
      </c>
      <c r="B11" s="4" t="s">
        <v>81</v>
      </c>
      <c r="C11" s="4" t="s">
        <v>16</v>
      </c>
      <c r="D11" s="4" t="s">
        <v>32</v>
      </c>
      <c r="E11" s="4" t="s">
        <v>45</v>
      </c>
      <c r="F11" s="4" t="s">
        <v>75</v>
      </c>
      <c r="G11" s="4" t="s">
        <v>27</v>
      </c>
      <c r="H11" s="4" t="s">
        <v>83</v>
      </c>
      <c r="I11" s="7" t="s">
        <v>99</v>
      </c>
      <c r="J11" s="11">
        <v>20977880000</v>
      </c>
      <c r="K11" s="11">
        <v>7992870000</v>
      </c>
      <c r="L11" s="12">
        <v>10488940</v>
      </c>
      <c r="M11" s="11">
        <f>SUM(J11:L11)</f>
        <v>28981238940</v>
      </c>
      <c r="N11" s="11">
        <f>SUM(K11:M11)</f>
        <v>36984597880</v>
      </c>
      <c r="O11" s="4"/>
      <c r="P11" s="8"/>
      <c r="Q11" s="4" t="s">
        <v>95</v>
      </c>
      <c r="R11" s="4" t="s">
        <v>128</v>
      </c>
      <c r="S11" s="8" t="s">
        <v>100</v>
      </c>
      <c r="T11" s="4"/>
      <c r="U11" s="4"/>
    </row>
    <row r="12" spans="1:21" ht="14.25" customHeight="1" x14ac:dyDescent="0.3">
      <c r="A12" s="4">
        <v>202601</v>
      </c>
      <c r="B12" s="4" t="s">
        <v>81</v>
      </c>
      <c r="C12" s="4" t="s">
        <v>16</v>
      </c>
      <c r="D12" s="4" t="s">
        <v>32</v>
      </c>
      <c r="E12" s="4" t="s">
        <v>45</v>
      </c>
      <c r="F12" s="4" t="s">
        <v>75</v>
      </c>
      <c r="G12" s="4" t="s">
        <v>27</v>
      </c>
      <c r="H12" s="4" t="s">
        <v>83</v>
      </c>
      <c r="I12" s="7" t="s">
        <v>101</v>
      </c>
      <c r="J12" s="11">
        <v>1940312000</v>
      </c>
      <c r="K12" s="11">
        <v>2464985000</v>
      </c>
      <c r="L12" s="12">
        <v>970150</v>
      </c>
      <c r="M12" s="11">
        <f>SUM(J12:L12)</f>
        <v>4406267150</v>
      </c>
      <c r="N12" s="11">
        <f>SUM(K12:M12)</f>
        <v>6872222300</v>
      </c>
      <c r="O12" s="4"/>
      <c r="P12" s="8"/>
      <c r="Q12" s="4" t="s">
        <v>95</v>
      </c>
      <c r="R12" s="4" t="s">
        <v>129</v>
      </c>
      <c r="S12" s="8" t="s">
        <v>102</v>
      </c>
      <c r="T12" s="4"/>
      <c r="U12" s="4"/>
    </row>
    <row r="13" spans="1:21" ht="14.25" customHeight="1" x14ac:dyDescent="0.3">
      <c r="A13" s="4">
        <v>202601</v>
      </c>
      <c r="B13" s="4" t="s">
        <v>81</v>
      </c>
      <c r="C13" s="4" t="s">
        <v>16</v>
      </c>
      <c r="D13" s="4" t="s">
        <v>32</v>
      </c>
      <c r="E13" s="4" t="s">
        <v>45</v>
      </c>
      <c r="F13" s="4" t="s">
        <v>75</v>
      </c>
      <c r="G13" s="4" t="s">
        <v>27</v>
      </c>
      <c r="H13" s="4" t="s">
        <v>83</v>
      </c>
      <c r="I13" s="7" t="s">
        <v>103</v>
      </c>
      <c r="J13" s="11">
        <v>3750043000</v>
      </c>
      <c r="K13" s="11">
        <v>1339948000</v>
      </c>
      <c r="L13" s="12">
        <v>1875021</v>
      </c>
      <c r="M13" s="11">
        <f t="shared" ref="M13:N15" si="1">SUM(J13:L13)</f>
        <v>5091866021</v>
      </c>
      <c r="N13" s="11">
        <f t="shared" si="1"/>
        <v>6433689042</v>
      </c>
      <c r="O13" s="4"/>
      <c r="P13" s="8"/>
      <c r="Q13" s="4" t="s">
        <v>95</v>
      </c>
      <c r="R13" s="4" t="s">
        <v>130</v>
      </c>
      <c r="S13" s="8" t="s">
        <v>104</v>
      </c>
      <c r="T13" s="4"/>
      <c r="U13" s="4"/>
    </row>
    <row r="14" spans="1:21" ht="14.25" customHeight="1" x14ac:dyDescent="0.3">
      <c r="A14" s="4">
        <v>202601</v>
      </c>
      <c r="B14" s="4" t="s">
        <v>81</v>
      </c>
      <c r="C14" s="4" t="s">
        <v>16</v>
      </c>
      <c r="D14" s="4" t="s">
        <v>32</v>
      </c>
      <c r="E14" s="4" t="s">
        <v>45</v>
      </c>
      <c r="F14" s="4" t="s">
        <v>75</v>
      </c>
      <c r="G14" s="4" t="s">
        <v>27</v>
      </c>
      <c r="H14" s="4" t="s">
        <v>83</v>
      </c>
      <c r="I14" s="7" t="s">
        <v>105</v>
      </c>
      <c r="J14" s="11">
        <v>1234288000</v>
      </c>
      <c r="K14" s="11">
        <v>323240000</v>
      </c>
      <c r="L14" s="12">
        <v>617140</v>
      </c>
      <c r="M14" s="11">
        <f t="shared" si="1"/>
        <v>1558145140</v>
      </c>
      <c r="N14" s="11">
        <f t="shared" si="1"/>
        <v>1882002280</v>
      </c>
      <c r="O14" s="4"/>
      <c r="P14" s="8"/>
      <c r="Q14" s="4" t="s">
        <v>95</v>
      </c>
      <c r="R14" s="4" t="s">
        <v>130</v>
      </c>
      <c r="S14" s="8" t="s">
        <v>104</v>
      </c>
      <c r="T14" s="4"/>
      <c r="U14" s="4"/>
    </row>
    <row r="15" spans="1:21" ht="14.25" customHeight="1" x14ac:dyDescent="0.3">
      <c r="A15" s="4">
        <v>202601</v>
      </c>
      <c r="B15" s="4" t="s">
        <v>81</v>
      </c>
      <c r="C15" s="4" t="s">
        <v>16</v>
      </c>
      <c r="D15" s="4" t="s">
        <v>32</v>
      </c>
      <c r="E15" s="4" t="s">
        <v>45</v>
      </c>
      <c r="F15" s="4" t="s">
        <v>75</v>
      </c>
      <c r="G15" s="4" t="s">
        <v>27</v>
      </c>
      <c r="H15" s="4" t="s">
        <v>83</v>
      </c>
      <c r="I15" s="7" t="s">
        <v>106</v>
      </c>
      <c r="J15" s="11">
        <v>1732599000</v>
      </c>
      <c r="K15" s="11">
        <v>0</v>
      </c>
      <c r="L15" s="12">
        <v>866299.5</v>
      </c>
      <c r="M15" s="11">
        <f t="shared" si="1"/>
        <v>1733465299.5</v>
      </c>
      <c r="N15" s="11">
        <f t="shared" si="1"/>
        <v>1734331599</v>
      </c>
      <c r="O15" s="4"/>
      <c r="P15" s="8"/>
      <c r="Q15" s="4" t="s">
        <v>95</v>
      </c>
      <c r="R15" s="4" t="s">
        <v>130</v>
      </c>
      <c r="S15" s="8" t="s">
        <v>104</v>
      </c>
      <c r="T15" s="4"/>
      <c r="U15" s="4"/>
    </row>
    <row r="16" spans="1:21" ht="14.25" customHeight="1" x14ac:dyDescent="0.3">
      <c r="A16" s="4">
        <v>202604</v>
      </c>
      <c r="B16" s="4" t="s">
        <v>81</v>
      </c>
      <c r="C16" s="4" t="s">
        <v>16</v>
      </c>
      <c r="D16" s="4" t="s">
        <v>32</v>
      </c>
      <c r="E16" s="4" t="s">
        <v>45</v>
      </c>
      <c r="F16" s="4" t="s">
        <v>75</v>
      </c>
      <c r="G16" s="4" t="s">
        <v>27</v>
      </c>
      <c r="H16" s="4" t="s">
        <v>83</v>
      </c>
      <c r="I16" s="7" t="s">
        <v>107</v>
      </c>
      <c r="J16" s="11">
        <v>10540247000</v>
      </c>
      <c r="K16" s="11">
        <v>2507118000</v>
      </c>
      <c r="L16" s="12">
        <v>5270123</v>
      </c>
      <c r="M16" s="11">
        <f>SUM(J16:L16)</f>
        <v>13052635123</v>
      </c>
      <c r="N16" s="11">
        <f>SUM(K16:M16)</f>
        <v>15565023246</v>
      </c>
      <c r="O16" s="4"/>
      <c r="P16" s="8"/>
      <c r="Q16" s="4" t="s">
        <v>95</v>
      </c>
      <c r="R16" s="4" t="s">
        <v>131</v>
      </c>
      <c r="S16" s="8" t="s">
        <v>108</v>
      </c>
      <c r="T16" s="4"/>
      <c r="U16" s="4"/>
    </row>
    <row r="17" spans="1:21" ht="14.25" customHeight="1" x14ac:dyDescent="0.3">
      <c r="A17" s="4">
        <v>202604</v>
      </c>
      <c r="B17" s="4" t="s">
        <v>81</v>
      </c>
      <c r="C17" s="4" t="s">
        <v>16</v>
      </c>
      <c r="D17" s="4" t="s">
        <v>32</v>
      </c>
      <c r="E17" s="4" t="s">
        <v>45</v>
      </c>
      <c r="F17" s="4" t="s">
        <v>75</v>
      </c>
      <c r="G17" s="4" t="s">
        <v>27</v>
      </c>
      <c r="H17" s="4" t="s">
        <v>83</v>
      </c>
      <c r="I17" s="7" t="s">
        <v>109</v>
      </c>
      <c r="J17" s="11">
        <v>2149144000</v>
      </c>
      <c r="K17" s="11">
        <v>503444000</v>
      </c>
      <c r="L17" s="12">
        <v>1074570</v>
      </c>
      <c r="M17" s="11">
        <f t="shared" ref="M17:N25" si="2">SUM(J17:L17)</f>
        <v>2653662570</v>
      </c>
      <c r="N17" s="11">
        <f t="shared" si="2"/>
        <v>3158181140</v>
      </c>
      <c r="O17" s="4"/>
      <c r="P17" s="8"/>
      <c r="Q17" s="4" t="s">
        <v>95</v>
      </c>
      <c r="R17" s="4" t="s">
        <v>125</v>
      </c>
      <c r="S17" s="8" t="s">
        <v>110</v>
      </c>
      <c r="T17" s="4"/>
      <c r="U17" s="4"/>
    </row>
    <row r="18" spans="1:21" ht="14.25" customHeight="1" x14ac:dyDescent="0.3">
      <c r="A18" s="4">
        <v>202604</v>
      </c>
      <c r="B18" s="4" t="s">
        <v>81</v>
      </c>
      <c r="C18" s="4" t="s">
        <v>16</v>
      </c>
      <c r="D18" s="4" t="s">
        <v>32</v>
      </c>
      <c r="E18" s="4" t="s">
        <v>45</v>
      </c>
      <c r="F18" s="4" t="s">
        <v>75</v>
      </c>
      <c r="G18" s="4" t="s">
        <v>27</v>
      </c>
      <c r="H18" s="4" t="s">
        <v>83</v>
      </c>
      <c r="I18" s="7" t="s">
        <v>111</v>
      </c>
      <c r="J18" s="11">
        <v>1133517000</v>
      </c>
      <c r="K18" s="11">
        <v>197088000</v>
      </c>
      <c r="L18" s="12">
        <v>566758</v>
      </c>
      <c r="M18" s="11">
        <f t="shared" si="2"/>
        <v>1331171758</v>
      </c>
      <c r="N18" s="11">
        <f t="shared" si="2"/>
        <v>1528826516</v>
      </c>
      <c r="O18" s="4"/>
      <c r="P18" s="8"/>
      <c r="Q18" s="4" t="s">
        <v>95</v>
      </c>
      <c r="R18" s="4" t="s">
        <v>131</v>
      </c>
      <c r="S18" s="8" t="s">
        <v>112</v>
      </c>
      <c r="T18" s="4"/>
      <c r="U18" s="4"/>
    </row>
    <row r="19" spans="1:21" ht="14.25" customHeight="1" x14ac:dyDescent="0.3">
      <c r="A19" s="4">
        <v>202604</v>
      </c>
      <c r="B19" s="4" t="s">
        <v>81</v>
      </c>
      <c r="C19" s="4" t="s">
        <v>16</v>
      </c>
      <c r="D19" s="4" t="s">
        <v>32</v>
      </c>
      <c r="E19" s="4" t="s">
        <v>45</v>
      </c>
      <c r="F19" s="4" t="s">
        <v>75</v>
      </c>
      <c r="G19" s="4" t="s">
        <v>27</v>
      </c>
      <c r="H19" s="4" t="s">
        <v>83</v>
      </c>
      <c r="I19" s="7" t="s">
        <v>113</v>
      </c>
      <c r="J19" s="11">
        <v>487520000</v>
      </c>
      <c r="K19" s="11">
        <v>115341000</v>
      </c>
      <c r="L19" s="12">
        <v>243760</v>
      </c>
      <c r="M19" s="11">
        <f t="shared" si="2"/>
        <v>603104760</v>
      </c>
      <c r="N19" s="11">
        <f t="shared" si="2"/>
        <v>718689520</v>
      </c>
      <c r="O19" s="4"/>
      <c r="P19" s="8"/>
      <c r="Q19" s="4" t="s">
        <v>95</v>
      </c>
      <c r="R19" s="4" t="s">
        <v>131</v>
      </c>
      <c r="S19" s="8" t="s">
        <v>112</v>
      </c>
      <c r="T19" s="4"/>
      <c r="U19" s="4"/>
    </row>
    <row r="20" spans="1:21" ht="14.25" customHeight="1" x14ac:dyDescent="0.3">
      <c r="A20" s="4">
        <v>202604</v>
      </c>
      <c r="B20" s="4" t="s">
        <v>81</v>
      </c>
      <c r="C20" s="4" t="s">
        <v>16</v>
      </c>
      <c r="D20" s="4" t="s">
        <v>32</v>
      </c>
      <c r="E20" s="4" t="s">
        <v>45</v>
      </c>
      <c r="F20" s="4" t="s">
        <v>75</v>
      </c>
      <c r="G20" s="4" t="s">
        <v>27</v>
      </c>
      <c r="H20" s="4" t="s">
        <v>83</v>
      </c>
      <c r="I20" s="7" t="s">
        <v>114</v>
      </c>
      <c r="J20" s="11">
        <v>1033736000</v>
      </c>
      <c r="K20" s="11">
        <v>0</v>
      </c>
      <c r="L20" s="12">
        <v>516860</v>
      </c>
      <c r="M20" s="11">
        <f t="shared" si="2"/>
        <v>1034252860</v>
      </c>
      <c r="N20" s="11">
        <f t="shared" si="2"/>
        <v>1034769720</v>
      </c>
      <c r="O20" s="4"/>
      <c r="P20" s="8"/>
      <c r="Q20" s="4" t="s">
        <v>95</v>
      </c>
      <c r="R20" s="4" t="s">
        <v>131</v>
      </c>
      <c r="S20" s="8" t="s">
        <v>112</v>
      </c>
      <c r="T20" s="4"/>
      <c r="U20" s="4"/>
    </row>
    <row r="21" spans="1:21" ht="14.25" customHeight="1" x14ac:dyDescent="0.3">
      <c r="A21" s="4">
        <v>202601</v>
      </c>
      <c r="B21" s="4" t="s">
        <v>81</v>
      </c>
      <c r="C21" s="4" t="s">
        <v>16</v>
      </c>
      <c r="D21" s="4" t="s">
        <v>32</v>
      </c>
      <c r="E21" s="4" t="s">
        <v>45</v>
      </c>
      <c r="F21" s="4" t="s">
        <v>75</v>
      </c>
      <c r="G21" s="4" t="s">
        <v>27</v>
      </c>
      <c r="H21" s="4" t="s">
        <v>83</v>
      </c>
      <c r="I21" s="7" t="s">
        <v>115</v>
      </c>
      <c r="J21" s="11">
        <v>28573160000</v>
      </c>
      <c r="K21" s="11">
        <v>8174176000</v>
      </c>
      <c r="L21" s="12">
        <v>14286580</v>
      </c>
      <c r="M21" s="11">
        <f t="shared" si="2"/>
        <v>36761622580</v>
      </c>
      <c r="N21" s="11">
        <f t="shared" si="2"/>
        <v>44950085160</v>
      </c>
      <c r="O21" s="4"/>
      <c r="P21" s="8"/>
      <c r="Q21" s="4" t="s">
        <v>95</v>
      </c>
      <c r="R21" s="4" t="s">
        <v>125</v>
      </c>
      <c r="S21" s="8" t="s">
        <v>86</v>
      </c>
      <c r="T21" s="4"/>
      <c r="U21" s="4"/>
    </row>
    <row r="22" spans="1:21" ht="14.25" customHeight="1" x14ac:dyDescent="0.3">
      <c r="A22" s="4">
        <v>202601</v>
      </c>
      <c r="B22" s="4" t="s">
        <v>81</v>
      </c>
      <c r="C22" s="4" t="s">
        <v>16</v>
      </c>
      <c r="D22" s="4" t="s">
        <v>32</v>
      </c>
      <c r="E22" s="4" t="s">
        <v>45</v>
      </c>
      <c r="F22" s="4" t="s">
        <v>75</v>
      </c>
      <c r="G22" s="4" t="s">
        <v>27</v>
      </c>
      <c r="H22" s="4" t="s">
        <v>83</v>
      </c>
      <c r="I22" s="7" t="s">
        <v>116</v>
      </c>
      <c r="J22" s="11">
        <v>2804791000</v>
      </c>
      <c r="K22" s="11">
        <v>3791845000</v>
      </c>
      <c r="L22" s="12">
        <v>1402395</v>
      </c>
      <c r="M22" s="11">
        <f t="shared" si="2"/>
        <v>6598038395</v>
      </c>
      <c r="N22" s="11">
        <f t="shared" si="2"/>
        <v>10391285790</v>
      </c>
      <c r="O22" s="4"/>
      <c r="P22" s="8"/>
      <c r="Q22" s="4" t="s">
        <v>95</v>
      </c>
      <c r="R22" s="4" t="s">
        <v>125</v>
      </c>
      <c r="S22" s="8" t="s">
        <v>110</v>
      </c>
      <c r="T22" s="4"/>
      <c r="U22" s="4"/>
    </row>
    <row r="23" spans="1:21" ht="14.25" customHeight="1" x14ac:dyDescent="0.3">
      <c r="A23" s="4">
        <v>202601</v>
      </c>
      <c r="B23" s="4" t="s">
        <v>81</v>
      </c>
      <c r="C23" s="4" t="s">
        <v>16</v>
      </c>
      <c r="D23" s="4" t="s">
        <v>32</v>
      </c>
      <c r="E23" s="4" t="s">
        <v>45</v>
      </c>
      <c r="F23" s="4" t="s">
        <v>75</v>
      </c>
      <c r="G23" s="4" t="s">
        <v>27</v>
      </c>
      <c r="H23" s="4" t="s">
        <v>83</v>
      </c>
      <c r="I23" s="7" t="s">
        <v>117</v>
      </c>
      <c r="J23" s="11">
        <v>3737525000</v>
      </c>
      <c r="K23" s="11">
        <v>1297645000</v>
      </c>
      <c r="L23" s="12">
        <v>1868762</v>
      </c>
      <c r="M23" s="11">
        <f t="shared" si="2"/>
        <v>5037038762</v>
      </c>
      <c r="N23" s="11">
        <f t="shared" si="2"/>
        <v>6336552524</v>
      </c>
      <c r="O23" s="4"/>
      <c r="P23" s="8"/>
      <c r="Q23" s="4" t="s">
        <v>95</v>
      </c>
      <c r="R23" s="4" t="s">
        <v>131</v>
      </c>
      <c r="S23" s="8" t="s">
        <v>112</v>
      </c>
      <c r="T23" s="4"/>
      <c r="U23" s="4"/>
    </row>
    <row r="24" spans="1:21" ht="14.25" customHeight="1" x14ac:dyDescent="0.3">
      <c r="A24" s="4">
        <v>202601</v>
      </c>
      <c r="B24" s="4" t="s">
        <v>81</v>
      </c>
      <c r="C24" s="4" t="s">
        <v>16</v>
      </c>
      <c r="D24" s="4" t="s">
        <v>32</v>
      </c>
      <c r="E24" s="4" t="s">
        <v>45</v>
      </c>
      <c r="F24" s="4" t="s">
        <v>75</v>
      </c>
      <c r="G24" s="4" t="s">
        <v>27</v>
      </c>
      <c r="H24" s="4" t="s">
        <v>83</v>
      </c>
      <c r="I24" s="7" t="s">
        <v>118</v>
      </c>
      <c r="J24" s="11">
        <v>2047551000</v>
      </c>
      <c r="K24" s="11">
        <v>441534000</v>
      </c>
      <c r="L24" s="12">
        <v>1023775</v>
      </c>
      <c r="M24" s="11">
        <f t="shared" si="2"/>
        <v>2490108775</v>
      </c>
      <c r="N24" s="11">
        <f t="shared" si="2"/>
        <v>2932666550</v>
      </c>
      <c r="O24" s="4"/>
      <c r="P24" s="8"/>
      <c r="Q24" s="4" t="s">
        <v>95</v>
      </c>
      <c r="R24" s="4" t="s">
        <v>131</v>
      </c>
      <c r="S24" s="8" t="s">
        <v>112</v>
      </c>
      <c r="T24" s="4"/>
      <c r="U24" s="4"/>
    </row>
    <row r="25" spans="1:21" ht="14.25" customHeight="1" x14ac:dyDescent="0.3">
      <c r="A25" s="4">
        <v>202601</v>
      </c>
      <c r="B25" s="4" t="s">
        <v>81</v>
      </c>
      <c r="C25" s="4" t="s">
        <v>16</v>
      </c>
      <c r="D25" s="4" t="s">
        <v>32</v>
      </c>
      <c r="E25" s="4" t="s">
        <v>45</v>
      </c>
      <c r="F25" s="4" t="s">
        <v>75</v>
      </c>
      <c r="G25" s="4" t="s">
        <v>27</v>
      </c>
      <c r="H25" s="4" t="s">
        <v>83</v>
      </c>
      <c r="I25" s="7" t="s">
        <v>119</v>
      </c>
      <c r="J25" s="11">
        <v>2622565000</v>
      </c>
      <c r="K25" s="11">
        <v>0</v>
      </c>
      <c r="L25" s="12">
        <v>1311282</v>
      </c>
      <c r="M25" s="11">
        <f t="shared" si="2"/>
        <v>2623876282</v>
      </c>
      <c r="N25" s="11">
        <f t="shared" si="2"/>
        <v>2625187564</v>
      </c>
      <c r="O25" s="4"/>
      <c r="P25" s="8"/>
      <c r="Q25" s="4" t="s">
        <v>95</v>
      </c>
      <c r="R25" s="4" t="s">
        <v>131</v>
      </c>
      <c r="S25" s="8" t="s">
        <v>112</v>
      </c>
      <c r="T25" s="4"/>
      <c r="U25" s="4"/>
    </row>
    <row r="26" spans="1:21" ht="14.25" customHeight="1" x14ac:dyDescent="0.3">
      <c r="A26" s="4">
        <v>202604</v>
      </c>
      <c r="B26" s="4" t="s">
        <v>81</v>
      </c>
      <c r="C26" s="4" t="s">
        <v>16</v>
      </c>
      <c r="D26" s="4" t="s">
        <v>32</v>
      </c>
      <c r="E26" s="5" t="s">
        <v>120</v>
      </c>
      <c r="F26" s="6" t="s">
        <v>75</v>
      </c>
      <c r="G26" s="4" t="s">
        <v>27</v>
      </c>
      <c r="H26" s="6" t="s">
        <v>121</v>
      </c>
      <c r="I26" s="7" t="s">
        <v>122</v>
      </c>
      <c r="J26" s="11">
        <v>60670000</v>
      </c>
      <c r="K26" s="11">
        <v>0</v>
      </c>
      <c r="L26" s="12">
        <v>30000</v>
      </c>
      <c r="M26" s="11">
        <v>60670000</v>
      </c>
      <c r="N26" s="12">
        <f t="shared" ref="N26" si="3">J26</f>
        <v>60670000</v>
      </c>
      <c r="O26" s="4"/>
      <c r="P26" s="8"/>
      <c r="Q26" s="6" t="s">
        <v>123</v>
      </c>
      <c r="R26" s="4" t="s">
        <v>132</v>
      </c>
      <c r="S26" s="8" t="s">
        <v>124</v>
      </c>
      <c r="T26" s="4"/>
      <c r="U26" s="4"/>
    </row>
  </sheetData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"/>
  <sheetViews>
    <sheetView workbookViewId="0">
      <selection activeCell="J21" sqref="J21"/>
    </sheetView>
  </sheetViews>
  <sheetFormatPr defaultRowHeight="16.5" x14ac:dyDescent="0.3"/>
  <cols>
    <col min="3" max="3" width="26.875" bestFit="1" customWidth="1"/>
    <col min="6" max="6" width="15.125" bestFit="1" customWidth="1"/>
  </cols>
  <sheetData>
    <row r="1" spans="1:7" x14ac:dyDescent="0.3">
      <c r="A1" s="3" t="s">
        <v>22</v>
      </c>
      <c r="B1" s="3" t="s">
        <v>23</v>
      </c>
      <c r="C1" s="3" t="s">
        <v>31</v>
      </c>
      <c r="D1" s="3" t="s">
        <v>51</v>
      </c>
      <c r="E1" s="3" t="s">
        <v>4</v>
      </c>
      <c r="F1" s="3" t="s">
        <v>70</v>
      </c>
      <c r="G1" s="3" t="s">
        <v>71</v>
      </c>
    </row>
    <row r="2" spans="1:7" x14ac:dyDescent="0.3">
      <c r="A2" t="s">
        <v>24</v>
      </c>
      <c r="B2" t="s">
        <v>16</v>
      </c>
      <c r="C2" t="s">
        <v>32</v>
      </c>
      <c r="D2" t="s">
        <v>18</v>
      </c>
      <c r="E2" t="s">
        <v>17</v>
      </c>
      <c r="F2" t="s">
        <v>53</v>
      </c>
      <c r="G2" t="s">
        <v>72</v>
      </c>
    </row>
    <row r="3" spans="1:7" x14ac:dyDescent="0.3">
      <c r="A3" t="s">
        <v>25</v>
      </c>
      <c r="B3" t="s">
        <v>26</v>
      </c>
      <c r="C3" t="s">
        <v>33</v>
      </c>
      <c r="D3" t="s">
        <v>44</v>
      </c>
      <c r="E3" t="s">
        <v>27</v>
      </c>
      <c r="F3" t="s">
        <v>54</v>
      </c>
      <c r="G3" t="s">
        <v>73</v>
      </c>
    </row>
    <row r="4" spans="1:7" x14ac:dyDescent="0.3">
      <c r="B4" t="s">
        <v>28</v>
      </c>
      <c r="C4" t="s">
        <v>20</v>
      </c>
      <c r="D4" t="s">
        <v>45</v>
      </c>
      <c r="F4" t="s">
        <v>55</v>
      </c>
    </row>
    <row r="5" spans="1:7" x14ac:dyDescent="0.3">
      <c r="B5" t="s">
        <v>29</v>
      </c>
      <c r="C5" t="s">
        <v>34</v>
      </c>
      <c r="D5" t="s">
        <v>46</v>
      </c>
      <c r="F5" t="s">
        <v>56</v>
      </c>
    </row>
    <row r="6" spans="1:7" x14ac:dyDescent="0.3">
      <c r="C6" t="s">
        <v>35</v>
      </c>
      <c r="D6" t="s">
        <v>47</v>
      </c>
      <c r="F6" t="s">
        <v>57</v>
      </c>
    </row>
    <row r="7" spans="1:7" x14ac:dyDescent="0.3">
      <c r="C7" t="s">
        <v>36</v>
      </c>
      <c r="D7" t="s">
        <v>48</v>
      </c>
      <c r="F7" t="s">
        <v>58</v>
      </c>
    </row>
    <row r="8" spans="1:7" x14ac:dyDescent="0.3">
      <c r="C8" t="s">
        <v>37</v>
      </c>
      <c r="D8" t="s">
        <v>49</v>
      </c>
      <c r="F8" t="s">
        <v>59</v>
      </c>
    </row>
    <row r="9" spans="1:7" x14ac:dyDescent="0.3">
      <c r="C9" t="s">
        <v>40</v>
      </c>
      <c r="D9" t="s">
        <v>50</v>
      </c>
      <c r="F9" t="s">
        <v>60</v>
      </c>
    </row>
    <row r="10" spans="1:7" x14ac:dyDescent="0.3">
      <c r="C10" t="s">
        <v>39</v>
      </c>
      <c r="F10" t="s">
        <v>61</v>
      </c>
    </row>
    <row r="11" spans="1:7" x14ac:dyDescent="0.3">
      <c r="C11" t="s">
        <v>38</v>
      </c>
      <c r="F11" t="s">
        <v>62</v>
      </c>
    </row>
    <row r="12" spans="1:7" x14ac:dyDescent="0.3">
      <c r="C12" t="s">
        <v>41</v>
      </c>
      <c r="F12" t="s">
        <v>63</v>
      </c>
    </row>
    <row r="13" spans="1:7" x14ac:dyDescent="0.3">
      <c r="C13" t="s">
        <v>42</v>
      </c>
      <c r="F13" t="s">
        <v>64</v>
      </c>
    </row>
    <row r="14" spans="1:7" x14ac:dyDescent="0.3">
      <c r="F14" t="s">
        <v>65</v>
      </c>
    </row>
    <row r="15" spans="1:7" x14ac:dyDescent="0.3">
      <c r="F15" t="s">
        <v>66</v>
      </c>
    </row>
    <row r="16" spans="1:7" x14ac:dyDescent="0.3">
      <c r="F16" t="s">
        <v>67</v>
      </c>
    </row>
    <row r="17" spans="6:6" x14ac:dyDescent="0.3">
      <c r="F17" t="s">
        <v>68</v>
      </c>
    </row>
    <row r="18" spans="6:6" x14ac:dyDescent="0.3">
      <c r="F18" t="s">
        <v>69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발주계획(공사-신규)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JeonInKyu</dc:creator>
  <cp:lastModifiedBy>user</cp:lastModifiedBy>
  <dcterms:created xsi:type="dcterms:W3CDTF">2024-04-08T05:06:15Z</dcterms:created>
  <dcterms:modified xsi:type="dcterms:W3CDTF">2026-01-19T09:44:53Z</dcterms:modified>
</cp:coreProperties>
</file>