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0101~)도경주문서\20250107)발주계획\"/>
    </mc:Choice>
  </mc:AlternateContent>
  <bookViews>
    <workbookView xWindow="0" yWindow="0" windowWidth="28800" windowHeight="12255"/>
  </bookViews>
  <sheets>
    <sheet name="발주계획(공사-신규)" sheetId="1" r:id="rId1"/>
    <sheet name="Sheet1" sheetId="2" state="hidden" r:id="rId2"/>
  </sheets>
  <calcPr calcId="162913"/>
</workbook>
</file>

<file path=xl/calcChain.xml><?xml version="1.0" encoding="utf-8"?>
<calcChain xmlns="http://schemas.openxmlformats.org/spreadsheetml/2006/main">
  <c r="N35" i="1" l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N23" i="1"/>
  <c r="N22" i="1"/>
  <c r="N21" i="1"/>
  <c r="N20" i="1"/>
  <c r="N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</calcChain>
</file>

<file path=xl/sharedStrings.xml><?xml version="1.0" encoding="utf-8"?>
<sst xmlns="http://schemas.openxmlformats.org/spreadsheetml/2006/main" count="428" uniqueCount="112">
  <si>
    <t>발주년월 (*)
(YYYYMM)</t>
  </si>
  <si>
    <t>조달방식 (*)</t>
  </si>
  <si>
    <t>계약방법 (*)</t>
  </si>
  <si>
    <t>국제입찰대상여부 (*)
(Y/N)</t>
  </si>
  <si>
    <t>협정구분</t>
  </si>
  <si>
    <t>사업명 (*)</t>
  </si>
  <si>
    <t>발주도급금액(원) (*)</t>
  </si>
  <si>
    <t>발주관급자재비(원) (*)</t>
  </si>
  <si>
    <t>발주기타금액(원) (*)</t>
  </si>
  <si>
    <t>금차도급금액(원)</t>
  </si>
  <si>
    <t>국고보조금액(원)</t>
  </si>
  <si>
    <t>담당부서명</t>
  </si>
  <si>
    <t>담당자명</t>
  </si>
  <si>
    <t>연락처</t>
  </si>
  <si>
    <t>비고</t>
  </si>
  <si>
    <t>수의계약사유</t>
  </si>
  <si>
    <t>중앙조달</t>
  </si>
  <si>
    <t>일반경쟁</t>
  </si>
  <si>
    <t>발주합계금액(원) (*)</t>
    <phoneticPr fontId="0" type="Hiragana"/>
  </si>
  <si>
    <t>종합평가낙찰제</t>
  </si>
  <si>
    <t>예산코드
(17자리)</t>
    <phoneticPr fontId="0" type="Hiragana"/>
  </si>
  <si>
    <t>비협정</t>
  </si>
  <si>
    <t>제한경쟁</t>
  </si>
  <si>
    <t>낙찰방법 (*)</t>
    <phoneticPr fontId="0" type="Hiragana"/>
  </si>
  <si>
    <t>적격심사제</t>
  </si>
  <si>
    <t>공종 (*)</t>
    <phoneticPr fontId="0" type="Hiragana"/>
  </si>
  <si>
    <t>토목</t>
  </si>
  <si>
    <t>건축</t>
  </si>
  <si>
    <t>전기</t>
  </si>
  <si>
    <t>통신</t>
  </si>
  <si>
    <t>기타</t>
  </si>
  <si>
    <t>소방</t>
  </si>
  <si>
    <t>공사지역 (*)</t>
    <phoneticPr fontId="0" type="Hiragana"/>
  </si>
  <si>
    <t>충청북도</t>
  </si>
  <si>
    <t>N</t>
    <phoneticPr fontId="0" type="Hiragana"/>
  </si>
  <si>
    <t>일반경쟁</t>
    <phoneticPr fontId="0" type="Hiragana"/>
  </si>
  <si>
    <t>기타</t>
    <phoneticPr fontId="0" type="Hiragana"/>
  </si>
  <si>
    <t>충청북도</t>
    <phoneticPr fontId="0" type="Hiragana"/>
  </si>
  <si>
    <t>야외관측소슬라이딩돔 지붕교체</t>
    <phoneticPr fontId="0" type="Hiragana"/>
  </si>
  <si>
    <t>창의인재부</t>
    <phoneticPr fontId="0" type="Hiragana"/>
  </si>
  <si>
    <t>김대현</t>
    <phoneticPr fontId="0" type="Hiragana"/>
  </si>
  <si>
    <t>043-229-1888</t>
    <phoneticPr fontId="0" type="Hiragana"/>
  </si>
  <si>
    <t>자체조달</t>
  </si>
  <si>
    <t>N</t>
  </si>
  <si>
    <t>충북 나우늘봄 미래거점센터(청주) 구축공사</t>
    <phoneticPr fontId="0" type="Hiragana"/>
  </si>
  <si>
    <t>교육시설과</t>
    <phoneticPr fontId="0" type="Hiragana"/>
  </si>
  <si>
    <t>조상현</t>
    <phoneticPr fontId="0" type="Hiragana"/>
  </si>
  <si>
    <t>043-290-2606</t>
    <phoneticPr fontId="0" type="Hiragana"/>
  </si>
  <si>
    <t>충북 나우늘봄 미래거점센터(청주) 구축 전기공사</t>
    <phoneticPr fontId="0" type="Hiragana"/>
  </si>
  <si>
    <t>김원석</t>
    <phoneticPr fontId="0" type="Hiragana"/>
  </si>
  <si>
    <t>043-290-2615</t>
    <phoneticPr fontId="0" type="Hiragana"/>
  </si>
  <si>
    <t>충북 나우늘봄 미래거점센터(청주) 구축 통신공사</t>
    <phoneticPr fontId="0" type="Hiragana"/>
  </si>
  <si>
    <t>충북 나우늘봄 미래거점센터(청주) 구축 소방공사</t>
    <phoneticPr fontId="0" type="Hiragana"/>
  </si>
  <si>
    <t>충북 나우늘봄 미래거점센터(청주) 구축 기계설비공사</t>
    <phoneticPr fontId="0" type="Hiragana"/>
  </si>
  <si>
    <t>정명훈</t>
    <phoneticPr fontId="0" type="Hiragana"/>
  </si>
  <si>
    <t>043-290-2612</t>
    <phoneticPr fontId="0" type="Hiragana"/>
  </si>
  <si>
    <t>충북 나우늘봄 미래거점센터(충주) 구축공사</t>
    <phoneticPr fontId="0" type="Hiragana"/>
  </si>
  <si>
    <t>이인기</t>
    <phoneticPr fontId="0" type="Hiragana"/>
  </si>
  <si>
    <t>043-290-2626</t>
    <phoneticPr fontId="0" type="Hiragana"/>
  </si>
  <si>
    <t>충북 나우늘봄 미래거점센터(충주) 구축 전기공사</t>
    <phoneticPr fontId="0" type="Hiragana"/>
  </si>
  <si>
    <t>박상규</t>
    <phoneticPr fontId="0" type="Hiragana"/>
  </si>
  <si>
    <t>043-290-2624</t>
    <phoneticPr fontId="0" type="Hiragana"/>
  </si>
  <si>
    <t>충북 나우늘봄 미래거점센터(충주) 구축 통신공사</t>
    <phoneticPr fontId="0" type="Hiragana"/>
  </si>
  <si>
    <t>충북 나우늘봄 미래거점센터(충주) 구축 소방공사</t>
    <phoneticPr fontId="0" type="Hiragana"/>
  </si>
  <si>
    <t>충북 나우늘봄 미래거점센터(충주) 구축 기계설비공사</t>
    <phoneticPr fontId="0" type="Hiragana"/>
  </si>
  <si>
    <t>전상천</t>
    <phoneticPr fontId="0" type="Hiragana"/>
  </si>
  <si>
    <t>043-290-2622</t>
    <phoneticPr fontId="0" type="Hiragana"/>
  </si>
  <si>
    <t>충북 나우늘봄 미래거점센터(제천) 구축공사</t>
    <phoneticPr fontId="0" type="Hiragana"/>
  </si>
  <si>
    <t>고태이</t>
    <phoneticPr fontId="0" type="Hiragana"/>
  </si>
  <si>
    <t>043-290-2617</t>
    <phoneticPr fontId="0" type="Hiragana"/>
  </si>
  <si>
    <t>충북 나우늘봄 미래거점센터(제천) 구축 전기공사</t>
    <phoneticPr fontId="0" type="Hiragana"/>
  </si>
  <si>
    <t>충북 나우늘봄 미래거점센터(제천) 구축 통신공사</t>
    <phoneticPr fontId="0" type="Hiragana"/>
  </si>
  <si>
    <t>충북 나우늘봄 미래거점센터(제천) 구축 소방공사</t>
    <phoneticPr fontId="0" type="Hiragana"/>
  </si>
  <si>
    <t>충북 나우늘봄 미래거점센터(제천) 구축 기계설비공사</t>
    <phoneticPr fontId="0" type="Hiragana"/>
  </si>
  <si>
    <t>충청북도국제교육원 세계시민교육부 외벽보수 및 내진보강공사</t>
    <phoneticPr fontId="0" type="Hiragana"/>
  </si>
  <si>
    <t>토목</t>
    <phoneticPr fontId="0" type="Hiragana"/>
  </si>
  <si>
    <t>단재교육연수원 외부시설 개선공사</t>
  </si>
  <si>
    <t>이용</t>
    <phoneticPr fontId="0" type="Hiragana"/>
  </si>
  <si>
    <t>043-740-2613</t>
    <phoneticPr fontId="0" type="Hiragana"/>
  </si>
  <si>
    <t>중원교육문화원 놀샘이음터 배수로공사</t>
  </si>
  <si>
    <t>국제교육원 본원 급경사지 보강공사</t>
  </si>
  <si>
    <t>건축</t>
    <phoneticPr fontId="0" type="Hiragana"/>
  </si>
  <si>
    <t>충청북도중원교육문화원 공연장 보수공사</t>
    <phoneticPr fontId="0" type="Hiragana"/>
  </si>
  <si>
    <t>043-740-2617</t>
    <phoneticPr fontId="0" type="Hiragana"/>
  </si>
  <si>
    <t>단재교육연수원 내진보강(식생활관)</t>
    <phoneticPr fontId="0" type="Hiragana"/>
  </si>
  <si>
    <t>비협정</t>
    <phoneticPr fontId="0" type="Hiragana"/>
  </si>
  <si>
    <t>단재교육연수원 외벽 보수공사</t>
    <phoneticPr fontId="0" type="Hiragana"/>
  </si>
  <si>
    <t>충청북도교육문화원 교육박물관 옥상방수 및 기타공사</t>
    <phoneticPr fontId="0" type="Hiragana"/>
  </si>
  <si>
    <t>박성원</t>
    <phoneticPr fontId="0" type="Hiragana"/>
  </si>
  <si>
    <t>043-290-2627</t>
    <phoneticPr fontId="0" type="Hiragana"/>
  </si>
  <si>
    <t>충청북도교육연구정보원 외벽보수 및 기타공사</t>
    <phoneticPr fontId="0" type="Hiragana"/>
  </si>
  <si>
    <t>충청북도교육청 마음건강증진센터 드라이비트공사</t>
    <phoneticPr fontId="0" type="Hiragana"/>
  </si>
  <si>
    <t>민혜경</t>
    <phoneticPr fontId="0" type="Hiragana"/>
  </si>
  <si>
    <t>043-290-2625</t>
    <phoneticPr fontId="0" type="Hiragana"/>
  </si>
  <si>
    <t>충청북도교육청 여학생가정형위센터 드라이비트 공사</t>
    <phoneticPr fontId="0" type="Hiragana"/>
  </si>
  <si>
    <t>이지희</t>
    <phoneticPr fontId="0" type="Hiragana"/>
  </si>
  <si>
    <t>043-290-2623</t>
    <phoneticPr fontId="0" type="Hiragana"/>
  </si>
  <si>
    <t>충청북도교육청 화합관 외벽 보수 및 기타공사</t>
    <phoneticPr fontId="0" type="Hiragana"/>
  </si>
  <si>
    <t>충청북도교육문화원 본관 옥상방수 및 기타공사</t>
    <phoneticPr fontId="0" type="Hiragana"/>
  </si>
  <si>
    <t>제주특별자치도</t>
    <phoneticPr fontId="0" type="Hiragana"/>
  </si>
  <si>
    <t>충청북도해양교육원 제주분원 방수 및 객실보수공사</t>
    <phoneticPr fontId="0" type="Hiragana"/>
  </si>
  <si>
    <t>전기</t>
    <phoneticPr fontId="0" type="Hiragana"/>
  </si>
  <si>
    <t>충청북도해양교육원 제주분원 방수 및 객실보수 전기공사</t>
    <phoneticPr fontId="0" type="Hiragana"/>
  </si>
  <si>
    <t>충청북도교육연구정보원 냉난방기공사</t>
    <phoneticPr fontId="0" type="Hiragana"/>
  </si>
  <si>
    <t>충청북도학생수련원 제천분원(안전체험관) 옥상방수공사</t>
    <phoneticPr fontId="0" type="Hiragana"/>
  </si>
  <si>
    <t>충청북도학생수련원 제천분원(청풍마음쉼터) 방수 및 일반보수공사</t>
    <phoneticPr fontId="0" type="Hiragana"/>
  </si>
  <si>
    <t>경계비탈면개선공사</t>
    <phoneticPr fontId="0" type="Hiragana"/>
  </si>
  <si>
    <t>총무과</t>
    <phoneticPr fontId="0" type="Hiragana"/>
  </si>
  <si>
    <t>김석</t>
    <phoneticPr fontId="0" type="Hiragana"/>
  </si>
  <si>
    <t>043-290-2503</t>
    <phoneticPr fontId="0" type="Hiragana"/>
  </si>
  <si>
    <t>청사방화구획설치</t>
    <phoneticPr fontId="0" type="Hiragana"/>
  </si>
  <si>
    <t>냉난방환경개선</t>
    <phoneticPr fontId="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</si>
</sst>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#,##0_ ;[Red]\-#,##0\ "/>
    <numFmt numFmtId="178" formatCode="#,##0_);[Red]\(#,##0\)"/>
  </numFmts>
  <fonts count="9" x14ac:knownFonts="1">
    <font>
      <sz val="11"/>
      <color indexed="8"/>
      <name val="맑은 고딕"/>
      <family val="2"/>
      <scheme val="minor"/>
    </font>
    <font>
      <sz val="1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i/>
      <sz val="10"/>
      <color theme="0" tint="-0.249977111117893"/>
      <name val="맑은 고딕"/>
      <family val="3"/>
      <charset val="129"/>
    </font>
    <font>
      <sz val="10"/>
      <color theme="2" tint="-0.89999084444715716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1" fontId="1" fillId="0" borderId="1" xfId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1" fontId="1" fillId="0" borderId="1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1" fontId="6" fillId="0" borderId="1" xfId="1" applyFont="1" applyBorder="1" applyAlignment="1">
      <alignment horizontal="right" vertical="center"/>
    </xf>
    <xf numFmtId="41" fontId="5" fillId="0" borderId="1" xfId="0" applyNumberFormat="1" applyFont="1" applyBorder="1" applyAlignment="1">
      <alignment horizontal="right" vertical="center"/>
    </xf>
    <xf numFmtId="41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zoomScale="85" zoomScaleNormal="85" workbookViewId="0">
      <selection activeCell="D10" sqref="D10"/>
    </sheetView>
  </sheetViews>
  <sheetFormatPr defaultRowHeight="16.5" x14ac:dyDescent="0.3"/>
  <cols>
    <col min="2" max="3" width="8" bestFit="1" customWidth="1"/>
    <col min="4" max="4" width="13.125" bestFit="1" customWidth="1"/>
    <col min="5" max="5" width="7.125" bestFit="1" customWidth="1"/>
    <col min="6" max="6" width="9.625" bestFit="1" customWidth="1"/>
    <col min="7" max="7" width="8" bestFit="1" customWidth="1"/>
    <col min="8" max="8" width="13.125" bestFit="1" customWidth="1"/>
    <col min="9" max="9" width="54.875" bestFit="1" customWidth="1"/>
    <col min="10" max="11" width="11.5" bestFit="1" customWidth="1"/>
    <col min="12" max="12" width="8" bestFit="1" customWidth="1"/>
    <col min="13" max="14" width="11.5" bestFit="1" customWidth="1"/>
    <col min="15" max="16" width="8" bestFit="1" customWidth="1"/>
    <col min="17" max="17" width="9.625" bestFit="1" customWidth="1"/>
    <col min="18" max="18" width="8" bestFit="1" customWidth="1"/>
    <col min="19" max="19" width="11.625" bestFit="1" customWidth="1"/>
    <col min="20" max="20" width="4.75" bestFit="1" customWidth="1"/>
    <col min="21" max="21" width="8" bestFit="1" customWidth="1"/>
  </cols>
  <sheetData>
    <row r="1" spans="1:24" ht="40.5" x14ac:dyDescent="0.3">
      <c r="A1" s="1" t="s">
        <v>0</v>
      </c>
      <c r="B1" s="1" t="s">
        <v>1</v>
      </c>
      <c r="C1" s="1" t="s">
        <v>2</v>
      </c>
      <c r="D1" s="1" t="s">
        <v>23</v>
      </c>
      <c r="E1" s="1" t="s">
        <v>25</v>
      </c>
      <c r="F1" s="1" t="s">
        <v>3</v>
      </c>
      <c r="G1" s="1" t="s">
        <v>4</v>
      </c>
      <c r="H1" s="1" t="s">
        <v>32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18</v>
      </c>
      <c r="N1" s="1" t="s">
        <v>9</v>
      </c>
      <c r="O1" s="1" t="s">
        <v>10</v>
      </c>
      <c r="P1" s="2" t="s">
        <v>20</v>
      </c>
      <c r="Q1" s="1" t="s">
        <v>11</v>
      </c>
      <c r="R1" s="1" t="s">
        <v>12</v>
      </c>
      <c r="S1" s="2" t="s">
        <v>13</v>
      </c>
      <c r="T1" s="1" t="s">
        <v>14</v>
      </c>
      <c r="U1" s="1" t="s">
        <v>15</v>
      </c>
    </row>
    <row r="2" spans="1:24" x14ac:dyDescent="0.3">
      <c r="A2" s="5">
        <v>202502</v>
      </c>
      <c r="B2" s="5" t="s">
        <v>16</v>
      </c>
      <c r="C2" s="5" t="s">
        <v>35</v>
      </c>
      <c r="D2" s="5" t="s">
        <v>19</v>
      </c>
      <c r="E2" s="5" t="s">
        <v>36</v>
      </c>
      <c r="F2" s="5" t="s">
        <v>34</v>
      </c>
      <c r="G2" s="5" t="s">
        <v>21</v>
      </c>
      <c r="H2" s="5" t="s">
        <v>37</v>
      </c>
      <c r="I2" s="11" t="s">
        <v>38</v>
      </c>
      <c r="J2" s="10">
        <v>259270000</v>
      </c>
      <c r="K2" s="10">
        <v>0</v>
      </c>
      <c r="L2" s="10">
        <v>0</v>
      </c>
      <c r="M2" s="10">
        <v>259270000</v>
      </c>
      <c r="N2" s="10"/>
      <c r="O2" s="25"/>
      <c r="P2" s="6"/>
      <c r="Q2" s="5" t="s">
        <v>39</v>
      </c>
      <c r="R2" s="5" t="s">
        <v>40</v>
      </c>
      <c r="S2" s="6" t="s">
        <v>41</v>
      </c>
      <c r="T2" s="5"/>
      <c r="U2" s="5"/>
    </row>
    <row r="3" spans="1:24" x14ac:dyDescent="0.3">
      <c r="A3" s="17">
        <v>202508</v>
      </c>
      <c r="B3" s="17" t="s">
        <v>42</v>
      </c>
      <c r="C3" s="17" t="s">
        <v>17</v>
      </c>
      <c r="D3" s="17" t="s">
        <v>24</v>
      </c>
      <c r="E3" s="17" t="s">
        <v>27</v>
      </c>
      <c r="F3" s="17" t="s">
        <v>43</v>
      </c>
      <c r="G3" s="17" t="s">
        <v>21</v>
      </c>
      <c r="H3" s="17" t="s">
        <v>37</v>
      </c>
      <c r="I3" s="7" t="s">
        <v>44</v>
      </c>
      <c r="J3" s="26">
        <v>455500584</v>
      </c>
      <c r="K3" s="26">
        <v>195214536</v>
      </c>
      <c r="L3" s="27"/>
      <c r="M3" s="28">
        <f t="shared" ref="M3:M17" si="0">J3+K3+L3</f>
        <v>650715120</v>
      </c>
      <c r="N3" s="29">
        <f>J3</f>
        <v>455500584</v>
      </c>
      <c r="O3" s="27"/>
      <c r="P3" s="18"/>
      <c r="Q3" s="17" t="s">
        <v>45</v>
      </c>
      <c r="R3" s="17" t="s">
        <v>46</v>
      </c>
      <c r="S3" s="18" t="s">
        <v>47</v>
      </c>
      <c r="T3" s="17"/>
      <c r="U3" s="17"/>
      <c r="X3" s="4"/>
    </row>
    <row r="4" spans="1:24" x14ac:dyDescent="0.3">
      <c r="A4" s="17">
        <v>202508</v>
      </c>
      <c r="B4" s="19" t="s">
        <v>42</v>
      </c>
      <c r="C4" s="19" t="s">
        <v>17</v>
      </c>
      <c r="D4" s="19" t="s">
        <v>24</v>
      </c>
      <c r="E4" s="20" t="s">
        <v>28</v>
      </c>
      <c r="F4" s="17" t="s">
        <v>43</v>
      </c>
      <c r="G4" s="19" t="s">
        <v>21</v>
      </c>
      <c r="H4" s="17" t="s">
        <v>37</v>
      </c>
      <c r="I4" s="7" t="s">
        <v>48</v>
      </c>
      <c r="J4" s="26">
        <v>75916764</v>
      </c>
      <c r="K4" s="26">
        <v>32535756</v>
      </c>
      <c r="L4" s="30"/>
      <c r="M4" s="28">
        <f t="shared" si="0"/>
        <v>108452520</v>
      </c>
      <c r="N4" s="29">
        <f t="shared" ref="N4:N17" si="1">J4</f>
        <v>75916764</v>
      </c>
      <c r="O4" s="31"/>
      <c r="P4" s="21"/>
      <c r="Q4" s="17" t="s">
        <v>45</v>
      </c>
      <c r="R4" s="19" t="s">
        <v>49</v>
      </c>
      <c r="S4" s="21" t="s">
        <v>50</v>
      </c>
      <c r="T4" s="22"/>
      <c r="U4" s="22"/>
      <c r="W4" s="3"/>
      <c r="X4" s="4"/>
    </row>
    <row r="5" spans="1:24" x14ac:dyDescent="0.3">
      <c r="A5" s="17">
        <v>202508</v>
      </c>
      <c r="B5" s="19" t="s">
        <v>42</v>
      </c>
      <c r="C5" s="19" t="s">
        <v>17</v>
      </c>
      <c r="D5" s="19" t="s">
        <v>24</v>
      </c>
      <c r="E5" s="20" t="s">
        <v>29</v>
      </c>
      <c r="F5" s="17" t="s">
        <v>43</v>
      </c>
      <c r="G5" s="19" t="s">
        <v>21</v>
      </c>
      <c r="H5" s="17" t="s">
        <v>37</v>
      </c>
      <c r="I5" s="7" t="s">
        <v>51</v>
      </c>
      <c r="J5" s="26">
        <v>34507620</v>
      </c>
      <c r="K5" s="26">
        <v>14788980</v>
      </c>
      <c r="L5" s="30"/>
      <c r="M5" s="28">
        <f t="shared" si="0"/>
        <v>49296600</v>
      </c>
      <c r="N5" s="29">
        <f t="shared" si="1"/>
        <v>34507620</v>
      </c>
      <c r="O5" s="31"/>
      <c r="P5" s="21"/>
      <c r="Q5" s="17" t="s">
        <v>45</v>
      </c>
      <c r="R5" s="19" t="s">
        <v>49</v>
      </c>
      <c r="S5" s="21" t="s">
        <v>50</v>
      </c>
      <c r="T5" s="22"/>
      <c r="U5" s="22"/>
      <c r="W5" s="3"/>
      <c r="X5" s="4"/>
    </row>
    <row r="6" spans="1:24" x14ac:dyDescent="0.3">
      <c r="A6" s="17">
        <v>202508</v>
      </c>
      <c r="B6" s="19" t="s">
        <v>42</v>
      </c>
      <c r="C6" s="19" t="s">
        <v>17</v>
      </c>
      <c r="D6" s="19" t="s">
        <v>24</v>
      </c>
      <c r="E6" s="20" t="s">
        <v>31</v>
      </c>
      <c r="F6" s="17" t="s">
        <v>43</v>
      </c>
      <c r="G6" s="19" t="s">
        <v>21</v>
      </c>
      <c r="H6" s="17" t="s">
        <v>37</v>
      </c>
      <c r="I6" s="7" t="s">
        <v>52</v>
      </c>
      <c r="J6" s="26">
        <v>49296600</v>
      </c>
      <c r="K6" s="26"/>
      <c r="L6" s="30"/>
      <c r="M6" s="28">
        <f t="shared" si="0"/>
        <v>49296600</v>
      </c>
      <c r="N6" s="29">
        <f t="shared" si="1"/>
        <v>49296600</v>
      </c>
      <c r="O6" s="31"/>
      <c r="P6" s="21"/>
      <c r="Q6" s="17" t="s">
        <v>45</v>
      </c>
      <c r="R6" s="19" t="s">
        <v>49</v>
      </c>
      <c r="S6" s="21" t="s">
        <v>50</v>
      </c>
      <c r="T6" s="22"/>
      <c r="U6" s="22"/>
      <c r="W6" s="3"/>
      <c r="X6" s="4"/>
    </row>
    <row r="7" spans="1:24" x14ac:dyDescent="0.3">
      <c r="A7" s="17">
        <v>202508</v>
      </c>
      <c r="B7" s="19" t="s">
        <v>42</v>
      </c>
      <c r="C7" s="19" t="s">
        <v>17</v>
      </c>
      <c r="D7" s="19" t="s">
        <v>24</v>
      </c>
      <c r="E7" s="20" t="s">
        <v>31</v>
      </c>
      <c r="F7" s="17" t="s">
        <v>43</v>
      </c>
      <c r="G7" s="19" t="s">
        <v>21</v>
      </c>
      <c r="H7" s="17" t="s">
        <v>37</v>
      </c>
      <c r="I7" s="7" t="s">
        <v>53</v>
      </c>
      <c r="J7" s="26">
        <v>89719812</v>
      </c>
      <c r="K7" s="26">
        <v>38451348</v>
      </c>
      <c r="L7" s="30"/>
      <c r="M7" s="28">
        <f t="shared" si="0"/>
        <v>128171160</v>
      </c>
      <c r="N7" s="29">
        <f t="shared" si="1"/>
        <v>89719812</v>
      </c>
      <c r="O7" s="31"/>
      <c r="P7" s="21"/>
      <c r="Q7" s="17" t="s">
        <v>45</v>
      </c>
      <c r="R7" s="19" t="s">
        <v>54</v>
      </c>
      <c r="S7" s="21" t="s">
        <v>55</v>
      </c>
      <c r="T7" s="22"/>
      <c r="U7" s="22"/>
      <c r="W7" s="3"/>
      <c r="X7" s="4"/>
    </row>
    <row r="8" spans="1:24" x14ac:dyDescent="0.3">
      <c r="A8" s="17">
        <v>202508</v>
      </c>
      <c r="B8" s="17" t="s">
        <v>42</v>
      </c>
      <c r="C8" s="17" t="s">
        <v>17</v>
      </c>
      <c r="D8" s="17" t="s">
        <v>24</v>
      </c>
      <c r="E8" s="17" t="s">
        <v>27</v>
      </c>
      <c r="F8" s="17" t="s">
        <v>43</v>
      </c>
      <c r="G8" s="17" t="s">
        <v>21</v>
      </c>
      <c r="H8" s="17" t="s">
        <v>37</v>
      </c>
      <c r="I8" s="7" t="s">
        <v>56</v>
      </c>
      <c r="J8" s="26">
        <v>353429076</v>
      </c>
      <c r="K8" s="26">
        <v>151469604</v>
      </c>
      <c r="L8" s="27"/>
      <c r="M8" s="28">
        <f t="shared" si="0"/>
        <v>504898680</v>
      </c>
      <c r="N8" s="29">
        <f t="shared" si="1"/>
        <v>353429076</v>
      </c>
      <c r="O8" s="27"/>
      <c r="P8" s="18"/>
      <c r="Q8" s="17" t="s">
        <v>45</v>
      </c>
      <c r="R8" s="17" t="s">
        <v>57</v>
      </c>
      <c r="S8" s="18" t="s">
        <v>58</v>
      </c>
      <c r="T8" s="17"/>
      <c r="U8" s="17"/>
    </row>
    <row r="9" spans="1:24" x14ac:dyDescent="0.3">
      <c r="A9" s="17">
        <v>202508</v>
      </c>
      <c r="B9" s="19" t="s">
        <v>42</v>
      </c>
      <c r="C9" s="19" t="s">
        <v>17</v>
      </c>
      <c r="D9" s="19" t="s">
        <v>24</v>
      </c>
      <c r="E9" s="20" t="s">
        <v>28</v>
      </c>
      <c r="F9" s="17" t="s">
        <v>43</v>
      </c>
      <c r="G9" s="19" t="s">
        <v>21</v>
      </c>
      <c r="H9" s="17" t="s">
        <v>37</v>
      </c>
      <c r="I9" s="7" t="s">
        <v>59</v>
      </c>
      <c r="J9" s="26">
        <v>58904845.999999993</v>
      </c>
      <c r="K9" s="26">
        <v>25244934</v>
      </c>
      <c r="L9" s="30"/>
      <c r="M9" s="28">
        <f t="shared" si="0"/>
        <v>84149780</v>
      </c>
      <c r="N9" s="29">
        <f t="shared" si="1"/>
        <v>58904845.999999993</v>
      </c>
      <c r="O9" s="31"/>
      <c r="P9" s="21"/>
      <c r="Q9" s="17" t="s">
        <v>45</v>
      </c>
      <c r="R9" s="19" t="s">
        <v>60</v>
      </c>
      <c r="S9" s="21" t="s">
        <v>61</v>
      </c>
      <c r="T9" s="22"/>
      <c r="U9" s="22"/>
      <c r="W9" s="3"/>
      <c r="X9" s="3"/>
    </row>
    <row r="10" spans="1:24" x14ac:dyDescent="0.3">
      <c r="A10" s="17">
        <v>202508</v>
      </c>
      <c r="B10" s="19" t="s">
        <v>42</v>
      </c>
      <c r="C10" s="19" t="s">
        <v>17</v>
      </c>
      <c r="D10" s="19" t="s">
        <v>24</v>
      </c>
      <c r="E10" s="20" t="s">
        <v>29</v>
      </c>
      <c r="F10" s="17" t="s">
        <v>43</v>
      </c>
      <c r="G10" s="19" t="s">
        <v>21</v>
      </c>
      <c r="H10" s="17" t="s">
        <v>37</v>
      </c>
      <c r="I10" s="7" t="s">
        <v>62</v>
      </c>
      <c r="J10" s="26">
        <v>26774930</v>
      </c>
      <c r="K10" s="26">
        <v>11474970</v>
      </c>
      <c r="L10" s="30"/>
      <c r="M10" s="28">
        <f t="shared" si="0"/>
        <v>38249900</v>
      </c>
      <c r="N10" s="29">
        <f t="shared" si="1"/>
        <v>26774930</v>
      </c>
      <c r="O10" s="31"/>
      <c r="P10" s="21"/>
      <c r="Q10" s="17" t="s">
        <v>45</v>
      </c>
      <c r="R10" s="19" t="s">
        <v>60</v>
      </c>
      <c r="S10" s="21" t="s">
        <v>61</v>
      </c>
      <c r="T10" s="22"/>
      <c r="U10" s="22"/>
      <c r="W10" s="3"/>
      <c r="X10" s="3"/>
    </row>
    <row r="11" spans="1:24" x14ac:dyDescent="0.3">
      <c r="A11" s="17">
        <v>202508</v>
      </c>
      <c r="B11" s="19" t="s">
        <v>42</v>
      </c>
      <c r="C11" s="19" t="s">
        <v>17</v>
      </c>
      <c r="D11" s="19" t="s">
        <v>24</v>
      </c>
      <c r="E11" s="20" t="s">
        <v>31</v>
      </c>
      <c r="F11" s="17" t="s">
        <v>43</v>
      </c>
      <c r="G11" s="19" t="s">
        <v>21</v>
      </c>
      <c r="H11" s="17" t="s">
        <v>37</v>
      </c>
      <c r="I11" s="7" t="s">
        <v>63</v>
      </c>
      <c r="J11" s="26">
        <v>38249900</v>
      </c>
      <c r="K11" s="26"/>
      <c r="L11" s="30"/>
      <c r="M11" s="28">
        <f t="shared" si="0"/>
        <v>38249900</v>
      </c>
      <c r="N11" s="29">
        <f t="shared" si="1"/>
        <v>38249900</v>
      </c>
      <c r="O11" s="31"/>
      <c r="P11" s="21"/>
      <c r="Q11" s="17" t="s">
        <v>45</v>
      </c>
      <c r="R11" s="19" t="s">
        <v>60</v>
      </c>
      <c r="S11" s="21" t="s">
        <v>61</v>
      </c>
      <c r="T11" s="22"/>
      <c r="U11" s="22"/>
      <c r="W11" s="3"/>
      <c r="X11" s="3"/>
    </row>
    <row r="12" spans="1:24" x14ac:dyDescent="0.3">
      <c r="A12" s="17">
        <v>202508</v>
      </c>
      <c r="B12" s="19" t="s">
        <v>42</v>
      </c>
      <c r="C12" s="19" t="s">
        <v>17</v>
      </c>
      <c r="D12" s="19" t="s">
        <v>24</v>
      </c>
      <c r="E12" s="20" t="s">
        <v>31</v>
      </c>
      <c r="F12" s="17" t="s">
        <v>43</v>
      </c>
      <c r="G12" s="19" t="s">
        <v>21</v>
      </c>
      <c r="H12" s="17" t="s">
        <v>37</v>
      </c>
      <c r="I12" s="7" t="s">
        <v>64</v>
      </c>
      <c r="J12" s="26">
        <v>69614818</v>
      </c>
      <c r="K12" s="26">
        <v>29834922</v>
      </c>
      <c r="L12" s="30"/>
      <c r="M12" s="28">
        <f t="shared" si="0"/>
        <v>99449740</v>
      </c>
      <c r="N12" s="29">
        <f t="shared" si="1"/>
        <v>69614818</v>
      </c>
      <c r="O12" s="31"/>
      <c r="P12" s="21"/>
      <c r="Q12" s="17" t="s">
        <v>45</v>
      </c>
      <c r="R12" s="19" t="s">
        <v>65</v>
      </c>
      <c r="S12" s="21" t="s">
        <v>66</v>
      </c>
      <c r="T12" s="22"/>
      <c r="U12" s="22"/>
      <c r="W12" s="3"/>
      <c r="X12" s="3"/>
    </row>
    <row r="13" spans="1:24" x14ac:dyDescent="0.3">
      <c r="A13" s="17">
        <v>202508</v>
      </c>
      <c r="B13" s="19" t="s">
        <v>42</v>
      </c>
      <c r="C13" s="17" t="s">
        <v>17</v>
      </c>
      <c r="D13" s="17" t="s">
        <v>24</v>
      </c>
      <c r="E13" s="17" t="s">
        <v>27</v>
      </c>
      <c r="F13" s="17" t="s">
        <v>43</v>
      </c>
      <c r="G13" s="17" t="s">
        <v>21</v>
      </c>
      <c r="H13" s="17" t="s">
        <v>37</v>
      </c>
      <c r="I13" s="7" t="s">
        <v>67</v>
      </c>
      <c r="J13" s="26">
        <v>136260894</v>
      </c>
      <c r="K13" s="26">
        <v>58397526</v>
      </c>
      <c r="L13" s="27"/>
      <c r="M13" s="28">
        <f t="shared" si="0"/>
        <v>194658420</v>
      </c>
      <c r="N13" s="29">
        <f t="shared" si="1"/>
        <v>136260894</v>
      </c>
      <c r="O13" s="27"/>
      <c r="P13" s="18"/>
      <c r="Q13" s="17" t="s">
        <v>45</v>
      </c>
      <c r="R13" s="17" t="s">
        <v>68</v>
      </c>
      <c r="S13" s="18" t="s">
        <v>69</v>
      </c>
      <c r="T13" s="17"/>
      <c r="U13" s="17"/>
    </row>
    <row r="14" spans="1:24" x14ac:dyDescent="0.3">
      <c r="A14" s="17">
        <v>202508</v>
      </c>
      <c r="B14" s="19" t="s">
        <v>42</v>
      </c>
      <c r="C14" s="19" t="s">
        <v>17</v>
      </c>
      <c r="D14" s="19" t="s">
        <v>24</v>
      </c>
      <c r="E14" s="20" t="s">
        <v>28</v>
      </c>
      <c r="F14" s="17" t="s">
        <v>43</v>
      </c>
      <c r="G14" s="19" t="s">
        <v>21</v>
      </c>
      <c r="H14" s="17" t="s">
        <v>37</v>
      </c>
      <c r="I14" s="7" t="s">
        <v>70</v>
      </c>
      <c r="J14" s="26">
        <v>22710149</v>
      </c>
      <c r="K14" s="26">
        <v>9732921</v>
      </c>
      <c r="L14" s="30"/>
      <c r="M14" s="28">
        <f t="shared" si="0"/>
        <v>32443070</v>
      </c>
      <c r="N14" s="29">
        <f t="shared" si="1"/>
        <v>22710149</v>
      </c>
      <c r="O14" s="31"/>
      <c r="P14" s="21"/>
      <c r="Q14" s="17" t="s">
        <v>45</v>
      </c>
      <c r="R14" s="19" t="s">
        <v>49</v>
      </c>
      <c r="S14" s="21" t="s">
        <v>50</v>
      </c>
      <c r="T14" s="22"/>
      <c r="U14" s="22"/>
      <c r="W14" s="3"/>
      <c r="X14" s="3"/>
    </row>
    <row r="15" spans="1:24" x14ac:dyDescent="0.3">
      <c r="A15" s="17">
        <v>202508</v>
      </c>
      <c r="B15" s="19" t="s">
        <v>42</v>
      </c>
      <c r="C15" s="19" t="s">
        <v>17</v>
      </c>
      <c r="D15" s="19" t="s">
        <v>24</v>
      </c>
      <c r="E15" s="20" t="s">
        <v>29</v>
      </c>
      <c r="F15" s="17" t="s">
        <v>43</v>
      </c>
      <c r="G15" s="19" t="s">
        <v>21</v>
      </c>
      <c r="H15" s="17" t="s">
        <v>37</v>
      </c>
      <c r="I15" s="7" t="s">
        <v>71</v>
      </c>
      <c r="J15" s="26">
        <v>10322795</v>
      </c>
      <c r="K15" s="26">
        <v>4424055</v>
      </c>
      <c r="L15" s="30"/>
      <c r="M15" s="28">
        <f t="shared" si="0"/>
        <v>14746850</v>
      </c>
      <c r="N15" s="29">
        <f t="shared" si="1"/>
        <v>10322795</v>
      </c>
      <c r="O15" s="31"/>
      <c r="P15" s="21"/>
      <c r="Q15" s="17" t="s">
        <v>45</v>
      </c>
      <c r="R15" s="19" t="s">
        <v>49</v>
      </c>
      <c r="S15" s="21" t="s">
        <v>50</v>
      </c>
      <c r="T15" s="22"/>
      <c r="U15" s="22"/>
      <c r="W15" s="3"/>
      <c r="X15" s="3"/>
    </row>
    <row r="16" spans="1:24" x14ac:dyDescent="0.3">
      <c r="A16" s="17">
        <v>202508</v>
      </c>
      <c r="B16" s="19" t="s">
        <v>42</v>
      </c>
      <c r="C16" s="19" t="s">
        <v>17</v>
      </c>
      <c r="D16" s="19" t="s">
        <v>24</v>
      </c>
      <c r="E16" s="20" t="s">
        <v>31</v>
      </c>
      <c r="F16" s="17" t="s">
        <v>43</v>
      </c>
      <c r="G16" s="19" t="s">
        <v>21</v>
      </c>
      <c r="H16" s="17" t="s">
        <v>37</v>
      </c>
      <c r="I16" s="7" t="s">
        <v>72</v>
      </c>
      <c r="J16" s="26">
        <v>14746850</v>
      </c>
      <c r="K16" s="26"/>
      <c r="L16" s="30"/>
      <c r="M16" s="28">
        <f t="shared" si="0"/>
        <v>14746850</v>
      </c>
      <c r="N16" s="29">
        <f t="shared" si="1"/>
        <v>14746850</v>
      </c>
      <c r="O16" s="31"/>
      <c r="P16" s="21"/>
      <c r="Q16" s="17" t="s">
        <v>45</v>
      </c>
      <c r="R16" s="19" t="s">
        <v>49</v>
      </c>
      <c r="S16" s="21" t="s">
        <v>50</v>
      </c>
      <c r="T16" s="22"/>
      <c r="U16" s="22"/>
      <c r="W16" s="3"/>
      <c r="X16" s="3"/>
    </row>
    <row r="17" spans="1:24" x14ac:dyDescent="0.3">
      <c r="A17" s="17">
        <v>202508</v>
      </c>
      <c r="B17" s="19" t="s">
        <v>42</v>
      </c>
      <c r="C17" s="19" t="s">
        <v>17</v>
      </c>
      <c r="D17" s="19" t="s">
        <v>24</v>
      </c>
      <c r="E17" s="20" t="s">
        <v>31</v>
      </c>
      <c r="F17" s="17" t="s">
        <v>43</v>
      </c>
      <c r="G17" s="19" t="s">
        <v>21</v>
      </c>
      <c r="H17" s="17" t="s">
        <v>37</v>
      </c>
      <c r="I17" s="7" t="s">
        <v>73</v>
      </c>
      <c r="J17" s="26">
        <v>26839267</v>
      </c>
      <c r="K17" s="26">
        <v>11502543</v>
      </c>
      <c r="L17" s="30"/>
      <c r="M17" s="28">
        <f t="shared" si="0"/>
        <v>38341810</v>
      </c>
      <c r="N17" s="29">
        <f t="shared" si="1"/>
        <v>26839267</v>
      </c>
      <c r="O17" s="31"/>
      <c r="P17" s="21"/>
      <c r="Q17" s="17" t="s">
        <v>45</v>
      </c>
      <c r="R17" s="19" t="s">
        <v>54</v>
      </c>
      <c r="S17" s="21" t="s">
        <v>55</v>
      </c>
      <c r="T17" s="22"/>
      <c r="U17" s="22"/>
      <c r="W17" s="3"/>
      <c r="X17" s="3"/>
    </row>
    <row r="18" spans="1:24" x14ac:dyDescent="0.3">
      <c r="A18" s="17">
        <v>202502</v>
      </c>
      <c r="B18" s="19" t="s">
        <v>42</v>
      </c>
      <c r="C18" s="17" t="s">
        <v>17</v>
      </c>
      <c r="D18" s="17" t="s">
        <v>24</v>
      </c>
      <c r="E18" s="17" t="s">
        <v>27</v>
      </c>
      <c r="F18" s="17" t="s">
        <v>43</v>
      </c>
      <c r="G18" s="17" t="s">
        <v>21</v>
      </c>
      <c r="H18" s="17" t="s">
        <v>37</v>
      </c>
      <c r="I18" s="7" t="s">
        <v>74</v>
      </c>
      <c r="J18" s="26">
        <v>578649400</v>
      </c>
      <c r="K18" s="26">
        <v>247992600</v>
      </c>
      <c r="L18" s="27"/>
      <c r="M18" s="28">
        <f>J18+K18+L18</f>
        <v>826642000</v>
      </c>
      <c r="N18" s="29">
        <f>J18</f>
        <v>578649400</v>
      </c>
      <c r="O18" s="27"/>
      <c r="P18" s="18"/>
      <c r="Q18" s="17" t="s">
        <v>45</v>
      </c>
      <c r="R18" s="17" t="s">
        <v>46</v>
      </c>
      <c r="S18" s="18" t="s">
        <v>47</v>
      </c>
      <c r="T18" s="17"/>
      <c r="U18" s="17"/>
    </row>
    <row r="19" spans="1:24" x14ac:dyDescent="0.3">
      <c r="A19" s="19">
        <v>202506</v>
      </c>
      <c r="B19" s="19" t="s">
        <v>42</v>
      </c>
      <c r="C19" s="19" t="s">
        <v>17</v>
      </c>
      <c r="D19" s="19" t="s">
        <v>24</v>
      </c>
      <c r="E19" s="20" t="s">
        <v>75</v>
      </c>
      <c r="F19" s="17" t="s">
        <v>43</v>
      </c>
      <c r="G19" s="19" t="s">
        <v>21</v>
      </c>
      <c r="H19" s="17" t="s">
        <v>37</v>
      </c>
      <c r="I19" s="9" t="s">
        <v>76</v>
      </c>
      <c r="J19" s="26">
        <v>233987000</v>
      </c>
      <c r="K19" s="28">
        <v>58497000</v>
      </c>
      <c r="L19" s="30"/>
      <c r="M19" s="28">
        <v>292484000</v>
      </c>
      <c r="N19" s="29">
        <f t="shared" ref="N19:N35" si="2">J19</f>
        <v>233987000</v>
      </c>
      <c r="O19" s="31"/>
      <c r="P19" s="21"/>
      <c r="Q19" s="17" t="s">
        <v>45</v>
      </c>
      <c r="R19" s="19" t="s">
        <v>77</v>
      </c>
      <c r="S19" s="21" t="s">
        <v>78</v>
      </c>
      <c r="T19" s="22"/>
      <c r="U19" s="22"/>
    </row>
    <row r="20" spans="1:24" x14ac:dyDescent="0.3">
      <c r="A20" s="19">
        <v>202505</v>
      </c>
      <c r="B20" s="19" t="s">
        <v>42</v>
      </c>
      <c r="C20" s="19" t="s">
        <v>17</v>
      </c>
      <c r="D20" s="19" t="s">
        <v>24</v>
      </c>
      <c r="E20" s="20" t="s">
        <v>75</v>
      </c>
      <c r="F20" s="17" t="s">
        <v>43</v>
      </c>
      <c r="G20" s="19" t="s">
        <v>21</v>
      </c>
      <c r="H20" s="17" t="s">
        <v>37</v>
      </c>
      <c r="I20" s="9" t="s">
        <v>79</v>
      </c>
      <c r="J20" s="10">
        <v>199875000</v>
      </c>
      <c r="K20" s="28">
        <v>49969000</v>
      </c>
      <c r="L20" s="30"/>
      <c r="M20" s="28">
        <v>249844000</v>
      </c>
      <c r="N20" s="29">
        <f t="shared" si="2"/>
        <v>199875000</v>
      </c>
      <c r="O20" s="31"/>
      <c r="P20" s="21"/>
      <c r="Q20" s="17" t="s">
        <v>45</v>
      </c>
      <c r="R20" s="19" t="s">
        <v>77</v>
      </c>
      <c r="S20" s="21" t="s">
        <v>78</v>
      </c>
      <c r="T20" s="22"/>
      <c r="U20" s="22"/>
    </row>
    <row r="21" spans="1:24" x14ac:dyDescent="0.3">
      <c r="A21" s="19">
        <v>202505</v>
      </c>
      <c r="B21" s="19" t="s">
        <v>42</v>
      </c>
      <c r="C21" s="19" t="s">
        <v>17</v>
      </c>
      <c r="D21" s="19" t="s">
        <v>24</v>
      </c>
      <c r="E21" s="20" t="s">
        <v>75</v>
      </c>
      <c r="F21" s="17" t="s">
        <v>43</v>
      </c>
      <c r="G21" s="19" t="s">
        <v>21</v>
      </c>
      <c r="H21" s="17" t="s">
        <v>37</v>
      </c>
      <c r="I21" s="9" t="s">
        <v>80</v>
      </c>
      <c r="J21" s="10">
        <v>429883000</v>
      </c>
      <c r="K21" s="28">
        <v>107471000</v>
      </c>
      <c r="L21" s="30"/>
      <c r="M21" s="28">
        <v>537354000</v>
      </c>
      <c r="N21" s="29">
        <f t="shared" si="2"/>
        <v>429883000</v>
      </c>
      <c r="O21" s="31"/>
      <c r="P21" s="21"/>
      <c r="Q21" s="17" t="s">
        <v>45</v>
      </c>
      <c r="R21" s="19" t="s">
        <v>77</v>
      </c>
      <c r="S21" s="21" t="s">
        <v>78</v>
      </c>
      <c r="T21" s="22"/>
      <c r="U21" s="22"/>
    </row>
    <row r="22" spans="1:24" x14ac:dyDescent="0.3">
      <c r="A22" s="19">
        <v>202504</v>
      </c>
      <c r="B22" s="19" t="s">
        <v>42</v>
      </c>
      <c r="C22" s="19" t="s">
        <v>17</v>
      </c>
      <c r="D22" s="19" t="s">
        <v>24</v>
      </c>
      <c r="E22" s="20" t="s">
        <v>81</v>
      </c>
      <c r="F22" s="17" t="s">
        <v>43</v>
      </c>
      <c r="G22" s="19" t="s">
        <v>21</v>
      </c>
      <c r="H22" s="17" t="s">
        <v>37</v>
      </c>
      <c r="I22" s="9" t="s">
        <v>82</v>
      </c>
      <c r="J22" s="28">
        <v>305827000</v>
      </c>
      <c r="K22" s="28">
        <v>76457000</v>
      </c>
      <c r="L22" s="30"/>
      <c r="M22" s="28">
        <v>382284000</v>
      </c>
      <c r="N22" s="29">
        <f t="shared" si="2"/>
        <v>305827000</v>
      </c>
      <c r="O22" s="31"/>
      <c r="P22" s="21"/>
      <c r="Q22" s="17" t="s">
        <v>45</v>
      </c>
      <c r="R22" s="19" t="s">
        <v>68</v>
      </c>
      <c r="S22" s="21" t="s">
        <v>83</v>
      </c>
      <c r="T22" s="19"/>
      <c r="U22" s="19"/>
    </row>
    <row r="23" spans="1:24" x14ac:dyDescent="0.3">
      <c r="A23" s="19">
        <v>202508</v>
      </c>
      <c r="B23" s="19" t="s">
        <v>42</v>
      </c>
      <c r="C23" s="19" t="s">
        <v>17</v>
      </c>
      <c r="D23" s="19" t="s">
        <v>24</v>
      </c>
      <c r="E23" s="20" t="s">
        <v>81</v>
      </c>
      <c r="F23" s="17" t="s">
        <v>43</v>
      </c>
      <c r="G23" s="19" t="s">
        <v>21</v>
      </c>
      <c r="H23" s="17" t="s">
        <v>37</v>
      </c>
      <c r="I23" s="9" t="s">
        <v>84</v>
      </c>
      <c r="J23" s="28">
        <v>115084000</v>
      </c>
      <c r="K23" s="28">
        <v>28771000</v>
      </c>
      <c r="L23" s="30"/>
      <c r="M23" s="28">
        <v>143855000</v>
      </c>
      <c r="N23" s="29">
        <f t="shared" si="2"/>
        <v>115084000</v>
      </c>
      <c r="O23" s="31"/>
      <c r="P23" s="21"/>
      <c r="Q23" s="17" t="s">
        <v>45</v>
      </c>
      <c r="R23" s="19" t="s">
        <v>68</v>
      </c>
      <c r="S23" s="21" t="s">
        <v>83</v>
      </c>
      <c r="T23" s="19"/>
      <c r="U23" s="19"/>
    </row>
    <row r="24" spans="1:24" x14ac:dyDescent="0.3">
      <c r="A24" s="19">
        <v>202504</v>
      </c>
      <c r="B24" s="19" t="s">
        <v>42</v>
      </c>
      <c r="C24" s="19" t="s">
        <v>17</v>
      </c>
      <c r="D24" s="19" t="s">
        <v>24</v>
      </c>
      <c r="E24" s="20" t="s">
        <v>81</v>
      </c>
      <c r="F24" s="17" t="s">
        <v>43</v>
      </c>
      <c r="G24" s="19" t="s">
        <v>85</v>
      </c>
      <c r="H24" s="17" t="s">
        <v>37</v>
      </c>
      <c r="I24" s="9" t="s">
        <v>86</v>
      </c>
      <c r="J24" s="28">
        <v>64094000</v>
      </c>
      <c r="K24" s="28">
        <v>16024000</v>
      </c>
      <c r="L24" s="30"/>
      <c r="M24" s="28">
        <v>80118000</v>
      </c>
      <c r="N24" s="29">
        <f t="shared" si="2"/>
        <v>64094000</v>
      </c>
      <c r="O24" s="31"/>
      <c r="P24" s="21"/>
      <c r="Q24" s="17" t="s">
        <v>45</v>
      </c>
      <c r="R24" s="19" t="s">
        <v>68</v>
      </c>
      <c r="S24" s="21" t="s">
        <v>83</v>
      </c>
      <c r="T24" s="19"/>
      <c r="U24" s="19"/>
    </row>
    <row r="25" spans="1:24" x14ac:dyDescent="0.3">
      <c r="A25" s="5">
        <v>202505</v>
      </c>
      <c r="B25" s="19" t="s">
        <v>42</v>
      </c>
      <c r="C25" s="20" t="s">
        <v>35</v>
      </c>
      <c r="D25" s="19" t="s">
        <v>24</v>
      </c>
      <c r="E25" s="5" t="s">
        <v>81</v>
      </c>
      <c r="F25" s="5" t="s">
        <v>34</v>
      </c>
      <c r="G25" s="5" t="s">
        <v>85</v>
      </c>
      <c r="H25" s="5" t="s">
        <v>37</v>
      </c>
      <c r="I25" s="11" t="s">
        <v>87</v>
      </c>
      <c r="J25" s="32">
        <v>114987000</v>
      </c>
      <c r="K25" s="12"/>
      <c r="L25" s="12"/>
      <c r="M25" s="28">
        <f>+J25+K25+L25</f>
        <v>114987000</v>
      </c>
      <c r="N25" s="29">
        <f t="shared" si="2"/>
        <v>114987000</v>
      </c>
      <c r="O25" s="12"/>
      <c r="P25" s="6"/>
      <c r="Q25" s="5" t="s">
        <v>45</v>
      </c>
      <c r="R25" s="5" t="s">
        <v>88</v>
      </c>
      <c r="S25" s="5" t="s">
        <v>89</v>
      </c>
      <c r="T25" s="5"/>
      <c r="U25" s="5"/>
    </row>
    <row r="26" spans="1:24" x14ac:dyDescent="0.3">
      <c r="A26" s="5">
        <v>202505</v>
      </c>
      <c r="B26" s="19" t="s">
        <v>42</v>
      </c>
      <c r="C26" s="20" t="s">
        <v>35</v>
      </c>
      <c r="D26" s="19" t="s">
        <v>24</v>
      </c>
      <c r="E26" s="5" t="s">
        <v>81</v>
      </c>
      <c r="F26" s="5" t="s">
        <v>34</v>
      </c>
      <c r="G26" s="5" t="s">
        <v>85</v>
      </c>
      <c r="H26" s="5" t="s">
        <v>37</v>
      </c>
      <c r="I26" s="11" t="s">
        <v>90</v>
      </c>
      <c r="J26" s="32">
        <v>109728000</v>
      </c>
      <c r="K26" s="12"/>
      <c r="L26" s="12"/>
      <c r="M26" s="28">
        <f t="shared" ref="M26:M35" si="3">+J26+K26+L26</f>
        <v>109728000</v>
      </c>
      <c r="N26" s="29">
        <f t="shared" si="2"/>
        <v>109728000</v>
      </c>
      <c r="O26" s="12"/>
      <c r="P26" s="6"/>
      <c r="Q26" s="5" t="s">
        <v>45</v>
      </c>
      <c r="R26" s="5" t="s">
        <v>88</v>
      </c>
      <c r="S26" s="6" t="s">
        <v>89</v>
      </c>
      <c r="T26" s="5"/>
      <c r="U26" s="5"/>
    </row>
    <row r="27" spans="1:24" x14ac:dyDescent="0.3">
      <c r="A27" s="5">
        <v>202505</v>
      </c>
      <c r="B27" s="19" t="s">
        <v>42</v>
      </c>
      <c r="C27" s="20" t="s">
        <v>35</v>
      </c>
      <c r="D27" s="19" t="s">
        <v>24</v>
      </c>
      <c r="E27" s="5" t="s">
        <v>81</v>
      </c>
      <c r="F27" s="5" t="s">
        <v>34</v>
      </c>
      <c r="G27" s="5" t="s">
        <v>85</v>
      </c>
      <c r="H27" s="5" t="s">
        <v>37</v>
      </c>
      <c r="I27" s="11" t="s">
        <v>91</v>
      </c>
      <c r="J27" s="32">
        <v>383791000</v>
      </c>
      <c r="K27" s="12"/>
      <c r="L27" s="12"/>
      <c r="M27" s="28">
        <f t="shared" si="3"/>
        <v>383791000</v>
      </c>
      <c r="N27" s="29">
        <f t="shared" si="2"/>
        <v>383791000</v>
      </c>
      <c r="O27" s="12"/>
      <c r="P27" s="6"/>
      <c r="Q27" s="5" t="s">
        <v>45</v>
      </c>
      <c r="R27" s="5" t="s">
        <v>92</v>
      </c>
      <c r="S27" s="6" t="s">
        <v>93</v>
      </c>
      <c r="T27" s="5"/>
      <c r="U27" s="5"/>
    </row>
    <row r="28" spans="1:24" x14ac:dyDescent="0.3">
      <c r="A28" s="5">
        <v>202505</v>
      </c>
      <c r="B28" s="19" t="s">
        <v>42</v>
      </c>
      <c r="C28" s="20" t="s">
        <v>35</v>
      </c>
      <c r="D28" s="19" t="s">
        <v>24</v>
      </c>
      <c r="E28" s="5" t="s">
        <v>81</v>
      </c>
      <c r="F28" s="5" t="s">
        <v>34</v>
      </c>
      <c r="G28" s="5" t="s">
        <v>85</v>
      </c>
      <c r="H28" s="5" t="s">
        <v>37</v>
      </c>
      <c r="I28" s="11" t="s">
        <v>94</v>
      </c>
      <c r="J28" s="32">
        <v>229066000</v>
      </c>
      <c r="K28" s="12"/>
      <c r="L28" s="12"/>
      <c r="M28" s="28">
        <f t="shared" si="3"/>
        <v>229066000</v>
      </c>
      <c r="N28" s="29">
        <f t="shared" si="2"/>
        <v>229066000</v>
      </c>
      <c r="O28" s="12"/>
      <c r="P28" s="6"/>
      <c r="Q28" s="5" t="s">
        <v>45</v>
      </c>
      <c r="R28" s="5" t="s">
        <v>95</v>
      </c>
      <c r="S28" s="6" t="s">
        <v>96</v>
      </c>
      <c r="T28" s="5"/>
      <c r="U28" s="5"/>
    </row>
    <row r="29" spans="1:24" x14ac:dyDescent="0.3">
      <c r="A29" s="20">
        <v>202505</v>
      </c>
      <c r="B29" s="19" t="s">
        <v>42</v>
      </c>
      <c r="C29" s="20" t="s">
        <v>35</v>
      </c>
      <c r="D29" s="19" t="s">
        <v>24</v>
      </c>
      <c r="E29" s="20" t="s">
        <v>81</v>
      </c>
      <c r="F29" s="20" t="s">
        <v>34</v>
      </c>
      <c r="G29" s="20" t="s">
        <v>85</v>
      </c>
      <c r="H29" s="20" t="s">
        <v>37</v>
      </c>
      <c r="I29" s="8" t="s">
        <v>97</v>
      </c>
      <c r="J29" s="33">
        <v>118836000</v>
      </c>
      <c r="K29" s="34">
        <v>50929000</v>
      </c>
      <c r="L29" s="34"/>
      <c r="M29" s="28">
        <f>+J29+K29+L29</f>
        <v>169765000</v>
      </c>
      <c r="N29" s="29">
        <f t="shared" si="2"/>
        <v>118836000</v>
      </c>
      <c r="O29" s="34"/>
      <c r="P29" s="23"/>
      <c r="Q29" s="20" t="s">
        <v>45</v>
      </c>
      <c r="R29" s="20" t="s">
        <v>57</v>
      </c>
      <c r="S29" s="23" t="s">
        <v>58</v>
      </c>
      <c r="T29" s="20"/>
      <c r="U29" s="20"/>
    </row>
    <row r="30" spans="1:24" x14ac:dyDescent="0.3">
      <c r="A30" s="20">
        <v>202505</v>
      </c>
      <c r="B30" s="19" t="s">
        <v>42</v>
      </c>
      <c r="C30" s="20" t="s">
        <v>35</v>
      </c>
      <c r="D30" s="19" t="s">
        <v>24</v>
      </c>
      <c r="E30" s="20" t="s">
        <v>81</v>
      </c>
      <c r="F30" s="20" t="s">
        <v>34</v>
      </c>
      <c r="G30" s="20" t="s">
        <v>85</v>
      </c>
      <c r="H30" s="20" t="s">
        <v>37</v>
      </c>
      <c r="I30" s="8" t="s">
        <v>98</v>
      </c>
      <c r="J30" s="33">
        <v>607877000</v>
      </c>
      <c r="K30" s="34">
        <v>260518000</v>
      </c>
      <c r="L30" s="34"/>
      <c r="M30" s="28">
        <f t="shared" si="3"/>
        <v>868395000</v>
      </c>
      <c r="N30" s="29">
        <f t="shared" si="2"/>
        <v>607877000</v>
      </c>
      <c r="O30" s="34"/>
      <c r="P30" s="23"/>
      <c r="Q30" s="20" t="s">
        <v>45</v>
      </c>
      <c r="R30" s="20" t="s">
        <v>57</v>
      </c>
      <c r="S30" s="23" t="s">
        <v>58</v>
      </c>
      <c r="T30" s="20"/>
      <c r="U30" s="20"/>
    </row>
    <row r="31" spans="1:24" x14ac:dyDescent="0.3">
      <c r="A31" s="5">
        <v>202510</v>
      </c>
      <c r="B31" s="19" t="s">
        <v>42</v>
      </c>
      <c r="C31" s="5" t="s">
        <v>35</v>
      </c>
      <c r="D31" s="19" t="s">
        <v>24</v>
      </c>
      <c r="E31" s="5" t="s">
        <v>81</v>
      </c>
      <c r="F31" s="5" t="s">
        <v>34</v>
      </c>
      <c r="G31" s="5" t="s">
        <v>85</v>
      </c>
      <c r="H31" s="5" t="s">
        <v>99</v>
      </c>
      <c r="I31" s="11" t="s">
        <v>100</v>
      </c>
      <c r="J31" s="32">
        <v>411000300</v>
      </c>
      <c r="K31" s="12"/>
      <c r="L31" s="12"/>
      <c r="M31" s="28">
        <f t="shared" si="3"/>
        <v>411000300</v>
      </c>
      <c r="N31" s="29">
        <f t="shared" si="2"/>
        <v>411000300</v>
      </c>
      <c r="O31" s="12"/>
      <c r="P31" s="6"/>
      <c r="Q31" s="5" t="s">
        <v>45</v>
      </c>
      <c r="R31" s="5" t="s">
        <v>95</v>
      </c>
      <c r="S31" s="6" t="s">
        <v>96</v>
      </c>
      <c r="T31" s="5"/>
      <c r="U31" s="5"/>
    </row>
    <row r="32" spans="1:24" x14ac:dyDescent="0.3">
      <c r="A32" s="5">
        <v>202510</v>
      </c>
      <c r="B32" s="19" t="s">
        <v>42</v>
      </c>
      <c r="C32" s="5" t="s">
        <v>35</v>
      </c>
      <c r="D32" s="19" t="s">
        <v>24</v>
      </c>
      <c r="E32" s="5" t="s">
        <v>101</v>
      </c>
      <c r="F32" s="5" t="s">
        <v>34</v>
      </c>
      <c r="G32" s="5" t="s">
        <v>85</v>
      </c>
      <c r="H32" s="5" t="s">
        <v>99</v>
      </c>
      <c r="I32" s="11" t="s">
        <v>102</v>
      </c>
      <c r="J32" s="32">
        <v>81451700</v>
      </c>
      <c r="K32" s="12"/>
      <c r="L32" s="12"/>
      <c r="M32" s="28">
        <f t="shared" si="3"/>
        <v>81451700</v>
      </c>
      <c r="N32" s="29">
        <f t="shared" si="2"/>
        <v>81451700</v>
      </c>
      <c r="O32" s="12"/>
      <c r="P32" s="6"/>
      <c r="Q32" s="5" t="s">
        <v>45</v>
      </c>
      <c r="R32" s="5" t="s">
        <v>60</v>
      </c>
      <c r="S32" s="6" t="s">
        <v>61</v>
      </c>
      <c r="T32" s="5"/>
      <c r="U32" s="5"/>
    </row>
    <row r="33" spans="1:21" x14ac:dyDescent="0.3">
      <c r="A33" s="5">
        <v>202505</v>
      </c>
      <c r="B33" s="19" t="s">
        <v>42</v>
      </c>
      <c r="C33" s="5" t="s">
        <v>35</v>
      </c>
      <c r="D33" s="19" t="s">
        <v>24</v>
      </c>
      <c r="E33" s="5" t="s">
        <v>101</v>
      </c>
      <c r="F33" s="5" t="s">
        <v>34</v>
      </c>
      <c r="G33" s="5" t="s">
        <v>85</v>
      </c>
      <c r="H33" s="5" t="s">
        <v>37</v>
      </c>
      <c r="I33" s="11" t="s">
        <v>103</v>
      </c>
      <c r="J33" s="32">
        <v>109728000</v>
      </c>
      <c r="K33" s="12"/>
      <c r="L33" s="12"/>
      <c r="M33" s="28">
        <f t="shared" si="3"/>
        <v>109728000</v>
      </c>
      <c r="N33" s="29">
        <f t="shared" si="2"/>
        <v>109728000</v>
      </c>
      <c r="O33" s="12"/>
      <c r="P33" s="6"/>
      <c r="Q33" s="5" t="s">
        <v>45</v>
      </c>
      <c r="R33" s="5" t="s">
        <v>60</v>
      </c>
      <c r="S33" s="6" t="s">
        <v>61</v>
      </c>
      <c r="T33" s="5"/>
      <c r="U33" s="5"/>
    </row>
    <row r="34" spans="1:21" x14ac:dyDescent="0.3">
      <c r="A34" s="5">
        <v>202505</v>
      </c>
      <c r="B34" s="19" t="s">
        <v>42</v>
      </c>
      <c r="C34" s="5" t="s">
        <v>35</v>
      </c>
      <c r="D34" s="19" t="s">
        <v>24</v>
      </c>
      <c r="E34" s="5" t="s">
        <v>81</v>
      </c>
      <c r="F34" s="5" t="s">
        <v>34</v>
      </c>
      <c r="G34" s="5" t="s">
        <v>85</v>
      </c>
      <c r="H34" s="5" t="s">
        <v>37</v>
      </c>
      <c r="I34" s="11" t="s">
        <v>104</v>
      </c>
      <c r="J34" s="32">
        <v>195346000</v>
      </c>
      <c r="K34" s="12"/>
      <c r="L34" s="12"/>
      <c r="M34" s="28">
        <f t="shared" si="3"/>
        <v>195346000</v>
      </c>
      <c r="N34" s="29">
        <f t="shared" si="2"/>
        <v>195346000</v>
      </c>
      <c r="O34" s="12"/>
      <c r="P34" s="6"/>
      <c r="Q34" s="5" t="s">
        <v>45</v>
      </c>
      <c r="R34" s="5" t="s">
        <v>92</v>
      </c>
      <c r="S34" s="6" t="s">
        <v>93</v>
      </c>
      <c r="T34" s="5"/>
      <c r="U34" s="5"/>
    </row>
    <row r="35" spans="1:21" x14ac:dyDescent="0.3">
      <c r="A35" s="5">
        <v>202505</v>
      </c>
      <c r="B35" s="19" t="s">
        <v>42</v>
      </c>
      <c r="C35" s="5" t="s">
        <v>35</v>
      </c>
      <c r="D35" s="19" t="s">
        <v>24</v>
      </c>
      <c r="E35" s="5" t="s">
        <v>81</v>
      </c>
      <c r="F35" s="5" t="s">
        <v>34</v>
      </c>
      <c r="G35" s="5" t="s">
        <v>85</v>
      </c>
      <c r="H35" s="5" t="s">
        <v>37</v>
      </c>
      <c r="I35" s="11" t="s">
        <v>105</v>
      </c>
      <c r="J35" s="32">
        <v>40220000</v>
      </c>
      <c r="K35" s="12"/>
      <c r="L35" s="12"/>
      <c r="M35" s="28">
        <f t="shared" si="3"/>
        <v>40220000</v>
      </c>
      <c r="N35" s="29">
        <f t="shared" si="2"/>
        <v>40220000</v>
      </c>
      <c r="O35" s="12"/>
      <c r="P35" s="6"/>
      <c r="Q35" s="5" t="s">
        <v>45</v>
      </c>
      <c r="R35" s="5" t="s">
        <v>92</v>
      </c>
      <c r="S35" s="6" t="s">
        <v>93</v>
      </c>
      <c r="T35" s="5"/>
      <c r="U35" s="5"/>
    </row>
    <row r="36" spans="1:21" x14ac:dyDescent="0.3">
      <c r="A36" s="13">
        <v>202503</v>
      </c>
      <c r="B36" s="19" t="s">
        <v>42</v>
      </c>
      <c r="C36" s="13" t="s">
        <v>22</v>
      </c>
      <c r="D36" s="13" t="s">
        <v>24</v>
      </c>
      <c r="E36" s="13" t="s">
        <v>26</v>
      </c>
      <c r="F36" s="13" t="s">
        <v>43</v>
      </c>
      <c r="G36" s="13" t="s">
        <v>21</v>
      </c>
      <c r="H36" s="13" t="s">
        <v>33</v>
      </c>
      <c r="I36" s="16" t="s">
        <v>106</v>
      </c>
      <c r="J36" s="14">
        <v>248470000</v>
      </c>
      <c r="K36" s="35"/>
      <c r="L36" s="35"/>
      <c r="M36" s="14">
        <v>248470000</v>
      </c>
      <c r="N36" s="35"/>
      <c r="O36" s="35"/>
      <c r="P36" s="15"/>
      <c r="Q36" s="13" t="s">
        <v>107</v>
      </c>
      <c r="R36" s="13" t="s">
        <v>108</v>
      </c>
      <c r="S36" s="15" t="s">
        <v>109</v>
      </c>
      <c r="T36" s="13"/>
      <c r="U36" s="13"/>
    </row>
    <row r="37" spans="1:21" x14ac:dyDescent="0.3">
      <c r="A37" s="13">
        <v>202503</v>
      </c>
      <c r="B37" s="19" t="s">
        <v>42</v>
      </c>
      <c r="C37" s="13" t="s">
        <v>22</v>
      </c>
      <c r="D37" s="13" t="s">
        <v>24</v>
      </c>
      <c r="E37" s="13" t="s">
        <v>31</v>
      </c>
      <c r="F37" s="13" t="s">
        <v>43</v>
      </c>
      <c r="G37" s="13" t="s">
        <v>21</v>
      </c>
      <c r="H37" s="13" t="s">
        <v>33</v>
      </c>
      <c r="I37" s="16" t="s">
        <v>110</v>
      </c>
      <c r="J37" s="14">
        <v>531448000</v>
      </c>
      <c r="K37" s="36"/>
      <c r="L37" s="36"/>
      <c r="M37" s="14">
        <v>531448000</v>
      </c>
      <c r="N37" s="36"/>
      <c r="O37" s="36"/>
      <c r="P37" s="24"/>
      <c r="Q37" s="13" t="s">
        <v>107</v>
      </c>
      <c r="R37" s="13" t="s">
        <v>108</v>
      </c>
      <c r="S37" s="15" t="s">
        <v>109</v>
      </c>
      <c r="T37" s="22"/>
      <c r="U37" s="22"/>
    </row>
    <row r="38" spans="1:21" x14ac:dyDescent="0.3">
      <c r="A38" s="13">
        <v>202503</v>
      </c>
      <c r="B38" s="19" t="s">
        <v>42</v>
      </c>
      <c r="C38" s="13" t="s">
        <v>22</v>
      </c>
      <c r="D38" s="13" t="s">
        <v>24</v>
      </c>
      <c r="E38" s="13" t="s">
        <v>30</v>
      </c>
      <c r="F38" s="13" t="s">
        <v>43</v>
      </c>
      <c r="G38" s="13" t="s">
        <v>21</v>
      </c>
      <c r="H38" s="13" t="s">
        <v>33</v>
      </c>
      <c r="I38" s="16" t="s">
        <v>111</v>
      </c>
      <c r="J38" s="14">
        <v>240262000</v>
      </c>
      <c r="K38" s="31"/>
      <c r="L38" s="31"/>
      <c r="M38" s="14">
        <v>240262000</v>
      </c>
      <c r="N38" s="31"/>
      <c r="O38" s="31"/>
      <c r="P38" s="21"/>
      <c r="Q38" s="13" t="s">
        <v>107</v>
      </c>
      <c r="R38" s="13" t="s">
        <v>108</v>
      </c>
      <c r="S38" s="15" t="s">
        <v>109</v>
      </c>
      <c r="T38" s="19"/>
      <c r="U38" s="19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발주계획(공사-신규)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JeonInKyu</dc:creator>
  <cp:lastModifiedBy>user</cp:lastModifiedBy>
  <dcterms:created xsi:type="dcterms:W3CDTF">2024-04-08T05:06:15Z</dcterms:created>
  <dcterms:modified xsi:type="dcterms:W3CDTF">2025-01-20T01:24:07Z</dcterms:modified>
</cp:coreProperties>
</file>