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MYPC\Desktop\"/>
    </mc:Choice>
  </mc:AlternateContent>
  <bookViews>
    <workbookView xWindow="0" yWindow="0" windowWidth="28800" windowHeight="12255"/>
  </bookViews>
  <sheets>
    <sheet name="발주계획" sheetId="4" r:id="rId1"/>
    <sheet name="공사" sheetId="8" r:id="rId2"/>
    <sheet name="용역" sheetId="11" r:id="rId3"/>
    <sheet name="물품" sheetId="9" r:id="rId4"/>
  </sheets>
  <definedNames>
    <definedName name="_xlnm._FilterDatabase" localSheetId="0" hidden="1">발주계획!#REF!</definedName>
    <definedName name="_xlnm.Print_Titles" localSheetId="0">발주계획!#REF!</definedName>
  </definedNames>
  <calcPr calcId="162913"/>
</workbook>
</file>

<file path=xl/calcChain.xml><?xml version="1.0" encoding="utf-8"?>
<calcChain xmlns="http://schemas.openxmlformats.org/spreadsheetml/2006/main">
  <c r="D6" i="4" l="1"/>
  <c r="I14" i="8" l="1"/>
  <c r="G20" i="11" l="1"/>
  <c r="G19" i="11"/>
  <c r="G18" i="11"/>
  <c r="I9" i="8" l="1"/>
  <c r="I17" i="8"/>
  <c r="I16" i="8"/>
  <c r="I15" i="8"/>
  <c r="I6" i="8"/>
  <c r="I5" i="8"/>
  <c r="I4" i="8"/>
  <c r="E8" i="4"/>
  <c r="D8" i="4"/>
  <c r="E7" i="4"/>
  <c r="D7" i="4"/>
  <c r="E6" i="4"/>
  <c r="E5" i="4" l="1"/>
  <c r="D5" i="4"/>
</calcChain>
</file>

<file path=xl/sharedStrings.xml><?xml version="1.0" encoding="utf-8"?>
<sst xmlns="http://schemas.openxmlformats.org/spreadsheetml/2006/main" count="982" uniqueCount="565">
  <si>
    <t>각 시트별 집계현황</t>
    <phoneticPr fontId="3" type="noConversion"/>
  </si>
  <si>
    <t>총</t>
    <phoneticPr fontId="3" type="noConversion"/>
  </si>
  <si>
    <t>공사</t>
    <phoneticPr fontId="3" type="noConversion"/>
  </si>
  <si>
    <t>용역</t>
    <phoneticPr fontId="3" type="noConversion"/>
  </si>
  <si>
    <t>물품</t>
    <phoneticPr fontId="3" type="noConversion"/>
  </si>
  <si>
    <t>담당자</t>
    <phoneticPr fontId="3" type="noConversion"/>
  </si>
  <si>
    <t>부서명</t>
    <phoneticPr fontId="3" type="noConversion"/>
  </si>
  <si>
    <t>금차도급금액</t>
    <phoneticPr fontId="3" type="noConversion"/>
  </si>
  <si>
    <t>발주기타금액</t>
    <phoneticPr fontId="3" type="noConversion"/>
  </si>
  <si>
    <t>발주관급자재비</t>
    <phoneticPr fontId="3" type="noConversion"/>
  </si>
  <si>
    <t>발주도급금액
(단위:원)</t>
    <phoneticPr fontId="3" type="noConversion"/>
  </si>
  <si>
    <t>공종</t>
    <phoneticPr fontId="3" type="noConversion"/>
  </si>
  <si>
    <t>수량</t>
    <phoneticPr fontId="3" type="noConversion"/>
  </si>
  <si>
    <t>예산액
(단위: 원)</t>
    <phoneticPr fontId="3" type="noConversion"/>
  </si>
  <si>
    <t>기술용역</t>
    <phoneticPr fontId="3" type="noConversion"/>
  </si>
  <si>
    <t>신규</t>
    <phoneticPr fontId="3" type="noConversion"/>
  </si>
  <si>
    <t xml:space="preserve"> ※ 설계결과, 현지여건, 우리시 사정등에 의하여 사업의 분리 또는 사업비의 증감, 
    발주시기 등이 변경될 수 있습니다.</t>
    <phoneticPr fontId="3" type="noConversion"/>
  </si>
  <si>
    <t>\</t>
    <phoneticPr fontId="3" type="noConversion"/>
  </si>
  <si>
    <t>발주물량 또는 규모</t>
    <phoneticPr fontId="3" type="noConversion"/>
  </si>
  <si>
    <t>발주년도</t>
    <phoneticPr fontId="3" type="noConversion"/>
  </si>
  <si>
    <t>발주월</t>
    <phoneticPr fontId="3" type="noConversion"/>
  </si>
  <si>
    <t>공사명</t>
    <phoneticPr fontId="3" type="noConversion"/>
  </si>
  <si>
    <t>발주합계금액</t>
    <phoneticPr fontId="3" type="noConversion"/>
  </si>
  <si>
    <t>용역명</t>
    <phoneticPr fontId="3" type="noConversion"/>
  </si>
  <si>
    <t>업무유형</t>
    <phoneticPr fontId="3" type="noConversion"/>
  </si>
  <si>
    <t>용역구분</t>
    <phoneticPr fontId="3" type="noConversion"/>
  </si>
  <si>
    <t>사업명</t>
    <phoneticPr fontId="3" type="noConversion"/>
  </si>
  <si>
    <t>품 명</t>
    <phoneticPr fontId="3" type="noConversion"/>
  </si>
  <si>
    <t>수량단위</t>
    <phoneticPr fontId="3" type="noConversion"/>
  </si>
  <si>
    <t>연락처</t>
    <phoneticPr fontId="3" type="noConversion"/>
  </si>
  <si>
    <r>
      <t xml:space="preserve">세부품명번호 </t>
    </r>
    <r>
      <rPr>
        <b/>
        <sz val="11"/>
        <color indexed="10"/>
        <rFont val="굴림"/>
        <family val="3"/>
        <charset val="129"/>
      </rPr>
      <t xml:space="preserve">* </t>
    </r>
    <phoneticPr fontId="3" type="noConversion"/>
  </si>
  <si>
    <t xml:space="preserve">발주월 </t>
    <phoneticPr fontId="3" type="noConversion"/>
  </si>
  <si>
    <t>구매예정금액(원)</t>
    <phoneticPr fontId="3" type="noConversion"/>
  </si>
  <si>
    <t>사업내용(발주규모 등)</t>
    <phoneticPr fontId="3" type="noConversion"/>
  </si>
  <si>
    <t>비고</t>
    <phoneticPr fontId="3" type="noConversion"/>
  </si>
  <si>
    <t>2023년도 1/4분기 발주계획(공사·용역·물품) 공고</t>
    <phoneticPr fontId="3" type="noConversion"/>
  </si>
  <si>
    <t>「지방자치단체를 당사자로 하는 계약에 관한 법률」 제43조 및 같은 법 
  시행령 제124조에 따라 우리시 2023년도 발주계획을 다음과 같이 공고합니다.
                                                          .  .  .
                                                        울산광역시장</t>
    <phoneticPr fontId="3" type="noConversion"/>
  </si>
  <si>
    <t>교통기획과</t>
    <phoneticPr fontId="3" type="noConversion"/>
  </si>
  <si>
    <t>포장도로관리시스템(도로함몰, 포장 및 도로대장) 유지관리</t>
    <phoneticPr fontId="3" type="noConversion"/>
  </si>
  <si>
    <t>배성주</t>
    <phoneticPr fontId="3" type="noConversion"/>
  </si>
  <si>
    <t>도로대장 전산화 용역(처용로 등 6개노선)</t>
    <phoneticPr fontId="3" type="noConversion"/>
  </si>
  <si>
    <t xml:space="preserve">범서로 등 8개 노선 L=32.21㎞ </t>
    <phoneticPr fontId="3" type="noConversion"/>
  </si>
  <si>
    <t>2023년 상반기 광역시도 보도정비공사 실시설계용역</t>
    <phoneticPr fontId="3" type="noConversion"/>
  </si>
  <si>
    <t>보도정비 1식</t>
    <phoneticPr fontId="3" type="noConversion"/>
  </si>
  <si>
    <t>김지훈</t>
    <phoneticPr fontId="3" type="noConversion"/>
  </si>
  <si>
    <t>2023년 하반기 광역시도 포장보수공사 실시설계용역</t>
    <phoneticPr fontId="3" type="noConversion"/>
  </si>
  <si>
    <t>재포장 1식</t>
    <phoneticPr fontId="3" type="noConversion"/>
  </si>
  <si>
    <t>2023년 도로표지판 정비공사 실시설계용역</t>
    <phoneticPr fontId="3" type="noConversion"/>
  </si>
  <si>
    <t>표지판 정비 1식</t>
    <phoneticPr fontId="3" type="noConversion"/>
  </si>
  <si>
    <t>2023년 교통사고 잦은 곳 개선사업(전기)</t>
    <phoneticPr fontId="3" type="noConversion"/>
  </si>
  <si>
    <t>전기</t>
  </si>
  <si>
    <t>교통신호기 설치 및 정비(7개소)</t>
    <phoneticPr fontId="3" type="noConversion"/>
  </si>
  <si>
    <t>김동우</t>
    <phoneticPr fontId="3" type="noConversion"/>
  </si>
  <si>
    <t>052-229-4266</t>
    <phoneticPr fontId="3" type="noConversion"/>
  </si>
  <si>
    <t>태화지구대 일원 교통체계 개선사업</t>
    <phoneticPr fontId="3" type="noConversion"/>
  </si>
  <si>
    <t>토목</t>
  </si>
  <si>
    <t>교통체계 개선
- 차로 증가 4차로 → 5차로</t>
    <phoneticPr fontId="3" type="noConversion"/>
  </si>
  <si>
    <t>권창욱</t>
    <phoneticPr fontId="3" type="noConversion"/>
  </si>
  <si>
    <t>052-229-4262</t>
    <phoneticPr fontId="3" type="noConversion"/>
  </si>
  <si>
    <t>2023년 교통사고 잦은 곳 개선사업</t>
    <phoneticPr fontId="3" type="noConversion"/>
  </si>
  <si>
    <t>달동 목화예식장 교차로 외 6개소 정비</t>
    <phoneticPr fontId="3" type="noConversion"/>
  </si>
  <si>
    <t>양경모</t>
    <phoneticPr fontId="3" type="noConversion"/>
  </si>
  <si>
    <t>052-229-4264</t>
    <phoneticPr fontId="3" type="noConversion"/>
  </si>
  <si>
    <t>태화강역 종합 버스정보안내시스템 구축</t>
  </si>
  <si>
    <t>통신</t>
  </si>
  <si>
    <t>LED 양면형, 7.3m*1.9m, 1식</t>
  </si>
  <si>
    <t>교통기획과</t>
  </si>
  <si>
    <t>정장식</t>
  </si>
  <si>
    <t>052-229-4277</t>
    <phoneticPr fontId="3" type="noConversion"/>
  </si>
  <si>
    <t>버스정보안내시스템 확충사업(1차)</t>
  </si>
  <si>
    <t>버스정보안내단말기 120대</t>
  </si>
  <si>
    <t>5월 2차 발주예정</t>
    <phoneticPr fontId="3" type="noConversion"/>
  </si>
  <si>
    <t>교통관리센터 전기안전관리대행 용역</t>
    <phoneticPr fontId="3" type="noConversion"/>
  </si>
  <si>
    <t>일반용역</t>
    <phoneticPr fontId="3" type="noConversion"/>
  </si>
  <si>
    <t>전기안전관리대행 1식</t>
    <phoneticPr fontId="3" type="noConversion"/>
  </si>
  <si>
    <t>박정석</t>
    <phoneticPr fontId="3" type="noConversion"/>
  </si>
  <si>
    <t>052-229-4276</t>
    <phoneticPr fontId="3" type="noConversion"/>
  </si>
  <si>
    <t>2023년 지능형교통체계(ITS) 유지관리 용역사업</t>
    <phoneticPr fontId="3" type="noConversion"/>
  </si>
  <si>
    <t>계속</t>
    <phoneticPr fontId="3" type="noConversion"/>
  </si>
  <si>
    <t>지능형교통체계 센터시스템 및 현장시설물 
236종19,310식에 대한 연간유지관리, 전문인력 상주</t>
    <phoneticPr fontId="3" type="noConversion"/>
  </si>
  <si>
    <t>권유성</t>
    <phoneticPr fontId="3" type="noConversion"/>
  </si>
  <si>
    <t>052-229-4272</t>
    <phoneticPr fontId="3" type="noConversion"/>
  </si>
  <si>
    <t>어린이보호구역 AI 보행자 보호 시스템 구매</t>
    <phoneticPr fontId="3" type="noConversion"/>
  </si>
  <si>
    <t>안내전광판</t>
    <phoneticPr fontId="3" type="noConversion"/>
  </si>
  <si>
    <t>EA</t>
    <phoneticPr fontId="3" type="noConversion"/>
  </si>
  <si>
    <t xml:space="preserve"> 교통기획과</t>
    <phoneticPr fontId="3" type="noConversion"/>
  </si>
  <si>
    <t>시내버스탑재형 불법주정차 단속시스템 구입교체</t>
    <phoneticPr fontId="3" type="noConversion"/>
  </si>
  <si>
    <t>보안용카메라 등</t>
    <phoneticPr fontId="3" type="noConversion"/>
  </si>
  <si>
    <t>식</t>
    <phoneticPr fontId="3" type="noConversion"/>
  </si>
  <si>
    <t>이명정</t>
    <phoneticPr fontId="3" type="noConversion"/>
  </si>
  <si>
    <t>052-229-4282</t>
    <phoneticPr fontId="3" type="noConversion"/>
  </si>
  <si>
    <t>백신 소프트웨어 구입</t>
    <phoneticPr fontId="3" type="noConversion"/>
  </si>
  <si>
    <t>백신통합관리 2본, 서버용 44본, PC용 230본</t>
    <phoneticPr fontId="3" type="noConversion"/>
  </si>
  <si>
    <t>본</t>
    <phoneticPr fontId="3" type="noConversion"/>
  </si>
  <si>
    <t>강성진</t>
    <phoneticPr fontId="3" type="noConversion"/>
  </si>
  <si>
    <t>052-229-4274</t>
    <phoneticPr fontId="3" type="noConversion"/>
  </si>
  <si>
    <t>지능형 교통체계 보안 강화 사업</t>
    <phoneticPr fontId="3" type="noConversion"/>
  </si>
  <si>
    <t>망연계시스템 4식, 서버접근제어시스템 1식</t>
    <phoneticPr fontId="3" type="noConversion"/>
  </si>
  <si>
    <t>대</t>
    <phoneticPr fontId="3" type="noConversion"/>
  </si>
  <si>
    <t>천상계통 송수관로 복선화사업(천상정수장입구~천상천) 실시설계용역</t>
    <phoneticPr fontId="3" type="noConversion"/>
  </si>
  <si>
    <t>천상계통 복선화사업
-송수관로 560m 부설-</t>
    <phoneticPr fontId="3" type="noConversion"/>
  </si>
  <si>
    <t>상수도사업본부 급수부</t>
    <phoneticPr fontId="3" type="noConversion"/>
  </si>
  <si>
    <t>김병현</t>
    <phoneticPr fontId="3" type="noConversion"/>
  </si>
  <si>
    <t>2023년 급수 및 누수복구 단가공사 실시설계용역</t>
    <phoneticPr fontId="3" type="noConversion"/>
  </si>
  <si>
    <t>급수 및 누수복구 단가공사 내역서 작성 1식</t>
    <phoneticPr fontId="3" type="noConversion"/>
  </si>
  <si>
    <t>이준호</t>
    <phoneticPr fontId="3" type="noConversion"/>
  </si>
  <si>
    <t>2023년 수돗물평가위원회 주관 원·정수 수질검사용역</t>
    <phoneticPr fontId="3" type="noConversion"/>
  </si>
  <si>
    <t>분기별 수질검사 1식</t>
    <phoneticPr fontId="3" type="noConversion"/>
  </si>
  <si>
    <t>박영란</t>
    <phoneticPr fontId="3" type="noConversion"/>
  </si>
  <si>
    <t>선암배수지 증설사업 기본 및 실시설계용역</t>
    <phoneticPr fontId="3" type="noConversion"/>
  </si>
  <si>
    <t>배수지 증설(v=6,200㎥→11,200㎥)</t>
    <phoneticPr fontId="3" type="noConversion"/>
  </si>
  <si>
    <t>김해수</t>
    <phoneticPr fontId="3" type="noConversion"/>
  </si>
  <si>
    <t>삼산119센터 차고 바닥공사</t>
    <phoneticPr fontId="3" type="noConversion"/>
  </si>
  <si>
    <t>기타</t>
  </si>
  <si>
    <t>남부소방서</t>
    <phoneticPr fontId="3" type="noConversion"/>
  </si>
  <si>
    <t>김은정</t>
    <phoneticPr fontId="3" type="noConversion"/>
  </si>
  <si>
    <t>052-210-4731</t>
    <phoneticPr fontId="3" type="noConversion"/>
  </si>
  <si>
    <t>여천119센터 환경 개선공사</t>
    <phoneticPr fontId="3" type="noConversion"/>
  </si>
  <si>
    <t xml:space="preserve">소방용수시설물 보수공사 </t>
    <phoneticPr fontId="3" type="noConversion"/>
  </si>
  <si>
    <t>소방</t>
    <phoneticPr fontId="3" type="noConversion"/>
  </si>
  <si>
    <t>청사 조경수 유지관리</t>
    <phoneticPr fontId="3" type="noConversion"/>
  </si>
  <si>
    <t>남부소방서 청사 조경수 등 유지관리</t>
    <phoneticPr fontId="3" type="noConversion"/>
  </si>
  <si>
    <t>박동환</t>
    <phoneticPr fontId="3" type="noConversion"/>
  </si>
  <si>
    <t>052-210-4732</t>
    <phoneticPr fontId="3" type="noConversion"/>
  </si>
  <si>
    <t>전산장비 구매</t>
    <phoneticPr fontId="3" type="noConversion"/>
  </si>
  <si>
    <t>컴퓨터본체, 모니터, 노트북</t>
    <phoneticPr fontId="3" type="noConversion"/>
  </si>
  <si>
    <t>피복 구매</t>
    <phoneticPr fontId="3" type="noConversion"/>
  </si>
  <si>
    <t>피복류</t>
    <phoneticPr fontId="3" type="noConversion"/>
  </si>
  <si>
    <t>집단급식소 운영물품 구매</t>
    <phoneticPr fontId="3" type="noConversion"/>
  </si>
  <si>
    <t>식기세척기, 배식대, 취반기</t>
    <phoneticPr fontId="3" type="noConversion"/>
  </si>
  <si>
    <t>비디오프로젝터 구매</t>
    <phoneticPr fontId="3" type="noConversion"/>
  </si>
  <si>
    <t>비디오프로젝터</t>
    <phoneticPr fontId="3" type="noConversion"/>
  </si>
  <si>
    <t>울산관광 정책설명회 행사 운영 용역</t>
    <phoneticPr fontId="3" type="noConversion"/>
  </si>
  <si>
    <t>정책설명회 행사 운영 일체</t>
    <phoneticPr fontId="3" type="noConversion"/>
  </si>
  <si>
    <t>권혜림</t>
    <phoneticPr fontId="3" type="noConversion"/>
  </si>
  <si>
    <t>한눈에 들어오는 울산관광 e-길잡이 현행화</t>
    <phoneticPr fontId="3" type="noConversion"/>
  </si>
  <si>
    <t>e-길잡이 현행화 전자파일 1식, 외국어 번역 전자파일 1식</t>
    <phoneticPr fontId="3" type="noConversion"/>
  </si>
  <si>
    <t>임나연</t>
    <phoneticPr fontId="3" type="noConversion"/>
  </si>
  <si>
    <t>문화관광해설사 근무복(방한복) 구입</t>
    <phoneticPr fontId="3" type="noConversion"/>
  </si>
  <si>
    <t>여성용 외투(방한복)</t>
    <phoneticPr fontId="3" type="noConversion"/>
  </si>
  <si>
    <t>명</t>
    <phoneticPr fontId="3" type="noConversion"/>
  </si>
  <si>
    <t>박아람</t>
    <phoneticPr fontId="3" type="noConversion"/>
  </si>
  <si>
    <t>052-229-3855</t>
    <phoneticPr fontId="3" type="noConversion"/>
  </si>
  <si>
    <t>울산 관광홍보물 제작</t>
    <phoneticPr fontId="3" type="noConversion"/>
  </si>
  <si>
    <t>가이드북 및 지도</t>
    <phoneticPr fontId="3" type="noConversion"/>
  </si>
  <si>
    <t>부</t>
    <phoneticPr fontId="3" type="noConversion"/>
  </si>
  <si>
    <t>박선희</t>
    <phoneticPr fontId="3" type="noConversion"/>
  </si>
  <si>
    <t>태화강역 광장 노후시설물 보수공사</t>
    <phoneticPr fontId="3" type="noConversion"/>
  </si>
  <si>
    <t>장애인램프설치(테크) B=1.5m,L=13.3m, 보도 및 배수로 정비 1210㎡</t>
    <phoneticPr fontId="3" type="noConversion"/>
  </si>
  <si>
    <t>녹지공원과</t>
    <phoneticPr fontId="3" type="noConversion"/>
  </si>
  <si>
    <t>주용신</t>
    <phoneticPr fontId="3" type="noConversion"/>
  </si>
  <si>
    <t>052-229-3342</t>
    <phoneticPr fontId="3" type="noConversion"/>
  </si>
  <si>
    <t>가로수생육환경개선사업</t>
    <phoneticPr fontId="3" type="noConversion"/>
  </si>
  <si>
    <t>생육환경개선 100본</t>
    <phoneticPr fontId="3" type="noConversion"/>
  </si>
  <si>
    <t>성진화</t>
    <phoneticPr fontId="3" type="noConversion"/>
  </si>
  <si>
    <t>은행암나무 교체사업</t>
    <phoneticPr fontId="3" type="noConversion"/>
  </si>
  <si>
    <t>암나무교체 200본</t>
    <phoneticPr fontId="3" type="noConversion"/>
  </si>
  <si>
    <t>울산 도시바람길숲 조성사업 현황측량 용역</t>
    <phoneticPr fontId="3" type="noConversion"/>
  </si>
  <si>
    <t>현황측량 10ha</t>
    <phoneticPr fontId="3" type="noConversion"/>
  </si>
  <si>
    <t>김성대</t>
    <phoneticPr fontId="3" type="noConversion"/>
  </si>
  <si>
    <t>울산 도시바람길숲 조성사업 실시설계 용역(PQ)</t>
    <phoneticPr fontId="3" type="noConversion"/>
  </si>
  <si>
    <t>실시설계 10ha</t>
    <phoneticPr fontId="3" type="noConversion"/>
  </si>
  <si>
    <t>도시바람길숲 조성사업 공사감독 업무용 차량임차</t>
    <phoneticPr fontId="3" type="noConversion"/>
  </si>
  <si>
    <t>임차차량 1대</t>
    <phoneticPr fontId="3" type="noConversion"/>
  </si>
  <si>
    <t>가로수생육환경개선사업 실시설계 용역</t>
    <phoneticPr fontId="3" type="noConversion"/>
  </si>
  <si>
    <t>실시설계 1식</t>
    <phoneticPr fontId="3" type="noConversion"/>
  </si>
  <si>
    <t>은행암나무 교체사업 실시설계 용역</t>
    <phoneticPr fontId="3" type="noConversion"/>
  </si>
  <si>
    <t>제15회 울산대공원 장미축제 행사대행용역</t>
    <phoneticPr fontId="3" type="noConversion"/>
  </si>
  <si>
    <t>일반</t>
    <phoneticPr fontId="3" type="noConversion"/>
  </si>
  <si>
    <t>장미출제 행사대행 1식</t>
    <phoneticPr fontId="3" type="noConversion"/>
  </si>
  <si>
    <t>노옥희</t>
    <phoneticPr fontId="3" type="noConversion"/>
  </si>
  <si>
    <t>2023년 산불진화용 헬기 임차용역</t>
    <phoneticPr fontId="3" type="noConversion"/>
  </si>
  <si>
    <t>장기</t>
    <phoneticPr fontId="3" type="noConversion"/>
  </si>
  <si>
    <t>산불진화용 헬기 1대 임차</t>
    <phoneticPr fontId="3" type="noConversion"/>
  </si>
  <si>
    <t>권용철</t>
    <phoneticPr fontId="3" type="noConversion"/>
  </si>
  <si>
    <t>생활권 수목진료 위탁 용역</t>
    <phoneticPr fontId="3" type="noConversion"/>
  </si>
  <si>
    <t>산림병해충발생에 따른 진단</t>
    <phoneticPr fontId="3" type="noConversion"/>
  </si>
  <si>
    <t>박성환</t>
    <phoneticPr fontId="3" type="noConversion"/>
  </si>
  <si>
    <t>2023년 산사태발생 우려지역 실태조사 용역</t>
    <phoneticPr fontId="3" type="noConversion"/>
  </si>
  <si>
    <t>산사태발생우려지역 65개소</t>
    <phoneticPr fontId="3" type="noConversion"/>
  </si>
  <si>
    <t>윤병채</t>
    <phoneticPr fontId="3" type="noConversion"/>
  </si>
  <si>
    <t>052-229-3352</t>
    <phoneticPr fontId="3" type="noConversion"/>
  </si>
  <si>
    <t>산불특별진화대 진화복 구입</t>
    <phoneticPr fontId="3" type="noConversion"/>
  </si>
  <si>
    <t>산불진화복(방염)</t>
    <phoneticPr fontId="3" type="noConversion"/>
  </si>
  <si>
    <t>벌</t>
    <phoneticPr fontId="3" type="noConversion"/>
  </si>
  <si>
    <t>단위 도시계획시설 결정(변경) 용역</t>
    <phoneticPr fontId="3" type="noConversion"/>
  </si>
  <si>
    <t>도시계획시설 결정(변경), 단계별 집행계획 수립 등</t>
    <phoneticPr fontId="3" type="noConversion"/>
  </si>
  <si>
    <t>도시계획과</t>
    <phoneticPr fontId="3" type="noConversion"/>
  </si>
  <si>
    <t>박상현</t>
    <phoneticPr fontId="3" type="noConversion"/>
  </si>
  <si>
    <t>2023년 울산광역시 지구단위계획 변경 용역</t>
    <phoneticPr fontId="3" type="noConversion"/>
  </si>
  <si>
    <t>지구단위계획 변경 1식</t>
    <phoneticPr fontId="3" type="noConversion"/>
  </si>
  <si>
    <t>이태경</t>
    <phoneticPr fontId="3" type="noConversion"/>
  </si>
  <si>
    <t>2023년 도시계획정보체계(UPIS) DB 현행화 용역</t>
    <phoneticPr fontId="3" type="noConversion"/>
  </si>
  <si>
    <t xml:space="preserve">2023년 도시계획정보체계(UPIS) DB 현행화 </t>
    <phoneticPr fontId="3" type="noConversion"/>
  </si>
  <si>
    <t>서지영</t>
    <phoneticPr fontId="3" type="noConversion"/>
  </si>
  <si>
    <t>울산 도심융합특구 기본계획수립용역</t>
    <phoneticPr fontId="3" type="noConversion"/>
  </si>
  <si>
    <t>기본계획수립 1식</t>
    <phoneticPr fontId="3" type="noConversion"/>
  </si>
  <si>
    <t>도시균형개발과</t>
    <phoneticPr fontId="3" type="noConversion"/>
  </si>
  <si>
    <t>서재교</t>
    <phoneticPr fontId="3" type="noConversion"/>
  </si>
  <si>
    <t>공공건축물(동천실내체육관) 안전디자인 개선사업 용역</t>
    <phoneticPr fontId="3" type="noConversion"/>
  </si>
  <si>
    <t>관람석, 피난 유도안내선, 사인물 안전디자인개발 및 공사</t>
    <phoneticPr fontId="3" type="noConversion"/>
  </si>
  <si>
    <t>도시재생과</t>
    <phoneticPr fontId="3" type="noConversion"/>
  </si>
  <si>
    <t>김진우</t>
    <phoneticPr fontId="3" type="noConversion"/>
  </si>
  <si>
    <t>사진DB관리시스템 유지보수 용역</t>
    <phoneticPr fontId="3" type="noConversion"/>
  </si>
  <si>
    <t>홈페이지(울산사진DB) 유지 보수</t>
    <phoneticPr fontId="3" type="noConversion"/>
  </si>
  <si>
    <t>문화예술과</t>
    <phoneticPr fontId="3" type="noConversion"/>
  </si>
  <si>
    <t>장형준</t>
    <phoneticPr fontId="3" type="noConversion"/>
  </si>
  <si>
    <t>무형문화재 옹기장 구술기록화 사업</t>
    <phoneticPr fontId="3" type="noConversion"/>
  </si>
  <si>
    <t xml:space="preserve">무형문화재 보유자의 생애사 및 기능, 전승활동 등 기록 </t>
    <phoneticPr fontId="3" type="noConversion"/>
  </si>
  <si>
    <t>성소현</t>
    <phoneticPr fontId="3" type="noConversion"/>
  </si>
  <si>
    <t>시내버스 외부회계감사 및 운송원가조사 용역</t>
    <phoneticPr fontId="3" type="noConversion"/>
  </si>
  <si>
    <t>학술용역 1식</t>
    <phoneticPr fontId="3" type="noConversion"/>
  </si>
  <si>
    <t>버스택시과</t>
    <phoneticPr fontId="3" type="noConversion"/>
  </si>
  <si>
    <t>이은아</t>
    <phoneticPr fontId="3" type="noConversion"/>
  </si>
  <si>
    <t>매곡2,3차 일반산단 옹벽 안전점검용역</t>
    <phoneticPr fontId="3" type="noConversion"/>
  </si>
  <si>
    <t>제2종 시설물 정기 및 정밀안전점검 1식</t>
  </si>
  <si>
    <t>김영조</t>
    <phoneticPr fontId="3" type="noConversion"/>
  </si>
  <si>
    <t>중산2차 일반산단 절토사면 안전점검용역</t>
    <phoneticPr fontId="3" type="noConversion"/>
  </si>
  <si>
    <t>길천(2차2단계）일반산단 옹벽 안전점검용역</t>
    <phoneticPr fontId="3" type="noConversion"/>
  </si>
  <si>
    <t>제2종 시설물 정기안전점검 1식</t>
  </si>
  <si>
    <t>서성우</t>
    <phoneticPr fontId="3" type="noConversion"/>
  </si>
  <si>
    <t>모듈화 일반산단 옹벽 안전점검용역</t>
    <phoneticPr fontId="3" type="noConversion"/>
  </si>
  <si>
    <t>이윤구</t>
    <phoneticPr fontId="3" type="noConversion"/>
  </si>
  <si>
    <t>북구.울주권역 일반산단 녹지정비 사업</t>
  </si>
  <si>
    <t>신규</t>
  </si>
  <si>
    <t>일반용역</t>
  </si>
  <si>
    <t>녹지정비 1식</t>
  </si>
  <si>
    <t>안효진</t>
  </si>
  <si>
    <t>052-229-3063</t>
  </si>
  <si>
    <t>청사(연구동) 냉난방공조시스템 교체</t>
    <phoneticPr fontId="3" type="noConversion"/>
  </si>
  <si>
    <t>청사(연구동) 냉난방공조시스템 1식 교체</t>
    <phoneticPr fontId="3" type="noConversion"/>
  </si>
  <si>
    <t>이민재</t>
    <phoneticPr fontId="3" type="noConversion"/>
  </si>
  <si>
    <t>052-229-5635</t>
    <phoneticPr fontId="3" type="noConversion"/>
  </si>
  <si>
    <t>연구실 안전환경조성을 위한 특수건강검진</t>
    <phoneticPr fontId="3" type="noConversion"/>
  </si>
  <si>
    <t>건강검진</t>
    <phoneticPr fontId="3" type="noConversion"/>
  </si>
  <si>
    <t>미세플라스틱 분석장비 구매</t>
    <phoneticPr fontId="3" type="noConversion"/>
  </si>
  <si>
    <t>퓨리에변환적외선분광현미경</t>
    <phoneticPr fontId="3" type="noConversion"/>
  </si>
  <si>
    <t>set</t>
    <phoneticPr fontId="3" type="noConversion"/>
  </si>
  <si>
    <t>서윤하</t>
    <phoneticPr fontId="3" type="noConversion"/>
  </si>
  <si>
    <t>052-229-5631</t>
    <phoneticPr fontId="3" type="noConversion"/>
  </si>
  <si>
    <t>2023년 1차 시약초자 구매</t>
    <phoneticPr fontId="3" type="noConversion"/>
  </si>
  <si>
    <t>시약초자</t>
    <phoneticPr fontId="3" type="noConversion"/>
  </si>
  <si>
    <t>개</t>
    <phoneticPr fontId="3" type="noConversion"/>
  </si>
  <si>
    <t>박도영</t>
    <phoneticPr fontId="3" type="noConversion"/>
  </si>
  <si>
    <t>052-229-5645</t>
    <phoneticPr fontId="3" type="noConversion"/>
  </si>
  <si>
    <t>용존산소량 측정기 구매</t>
    <phoneticPr fontId="3" type="noConversion"/>
  </si>
  <si>
    <t>용존산소량측정기</t>
    <phoneticPr fontId="3" type="noConversion"/>
  </si>
  <si>
    <t>임지유</t>
    <phoneticPr fontId="3" type="noConversion"/>
  </si>
  <si>
    <t>052-229-5634</t>
    <phoneticPr fontId="3" type="noConversion"/>
  </si>
  <si>
    <t>중금속실 시약 보관용 냉장고 구매</t>
    <phoneticPr fontId="3" type="noConversion"/>
  </si>
  <si>
    <t>냉장고</t>
    <phoneticPr fontId="3" type="noConversion"/>
  </si>
  <si>
    <t>탄소중립 정책지원 디지털 트윈 플랫폼 구축사업 감리용역</t>
    <phoneticPr fontId="3" type="noConversion"/>
  </si>
  <si>
    <t>탄소중립 정책지원 디지털 트윈 플랫폼 구축사업 감리</t>
    <phoneticPr fontId="3" type="noConversion"/>
  </si>
  <si>
    <t>스마트도시과</t>
    <phoneticPr fontId="3" type="noConversion"/>
  </si>
  <si>
    <t>배준성</t>
    <phoneticPr fontId="3" type="noConversion"/>
  </si>
  <si>
    <t>우리 마을 스마트 모빌리티 1.0 구축</t>
    <phoneticPr fontId="3" type="noConversion"/>
  </si>
  <si>
    <t xml:space="preserve"> - 마실버스 위치 및 도착정보 제공체계 구축
 - 보행자 인식 보행신호 자동연장시스템 구축(스마트 횡단보도)
 - 버스정류장內 스마트 서비스 구현(생활편의, 안심, 환경서비스)
 - 스마트 모빌리티 플랫폼(1.0) 구축(정보분석 및 공유 등)</t>
    <phoneticPr fontId="3" type="noConversion"/>
  </si>
  <si>
    <t>이상교</t>
    <phoneticPr fontId="3" type="noConversion"/>
  </si>
  <si>
    <t>반려동물 건강문화센터 건립 연구 용역</t>
    <phoneticPr fontId="3" type="noConversion"/>
  </si>
  <si>
    <t>반려동물 건강문화센터 건립 계획 수립 및 인프라 구축을 위한 모델 개발</t>
    <phoneticPr fontId="3" type="noConversion"/>
  </si>
  <si>
    <t>농축산과</t>
    <phoneticPr fontId="3" type="noConversion"/>
  </si>
  <si>
    <t>문종곤</t>
    <phoneticPr fontId="3" type="noConversion"/>
  </si>
  <si>
    <t>전기자동차용 충전시설 설치</t>
    <phoneticPr fontId="3" type="noConversion"/>
  </si>
  <si>
    <t>충전시설 1개소</t>
    <phoneticPr fontId="3" type="noConversion"/>
  </si>
  <si>
    <t>김태우</t>
    <phoneticPr fontId="3" type="noConversion"/>
  </si>
  <si>
    <t>옥상 방수공사</t>
    <phoneticPr fontId="3" type="noConversion"/>
  </si>
  <si>
    <t>전문</t>
  </si>
  <si>
    <t>2036㎡</t>
    <phoneticPr fontId="3" type="noConversion"/>
  </si>
  <si>
    <t>해수 중 방사능 모니터링 용역</t>
    <phoneticPr fontId="3" type="noConversion"/>
  </si>
  <si>
    <t>울산광역시 연안 4개소 해수 방사능 분석</t>
    <phoneticPr fontId="3" type="noConversion"/>
  </si>
  <si>
    <t>이종섭</t>
    <phoneticPr fontId="3" type="noConversion"/>
  </si>
  <si>
    <t>시민대상 방사능방재교육</t>
    <phoneticPr fontId="3" type="noConversion"/>
  </si>
  <si>
    <t>강사료, 교재 제작 등</t>
    <phoneticPr fontId="3" type="noConversion"/>
  </si>
  <si>
    <t>나일주</t>
    <phoneticPr fontId="3" type="noConversion"/>
  </si>
  <si>
    <t>방사선비상 지식 충전 영상 홍보</t>
    <phoneticPr fontId="3" type="noConversion"/>
  </si>
  <si>
    <t>홍보영상 송출(TV 매체)</t>
    <phoneticPr fontId="3" type="noConversion"/>
  </si>
  <si>
    <t>2023년도 울산광역시 방사능방재계획 제작</t>
    <phoneticPr fontId="3" type="noConversion"/>
  </si>
  <si>
    <t>책자</t>
    <phoneticPr fontId="3" type="noConversion"/>
  </si>
  <si>
    <t>손애란</t>
    <phoneticPr fontId="3" type="noConversion"/>
  </si>
  <si>
    <t>환경방사선 감시기 구입</t>
    <phoneticPr fontId="3" type="noConversion"/>
  </si>
  <si>
    <t>환경방사선 감시기</t>
    <phoneticPr fontId="3" type="noConversion"/>
  </si>
  <si>
    <t>현장대응요원용 방사능방호장구 구입</t>
    <phoneticPr fontId="3" type="noConversion"/>
  </si>
  <si>
    <t>방사능방호장구 세트</t>
    <phoneticPr fontId="3" type="noConversion"/>
  </si>
  <si>
    <t>2~6</t>
    <phoneticPr fontId="3" type="noConversion"/>
  </si>
  <si>
    <t>방사선비상 시민행동요령 홍보물 제작</t>
    <phoneticPr fontId="3" type="noConversion"/>
  </si>
  <si>
    <t>리플렛 등(홍보물)</t>
    <phoneticPr fontId="3" type="noConversion"/>
  </si>
  <si>
    <t>2023년 울산시민아카데미 위탁운영</t>
    <phoneticPr fontId="3" type="noConversion"/>
  </si>
  <si>
    <t>교육운영 1식</t>
    <phoneticPr fontId="3" type="noConversion"/>
  </si>
  <si>
    <t>인재교육과</t>
    <phoneticPr fontId="3" type="noConversion"/>
  </si>
  <si>
    <t>조민현</t>
    <phoneticPr fontId="3" type="noConversion"/>
  </si>
  <si>
    <t>핵심리더 아카데미</t>
    <phoneticPr fontId="3" type="noConversion"/>
  </si>
  <si>
    <t>핵심리더 아카데미 교육 위탁운영 1식</t>
    <phoneticPr fontId="3" type="noConversion"/>
  </si>
  <si>
    <t>강동훈</t>
    <phoneticPr fontId="3" type="noConversion"/>
  </si>
  <si>
    <t>스마트러닝과정 위탁운영</t>
  </si>
  <si>
    <t>장기</t>
  </si>
  <si>
    <t>스마트러닝과정 위탁운영 1식</t>
  </si>
  <si>
    <t>인재교육과</t>
  </si>
  <si>
    <t>문장규</t>
  </si>
  <si>
    <t>전화이용 외국어과정 운영</t>
  </si>
  <si>
    <t>제1기 전화이용 외국어과정 운영 1식</t>
  </si>
  <si>
    <t>독서통신과정 운영</t>
  </si>
  <si>
    <t>제1기 독서통신과정 운영 1식</t>
  </si>
  <si>
    <t>구군 전입자 교육 운영</t>
    <phoneticPr fontId="3" type="noConversion"/>
  </si>
  <si>
    <t>구군 전입자 교육 운영 1식</t>
    <phoneticPr fontId="3" type="noConversion"/>
  </si>
  <si>
    <t>길민정</t>
    <phoneticPr fontId="3" type="noConversion"/>
  </si>
  <si>
    <t>공직자 체력 증진 교육 운영</t>
    <phoneticPr fontId="3" type="noConversion"/>
  </si>
  <si>
    <t>공직자 체력 증진 교육 운영  1식</t>
    <phoneticPr fontId="3" type="noConversion"/>
  </si>
  <si>
    <t>뉴 미디어를 활용한 정책 홍보 교육 운영</t>
    <phoneticPr fontId="3" type="noConversion"/>
  </si>
  <si>
    <t>뉴 미디어를 활용한 정책 홍보 교육 운영  1식</t>
    <phoneticPr fontId="3" type="noConversion"/>
  </si>
  <si>
    <t>메타버스 이해 및 체험 교육 운영</t>
    <phoneticPr fontId="3" type="noConversion"/>
  </si>
  <si>
    <t>메타버스 이해 및 체험 교육 운영  1식</t>
    <phoneticPr fontId="3" type="noConversion"/>
  </si>
  <si>
    <t>5~6급 역량강화 교육 운영</t>
    <phoneticPr fontId="3" type="noConversion"/>
  </si>
  <si>
    <t>5~6급 역량강화 교육 운영 1식</t>
    <phoneticPr fontId="3" type="noConversion"/>
  </si>
  <si>
    <t>새로 만드는 울산 이해하기 1기 교육 운영</t>
    <phoneticPr fontId="3" type="noConversion"/>
  </si>
  <si>
    <t>새로 만드는 울산 이해하기 1기 교육 운영 1식</t>
    <phoneticPr fontId="3" type="noConversion"/>
  </si>
  <si>
    <t>스트레스 관리 &amp; 힐링 1기 교육 운영</t>
    <phoneticPr fontId="3" type="noConversion"/>
  </si>
  <si>
    <t>스트레스 관리 &amp; 힐링 1기 교육 운영 1식</t>
    <phoneticPr fontId="3" type="noConversion"/>
  </si>
  <si>
    <t>2023년 매니지먼트 포스터 게시</t>
    <phoneticPr fontId="3" type="noConversion"/>
  </si>
  <si>
    <t>포스터(온·오프라인형)</t>
    <phoneticPr fontId="3" type="noConversion"/>
  </si>
  <si>
    <t>박소예</t>
    <phoneticPr fontId="3" type="noConversion"/>
  </si>
  <si>
    <t>2023년 사후관리 매립지 지반침하량 조사 용역</t>
    <phoneticPr fontId="3" type="noConversion"/>
  </si>
  <si>
    <t>사후관리 매립지 지반침하량 조사 12회</t>
    <phoneticPr fontId="3" type="noConversion"/>
  </si>
  <si>
    <t>자원순환과</t>
    <phoneticPr fontId="3" type="noConversion"/>
  </si>
  <si>
    <t>우효준</t>
    <phoneticPr fontId="3" type="noConversion"/>
  </si>
  <si>
    <t>2023년 사후관리 매립장 방역 용역</t>
    <phoneticPr fontId="3" type="noConversion"/>
  </si>
  <si>
    <t>사후관리 매립장 방역 66회</t>
    <phoneticPr fontId="3" type="noConversion"/>
  </si>
  <si>
    <t>제17회 전국장애학생체육대회 개회식 행사대행용역</t>
    <phoneticPr fontId="3" type="noConversion"/>
  </si>
  <si>
    <t>개회식 행사 1식</t>
    <phoneticPr fontId="3" type="noConversion"/>
  </si>
  <si>
    <t>전국체전기획단</t>
    <phoneticPr fontId="3" type="noConversion"/>
  </si>
  <si>
    <t>정장효</t>
    <phoneticPr fontId="3" type="noConversion"/>
  </si>
  <si>
    <t>종목별 경기장 편의물품 임차용역</t>
    <phoneticPr fontId="3" type="noConversion"/>
  </si>
  <si>
    <t>경기장별 편의물품 임차(42종 25,020품목)</t>
    <phoneticPr fontId="3" type="noConversion"/>
  </si>
  <si>
    <t>한동호</t>
    <phoneticPr fontId="3" type="noConversion"/>
  </si>
  <si>
    <t>경기장 주변 교통통제 용역</t>
    <phoneticPr fontId="3" type="noConversion"/>
  </si>
  <si>
    <t>개회식 및 경기장별 교통통제 용역</t>
    <phoneticPr fontId="3" type="noConversion"/>
  </si>
  <si>
    <t>경기장 임시관람석 임차 용역</t>
    <phoneticPr fontId="3" type="noConversion"/>
  </si>
  <si>
    <t>울산전시컨벤션내 임시관람석 설치(2개소,600석)</t>
    <phoneticPr fontId="3" type="noConversion"/>
  </si>
  <si>
    <t>장애인 이동식 경사로 임차용역</t>
    <phoneticPr fontId="3" type="noConversion"/>
  </si>
  <si>
    <t>전국장애학생체전 경기장내 경사로 설치(6개소)</t>
    <phoneticPr fontId="3" type="noConversion"/>
  </si>
  <si>
    <t>가설텐트 임차용역</t>
    <phoneticPr fontId="3" type="noConversion"/>
  </si>
  <si>
    <t>경기장별 임시 텐트 설치(51개소)</t>
    <phoneticPr fontId="3" type="noConversion"/>
  </si>
  <si>
    <t>최용준</t>
    <phoneticPr fontId="3" type="noConversion"/>
  </si>
  <si>
    <t>임시 컨테이너 임차용역</t>
    <phoneticPr fontId="3" type="noConversion"/>
  </si>
  <si>
    <t>경기장별 임시 컨테이너 설치(30개)</t>
    <phoneticPr fontId="3" type="noConversion"/>
  </si>
  <si>
    <t>이동식 임시화장실 임차용역</t>
    <phoneticPr fontId="3" type="noConversion"/>
  </si>
  <si>
    <t>경기장별 임시 화장실 설치</t>
    <phoneticPr fontId="3" type="noConversion"/>
  </si>
  <si>
    <t>전국소년(장애학생)체전 안내판 설치</t>
    <phoneticPr fontId="3" type="noConversion"/>
  </si>
  <si>
    <t>안내표지판</t>
    <phoneticPr fontId="3" type="noConversion"/>
  </si>
  <si>
    <t>조희경</t>
    <phoneticPr fontId="3" type="noConversion"/>
  </si>
  <si>
    <t>052-229-7434</t>
    <phoneticPr fontId="3" type="noConversion"/>
  </si>
  <si>
    <t>전국소년(장애학생)체전 현수막 설치</t>
    <phoneticPr fontId="3" type="noConversion"/>
  </si>
  <si>
    <t>현수막</t>
    <phoneticPr fontId="3" type="noConversion"/>
  </si>
  <si>
    <t>최준호</t>
    <phoneticPr fontId="3" type="noConversion"/>
  </si>
  <si>
    <t>052-229-7431</t>
    <phoneticPr fontId="3" type="noConversion"/>
  </si>
  <si>
    <t>제5차 정보화 기본계획 수립</t>
    <phoneticPr fontId="3" type="noConversion"/>
  </si>
  <si>
    <t>연차별, 분야별 정보화 실행계획 및 통합 이행계획 수립</t>
    <phoneticPr fontId="3" type="noConversion"/>
  </si>
  <si>
    <t>정보화담당관</t>
    <phoneticPr fontId="3" type="noConversion"/>
  </si>
  <si>
    <t>정연표</t>
    <phoneticPr fontId="3" type="noConversion"/>
  </si>
  <si>
    <t>정보접근성 향상을 위한 웹 실태조사</t>
    <phoneticPr fontId="3" type="noConversion"/>
  </si>
  <si>
    <t>대표 및 단위 홈페이지 웹 실태조사</t>
    <phoneticPr fontId="3" type="noConversion"/>
  </si>
  <si>
    <t>조성현</t>
    <phoneticPr fontId="3" type="noConversion"/>
  </si>
  <si>
    <t>행정전산장비 구입</t>
    <phoneticPr fontId="3" type="noConversion"/>
  </si>
  <si>
    <t>컴퓨터, 모니터, 프린터</t>
    <phoneticPr fontId="3" type="noConversion"/>
  </si>
  <si>
    <t>윤영주</t>
    <phoneticPr fontId="3" type="noConversion"/>
  </si>
  <si>
    <t>행정업무용 소프트웨어 구입</t>
    <phoneticPr fontId="3" type="noConversion"/>
  </si>
  <si>
    <t>한컴오피스, MS오피스, 백신</t>
    <phoneticPr fontId="3" type="noConversion"/>
  </si>
  <si>
    <t>네트워크스위치 구입</t>
    <phoneticPr fontId="3" type="noConversion"/>
  </si>
  <si>
    <t>네트워크스위치</t>
    <phoneticPr fontId="3" type="noConversion"/>
  </si>
  <si>
    <t>류상호</t>
    <phoneticPr fontId="3" type="noConversion"/>
  </si>
  <si>
    <t>052-229-2383</t>
    <phoneticPr fontId="3" type="noConversion"/>
  </si>
  <si>
    <t>팩스 소모품 구입</t>
    <phoneticPr fontId="3" type="noConversion"/>
  </si>
  <si>
    <t>팩스 토너</t>
    <phoneticPr fontId="3" type="noConversion"/>
  </si>
  <si>
    <t>김민재</t>
    <phoneticPr fontId="3" type="noConversion"/>
  </si>
  <si>
    <t>인터넷 주소관리 시스템 교체</t>
    <phoneticPr fontId="3" type="noConversion"/>
  </si>
  <si>
    <t>DNS 서버</t>
    <phoneticPr fontId="3" type="noConversion"/>
  </si>
  <si>
    <t>행정전화기 구입</t>
    <phoneticPr fontId="3" type="noConversion"/>
  </si>
  <si>
    <t>전화기</t>
    <phoneticPr fontId="3" type="noConversion"/>
  </si>
  <si>
    <t>대강당 전자현수막 교체</t>
    <phoneticPr fontId="3" type="noConversion"/>
  </si>
  <si>
    <t>전광판</t>
    <phoneticPr fontId="3" type="noConversion"/>
  </si>
  <si>
    <t>이승용</t>
    <phoneticPr fontId="3" type="noConversion"/>
  </si>
  <si>
    <t>사이버침해대응센터 노후장비 교체</t>
    <phoneticPr fontId="3" type="noConversion"/>
  </si>
  <si>
    <t>유해사이트 차단시스템 등</t>
    <phoneticPr fontId="3" type="noConversion"/>
  </si>
  <si>
    <t>김웅중</t>
    <phoneticPr fontId="3" type="noConversion"/>
  </si>
  <si>
    <t>052-229-3015</t>
    <phoneticPr fontId="3" type="noConversion"/>
  </si>
  <si>
    <t>해상물류 통합성능검증센터 건립공사 설계용역</t>
    <phoneticPr fontId="3" type="noConversion"/>
  </si>
  <si>
    <t>실시설계</t>
    <phoneticPr fontId="3" type="noConversion"/>
  </si>
  <si>
    <t>관리시설부(건축)</t>
    <phoneticPr fontId="3" type="noConversion"/>
  </si>
  <si>
    <t>김재경</t>
    <phoneticPr fontId="3" type="noConversion"/>
  </si>
  <si>
    <t>울주소방서 건립공사 건설사업관리용역</t>
    <phoneticPr fontId="3" type="noConversion"/>
  </si>
  <si>
    <t>지하1층,지상4층/ 연면적 5,315㎡증축</t>
  </si>
  <si>
    <t>이정아</t>
    <phoneticPr fontId="3" type="noConversion"/>
  </si>
  <si>
    <t>포장도로관리시스템 유지관리용역</t>
    <phoneticPr fontId="3" type="noConversion"/>
  </si>
  <si>
    <t>건설부(도로관리)</t>
    <phoneticPr fontId="3" type="noConversion"/>
  </si>
  <si>
    <t>항온항습기 전력간선 설치 공사</t>
    <phoneticPr fontId="3" type="noConversion"/>
  </si>
  <si>
    <t>전기</t>
    <phoneticPr fontId="3" type="noConversion"/>
  </si>
  <si>
    <t>전력케이블 설치 1식</t>
    <phoneticPr fontId="3" type="noConversion"/>
  </si>
  <si>
    <t>총무과</t>
    <phoneticPr fontId="3" type="noConversion"/>
  </si>
  <si>
    <t>최규헌</t>
    <phoneticPr fontId="3" type="noConversion"/>
  </si>
  <si>
    <t>2022년 표준기록관리시스템 통합 유지관리 위탁사업</t>
  </si>
  <si>
    <t>기술용역</t>
  </si>
  <si>
    <t>표준기록관리시스템 유지보수,
중요 비전자기록물 DB구축</t>
  </si>
  <si>
    <t>총무과</t>
  </si>
  <si>
    <t>이수지,이영지</t>
    <phoneticPr fontId="3" type="noConversion"/>
  </si>
  <si>
    <t>한국지역정보개발원위탁</t>
  </si>
  <si>
    <t>발간실 표지전용 복사기 구입</t>
    <phoneticPr fontId="3" type="noConversion"/>
  </si>
  <si>
    <t>복사기</t>
    <phoneticPr fontId="3" type="noConversion"/>
  </si>
  <si>
    <t>해울이도서관(자료실) 도서 구입</t>
  </si>
  <si>
    <t>도서</t>
  </si>
  <si>
    <t>권</t>
  </si>
  <si>
    <t>양민서</t>
  </si>
  <si>
    <t>서고 항온항습기 구입</t>
    <phoneticPr fontId="3" type="noConversion"/>
  </si>
  <si>
    <t>항온항습기</t>
    <phoneticPr fontId="3" type="noConversion"/>
  </si>
  <si>
    <t>류현주</t>
    <phoneticPr fontId="3" type="noConversion"/>
  </si>
  <si>
    <t>무궁화정원 전정공사</t>
    <phoneticPr fontId="3" type="noConversion"/>
  </si>
  <si>
    <t>7,000㎡</t>
    <phoneticPr fontId="3" type="noConversion"/>
  </si>
  <si>
    <t>김병도</t>
    <phoneticPr fontId="3" type="noConversion"/>
  </si>
  <si>
    <t>작약원 및 계절정원 제초관리사업</t>
    <phoneticPr fontId="3" type="noConversion"/>
  </si>
  <si>
    <t>22000㎡</t>
    <phoneticPr fontId="3" type="noConversion"/>
  </si>
  <si>
    <t>2023년 태화강 국가정원 봄꽃축제</t>
    <phoneticPr fontId="3" type="noConversion"/>
  </si>
  <si>
    <t>개막식, 공연, 전시, 체험, 부대행사</t>
    <phoneticPr fontId="3" type="noConversion"/>
  </si>
  <si>
    <t>태화강국가정원과</t>
    <phoneticPr fontId="3" type="noConversion"/>
  </si>
  <si>
    <t>김현</t>
    <phoneticPr fontId="3" type="noConversion"/>
  </si>
  <si>
    <t>2023년 태화강 전망대 회전판 유지관리 용역</t>
    <phoneticPr fontId="3" type="noConversion"/>
  </si>
  <si>
    <t>태화강 전망대 회전판 유지관리</t>
    <phoneticPr fontId="3" type="noConversion"/>
  </si>
  <si>
    <t>윤진환</t>
    <phoneticPr fontId="3" type="noConversion"/>
  </si>
  <si>
    <t>남산로 문화광장 조성 기본 및 실시설계용역</t>
    <phoneticPr fontId="3" type="noConversion"/>
  </si>
  <si>
    <t>실시설계 및 실시계획인가 제반서류 등</t>
    <phoneticPr fontId="3" type="noConversion"/>
  </si>
  <si>
    <t>김홍순</t>
    <phoneticPr fontId="3" type="noConversion"/>
  </si>
  <si>
    <t>국가정원 임목폐기물 처리용역</t>
    <phoneticPr fontId="3" type="noConversion"/>
  </si>
  <si>
    <t>150t</t>
    <phoneticPr fontId="3" type="noConversion"/>
  </si>
  <si>
    <t>임문현</t>
    <phoneticPr fontId="3" type="noConversion"/>
  </si>
  <si>
    <t>국가정원 삼호지구 산책로 조명 설치공사 실시설계용역</t>
    <phoneticPr fontId="3" type="noConversion"/>
  </si>
  <si>
    <t>실시설계용역 1식</t>
    <phoneticPr fontId="3" type="noConversion"/>
  </si>
  <si>
    <t>이민곤</t>
    <phoneticPr fontId="3" type="noConversion"/>
  </si>
  <si>
    <t>국가정원 삼호지구 방범용 CCTV설치공사 실시설계용역</t>
    <phoneticPr fontId="3" type="noConversion"/>
  </si>
  <si>
    <t>울산국제정원박람회 기본계획</t>
    <phoneticPr fontId="3" type="noConversion"/>
  </si>
  <si>
    <t>학술용역</t>
    <phoneticPr fontId="3" type="noConversion"/>
  </si>
  <si>
    <t>기본계획 및 타당성 검토</t>
    <phoneticPr fontId="3" type="noConversion"/>
  </si>
  <si>
    <t>강병선</t>
    <phoneticPr fontId="3" type="noConversion"/>
  </si>
  <si>
    <t>지적삼각점 현황조사 위탁</t>
    <phoneticPr fontId="3" type="noConversion"/>
  </si>
  <si>
    <t>위탁</t>
    <phoneticPr fontId="3" type="noConversion"/>
  </si>
  <si>
    <t>지적삼각점 61점 현황조사</t>
    <phoneticPr fontId="3" type="noConversion"/>
  </si>
  <si>
    <t>토지정보과</t>
    <phoneticPr fontId="3" type="noConversion"/>
  </si>
  <si>
    <t>강서희</t>
    <phoneticPr fontId="3" type="noConversion"/>
  </si>
  <si>
    <t>드론관측영상 3D 후처리 S/W 구입</t>
    <phoneticPr fontId="3" type="noConversion"/>
  </si>
  <si>
    <t>3D 후처리 S/W</t>
    <phoneticPr fontId="3" type="noConversion"/>
  </si>
  <si>
    <t>배경환</t>
    <phoneticPr fontId="3" type="noConversion"/>
  </si>
  <si>
    <t>드론관측영상 3D 분석 S/W 구입</t>
    <phoneticPr fontId="3" type="noConversion"/>
  </si>
  <si>
    <t>3D 분석 S/W</t>
    <phoneticPr fontId="3" type="noConversion"/>
  </si>
  <si>
    <t>GNSS 측량장비 구입</t>
    <phoneticPr fontId="3" type="noConversion"/>
  </si>
  <si>
    <t>GNSS 측량장비</t>
    <phoneticPr fontId="3" type="noConversion"/>
  </si>
  <si>
    <t>이재철</t>
    <phoneticPr fontId="3" type="noConversion"/>
  </si>
  <si>
    <t>2023년도 신문스크랩 프로그래 및 뉴스컨텐츠 이용에 따른 저작권료 지급</t>
    <phoneticPr fontId="3" type="noConversion"/>
  </si>
  <si>
    <t>홍보실</t>
    <phoneticPr fontId="3" type="noConversion"/>
  </si>
  <si>
    <t>정혜경</t>
    <phoneticPr fontId="3" type="noConversion"/>
  </si>
  <si>
    <t>빛공해환경영향평가</t>
    <phoneticPr fontId="3" type="noConversion"/>
  </si>
  <si>
    <t>빛공해환경영향평가 보고서</t>
    <phoneticPr fontId="3" type="noConversion"/>
  </si>
  <si>
    <t>정인숙</t>
    <phoneticPr fontId="3" type="noConversion"/>
  </si>
  <si>
    <t>전기자동차 공용급속충전소 전기안전관리대행 용역</t>
  </si>
  <si>
    <t>전기차 공용급속충전소 21개소 전기안전관리 용역</t>
  </si>
  <si>
    <t>이동율</t>
  </si>
  <si>
    <t>2023년 운행제한 무인단속시스템 용역</t>
    <phoneticPr fontId="3" type="noConversion"/>
  </si>
  <si>
    <t>5등급 자동차 운행제한</t>
    <phoneticPr fontId="3" type="noConversion"/>
  </si>
  <si>
    <t>환경대기과</t>
    <phoneticPr fontId="3" type="noConversion"/>
  </si>
  <si>
    <t>이정봉</t>
    <phoneticPr fontId="3" type="noConversion"/>
  </si>
  <si>
    <t>대기환경 전광판 유지관리 용역</t>
    <phoneticPr fontId="3" type="noConversion"/>
  </si>
  <si>
    <t>대기환경 전광판 5개소</t>
    <phoneticPr fontId="3" type="noConversion"/>
  </si>
  <si>
    <t>예연성</t>
    <phoneticPr fontId="3" type="noConversion"/>
  </si>
  <si>
    <t>악취모니터링시스템 유지관리 용역</t>
    <phoneticPr fontId="3" type="noConversion"/>
  </si>
  <si>
    <t>악취모니터링시스템 25개소 등</t>
    <phoneticPr fontId="3" type="noConversion"/>
  </si>
  <si>
    <t xml:space="preserve">지자체 대기오염 측정망 설치 </t>
    <phoneticPr fontId="3" type="noConversion"/>
  </si>
  <si>
    <t>대기환경측정망(도로변 대기측정망)</t>
    <phoneticPr fontId="3" type="noConversion"/>
  </si>
  <si>
    <t>박종철</t>
    <phoneticPr fontId="3" type="noConversion"/>
  </si>
  <si>
    <t>5등급 자동차 운행제한 무인단속시스템 소프트웨어 구입</t>
    <phoneticPr fontId="3" type="noConversion"/>
  </si>
  <si>
    <t>소프트웨어</t>
    <phoneticPr fontId="3" type="noConversion"/>
  </si>
  <si>
    <t>대기오염도검사 소모품국매</t>
    <phoneticPr fontId="3" type="noConversion"/>
  </si>
  <si>
    <t>대기오염도검사 소모품</t>
    <phoneticPr fontId="3" type="noConversion"/>
  </si>
  <si>
    <t>\</t>
  </si>
  <si>
    <t>최봉욱</t>
    <phoneticPr fontId="3" type="noConversion"/>
  </si>
  <si>
    <t>052-229-3181</t>
    <phoneticPr fontId="3" type="noConversion"/>
  </si>
  <si>
    <t>회야하수처리시설 증설공사</t>
  </si>
  <si>
    <t>하수관리과</t>
    <phoneticPr fontId="3" type="noConversion"/>
  </si>
  <si>
    <t>최청렬</t>
  </si>
  <si>
    <t>회야하수처리시설 증설공사 전기 및 계측제어공사</t>
  </si>
  <si>
    <t>하수관리과</t>
  </si>
  <si>
    <t>박경배</t>
  </si>
  <si>
    <t>상수도사업본부
수질연구소</t>
    <phoneticPr fontId="3" type="noConversion"/>
  </si>
  <si>
    <t>울산안전체험관
운영지원팀</t>
    <phoneticPr fontId="3" type="noConversion"/>
  </si>
  <si>
    <t>관광과</t>
    <phoneticPr fontId="3" type="noConversion"/>
  </si>
  <si>
    <t>산단정책과</t>
    <phoneticPr fontId="3" type="noConversion"/>
  </si>
  <si>
    <t>산단개발과</t>
    <phoneticPr fontId="3" type="noConversion"/>
  </si>
  <si>
    <t>산업안전과</t>
    <phoneticPr fontId="3" type="noConversion"/>
  </si>
  <si>
    <t>2023년도 신문스크랩 프로그래 및 뉴스
컨텐츠 이용에 따른 저작권료 지급 23개사</t>
    <phoneticPr fontId="3" type="noConversion"/>
  </si>
  <si>
    <t>052-229-7583</t>
    <phoneticPr fontId="3" type="noConversion"/>
  </si>
  <si>
    <t>052-279-6583</t>
    <phoneticPr fontId="3" type="noConversion"/>
  </si>
  <si>
    <t>052-229-7432</t>
    <phoneticPr fontId="3" type="noConversion"/>
  </si>
  <si>
    <t>052-229-7433</t>
    <phoneticPr fontId="3" type="noConversion"/>
  </si>
  <si>
    <t>052-229-4354</t>
    <phoneticPr fontId="3" type="noConversion"/>
  </si>
  <si>
    <t>052-229-7713</t>
    <phoneticPr fontId="3" type="noConversion"/>
  </si>
  <si>
    <t>052-229-3194</t>
    <phoneticPr fontId="3" type="noConversion"/>
  </si>
  <si>
    <t>052-229-4473</t>
    <phoneticPr fontId="3" type="noConversion"/>
  </si>
  <si>
    <t>052-229-4195</t>
    <phoneticPr fontId="3" type="noConversion"/>
  </si>
  <si>
    <t>052-229-7572</t>
    <phoneticPr fontId="3" type="noConversion"/>
  </si>
  <si>
    <t>052-229-7585</t>
    <phoneticPr fontId="3" type="noConversion"/>
  </si>
  <si>
    <t>052-229-5552</t>
    <phoneticPr fontId="3" type="noConversion"/>
  </si>
  <si>
    <t>052-229-5545</t>
    <phoneticPr fontId="3" type="noConversion"/>
  </si>
  <si>
    <t>052-229-6224</t>
    <phoneticPr fontId="3" type="noConversion"/>
  </si>
  <si>
    <t>052-229-5551</t>
    <phoneticPr fontId="3" type="noConversion"/>
  </si>
  <si>
    <t>052-229-5826</t>
    <phoneticPr fontId="3" type="noConversion"/>
  </si>
  <si>
    <t>052-229-5823</t>
    <phoneticPr fontId="3" type="noConversion"/>
  </si>
  <si>
    <t>052-229-5871</t>
    <phoneticPr fontId="3" type="noConversion"/>
  </si>
  <si>
    <t>052-229-3283</t>
    <phoneticPr fontId="3" type="noConversion"/>
  </si>
  <si>
    <t>052-229-3284</t>
    <phoneticPr fontId="3" type="noConversion"/>
  </si>
  <si>
    <t>052-229-3343</t>
    <phoneticPr fontId="3" type="noConversion"/>
  </si>
  <si>
    <t>052-229-3324</t>
    <phoneticPr fontId="3" type="noConversion"/>
  </si>
  <si>
    <t>052-229-2475</t>
    <phoneticPr fontId="3" type="noConversion"/>
  </si>
  <si>
    <t>052-229-2356</t>
    <phoneticPr fontId="3" type="noConversion"/>
  </si>
  <si>
    <t>052-229-2385</t>
    <phoneticPr fontId="3" type="noConversion"/>
  </si>
  <si>
    <t>052-229-2354</t>
    <phoneticPr fontId="3" type="noConversion"/>
  </si>
  <si>
    <t>052-229-2383</t>
    <phoneticPr fontId="3" type="noConversion"/>
  </si>
  <si>
    <t>052-229-2392</t>
    <phoneticPr fontId="3" type="noConversion"/>
  </si>
  <si>
    <t>052-229-4184</t>
    <phoneticPr fontId="3" type="noConversion"/>
  </si>
  <si>
    <t>052-229-4183</t>
    <phoneticPr fontId="3" type="noConversion"/>
  </si>
  <si>
    <t>052-229-4185</t>
    <phoneticPr fontId="3" type="noConversion"/>
  </si>
  <si>
    <t>052-229-3882</t>
    <phoneticPr fontId="3" type="noConversion"/>
  </si>
  <si>
    <t>052-229-3182</t>
    <phoneticPr fontId="3" type="noConversion"/>
  </si>
  <si>
    <t>052-229-4463</t>
    <phoneticPr fontId="3" type="noConversion"/>
  </si>
  <si>
    <t>052-229-2476</t>
    <phoneticPr fontId="3" type="noConversion"/>
  </si>
  <si>
    <t>052-229-2473</t>
    <phoneticPr fontId="3" type="noConversion"/>
  </si>
  <si>
    <t>052-229-4965</t>
    <phoneticPr fontId="3" type="noConversion"/>
  </si>
  <si>
    <t>052-229-2066</t>
    <phoneticPr fontId="3" type="noConversion"/>
  </si>
  <si>
    <t>052-229-2342</t>
    <phoneticPr fontId="3" type="noConversion"/>
  </si>
  <si>
    <t>052-229-2932</t>
    <phoneticPr fontId="3" type="noConversion"/>
  </si>
  <si>
    <t>052-229-3737</t>
    <phoneticPr fontId="3" type="noConversion"/>
  </si>
  <si>
    <t>052-229-3734</t>
    <phoneticPr fontId="3" type="noConversion"/>
  </si>
  <si>
    <t>052-229-3883</t>
    <phoneticPr fontId="3" type="noConversion"/>
  </si>
  <si>
    <t>052-229-3884</t>
    <phoneticPr fontId="3" type="noConversion"/>
  </si>
  <si>
    <t>052-229-7422</t>
    <phoneticPr fontId="3" type="noConversion"/>
  </si>
  <si>
    <t>052-229-4344</t>
    <phoneticPr fontId="3" type="noConversion"/>
  </si>
  <si>
    <t>052-229-4335</t>
    <phoneticPr fontId="3" type="noConversion"/>
  </si>
  <si>
    <t>052-229-4377</t>
    <phoneticPr fontId="3" type="noConversion"/>
  </si>
  <si>
    <t>052-229-4374</t>
    <phoneticPr fontId="3" type="noConversion"/>
  </si>
  <si>
    <t>052-229-4376</t>
    <phoneticPr fontId="3" type="noConversion"/>
  </si>
  <si>
    <t>052-229-3183</t>
    <phoneticPr fontId="3" type="noConversion"/>
  </si>
  <si>
    <t>052-229-3184</t>
    <phoneticPr fontId="3" type="noConversion"/>
  </si>
  <si>
    <t>052-229-3206</t>
    <phoneticPr fontId="3" type="noConversion"/>
  </si>
  <si>
    <t>052-229-3244</t>
    <phoneticPr fontId="3" type="noConversion"/>
  </si>
  <si>
    <t>052-229-6552</t>
    <phoneticPr fontId="3" type="noConversion"/>
  </si>
  <si>
    <t>052-229-4464</t>
    <phoneticPr fontId="3" type="noConversion"/>
  </si>
  <si>
    <t>052-229-6842</t>
    <phoneticPr fontId="3" type="noConversion"/>
  </si>
  <si>
    <t>052-229-6852</t>
    <phoneticPr fontId="3" type="noConversion"/>
  </si>
  <si>
    <t>052-229-3322</t>
    <phoneticPr fontId="3" type="noConversion"/>
  </si>
  <si>
    <t>052-229-3356</t>
    <phoneticPr fontId="3" type="noConversion"/>
  </si>
  <si>
    <t>052-229-3353</t>
    <phoneticPr fontId="3" type="noConversion"/>
  </si>
  <si>
    <t>052-229-7562</t>
    <phoneticPr fontId="3" type="noConversion"/>
  </si>
  <si>
    <t>052-229-7564</t>
    <phoneticPr fontId="3" type="noConversion"/>
  </si>
  <si>
    <t>052-229-7573</t>
    <phoneticPr fontId="3" type="noConversion"/>
  </si>
  <si>
    <t>052-229-7586</t>
    <phoneticPr fontId="3" type="noConversion"/>
  </si>
  <si>
    <t>052-229-2477</t>
    <phoneticPr fontId="3" type="noConversion"/>
  </si>
  <si>
    <t>052-229-4982</t>
    <phoneticPr fontId="3" type="noConversion"/>
  </si>
  <si>
    <t>052-229-4962</t>
    <phoneticPr fontId="3" type="noConversion"/>
  </si>
  <si>
    <t>052-229-4973</t>
    <phoneticPr fontId="3" type="noConversion"/>
  </si>
  <si>
    <t>052-229-4975</t>
    <phoneticPr fontId="3" type="noConversion"/>
  </si>
  <si>
    <t>052-229-5874</t>
    <phoneticPr fontId="3" type="noConversion"/>
  </si>
  <si>
    <t>울산광역시 공고 제2023 -  10호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</si>
</sst>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176" formatCode="0.000_);[Red]\(0.000\)"/>
    <numFmt numFmtId="177" formatCode="#,##0_);[Red]\(#,##0\)"/>
    <numFmt numFmtId="178" formatCode="###,###,###&quot;건&quot;"/>
    <numFmt numFmtId="179" formatCode="###,###,###&quot;백만원&quot;"/>
    <numFmt numFmtId="180" formatCode="######&quot;건&quot;"/>
    <numFmt numFmtId="181" formatCode="0.E+00"/>
    <numFmt numFmtId="182" formatCode="#,##0_ "/>
  </numFmts>
  <fonts count="14" x14ac:knownFonts="1">
    <font>
      <sz val="11"/>
      <name val="돋움"/>
      <family val="3"/>
      <charset val="129"/>
    </font>
    <font>
      <sz val="11"/>
      <name val="돋움"/>
      <family val="3"/>
      <charset val="129"/>
    </font>
    <font>
      <sz val="11"/>
      <name val="굴림"/>
      <family val="3"/>
      <charset val="129"/>
    </font>
    <font>
      <sz val="8"/>
      <name val="돋움"/>
      <family val="3"/>
      <charset val="129"/>
    </font>
    <font>
      <sz val="10"/>
      <name val="돋움"/>
      <family val="3"/>
      <charset val="129"/>
    </font>
    <font>
      <sz val="11"/>
      <name val="굴림체"/>
      <family val="3"/>
      <charset val="129"/>
    </font>
    <font>
      <sz val="10"/>
      <name val="굴림체"/>
      <family val="3"/>
      <charset val="129"/>
    </font>
    <font>
      <b/>
      <sz val="18"/>
      <name val="휴먼엑스포"/>
      <family val="1"/>
      <charset val="129"/>
    </font>
    <font>
      <sz val="13"/>
      <name val="굴림"/>
      <family val="3"/>
      <charset val="129"/>
    </font>
    <font>
      <sz val="12"/>
      <name val="굴림체"/>
      <family val="3"/>
      <charset val="129"/>
    </font>
    <font>
      <b/>
      <sz val="11"/>
      <color indexed="10"/>
      <name val="굴림"/>
      <family val="3"/>
      <charset val="129"/>
    </font>
    <font>
      <b/>
      <sz val="11"/>
      <name val="굴림"/>
      <family val="3"/>
      <charset val="129"/>
    </font>
    <font>
      <sz val="11"/>
      <color theme="1"/>
      <name val="맑은 고딕"/>
      <family val="3"/>
      <charset val="129"/>
      <scheme val="minor"/>
    </font>
    <font>
      <sz val="11"/>
      <color rgb="FF000000"/>
      <name val="굴림"/>
      <family val="3"/>
      <charset val="129"/>
    </font>
  </fonts>
  <fills count="4">
    <fill>
      <patternFill patternType="none"/>
    </fill>
    <fill>
      <patternFill patternType="gray125"/>
    </fill>
    <fill>
      <patternFill patternType="solid">
        <fgColor indexed="41"/>
        <bgColor indexed="64"/>
      </patternFill>
    </fill>
    <fill>
      <patternFill patternType="solid">
        <fgColor rgb="FF92D050"/>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5">
    <xf numFmtId="0" fontId="0" fillId="0" borderId="0"/>
    <xf numFmtId="41" fontId="1" fillId="0" borderId="0" applyFont="0" applyFill="0" applyBorder="0" applyAlignment="0" applyProtection="0">
      <alignment vertical="center"/>
    </xf>
    <xf numFmtId="0" fontId="12" fillId="0" borderId="0">
      <alignment vertical="center"/>
    </xf>
    <xf numFmtId="0" fontId="12" fillId="0" borderId="0">
      <alignment vertical="center"/>
    </xf>
    <xf numFmtId="42" fontId="1" fillId="0" borderId="0" applyFont="0" applyFill="0" applyBorder="0" applyAlignment="0" applyProtection="0">
      <alignment vertical="center"/>
    </xf>
  </cellStyleXfs>
  <cellXfs count="128">
    <xf numFmtId="0" fontId="0" fillId="0" borderId="0" xfId="0" applyAlignment="1">
      <alignment vertical="center"/>
    </xf>
    <xf numFmtId="0" fontId="5"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41" fontId="2" fillId="0" borderId="0" xfId="1" applyFont="1">
      <alignment vertical="center"/>
    </xf>
    <xf numFmtId="41" fontId="2" fillId="0" borderId="0" xfId="1" applyFont="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shrinkToFit="1"/>
    </xf>
    <xf numFmtId="180" fontId="2" fillId="0" borderId="0" xfId="0" applyNumberFormat="1" applyFont="1" applyAlignment="1">
      <alignment horizontal="right" vertical="center"/>
    </xf>
    <xf numFmtId="0" fontId="2" fillId="0" borderId="0" xfId="0" applyFont="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10" xfId="0" applyFont="1" applyFill="1" applyBorder="1" applyAlignment="1">
      <alignment horizontal="center" vertical="center"/>
    </xf>
    <xf numFmtId="176" fontId="0" fillId="0" borderId="0" xfId="0" applyNumberFormat="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3"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78" fontId="2" fillId="3" borderId="2" xfId="0" applyNumberFormat="1" applyFont="1" applyFill="1" applyBorder="1" applyAlignment="1">
      <alignment horizontal="center" vertical="center"/>
    </xf>
    <xf numFmtId="178" fontId="2" fillId="0" borderId="4" xfId="0" applyNumberFormat="1" applyFont="1" applyBorder="1" applyAlignment="1">
      <alignment horizontal="center" vertical="center"/>
    </xf>
    <xf numFmtId="178" fontId="2" fillId="0" borderId="6" xfId="0" applyNumberFormat="1" applyFont="1" applyBorder="1" applyAlignment="1">
      <alignment horizontal="center" vertical="center"/>
    </xf>
    <xf numFmtId="3" fontId="2" fillId="0" borderId="0" xfId="0" applyNumberFormat="1" applyFont="1" applyBorder="1" applyAlignment="1">
      <alignment vertical="center"/>
    </xf>
    <xf numFmtId="0" fontId="0" fillId="0" borderId="0" xfId="0" applyBorder="1" applyAlignment="1">
      <alignment vertical="center"/>
    </xf>
    <xf numFmtId="0" fontId="1" fillId="0" borderId="0" xfId="0" applyFont="1" applyFill="1" applyBorder="1" applyAlignment="1">
      <alignment horizontal="center" vertical="center"/>
    </xf>
    <xf numFmtId="41" fontId="2" fillId="0" borderId="0" xfId="1" applyFont="1" applyBorder="1" applyAlignment="1">
      <alignment horizontal="right" vertical="center"/>
    </xf>
    <xf numFmtId="0" fontId="0" fillId="0" borderId="0" xfId="0" applyNumberFormat="1" applyBorder="1" applyAlignment="1">
      <alignment vertical="center"/>
    </xf>
    <xf numFmtId="0" fontId="13" fillId="0" borderId="0" xfId="0" applyNumberFormat="1" applyFont="1" applyAlignment="1">
      <alignment horizontal="center" vertical="center"/>
    </xf>
    <xf numFmtId="0" fontId="13" fillId="0" borderId="0" xfId="0" applyNumberFormat="1" applyFont="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wrapText="1"/>
    </xf>
    <xf numFmtId="49" fontId="2" fillId="0" borderId="0" xfId="0" applyNumberFormat="1" applyFont="1" applyBorder="1" applyAlignment="1">
      <alignment horizontal="center" vertical="center"/>
    </xf>
    <xf numFmtId="3" fontId="2" fillId="0" borderId="0" xfId="0" applyNumberFormat="1" applyFont="1" applyBorder="1" applyAlignment="1">
      <alignment horizontal="right" vertical="center"/>
    </xf>
    <xf numFmtId="0" fontId="2" fillId="0" borderId="0" xfId="0" applyFont="1" applyBorder="1" applyAlignment="1">
      <alignment vertical="center"/>
    </xf>
    <xf numFmtId="177" fontId="0" fillId="0" borderId="0" xfId="1" applyNumberFormat="1" applyFont="1" applyBorder="1" applyAlignment="1">
      <alignment horizontal="right" vertical="center"/>
    </xf>
    <xf numFmtId="0" fontId="13" fillId="0" borderId="0" xfId="0" applyNumberFormat="1" applyFont="1" applyBorder="1" applyAlignment="1">
      <alignment vertical="center"/>
    </xf>
    <xf numFmtId="41" fontId="2" fillId="0" borderId="0" xfId="1" applyFont="1" applyBorder="1" applyAlignment="1">
      <alignment vertical="center"/>
    </xf>
    <xf numFmtId="3" fontId="2" fillId="0" borderId="0" xfId="0" applyNumberFormat="1" applyFont="1" applyBorder="1" applyAlignment="1">
      <alignment horizontal="center" vertical="center"/>
    </xf>
    <xf numFmtId="41" fontId="0" fillId="0" borderId="0" xfId="1" applyFont="1" applyBorder="1">
      <alignment vertical="center"/>
    </xf>
    <xf numFmtId="41" fontId="0" fillId="0" borderId="0" xfId="1" applyFont="1" applyBorder="1" applyAlignment="1">
      <alignment horizontal="center" vertical="center"/>
    </xf>
    <xf numFmtId="177" fontId="2" fillId="0" borderId="0" xfId="0" applyNumberFormat="1" applyFont="1" applyBorder="1" applyAlignment="1">
      <alignment horizontal="right" vertical="center"/>
    </xf>
    <xf numFmtId="0" fontId="0" fillId="0" borderId="4" xfId="0" applyBorder="1" applyAlignment="1">
      <alignment vertical="center"/>
    </xf>
    <xf numFmtId="176" fontId="11" fillId="2" borderId="10" xfId="0" applyNumberFormat="1" applyFont="1" applyFill="1" applyBorder="1" applyAlignment="1">
      <alignment horizontal="center" vertical="center" wrapText="1"/>
    </xf>
    <xf numFmtId="181" fontId="11" fillId="2" borderId="10" xfId="0" applyNumberFormat="1" applyFont="1" applyFill="1" applyBorder="1" applyAlignment="1">
      <alignment horizontal="center" vertical="center"/>
    </xf>
    <xf numFmtId="181" fontId="11" fillId="2" borderId="10" xfId="0" applyNumberFormat="1" applyFont="1" applyFill="1" applyBorder="1" applyAlignment="1">
      <alignment horizontal="center" vertical="center" wrapText="1"/>
    </xf>
    <xf numFmtId="0" fontId="2" fillId="0" borderId="13" xfId="0" applyFont="1" applyBorder="1" applyAlignment="1">
      <alignment horizontal="center" vertical="center"/>
    </xf>
    <xf numFmtId="0" fontId="1" fillId="0" borderId="13" xfId="0" applyFont="1" applyFill="1" applyBorder="1" applyAlignment="1">
      <alignment horizontal="center" vertical="center"/>
    </xf>
    <xf numFmtId="177" fontId="0" fillId="0" borderId="13" xfId="1" applyNumberFormat="1" applyFont="1" applyBorder="1">
      <alignment vertical="center"/>
    </xf>
    <xf numFmtId="0" fontId="0" fillId="0" borderId="13" xfId="0" applyBorder="1" applyAlignment="1">
      <alignment horizontal="center" vertical="center"/>
    </xf>
    <xf numFmtId="0" fontId="2" fillId="0" borderId="4" xfId="0" applyFont="1" applyBorder="1" applyAlignment="1">
      <alignment horizontal="center" vertical="center"/>
    </xf>
    <xf numFmtId="0" fontId="1" fillId="0" borderId="4" xfId="0" applyFont="1" applyFill="1" applyBorder="1" applyAlignment="1">
      <alignment horizontal="center" vertical="center"/>
    </xf>
    <xf numFmtId="0" fontId="2" fillId="0" borderId="4" xfId="0" applyFont="1" applyBorder="1" applyAlignment="1">
      <alignment horizontal="center" vertical="center" wrapText="1"/>
    </xf>
    <xf numFmtId="177" fontId="0" fillId="0" borderId="4" xfId="1" applyNumberFormat="1" applyFont="1" applyBorder="1">
      <alignment vertical="center"/>
    </xf>
    <xf numFmtId="0" fontId="0" fillId="0" borderId="4" xfId="0" applyBorder="1" applyAlignment="1">
      <alignment horizontal="center" vertical="center"/>
    </xf>
    <xf numFmtId="41" fontId="2" fillId="0" borderId="13" xfId="4" applyNumberFormat="1" applyFont="1" applyBorder="1" applyAlignment="1">
      <alignment horizontal="right" vertical="center"/>
    </xf>
    <xf numFmtId="0" fontId="0" fillId="0" borderId="4" xfId="0" applyBorder="1" applyAlignment="1">
      <alignment horizontal="center" vertical="center" wrapText="1"/>
    </xf>
    <xf numFmtId="41" fontId="2" fillId="0" borderId="4" xfId="4" applyNumberFormat="1" applyFont="1" applyBorder="1" applyAlignment="1">
      <alignment horizontal="right" vertical="center"/>
    </xf>
    <xf numFmtId="3" fontId="2" fillId="0" borderId="4" xfId="0" applyNumberFormat="1" applyFont="1" applyBorder="1" applyAlignment="1">
      <alignment horizontal="center" vertical="center"/>
    </xf>
    <xf numFmtId="41" fontId="2" fillId="0" borderId="4" xfId="1" applyFont="1" applyBorder="1" applyAlignment="1">
      <alignment vertical="center"/>
    </xf>
    <xf numFmtId="182" fontId="2" fillId="0" borderId="4" xfId="0" applyNumberFormat="1" applyFont="1" applyBorder="1" applyAlignment="1">
      <alignment vertical="center"/>
    </xf>
    <xf numFmtId="0" fontId="0" fillId="0" borderId="4" xfId="0" applyFill="1" applyBorder="1" applyAlignment="1">
      <alignment horizontal="center" vertical="center"/>
    </xf>
    <xf numFmtId="41" fontId="0" fillId="0" borderId="4" xfId="1" applyFont="1" applyBorder="1" applyAlignment="1">
      <alignment horizontal="right" vertical="center"/>
    </xf>
    <xf numFmtId="41" fontId="0" fillId="0" borderId="4" xfId="1" applyFont="1" applyBorder="1">
      <alignment vertical="center"/>
    </xf>
    <xf numFmtId="49" fontId="2" fillId="0" borderId="4" xfId="0" applyNumberFormat="1" applyFont="1" applyBorder="1" applyAlignment="1">
      <alignment horizontal="center" vertical="center"/>
    </xf>
    <xf numFmtId="41" fontId="2" fillId="0" borderId="4" xfId="1" applyNumberFormat="1" applyFont="1" applyBorder="1" applyAlignment="1">
      <alignment horizontal="right" vertical="center"/>
    </xf>
    <xf numFmtId="182"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3" fontId="0" fillId="0" borderId="4" xfId="0" applyNumberFormat="1" applyBorder="1" applyAlignment="1">
      <alignment horizontal="center" vertical="center"/>
    </xf>
    <xf numFmtId="177" fontId="0" fillId="0" borderId="4" xfId="1" applyNumberFormat="1" applyFont="1" applyBorder="1" applyAlignment="1">
      <alignment horizontal="right" vertical="center"/>
    </xf>
    <xf numFmtId="0" fontId="0" fillId="0" borderId="4" xfId="0" applyFont="1" applyBorder="1" applyAlignment="1">
      <alignment horizontal="center" vertical="center"/>
    </xf>
    <xf numFmtId="0" fontId="0" fillId="0" borderId="4" xfId="1" applyNumberFormat="1" applyFont="1" applyBorder="1" applyAlignment="1">
      <alignment horizontal="center" vertical="center"/>
    </xf>
    <xf numFmtId="0" fontId="2" fillId="0" borderId="3" xfId="0" applyFont="1" applyBorder="1" applyAlignment="1">
      <alignment horizontal="center" vertical="center"/>
    </xf>
    <xf numFmtId="0" fontId="0" fillId="0" borderId="8" xfId="0" applyBorder="1" applyAlignment="1">
      <alignment vertical="center"/>
    </xf>
    <xf numFmtId="0" fontId="2" fillId="0" borderId="8" xfId="0" applyFont="1" applyBorder="1" applyAlignment="1">
      <alignment vertical="center"/>
    </xf>
    <xf numFmtId="49" fontId="2" fillId="0" borderId="8" xfId="0" applyNumberFormat="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41" fontId="0" fillId="0" borderId="6" xfId="1" applyNumberFormat="1"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181" fontId="11" fillId="0" borderId="16" xfId="0" applyNumberFormat="1" applyFont="1" applyFill="1" applyBorder="1" applyAlignment="1">
      <alignment horizontal="center" vertical="center"/>
    </xf>
    <xf numFmtId="0" fontId="0" fillId="0" borderId="3" xfId="0" applyBorder="1" applyAlignment="1">
      <alignment horizontal="center" vertical="center"/>
    </xf>
    <xf numFmtId="181" fontId="11" fillId="0" borderId="8"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xf numFmtId="3" fontId="2" fillId="0" borderId="4" xfId="0" applyNumberFormat="1" applyFont="1" applyBorder="1" applyAlignment="1">
      <alignment horizontal="right" vertical="center"/>
    </xf>
    <xf numFmtId="0" fontId="1" fillId="0" borderId="6" xfId="0" applyFont="1" applyFill="1" applyBorder="1" applyAlignment="1">
      <alignment horizontal="center" vertical="center"/>
    </xf>
    <xf numFmtId="177" fontId="0" fillId="0" borderId="6" xfId="1" applyNumberFormat="1" applyFont="1" applyBorder="1">
      <alignment vertical="center"/>
    </xf>
    <xf numFmtId="0" fontId="0" fillId="0" borderId="6" xfId="0" applyBorder="1" applyAlignment="1">
      <alignment horizontal="center" vertical="center" wrapText="1"/>
    </xf>
    <xf numFmtId="0" fontId="0" fillId="0" borderId="14" xfId="0" applyBorder="1" applyAlignment="1">
      <alignment vertical="center"/>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xf>
    <xf numFmtId="0" fontId="0" fillId="0" borderId="6" xfId="0" applyFill="1" applyBorder="1" applyAlignment="1">
      <alignment horizontal="center" vertical="center"/>
    </xf>
    <xf numFmtId="0" fontId="2" fillId="0" borderId="13" xfId="0" applyFont="1" applyBorder="1" applyAlignment="1">
      <alignment horizontal="center" vertical="center" wrapText="1"/>
    </xf>
    <xf numFmtId="0" fontId="0" fillId="0" borderId="16" xfId="0" applyBorder="1" applyAlignment="1">
      <alignment vertical="center"/>
    </xf>
    <xf numFmtId="0" fontId="2" fillId="0" borderId="8" xfId="0" applyFont="1" applyBorder="1" applyAlignment="1">
      <alignment horizontal="center" vertical="center"/>
    </xf>
    <xf numFmtId="41" fontId="0" fillId="0" borderId="4" xfId="1" applyNumberFormat="1" applyFont="1" applyBorder="1" applyAlignment="1">
      <alignment horizontal="center" vertical="center"/>
    </xf>
    <xf numFmtId="0" fontId="0" fillId="0" borderId="4" xfId="0" applyNumberFormat="1" applyBorder="1" applyAlignment="1">
      <alignment horizontal="center" vertical="center"/>
    </xf>
    <xf numFmtId="41" fontId="2" fillId="0" borderId="4" xfId="1" applyNumberFormat="1" applyFont="1" applyBorder="1" applyAlignment="1">
      <alignment horizontal="center" vertical="center"/>
    </xf>
    <xf numFmtId="0" fontId="13" fillId="0" borderId="4" xfId="0" applyNumberFormat="1" applyFont="1" applyBorder="1" applyAlignment="1">
      <alignment horizontal="center" vertical="center"/>
    </xf>
    <xf numFmtId="0" fontId="13" fillId="0" borderId="8" xfId="0" applyNumberFormat="1" applyFont="1" applyBorder="1" applyAlignment="1">
      <alignment horizontal="center" vertical="center"/>
    </xf>
    <xf numFmtId="0" fontId="0" fillId="0" borderId="4" xfId="0" applyBorder="1" applyAlignment="1">
      <alignment horizontal="center" vertical="center" shrinkToFit="1"/>
    </xf>
    <xf numFmtId="0" fontId="0" fillId="0" borderId="8" xfId="0" applyFont="1" applyBorder="1" applyAlignment="1">
      <alignment vertical="center"/>
    </xf>
    <xf numFmtId="3" fontId="2" fillId="0" borderId="13" xfId="0" applyNumberFormat="1" applyFont="1" applyBorder="1" applyAlignment="1">
      <alignment vertical="center"/>
    </xf>
    <xf numFmtId="3" fontId="2" fillId="0" borderId="4" xfId="0" applyNumberFormat="1" applyFont="1" applyBorder="1" applyAlignment="1">
      <alignment vertical="center"/>
    </xf>
    <xf numFmtId="0" fontId="0" fillId="0" borderId="8" xfId="0" applyBorder="1" applyAlignment="1">
      <alignment horizontal="center" vertical="center"/>
    </xf>
    <xf numFmtId="41" fontId="2" fillId="0" borderId="4" xfId="1" applyFont="1" applyBorder="1" applyAlignment="1">
      <alignment horizontal="center" vertical="center"/>
    </xf>
    <xf numFmtId="0" fontId="2" fillId="0" borderId="4" xfId="0" applyFont="1" applyBorder="1" applyAlignment="1">
      <alignment horizontal="center" vertical="center" shrinkToFit="1"/>
    </xf>
    <xf numFmtId="0" fontId="2" fillId="0" borderId="4" xfId="0" quotePrefix="1" applyFont="1" applyBorder="1" applyAlignment="1">
      <alignment horizontal="center" vertical="center"/>
    </xf>
    <xf numFmtId="3" fontId="2" fillId="0" borderId="6" xfId="0" applyNumberFormat="1" applyFont="1" applyBorder="1" applyAlignment="1">
      <alignment horizontal="center" vertical="center"/>
    </xf>
    <xf numFmtId="3" fontId="2" fillId="0" borderId="6" xfId="0" applyNumberFormat="1" applyFont="1" applyBorder="1" applyAlignment="1">
      <alignment vertical="center"/>
    </xf>
    <xf numFmtId="0" fontId="2" fillId="0" borderId="6" xfId="0" applyFont="1" applyBorder="1" applyAlignment="1">
      <alignment horizontal="center" vertical="center" wrapText="1"/>
    </xf>
    <xf numFmtId="41" fontId="2" fillId="0" borderId="4" xfId="4" applyNumberFormat="1" applyFont="1" applyBorder="1" applyAlignment="1">
      <alignment horizontal="center" vertical="center"/>
    </xf>
    <xf numFmtId="0" fontId="2" fillId="0" borderId="17" xfId="0" applyFont="1" applyBorder="1" applyAlignment="1">
      <alignment horizontal="center" vertical="center"/>
    </xf>
    <xf numFmtId="0" fontId="9" fillId="0" borderId="0" xfId="0" applyFont="1" applyAlignment="1">
      <alignment horizontal="left" vertical="center" wrapText="1"/>
    </xf>
    <xf numFmtId="179" fontId="2" fillId="0" borderId="11" xfId="1" applyNumberFormat="1" applyFont="1" applyBorder="1" applyAlignment="1">
      <alignment horizontal="right" vertical="center"/>
    </xf>
    <xf numFmtId="179" fontId="2" fillId="0" borderId="12" xfId="1" applyNumberFormat="1" applyFont="1" applyBorder="1" applyAlignment="1">
      <alignment horizontal="righ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179" fontId="2" fillId="3" borderId="2" xfId="1" applyNumberFormat="1" applyFont="1" applyFill="1" applyBorder="1" applyAlignment="1">
      <alignment horizontal="right" vertical="center"/>
    </xf>
    <xf numFmtId="179" fontId="2" fillId="3" borderId="7" xfId="1" applyNumberFormat="1" applyFont="1" applyFill="1" applyBorder="1" applyAlignment="1">
      <alignment horizontal="right" vertical="center"/>
    </xf>
    <xf numFmtId="179" fontId="2" fillId="0" borderId="4" xfId="1" applyNumberFormat="1" applyFont="1" applyBorder="1" applyAlignment="1">
      <alignment horizontal="right" vertical="center"/>
    </xf>
    <xf numFmtId="179" fontId="2" fillId="0" borderId="8" xfId="1" applyNumberFormat="1" applyFont="1" applyBorder="1" applyAlignment="1">
      <alignment horizontal="right" vertical="center"/>
    </xf>
  </cellXfs>
  <cellStyles count="5">
    <cellStyle name="쉼표 [0]" xfId="1" builtinId="6"/>
    <cellStyle name="통화 [0]" xfId="4" builtinId="7"/>
    <cellStyle name="표준" xfId="0" builtinId="0"/>
    <cellStyle name="표준 2" xfId="2"/>
    <cellStyle name="표준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
  <sheetViews>
    <sheetView tabSelected="1" zoomScaleNormal="100" workbookViewId="0">
      <selection activeCell="M3" sqref="M3"/>
    </sheetView>
  </sheetViews>
  <sheetFormatPr defaultRowHeight="33" customHeight="1" x14ac:dyDescent="0.15"/>
  <cols>
    <col min="1" max="1" width="3.109375" customWidth="1"/>
    <col min="2" max="2" width="8.44140625" style="8" customWidth="1"/>
    <col min="3" max="3" width="8.44140625" style="2" customWidth="1"/>
    <col min="4" max="4" width="8.44140625" style="3" customWidth="1"/>
    <col min="5" max="5" width="8.44140625" style="4" customWidth="1"/>
    <col min="6" max="6" width="8.44140625" style="5" customWidth="1"/>
    <col min="7" max="7" width="8.44140625" style="9" customWidth="1"/>
    <col min="8" max="9" width="8.44140625" customWidth="1"/>
    <col min="10" max="10" width="11.88671875" customWidth="1"/>
  </cols>
  <sheetData>
    <row r="1" spans="2:10" s="7" customFormat="1" ht="28.5" customHeight="1" x14ac:dyDescent="0.15">
      <c r="B1" s="1" t="s">
        <v>564</v>
      </c>
      <c r="C1" s="2"/>
      <c r="D1" s="3"/>
      <c r="E1" s="4"/>
      <c r="F1" s="5"/>
      <c r="G1" s="6"/>
    </row>
    <row r="2" spans="2:10" ht="74.25" customHeight="1" x14ac:dyDescent="0.15">
      <c r="B2" s="121" t="s">
        <v>35</v>
      </c>
      <c r="C2" s="121"/>
      <c r="D2" s="121"/>
      <c r="E2" s="121"/>
      <c r="F2" s="121"/>
      <c r="G2" s="121"/>
      <c r="H2" s="121"/>
      <c r="I2" s="121"/>
      <c r="J2" s="121"/>
    </row>
    <row r="3" spans="2:10" ht="188.25" customHeight="1" x14ac:dyDescent="0.15">
      <c r="B3" s="122" t="s">
        <v>36</v>
      </c>
      <c r="C3" s="122"/>
      <c r="D3" s="122"/>
      <c r="E3" s="122"/>
      <c r="F3" s="122"/>
      <c r="G3" s="122"/>
      <c r="H3" s="122"/>
      <c r="I3" s="122"/>
      <c r="J3" s="122"/>
    </row>
    <row r="4" spans="2:10" ht="33" customHeight="1" thickBot="1" x14ac:dyDescent="0.2">
      <c r="C4" s="123" t="s">
        <v>0</v>
      </c>
      <c r="D4" s="123"/>
      <c r="E4" s="123"/>
      <c r="F4" s="123"/>
    </row>
    <row r="5" spans="2:10" ht="33" customHeight="1" x14ac:dyDescent="0.15">
      <c r="C5" s="18" t="s">
        <v>1</v>
      </c>
      <c r="D5" s="21">
        <f>SUM(D6:D8)</f>
        <v>134</v>
      </c>
      <c r="E5" s="124">
        <f>E6+E7+E8</f>
        <v>24329</v>
      </c>
      <c r="F5" s="125"/>
    </row>
    <row r="6" spans="2:10" ht="33" customHeight="1" x14ac:dyDescent="0.15">
      <c r="C6" s="19" t="s">
        <v>2</v>
      </c>
      <c r="D6" s="22">
        <f>COUNTA(공사!A2:A103)</f>
        <v>19</v>
      </c>
      <c r="E6" s="126">
        <f>INT(SUM(공사!F:F)/1000000)</f>
        <v>8212</v>
      </c>
      <c r="F6" s="127"/>
      <c r="H6" s="10"/>
    </row>
    <row r="7" spans="2:10" ht="33" customHeight="1" x14ac:dyDescent="0.15">
      <c r="C7" s="19" t="s">
        <v>3</v>
      </c>
      <c r="D7" s="22">
        <f>COUNTA(용역!A2:A114)</f>
        <v>84</v>
      </c>
      <c r="E7" s="126">
        <f>INT(SUM(용역!G:G)/1000000)</f>
        <v>13108</v>
      </c>
      <c r="F7" s="127"/>
    </row>
    <row r="8" spans="2:10" ht="33" customHeight="1" thickBot="1" x14ac:dyDescent="0.2">
      <c r="C8" s="20" t="s">
        <v>4</v>
      </c>
      <c r="D8" s="23">
        <f>COUNTA(물품!A10:A117)</f>
        <v>31</v>
      </c>
      <c r="E8" s="119">
        <f>INT(SUM(물품!H:H)/1000000)</f>
        <v>3009</v>
      </c>
      <c r="F8" s="120"/>
    </row>
    <row r="10" spans="2:10" ht="40.5" customHeight="1" x14ac:dyDescent="0.15">
      <c r="B10" s="118" t="s">
        <v>16</v>
      </c>
      <c r="C10" s="118"/>
      <c r="D10" s="118"/>
      <c r="E10" s="118"/>
      <c r="F10" s="118"/>
      <c r="G10" s="118"/>
      <c r="H10" s="118"/>
      <c r="I10" s="118"/>
      <c r="J10" s="118"/>
    </row>
  </sheetData>
  <mergeCells count="8">
    <mergeCell ref="B10:J10"/>
    <mergeCell ref="E8:F8"/>
    <mergeCell ref="B2:J2"/>
    <mergeCell ref="B3:J3"/>
    <mergeCell ref="C4:F4"/>
    <mergeCell ref="E5:F5"/>
    <mergeCell ref="E6:F6"/>
    <mergeCell ref="E7:F7"/>
  </mergeCells>
  <phoneticPr fontId="3" type="noConversion"/>
  <pageMargins left="0.25" right="0.26" top="0.94" bottom="0.43" header="0.5"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6"/>
  <sheetViews>
    <sheetView zoomScale="85" zoomScaleNormal="85" workbookViewId="0">
      <selection activeCell="C22" sqref="C22"/>
    </sheetView>
  </sheetViews>
  <sheetFormatPr defaultRowHeight="24" customHeight="1" x14ac:dyDescent="0.15"/>
  <cols>
    <col min="1" max="1" width="9.33203125" style="11" bestFit="1" customWidth="1"/>
    <col min="2" max="2" width="7.5546875" style="11" customWidth="1"/>
    <col min="3" max="3" width="43.44140625" style="11" customWidth="1"/>
    <col min="4" max="4" width="8.88671875" style="11"/>
    <col min="5" max="5" width="31.6640625" style="11" customWidth="1"/>
    <col min="6" max="6" width="14.44140625" style="3" customWidth="1"/>
    <col min="7" max="7" width="13.77734375" style="3" customWidth="1"/>
    <col min="8" max="8" width="12.88671875" style="3" customWidth="1"/>
    <col min="9" max="9" width="15.109375" style="3" customWidth="1"/>
    <col min="10" max="10" width="15.33203125" style="3" customWidth="1"/>
    <col min="11" max="11" width="15" style="11" customWidth="1"/>
    <col min="12" max="12" width="8.88671875" style="11"/>
    <col min="13" max="13" width="14.5546875" style="11" customWidth="1"/>
    <col min="14" max="14" width="13.77734375" style="3" customWidth="1"/>
    <col min="15" max="16384" width="8.88671875" style="3"/>
  </cols>
  <sheetData>
    <row r="1" spans="1:14" s="11" customFormat="1" ht="29.25" customHeight="1" thickBot="1" x14ac:dyDescent="0.2">
      <c r="A1" s="14" t="s">
        <v>19</v>
      </c>
      <c r="B1" s="13" t="s">
        <v>20</v>
      </c>
      <c r="C1" s="14" t="s">
        <v>21</v>
      </c>
      <c r="D1" s="14" t="s">
        <v>11</v>
      </c>
      <c r="E1" s="14" t="s">
        <v>18</v>
      </c>
      <c r="F1" s="46" t="s">
        <v>10</v>
      </c>
      <c r="G1" s="46" t="s">
        <v>9</v>
      </c>
      <c r="H1" s="46" t="s">
        <v>8</v>
      </c>
      <c r="I1" s="46" t="s">
        <v>22</v>
      </c>
      <c r="J1" s="46" t="s">
        <v>7</v>
      </c>
      <c r="K1" s="45" t="s">
        <v>6</v>
      </c>
      <c r="L1" s="45" t="s">
        <v>5</v>
      </c>
      <c r="M1" s="45" t="s">
        <v>29</v>
      </c>
      <c r="N1" s="45" t="s">
        <v>34</v>
      </c>
    </row>
    <row r="2" spans="1:14" s="11" customFormat="1" ht="29.25" customHeight="1" thickTop="1" x14ac:dyDescent="0.15">
      <c r="A2" s="82">
        <v>2023</v>
      </c>
      <c r="B2" s="47">
        <v>3</v>
      </c>
      <c r="C2" s="47" t="s">
        <v>480</v>
      </c>
      <c r="D2" s="48" t="s">
        <v>55</v>
      </c>
      <c r="E2" s="47"/>
      <c r="F2" s="49">
        <v>3234000000</v>
      </c>
      <c r="G2" s="49">
        <v>6182000000</v>
      </c>
      <c r="H2" s="49"/>
      <c r="I2" s="49">
        <v>9416000000</v>
      </c>
      <c r="J2" s="49">
        <v>9416000000</v>
      </c>
      <c r="K2" s="50" t="s">
        <v>481</v>
      </c>
      <c r="L2" s="50" t="s">
        <v>482</v>
      </c>
      <c r="M2" s="50" t="s">
        <v>511</v>
      </c>
      <c r="N2" s="83"/>
    </row>
    <row r="3" spans="1:14" s="11" customFormat="1" ht="29.25" customHeight="1" x14ac:dyDescent="0.15">
      <c r="A3" s="84">
        <v>2023</v>
      </c>
      <c r="B3" s="55">
        <v>3</v>
      </c>
      <c r="C3" s="55" t="s">
        <v>483</v>
      </c>
      <c r="D3" s="62" t="s">
        <v>50</v>
      </c>
      <c r="E3" s="55"/>
      <c r="F3" s="63">
        <v>2285000000</v>
      </c>
      <c r="G3" s="64">
        <v>1289000000</v>
      </c>
      <c r="H3" s="64">
        <v>35000000</v>
      </c>
      <c r="I3" s="64">
        <v>3609000000</v>
      </c>
      <c r="J3" s="70">
        <v>3609000000</v>
      </c>
      <c r="K3" s="55" t="s">
        <v>484</v>
      </c>
      <c r="L3" s="55" t="s">
        <v>485</v>
      </c>
      <c r="M3" s="55" t="s">
        <v>512</v>
      </c>
      <c r="N3" s="85"/>
    </row>
    <row r="4" spans="1:14" s="25" customFormat="1" ht="27" customHeight="1" x14ac:dyDescent="0.15">
      <c r="A4" s="73">
        <v>2023</v>
      </c>
      <c r="B4" s="51">
        <v>1</v>
      </c>
      <c r="C4" s="51" t="s">
        <v>49</v>
      </c>
      <c r="D4" s="52" t="s">
        <v>50</v>
      </c>
      <c r="E4" s="51" t="s">
        <v>51</v>
      </c>
      <c r="F4" s="54">
        <v>310163000</v>
      </c>
      <c r="G4" s="54">
        <v>282918000</v>
      </c>
      <c r="H4" s="54">
        <v>2313000</v>
      </c>
      <c r="I4" s="54">
        <f>SUM(F4:H4)</f>
        <v>595394000</v>
      </c>
      <c r="J4" s="54"/>
      <c r="K4" s="55" t="s">
        <v>37</v>
      </c>
      <c r="L4" s="55" t="s">
        <v>52</v>
      </c>
      <c r="M4" s="55" t="s">
        <v>53</v>
      </c>
      <c r="N4" s="74"/>
    </row>
    <row r="5" spans="1:14" s="25" customFormat="1" ht="27" customHeight="1" x14ac:dyDescent="0.15">
      <c r="A5" s="73">
        <v>2023</v>
      </c>
      <c r="B5" s="51">
        <v>2</v>
      </c>
      <c r="C5" s="51" t="s">
        <v>54</v>
      </c>
      <c r="D5" s="52" t="s">
        <v>55</v>
      </c>
      <c r="E5" s="53" t="s">
        <v>56</v>
      </c>
      <c r="F5" s="54">
        <v>84400000</v>
      </c>
      <c r="G5" s="54">
        <v>37800000</v>
      </c>
      <c r="H5" s="54"/>
      <c r="I5" s="54">
        <f>SUM(F5:H5)</f>
        <v>122200000</v>
      </c>
      <c r="J5" s="54"/>
      <c r="K5" s="55" t="s">
        <v>37</v>
      </c>
      <c r="L5" s="55" t="s">
        <v>57</v>
      </c>
      <c r="M5" s="55" t="s">
        <v>58</v>
      </c>
      <c r="N5" s="74"/>
    </row>
    <row r="6" spans="1:14" s="33" customFormat="1" ht="27" customHeight="1" x14ac:dyDescent="0.15">
      <c r="A6" s="73">
        <v>2023</v>
      </c>
      <c r="B6" s="51">
        <v>3</v>
      </c>
      <c r="C6" s="51" t="s">
        <v>59</v>
      </c>
      <c r="D6" s="52" t="s">
        <v>55</v>
      </c>
      <c r="E6" s="51" t="s">
        <v>60</v>
      </c>
      <c r="F6" s="54">
        <v>230000000</v>
      </c>
      <c r="G6" s="54">
        <v>240000000</v>
      </c>
      <c r="H6" s="54">
        <v>27000000</v>
      </c>
      <c r="I6" s="54">
        <f>F6+G6+H6</f>
        <v>497000000</v>
      </c>
      <c r="J6" s="54"/>
      <c r="K6" s="55" t="s">
        <v>37</v>
      </c>
      <c r="L6" s="55" t="s">
        <v>61</v>
      </c>
      <c r="M6" s="55" t="s">
        <v>62</v>
      </c>
      <c r="N6" s="74"/>
    </row>
    <row r="7" spans="1:14" s="25" customFormat="1" ht="27" customHeight="1" x14ac:dyDescent="0.15">
      <c r="A7" s="73">
        <v>2023</v>
      </c>
      <c r="B7" s="51">
        <v>1</v>
      </c>
      <c r="C7" s="51" t="s">
        <v>63</v>
      </c>
      <c r="D7" s="52" t="s">
        <v>64</v>
      </c>
      <c r="E7" s="51" t="s">
        <v>65</v>
      </c>
      <c r="F7" s="54">
        <v>210870000</v>
      </c>
      <c r="G7" s="54"/>
      <c r="H7" s="54"/>
      <c r="I7" s="54">
        <v>210870000</v>
      </c>
      <c r="J7" s="54"/>
      <c r="K7" s="55" t="s">
        <v>66</v>
      </c>
      <c r="L7" s="55" t="s">
        <v>67</v>
      </c>
      <c r="M7" s="55" t="s">
        <v>68</v>
      </c>
      <c r="N7" s="74"/>
    </row>
    <row r="8" spans="1:14" s="25" customFormat="1" ht="27" customHeight="1" x14ac:dyDescent="0.15">
      <c r="A8" s="73">
        <v>2023</v>
      </c>
      <c r="B8" s="51">
        <v>2</v>
      </c>
      <c r="C8" s="51" t="s">
        <v>69</v>
      </c>
      <c r="D8" s="52" t="s">
        <v>64</v>
      </c>
      <c r="E8" s="51" t="s">
        <v>70</v>
      </c>
      <c r="F8" s="54">
        <v>989130000</v>
      </c>
      <c r="G8" s="54"/>
      <c r="H8" s="54"/>
      <c r="I8" s="54">
        <v>989130000</v>
      </c>
      <c r="J8" s="54"/>
      <c r="K8" s="55" t="s">
        <v>66</v>
      </c>
      <c r="L8" s="55" t="s">
        <v>67</v>
      </c>
      <c r="M8" s="55" t="s">
        <v>68</v>
      </c>
      <c r="N8" s="74" t="s">
        <v>71</v>
      </c>
    </row>
    <row r="9" spans="1:14" s="28" customFormat="1" ht="27" customHeight="1" x14ac:dyDescent="0.15">
      <c r="A9" s="73">
        <v>2023</v>
      </c>
      <c r="B9" s="51">
        <v>1</v>
      </c>
      <c r="C9" s="51" t="s">
        <v>147</v>
      </c>
      <c r="D9" s="52" t="s">
        <v>113</v>
      </c>
      <c r="E9" s="53" t="s">
        <v>148</v>
      </c>
      <c r="F9" s="54">
        <v>16000000</v>
      </c>
      <c r="G9" s="54">
        <v>6000000</v>
      </c>
      <c r="H9" s="54"/>
      <c r="I9" s="54">
        <f>SUM(F9:H9)</f>
        <v>22000000</v>
      </c>
      <c r="J9" s="54"/>
      <c r="K9" s="55" t="s">
        <v>149</v>
      </c>
      <c r="L9" s="55" t="s">
        <v>150</v>
      </c>
      <c r="M9" s="55" t="s">
        <v>513</v>
      </c>
      <c r="N9" s="74"/>
    </row>
    <row r="10" spans="1:14" s="37" customFormat="1" ht="27" customHeight="1" x14ac:dyDescent="0.15">
      <c r="A10" s="73">
        <v>2023</v>
      </c>
      <c r="B10" s="51">
        <v>3</v>
      </c>
      <c r="C10" s="51" t="s">
        <v>152</v>
      </c>
      <c r="D10" s="52" t="s">
        <v>113</v>
      </c>
      <c r="E10" s="51" t="s">
        <v>153</v>
      </c>
      <c r="F10" s="54">
        <v>90000000</v>
      </c>
      <c r="G10" s="54"/>
      <c r="H10" s="54"/>
      <c r="I10" s="54">
        <v>90000000</v>
      </c>
      <c r="J10" s="54">
        <v>90000000</v>
      </c>
      <c r="K10" s="55" t="s">
        <v>149</v>
      </c>
      <c r="L10" s="55" t="s">
        <v>154</v>
      </c>
      <c r="M10" s="55" t="s">
        <v>514</v>
      </c>
      <c r="N10" s="74"/>
    </row>
    <row r="11" spans="1:14" s="35" customFormat="1" ht="27" customHeight="1" x14ac:dyDescent="0.15">
      <c r="A11" s="73">
        <v>2023</v>
      </c>
      <c r="B11" s="51">
        <v>3</v>
      </c>
      <c r="C11" s="51" t="s">
        <v>155</v>
      </c>
      <c r="D11" s="62" t="s">
        <v>113</v>
      </c>
      <c r="E11" s="55" t="s">
        <v>156</v>
      </c>
      <c r="F11" s="63">
        <v>180000000</v>
      </c>
      <c r="G11" s="64"/>
      <c r="H11" s="64"/>
      <c r="I11" s="63">
        <v>180000000</v>
      </c>
      <c r="J11" s="63">
        <v>180000000</v>
      </c>
      <c r="K11" s="55" t="s">
        <v>149</v>
      </c>
      <c r="L11" s="55" t="s">
        <v>154</v>
      </c>
      <c r="M11" s="55" t="s">
        <v>514</v>
      </c>
      <c r="N11" s="75"/>
    </row>
    <row r="12" spans="1:14" s="35" customFormat="1" ht="27" customHeight="1" x14ac:dyDescent="0.15">
      <c r="A12" s="73">
        <v>2023</v>
      </c>
      <c r="B12" s="51">
        <v>2</v>
      </c>
      <c r="C12" s="51" t="s">
        <v>413</v>
      </c>
      <c r="D12" s="52" t="s">
        <v>113</v>
      </c>
      <c r="E12" s="51" t="s">
        <v>414</v>
      </c>
      <c r="F12" s="54">
        <v>20000000</v>
      </c>
      <c r="G12" s="54"/>
      <c r="H12" s="54"/>
      <c r="I12" s="54">
        <v>20000000</v>
      </c>
      <c r="J12" s="54"/>
      <c r="K12" s="55" t="s">
        <v>420</v>
      </c>
      <c r="L12" s="55" t="s">
        <v>415</v>
      </c>
      <c r="M12" s="55" t="s">
        <v>493</v>
      </c>
      <c r="N12" s="74"/>
    </row>
    <row r="13" spans="1:14" s="35" customFormat="1" ht="27" customHeight="1" x14ac:dyDescent="0.15">
      <c r="A13" s="84">
        <v>2023</v>
      </c>
      <c r="B13" s="55">
        <v>3</v>
      </c>
      <c r="C13" s="55" t="s">
        <v>416</v>
      </c>
      <c r="D13" s="62" t="s">
        <v>113</v>
      </c>
      <c r="E13" s="69" t="s">
        <v>417</v>
      </c>
      <c r="F13" s="63">
        <v>70000000</v>
      </c>
      <c r="G13" s="64"/>
      <c r="H13" s="64"/>
      <c r="I13" s="64">
        <v>70000000</v>
      </c>
      <c r="J13" s="70"/>
      <c r="K13" s="55" t="s">
        <v>420</v>
      </c>
      <c r="L13" s="55" t="s">
        <v>415</v>
      </c>
      <c r="M13" s="55" t="s">
        <v>493</v>
      </c>
      <c r="N13" s="75"/>
    </row>
    <row r="14" spans="1:14" s="33" customFormat="1" ht="27" customHeight="1" x14ac:dyDescent="0.15">
      <c r="A14" s="73">
        <v>2023</v>
      </c>
      <c r="B14" s="51">
        <v>1</v>
      </c>
      <c r="C14" s="51" t="s">
        <v>393</v>
      </c>
      <c r="D14" s="86" t="s">
        <v>394</v>
      </c>
      <c r="E14" s="51" t="s">
        <v>395</v>
      </c>
      <c r="F14" s="54">
        <v>20000000</v>
      </c>
      <c r="G14" s="54"/>
      <c r="H14" s="54"/>
      <c r="I14" s="54">
        <f>F14</f>
        <v>20000000</v>
      </c>
      <c r="J14" s="54"/>
      <c r="K14" s="55" t="s">
        <v>396</v>
      </c>
      <c r="L14" s="55" t="s">
        <v>397</v>
      </c>
      <c r="M14" s="55" t="s">
        <v>515</v>
      </c>
      <c r="N14" s="76"/>
    </row>
    <row r="15" spans="1:14" s="35" customFormat="1" ht="27" customHeight="1" x14ac:dyDescent="0.15">
      <c r="A15" s="73">
        <v>2023</v>
      </c>
      <c r="B15" s="51">
        <v>3</v>
      </c>
      <c r="C15" s="51" t="s">
        <v>112</v>
      </c>
      <c r="D15" s="86" t="s">
        <v>113</v>
      </c>
      <c r="E15" s="51"/>
      <c r="F15" s="54">
        <v>15000000</v>
      </c>
      <c r="G15" s="54">
        <v>5000000</v>
      </c>
      <c r="H15" s="54">
        <v>10000000</v>
      </c>
      <c r="I15" s="54">
        <f>G15+H15</f>
        <v>15000000</v>
      </c>
      <c r="J15" s="54"/>
      <c r="K15" s="55" t="s">
        <v>114</v>
      </c>
      <c r="L15" s="55" t="s">
        <v>115</v>
      </c>
      <c r="M15" s="55" t="s">
        <v>116</v>
      </c>
      <c r="N15" s="74"/>
    </row>
    <row r="16" spans="1:14" s="35" customFormat="1" ht="27" customHeight="1" x14ac:dyDescent="0.15">
      <c r="A16" s="84">
        <v>2023</v>
      </c>
      <c r="B16" s="55">
        <v>3</v>
      </c>
      <c r="C16" s="55" t="s">
        <v>117</v>
      </c>
      <c r="D16" s="62" t="s">
        <v>113</v>
      </c>
      <c r="E16" s="55"/>
      <c r="F16" s="63">
        <v>15000000</v>
      </c>
      <c r="G16" s="54">
        <v>5000000</v>
      </c>
      <c r="H16" s="54">
        <v>10000000</v>
      </c>
      <c r="I16" s="54">
        <f>G16+H16</f>
        <v>15000000</v>
      </c>
      <c r="J16" s="70"/>
      <c r="K16" s="55" t="s">
        <v>114</v>
      </c>
      <c r="L16" s="55" t="s">
        <v>115</v>
      </c>
      <c r="M16" s="55" t="s">
        <v>116</v>
      </c>
      <c r="N16" s="75"/>
    </row>
    <row r="17" spans="1:14" s="33" customFormat="1" ht="27" customHeight="1" x14ac:dyDescent="0.15">
      <c r="A17" s="87">
        <v>2023</v>
      </c>
      <c r="B17" s="88">
        <v>3</v>
      </c>
      <c r="C17" s="65" t="s">
        <v>118</v>
      </c>
      <c r="D17" s="62" t="s">
        <v>119</v>
      </c>
      <c r="E17" s="65"/>
      <c r="F17" s="60">
        <v>181920000</v>
      </c>
      <c r="G17" s="60">
        <v>93924242</v>
      </c>
      <c r="H17" s="60">
        <v>87995758</v>
      </c>
      <c r="I17" s="54">
        <f>G17+H17</f>
        <v>181920000</v>
      </c>
      <c r="J17" s="89"/>
      <c r="K17" s="55" t="s">
        <v>114</v>
      </c>
      <c r="L17" s="55" t="s">
        <v>115</v>
      </c>
      <c r="M17" s="55" t="s">
        <v>116</v>
      </c>
      <c r="N17" s="75"/>
    </row>
    <row r="18" spans="1:14" s="35" customFormat="1" ht="27" customHeight="1" x14ac:dyDescent="0.15">
      <c r="A18" s="73">
        <v>2023</v>
      </c>
      <c r="B18" s="51">
        <v>1</v>
      </c>
      <c r="C18" s="51" t="s">
        <v>262</v>
      </c>
      <c r="D18" s="52" t="s">
        <v>50</v>
      </c>
      <c r="E18" s="51" t="s">
        <v>263</v>
      </c>
      <c r="F18" s="54">
        <v>52200000</v>
      </c>
      <c r="G18" s="54">
        <v>27500000</v>
      </c>
      <c r="H18" s="54">
        <v>24700000</v>
      </c>
      <c r="I18" s="54">
        <v>52200000</v>
      </c>
      <c r="J18" s="54"/>
      <c r="K18" s="57" t="s">
        <v>487</v>
      </c>
      <c r="L18" s="55" t="s">
        <v>264</v>
      </c>
      <c r="M18" s="55" t="s">
        <v>494</v>
      </c>
      <c r="N18" s="74"/>
    </row>
    <row r="19" spans="1:14" s="17" customFormat="1" ht="27" customHeight="1" x14ac:dyDescent="0.15">
      <c r="A19" s="73">
        <v>2023</v>
      </c>
      <c r="B19" s="55">
        <v>3</v>
      </c>
      <c r="C19" s="55" t="s">
        <v>265</v>
      </c>
      <c r="D19" s="62" t="s">
        <v>266</v>
      </c>
      <c r="E19" s="69" t="s">
        <v>267</v>
      </c>
      <c r="F19" s="63">
        <v>99000000</v>
      </c>
      <c r="G19" s="64"/>
      <c r="H19" s="64">
        <v>99000000</v>
      </c>
      <c r="I19" s="63">
        <v>99000000</v>
      </c>
      <c r="J19" s="70"/>
      <c r="K19" s="57" t="s">
        <v>487</v>
      </c>
      <c r="L19" s="55" t="s">
        <v>264</v>
      </c>
      <c r="M19" s="55" t="s">
        <v>494</v>
      </c>
      <c r="N19" s="75"/>
    </row>
    <row r="20" spans="1:14" s="35" customFormat="1" ht="27" customHeight="1" thickBot="1" x14ac:dyDescent="0.2">
      <c r="A20" s="77">
        <v>2023</v>
      </c>
      <c r="B20" s="78">
        <v>3</v>
      </c>
      <c r="C20" s="78" t="s">
        <v>229</v>
      </c>
      <c r="D20" s="90" t="s">
        <v>113</v>
      </c>
      <c r="E20" s="78" t="s">
        <v>230</v>
      </c>
      <c r="F20" s="91">
        <v>110000000</v>
      </c>
      <c r="G20" s="91"/>
      <c r="H20" s="91"/>
      <c r="I20" s="91">
        <v>110000000</v>
      </c>
      <c r="J20" s="91"/>
      <c r="K20" s="92" t="s">
        <v>486</v>
      </c>
      <c r="L20" s="79" t="s">
        <v>231</v>
      </c>
      <c r="M20" s="78" t="s">
        <v>232</v>
      </c>
      <c r="N20" s="93"/>
    </row>
    <row r="21" spans="1:14" s="25" customFormat="1" ht="27" customHeight="1" x14ac:dyDescent="0.15"/>
    <row r="22" spans="1:14" s="35" customFormat="1" ht="27" customHeight="1" x14ac:dyDescent="0.15"/>
    <row r="23" spans="1:14" s="25" customFormat="1" ht="27" customHeight="1" x14ac:dyDescent="0.15"/>
    <row r="24" spans="1:14" s="25" customFormat="1" ht="27" customHeight="1" x14ac:dyDescent="0.15"/>
    <row r="25" spans="1:14" s="35" customFormat="1" ht="27" customHeight="1" x14ac:dyDescent="0.15">
      <c r="A25" s="17"/>
      <c r="B25" s="17"/>
      <c r="C25" s="17"/>
      <c r="D25" s="26"/>
      <c r="E25" s="17"/>
      <c r="F25" s="40"/>
      <c r="G25" s="40"/>
      <c r="H25" s="40"/>
      <c r="I25" s="40"/>
      <c r="J25" s="36"/>
      <c r="K25" s="17"/>
      <c r="L25" s="17"/>
      <c r="M25" s="17"/>
      <c r="N25" s="3"/>
    </row>
    <row r="26" spans="1:14" s="35" customFormat="1" ht="27" customHeight="1" x14ac:dyDescent="0.15">
      <c r="A26" s="16"/>
      <c r="B26" s="16"/>
      <c r="C26" s="16"/>
      <c r="D26" s="16"/>
      <c r="E26" s="16"/>
      <c r="F26" s="38"/>
      <c r="G26" s="38"/>
      <c r="H26" s="38"/>
      <c r="I26" s="40"/>
      <c r="J26" s="31"/>
      <c r="K26" s="16"/>
      <c r="L26" s="16"/>
      <c r="M26" s="16"/>
      <c r="N26" s="3"/>
    </row>
    <row r="27" spans="1:14" s="35" customFormat="1" ht="27" customHeight="1" x14ac:dyDescent="0.15">
      <c r="A27" s="16"/>
      <c r="B27" s="16"/>
      <c r="C27" s="16"/>
      <c r="D27" s="16"/>
      <c r="E27" s="16"/>
      <c r="F27" s="38"/>
      <c r="G27" s="38"/>
      <c r="H27" s="38"/>
      <c r="I27" s="40"/>
      <c r="J27" s="34"/>
      <c r="K27" s="16"/>
      <c r="L27" s="16"/>
      <c r="M27" s="16"/>
      <c r="N27" s="3"/>
    </row>
    <row r="28" spans="1:14" s="35" customFormat="1" ht="27" customHeight="1" x14ac:dyDescent="0.15">
      <c r="A28" s="16"/>
      <c r="B28" s="16"/>
      <c r="C28" s="16"/>
      <c r="D28" s="16"/>
      <c r="E28" s="16"/>
      <c r="F28" s="38"/>
      <c r="G28" s="38"/>
      <c r="H28" s="38"/>
      <c r="I28" s="40"/>
      <c r="J28" s="34"/>
      <c r="K28" s="16"/>
      <c r="L28" s="16"/>
      <c r="M28" s="16"/>
      <c r="N28" s="3"/>
    </row>
    <row r="29" spans="1:14" s="35" customFormat="1" ht="27" customHeight="1" x14ac:dyDescent="0.15">
      <c r="A29" s="16"/>
      <c r="B29" s="16"/>
      <c r="C29" s="16"/>
      <c r="D29" s="16"/>
      <c r="E29" s="16"/>
      <c r="F29" s="38"/>
      <c r="G29" s="38"/>
      <c r="H29" s="38"/>
      <c r="I29" s="40"/>
      <c r="J29" s="31"/>
      <c r="K29" s="16"/>
      <c r="L29" s="16"/>
      <c r="M29" s="16"/>
      <c r="N29" s="3"/>
    </row>
    <row r="30" spans="1:14" s="35" customFormat="1" ht="27" customHeight="1" x14ac:dyDescent="0.15">
      <c r="A30" s="16"/>
      <c r="B30" s="16"/>
      <c r="C30" s="16"/>
      <c r="D30" s="16"/>
      <c r="E30" s="16"/>
      <c r="F30" s="38"/>
      <c r="G30" s="38"/>
      <c r="H30" s="38"/>
      <c r="I30" s="40"/>
      <c r="J30" s="34"/>
      <c r="K30" s="16"/>
      <c r="L30" s="16"/>
      <c r="M30" s="16"/>
      <c r="N30" s="3"/>
    </row>
    <row r="31" spans="1:14" s="25" customFormat="1" ht="27" customHeight="1" x14ac:dyDescent="0.15">
      <c r="A31" s="16"/>
      <c r="B31" s="16"/>
      <c r="C31" s="16"/>
      <c r="D31" s="16"/>
      <c r="E31" s="16"/>
      <c r="F31" s="38"/>
      <c r="G31" s="38"/>
      <c r="H31" s="38"/>
      <c r="I31" s="38"/>
      <c r="J31" s="42"/>
      <c r="K31" s="16"/>
      <c r="L31" s="16"/>
      <c r="M31" s="16"/>
      <c r="N31" s="3"/>
    </row>
    <row r="32" spans="1:14" s="35" customFormat="1" ht="27" customHeight="1" x14ac:dyDescent="0.15">
      <c r="A32" s="16"/>
      <c r="B32" s="16"/>
      <c r="C32" s="16"/>
      <c r="D32" s="16"/>
      <c r="E32" s="16"/>
      <c r="F32" s="38"/>
      <c r="G32" s="38"/>
      <c r="H32" s="38"/>
      <c r="I32" s="38"/>
      <c r="J32" s="31"/>
      <c r="K32" s="16"/>
      <c r="L32" s="16"/>
      <c r="M32" s="16"/>
      <c r="N32" s="3"/>
    </row>
    <row r="33" spans="1:14" s="35" customFormat="1" ht="27" customHeight="1" x14ac:dyDescent="0.15">
      <c r="A33" s="16"/>
      <c r="B33" s="16"/>
      <c r="C33" s="16"/>
      <c r="D33" s="16"/>
      <c r="E33" s="16"/>
      <c r="F33" s="38"/>
      <c r="G33" s="38"/>
      <c r="H33" s="38"/>
      <c r="I33" s="38"/>
      <c r="J33" s="27"/>
      <c r="K33" s="16"/>
      <c r="L33" s="16"/>
      <c r="M33" s="16"/>
      <c r="N33" s="3"/>
    </row>
    <row r="34" spans="1:14" s="35" customFormat="1" ht="27" customHeight="1" x14ac:dyDescent="0.15">
      <c r="A34" s="16"/>
      <c r="B34" s="16"/>
      <c r="C34" s="16"/>
      <c r="D34" s="16"/>
      <c r="E34" s="16"/>
      <c r="F34" s="38"/>
      <c r="G34" s="38"/>
      <c r="H34" s="38"/>
      <c r="I34" s="38"/>
      <c r="J34" s="31"/>
      <c r="K34" s="16"/>
      <c r="L34" s="16"/>
      <c r="M34" s="16"/>
      <c r="N34" s="3"/>
    </row>
    <row r="35" spans="1:14" s="33" customFormat="1" ht="27" customHeight="1" x14ac:dyDescent="0.15">
      <c r="A35" s="16"/>
      <c r="B35" s="16"/>
      <c r="C35" s="16"/>
      <c r="D35" s="16"/>
      <c r="E35" s="16"/>
      <c r="F35" s="38"/>
      <c r="G35" s="38"/>
      <c r="H35" s="38"/>
      <c r="I35" s="38"/>
      <c r="J35" s="34"/>
      <c r="K35" s="16"/>
      <c r="L35" s="16"/>
      <c r="M35" s="16"/>
      <c r="N35" s="3"/>
    </row>
    <row r="36" spans="1:14" s="35" customFormat="1" ht="27" customHeight="1" x14ac:dyDescent="0.15">
      <c r="A36" s="16"/>
      <c r="B36" s="16"/>
      <c r="C36" s="33"/>
      <c r="D36" s="16"/>
      <c r="E36" s="33"/>
      <c r="F36" s="38"/>
      <c r="G36" s="38"/>
      <c r="H36" s="38"/>
      <c r="I36" s="38"/>
      <c r="J36" s="34"/>
      <c r="K36" s="16"/>
      <c r="L36" s="33"/>
      <c r="M36" s="33"/>
      <c r="N36" s="3"/>
    </row>
    <row r="37" spans="1:14" s="35" customFormat="1" ht="27" customHeight="1" x14ac:dyDescent="0.15">
      <c r="A37" s="16"/>
      <c r="B37" s="16"/>
      <c r="C37" s="16"/>
      <c r="D37" s="16"/>
      <c r="E37" s="16"/>
      <c r="F37" s="38"/>
      <c r="G37" s="38"/>
      <c r="H37" s="38"/>
      <c r="I37" s="38"/>
      <c r="J37" s="31"/>
      <c r="K37" s="16"/>
      <c r="L37" s="16"/>
      <c r="M37" s="16"/>
      <c r="N37" s="3"/>
    </row>
    <row r="38" spans="1:14" s="35" customFormat="1" ht="27" customHeight="1" x14ac:dyDescent="0.15">
      <c r="A38" s="16"/>
      <c r="B38" s="16"/>
      <c r="C38" s="16"/>
      <c r="D38" s="16"/>
      <c r="E38" s="16"/>
      <c r="F38" s="38"/>
      <c r="G38" s="38"/>
      <c r="H38" s="38"/>
      <c r="I38" s="38"/>
      <c r="J38" s="34"/>
      <c r="K38" s="16"/>
      <c r="L38" s="16"/>
      <c r="M38" s="16"/>
      <c r="N38" s="3"/>
    </row>
    <row r="39" spans="1:14" s="35" customFormat="1" ht="27" customHeight="1" x14ac:dyDescent="0.15">
      <c r="A39" s="16"/>
      <c r="B39" s="16"/>
      <c r="C39" s="32"/>
      <c r="D39" s="16"/>
      <c r="E39" s="32"/>
      <c r="F39" s="38"/>
      <c r="G39" s="38"/>
      <c r="H39" s="38"/>
      <c r="I39" s="38"/>
      <c r="J39" s="34"/>
      <c r="K39" s="16"/>
      <c r="L39" s="33"/>
      <c r="M39" s="33"/>
      <c r="N39" s="3"/>
    </row>
    <row r="40" spans="1:14" s="35" customFormat="1" ht="24" customHeight="1" x14ac:dyDescent="0.15">
      <c r="A40" s="17"/>
      <c r="B40" s="17"/>
      <c r="C40" s="17"/>
      <c r="D40" s="26"/>
      <c r="E40" s="17"/>
      <c r="F40" s="41"/>
      <c r="G40" s="41"/>
      <c r="H40" s="41"/>
      <c r="I40" s="41"/>
      <c r="J40" s="36"/>
      <c r="K40" s="16"/>
      <c r="L40" s="17"/>
      <c r="M40" s="17"/>
      <c r="N40" s="3"/>
    </row>
    <row r="41" spans="1:14" s="35" customFormat="1" ht="24" customHeight="1" x14ac:dyDescent="0.15">
      <c r="A41" s="16"/>
      <c r="B41" s="16"/>
      <c r="C41" s="16"/>
      <c r="D41" s="16"/>
      <c r="E41" s="16"/>
      <c r="K41" s="16"/>
      <c r="L41" s="16"/>
      <c r="M41" s="16"/>
      <c r="N41" s="3"/>
    </row>
    <row r="42" spans="1:14" s="35" customFormat="1" ht="24" customHeight="1" x14ac:dyDescent="0.15">
      <c r="A42" s="16"/>
      <c r="B42" s="16"/>
      <c r="C42" s="16"/>
      <c r="D42" s="16"/>
      <c r="E42" s="16"/>
      <c r="K42" s="16"/>
      <c r="L42" s="16"/>
      <c r="M42" s="16"/>
      <c r="N42" s="3"/>
    </row>
    <row r="43" spans="1:14" s="35" customFormat="1" ht="24" customHeight="1" x14ac:dyDescent="0.15">
      <c r="A43" s="16"/>
      <c r="B43" s="16"/>
      <c r="C43" s="16"/>
      <c r="D43" s="16"/>
      <c r="E43" s="16"/>
      <c r="K43" s="16"/>
      <c r="L43" s="16"/>
      <c r="M43" s="16"/>
      <c r="N43" s="3"/>
    </row>
    <row r="44" spans="1:14" s="35" customFormat="1" ht="24" customHeight="1" x14ac:dyDescent="0.15">
      <c r="A44" s="16"/>
      <c r="B44" s="16"/>
      <c r="C44" s="16"/>
      <c r="D44" s="16"/>
      <c r="E44" s="16"/>
      <c r="K44" s="16"/>
      <c r="L44" s="16"/>
      <c r="M44" s="16"/>
      <c r="N44" s="3"/>
    </row>
    <row r="45" spans="1:14" s="35" customFormat="1" ht="24" customHeight="1" x14ac:dyDescent="0.15">
      <c r="A45" s="16"/>
      <c r="B45" s="16"/>
      <c r="C45" s="16"/>
      <c r="D45" s="16"/>
      <c r="E45" s="16"/>
      <c r="K45" s="16"/>
      <c r="L45" s="16"/>
      <c r="M45" s="16"/>
      <c r="N45" s="3"/>
    </row>
    <row r="46" spans="1:14" s="35" customFormat="1" ht="24" customHeight="1" x14ac:dyDescent="0.15">
      <c r="A46" s="16"/>
      <c r="B46" s="16"/>
      <c r="C46" s="16"/>
      <c r="D46" s="16"/>
      <c r="E46" s="16"/>
      <c r="K46" s="16"/>
      <c r="L46" s="16"/>
      <c r="M46" s="16"/>
      <c r="N46" s="3"/>
    </row>
    <row r="47" spans="1:14" s="35" customFormat="1" ht="24" customHeight="1" x14ac:dyDescent="0.15">
      <c r="A47" s="16"/>
      <c r="B47" s="16"/>
      <c r="C47" s="16"/>
      <c r="D47" s="16"/>
      <c r="E47" s="16"/>
      <c r="K47" s="16"/>
      <c r="L47" s="16"/>
      <c r="M47" s="16"/>
      <c r="N47" s="3"/>
    </row>
    <row r="48" spans="1:14" s="35" customFormat="1" ht="24" customHeight="1" x14ac:dyDescent="0.15">
      <c r="A48" s="16"/>
      <c r="B48" s="16"/>
      <c r="C48" s="16"/>
      <c r="D48" s="16"/>
      <c r="E48" s="16"/>
      <c r="K48" s="16"/>
      <c r="L48" s="16"/>
      <c r="M48" s="16"/>
      <c r="N48" s="3"/>
    </row>
    <row r="49" spans="1:14" s="35" customFormat="1" ht="24" customHeight="1" x14ac:dyDescent="0.15">
      <c r="A49" s="16"/>
      <c r="B49" s="16"/>
      <c r="C49" s="16"/>
      <c r="D49" s="16"/>
      <c r="E49" s="16"/>
      <c r="K49" s="16"/>
      <c r="L49" s="16"/>
      <c r="M49" s="16"/>
      <c r="N49" s="3"/>
    </row>
    <row r="50" spans="1:14" s="35" customFormat="1" ht="24" customHeight="1" x14ac:dyDescent="0.15">
      <c r="A50" s="16"/>
      <c r="B50" s="16"/>
      <c r="C50" s="16"/>
      <c r="D50" s="16"/>
      <c r="E50" s="16"/>
      <c r="K50" s="16"/>
      <c r="L50" s="16"/>
      <c r="M50" s="16"/>
      <c r="N50" s="3"/>
    </row>
    <row r="51" spans="1:14" s="35" customFormat="1" ht="24" customHeight="1" x14ac:dyDescent="0.15">
      <c r="A51" s="16"/>
      <c r="B51" s="16"/>
      <c r="C51" s="16"/>
      <c r="D51" s="16"/>
      <c r="E51" s="16"/>
      <c r="K51" s="16"/>
      <c r="L51" s="16"/>
      <c r="M51" s="16"/>
      <c r="N51" s="3"/>
    </row>
    <row r="52" spans="1:14" s="35" customFormat="1" ht="24" customHeight="1" x14ac:dyDescent="0.15">
      <c r="A52" s="16"/>
      <c r="B52" s="16"/>
      <c r="C52" s="16"/>
      <c r="D52" s="16"/>
      <c r="E52" s="16"/>
      <c r="K52" s="16"/>
      <c r="L52" s="16"/>
      <c r="M52" s="16"/>
      <c r="N52" s="3"/>
    </row>
    <row r="53" spans="1:14" s="35" customFormat="1" ht="24" customHeight="1" x14ac:dyDescent="0.15">
      <c r="A53" s="16"/>
      <c r="B53" s="16"/>
      <c r="C53" s="16"/>
      <c r="D53" s="16"/>
      <c r="E53" s="16"/>
      <c r="K53" s="16"/>
      <c r="L53" s="16"/>
      <c r="M53" s="16"/>
      <c r="N53" s="3"/>
    </row>
    <row r="54" spans="1:14" s="35" customFormat="1" ht="24" customHeight="1" x14ac:dyDescent="0.15">
      <c r="A54" s="16"/>
      <c r="B54" s="16"/>
      <c r="C54" s="16"/>
      <c r="D54" s="16"/>
      <c r="E54" s="16"/>
      <c r="K54" s="16"/>
      <c r="L54" s="16"/>
      <c r="M54" s="16"/>
      <c r="N54" s="3"/>
    </row>
    <row r="55" spans="1:14" s="35" customFormat="1" ht="24" customHeight="1" x14ac:dyDescent="0.15">
      <c r="A55" s="16"/>
      <c r="B55" s="16"/>
      <c r="C55" s="16"/>
      <c r="D55" s="16"/>
      <c r="E55" s="16"/>
      <c r="K55" s="16"/>
      <c r="L55" s="16"/>
      <c r="M55" s="16"/>
      <c r="N55" s="3"/>
    </row>
    <row r="56" spans="1:14" s="35" customFormat="1" ht="24" customHeight="1" x14ac:dyDescent="0.15">
      <c r="A56" s="16"/>
      <c r="B56" s="16"/>
      <c r="C56" s="16"/>
      <c r="D56" s="16"/>
      <c r="E56" s="16"/>
      <c r="K56" s="16"/>
      <c r="L56" s="16"/>
      <c r="M56" s="16"/>
      <c r="N56" s="3"/>
    </row>
  </sheetData>
  <phoneticPr fontId="3" type="noConversion"/>
  <dataValidations count="8">
    <dataValidation type="list" allowBlank="1" showInputMessage="1" showErrorMessage="1" sqref="WBX23:WBX24 WLT21 WBX21 VSB21 VIF21 UYJ21 UON21 UER21 TUV21 TKZ21 TBD21 SRH21 SHL21 RXP21 RNT21 RDX21 QUB21 QKF21 QAJ21 PQN21 PGR21 OWV21 OMZ21 ODD21 NTH21 NJL21 MZP21 MPT21 MFX21 LWB21 LMF21 LCJ21 KSN21 KIR21 JYV21 JOZ21 JFD21 IVH21 ILL21 IBP21 HRT21 HHX21 GYB21 GOF21 GEJ21 FUN21 FKR21 FAV21 EQZ21 EHD21 DXH21 DNL21 DDP21 CTT21 CJX21 CAB21 BQF21 BGJ21 AWN21 AMR21 ACV21 SZ21 JD21 WVP2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31 WVP19 WVP7:WVP9 WLT7:WLT9 WBX7:WBX9 VSB7:VSB9 VIF7:VIF9 UYJ7:UYJ9 UON7:UON9 UER7:UER9 TUV7:TUV9 TKZ7:TKZ9 TBD7:TBD9 SRH7:SRH9 SHL7:SHL9 RXP7:RXP9 RNT7:RNT9 RDX7:RDX9 QUB7:QUB9 QKF7:QKF9 QAJ7:QAJ9 PQN7:PQN9 PGR7:PGR9 OWV7:OWV9 OMZ7:OMZ9 ODD7:ODD9 NTH7:NTH9 NJL7:NJL9 MZP7:MZP9 MPT7:MPT9 MFX7:MFX9 LWB7:LWB9 LMF7:LMF9 LCJ7:LCJ9 KSN7:KSN9 KIR7:KIR9 JYV7:JYV9 JOZ7:JOZ9 JFD7:JFD9 IVH7:IVH9 ILL7:ILL9 IBP7:IBP9 HRT7:HRT9 HHX7:HHX9 GYB7:GYB9 GOF7:GOF9 GEJ7:GEJ9 FUN7:FUN9 FKR7:FKR9 FAV7:FAV9 EQZ7:EQZ9 EHD7:EHD9 DXH7:DXH9 DNL7:DNL9 DDP7:DDP9 CTT7:CTT9 CJX7:CJX9 CAB7:CAB9 BQF7:BQF9 BGJ7:BGJ9 AWN7:AWN9 AMR7:AMR9 ACV7:ACV9 SZ7:SZ9 JD7:JD9 WLT23:WLT24 WVP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23:WVP24 JD23:JD24 SZ23:SZ24 ACV23:ACV24 AMR23:AMR24 AWN23:AWN24 BGJ23:BGJ24 BQF23:BQF24 CAB23:CAB24 CJX23:CJX24 CTT23:CTT24 DDP23:DDP24 DNL23:DNL24 DXH23:DXH24 EHD23:EHD24 EQZ23:EQZ24 FAV23:FAV24 FKR23:FKR24 FUN23:FUN24 GEJ23:GEJ24 GOF23:GOF24 GYB23:GYB24 HHX23:HHX24 HRT23:HRT24 IBP23:IBP24 ILL23:ILL24 IVH23:IVH24 JFD23:JFD24 JOZ23:JOZ24 JYV23:JYV24 KIR23:KIR24 KSN23:KSN24 LCJ23:LCJ24 LMF23:LMF24 LWB23:LWB24 MFX23:MFX24 MPT23:MPT24 MZP23:MZP24 NJL23:NJL24 NTH23:NTH24 ODD23:ODD24 OMZ23:OMZ24 OWV23:OWV24 PGR23:PGR24 PQN23:PQN24 QAJ23:QAJ24 QKF23:QKF24 QUB23:QUB24 RDX23:RDX24 RNT23:RNT24 RXP23:RXP24 SHL23:SHL24 SRH23:SRH24 TBD23:TBD24 TKZ23:TKZ24 TUV23:TUV24 UER23:UER24 UON23:UON24 UYJ23:UYJ24 VIF23:VIF24 VSB23:VSB24 WBX4:WBX5 VSB4:VSB5 VIF4:VIF5 UYJ4:UYJ5 UON4:UON5 UER4:UER5 TUV4:TUV5 TKZ4:TKZ5 TBD4:TBD5 SRH4:SRH5 SHL4:SHL5 RXP4:RXP5 RNT4:RNT5 RDX4:RDX5 QUB4:QUB5 QKF4:QKF5 QAJ4:QAJ5 PQN4:PQN5 PGR4:PGR5 OWV4:OWV5 OMZ4:OMZ5 ODD4:ODD5 NTH4:NTH5 NJL4:NJL5 MZP4:MZP5 MPT4:MPT5 MFX4:MFX5 LWB4:LWB5 LMF4:LMF5 LCJ4:LCJ5 KSN4:KSN5 KIR4:KIR5 JYV4:JYV5 JOZ4:JOZ5 JFD4:JFD5 IVH4:IVH5 ILL4:ILL5 IBP4:IBP5 HRT4:HRT5 HHX4:HHX5 GYB4:GYB5 GOF4:GOF5 GEJ4:GEJ5 FUN4:FUN5 FKR4:FKR5 FAV4:FAV5 EQZ4:EQZ5 EHD4:EHD5 DXH4:DXH5 DNL4:DNL5 DDP4:DDP5 CTT4:CTT5 CJX4:CJX5 CAB4:CAB5 BQF4:BQF5 BGJ4:BGJ5 AWN4:AWN5 AMR4:AMR5 ACV4:ACV5 SZ4:SZ5 JD4:JD5 WVP4:WVP5 WLT4:WLT5">
      <formula1>"비협정,협정"</formula1>
    </dataValidation>
    <dataValidation type="textLength" operator="lessThanOrEqual" allowBlank="1" showInputMessage="1" showErrorMessage="1" sqref="UEO21 TUS21 TKW21 TBA21 SRE21 SHI21 RXM21 RNQ21 RDU21 QTY21 QKC21 QAG21 PQK21 PGO21 OWS21 OMW21 ODA21 NTE21 NJI21 MZM21 MPQ21 MFU21 LVY21 LMC21 LCG21 KSK21 KIO21 JYS21 JOW21 JFA21 IVE21 ILI21 IBM21 HRQ21 HHU21 GXY21 GOC21 GEG21 FUK21 FKO21 FAS21 EQW21 EHA21 DXE21 DNI21 DDM21 CTQ21 CJU21 BZY21 BQC21 BGG21 AWK21 AMO21 ACS21 SW21 JA21 WVM23:WVM24 WVM21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WLQ21 WVM19 WBU21 WVM7:WVM9 WLQ7:WLQ9 WBU7:WBU9 VRY7:VRY9 VIC7:VIC9 UYG7:UYG9 UOK7:UOK9 UEO7:UEO9 TUS7:TUS9 TKW7:TKW9 TBA7:TBA9 SRE7:SRE9 SHI7:SHI9 RXM7:RXM9 RNQ7:RNQ9 RDU7:RDU9 QTY7:QTY9 QKC7:QKC9 QAG7:QAG9 PQK7:PQK9 PGO7:PGO9 OWS7:OWS9 OMW7:OMW9 ODA7:ODA9 NTE7:NTE9 NJI7:NJI9 MZM7:MZM9 MPQ7:MPQ9 MFU7:MFU9 LVY7:LVY9 LMC7:LMC9 LCG7:LCG9 KSK7:KSK9 KIO7:KIO9 JYS7:JYS9 JOW7:JOW9 JFA7:JFA9 IVE7:IVE9 ILI7:ILI9 IBM7:IBM9 HRQ7:HRQ9 HHU7:HHU9 GXY7:GXY9 GOC7:GOC9 GEG7:GEG9 FUK7:FUK9 FKO7:FKO9 FAS7:FAS9 EQW7:EQW9 EHA7:EHA9 DXE7:DXE9 DNI7:DNI9 DDM7:DDM9 CTQ7:CTQ9 CJU7:CJU9 BZY7:BZY9 BQC7:BQC9 BGG7:BGG9 AWK7:AWK9 AMO7:AMO9 ACS7:ACS9 SW7:SW9 JA7:JA9 VRY21 VIC21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UYG21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UOK21 JA23:JA24 SW23:SW24 ACS23:ACS24 AMO23:AMO24 AWK23:AWK24 BGG23:BGG24 BQC23:BQC24 BZY23:BZY24 CJU23:CJU24 CTQ23:CTQ24 DDM23:DDM24 DNI23:DNI24 DXE23:DXE24 EHA23:EHA24 EQW23:EQW24 FAS23:FAS24 FKO23:FKO24 FUK23:FUK24 GEG23:GEG24 GOC23:GOC24 GXY23:GXY24 HHU23:HHU24 HRQ23:HRQ24 IBM23:IBM24 ILI23:ILI24 IVE23:IVE24 JFA23:JFA24 JOW23:JOW24 JYS23:JYS24 KIO23:KIO24 KSK23:KSK24 LCG23:LCG24 LMC23:LMC24 LVY23:LVY24 MFU23:MFU24 MPQ23:MPQ24 MZM23:MZM24 NJI23:NJI24 NTE23:NTE24 ODA23:ODA24 OMW23:OMW24 OWS23:OWS24 PGO23:PGO24 PQK23:PQK24 QAG23:QAG24 QKC23:QKC24 QTY23:QTY24 RDU23:RDU24 RNQ23:RNQ24 RXM23:RXM24 SHI23:SHI24 SRE23:SRE24 TBA23:TBA24 TKW23:TKW24 TUS23:TUS24 UEO23:UEO24 UOK23:UOK24 UYG23:UYG24 VIC23:VIC24 VRY23:VRY24 WBU23:WBU24 WLQ23:WLQ24 WBU4:WBU5 VRY4:VRY5 VIC4:VIC5 UYG4:UYG5 UOK4:UOK5 UEO4:UEO5 TUS4:TUS5 TKW4:TKW5 TBA4:TBA5 SRE4:SRE5 SHI4:SHI5 RXM4:RXM5 RNQ4:RNQ5 RDU4:RDU5 QTY4:QTY5 QKC4:QKC5 QAG4:QAG5 PQK4:PQK5 PGO4:PGO5 OWS4:OWS5 OMW4:OMW5 ODA4:ODA5 NTE4:NTE5 NJI4:NJI5 MZM4:MZM5 MPQ4:MPQ5 MFU4:MFU5 LVY4:LVY5 LMC4:LMC5 LCG4:LCG5 KSK4:KSK5 KIO4:KIO5 JYS4:JYS5 JOW4:JOW5 JFA4:JFA5 IVE4:IVE5 ILI4:ILI5 IBM4:IBM5 HRQ4:HRQ5 HHU4:HHU5 GXY4:GXY5 GOC4:GOC5 GEG4:GEG5 FUK4:FUK5 FKO4:FKO5 FAS4:FAS5 EQW4:EQW5 EHA4:EHA5 DXE4:DXE5 DNI4:DNI5 DDM4:DDM5 CTQ4:CTQ5 CJU4:CJU5 BZY4:BZY5 BQC4:BQC5 BGG4:BGG5 AWK4:AWK5 AMO4:AMO5 ACS4:ACS5 SW4:SW5 JA4:JA5 WVM4:WVM5 WLQ4:WLQ5 K2:K11 K14:K17 K25:K32">
      <formula1>5</formula1>
    </dataValidation>
    <dataValidation type="list" showInputMessage="1" showErrorMessage="1" sqref="WVC19 WLG21 WBK21 VRO21 VHS21 UXW21 UOA21 UEE21 TUI21 TKM21 TAQ21 SQU21 SGY21 RXC21 RNG21 RDK21 QTO21 QJS21 PZW21 PQA21 PGE21 OWI21 OMM21 OCQ21 NSU21 NIY21 MZC21 MPG21 MFK21 LVO21 LLS21 LBW21 KSA21 KIE21 JYI21 JOM21 JEQ21 IUU21 IKY21 IBC21 HRG21 HHK21 GXO21 GNS21 GDW21 FUA21 FKE21 FAI21 EQM21 EGQ21 DWU21 DMY21 DDC21 CTG21 CJK21 BZO21 BPS21 BFW21 AWA21 AME21 ACI21 SM21 IQ21 WVC21 WVC31 WLG31 WBK31 VRO31 VHS31 UXW31 UOA31 UEE31 TUI31 TKM31 TAQ31 SQU31 SGY31 RXC31 RNG31 RDK31 QTO31 QJS31 PZW31 PQA31 PGE31 OWI31 OMM31 OCQ31 NSU31 NIY31 MZC31 MPG31 MFK31 LVO31 LLS31 LBW31 KSA31 KIE31 JYI31 JOM31 JEQ31 IUU31 IKY31 IBC31 HRG31 HHK31 GXO31 GNS31 GDW31 FUA31 FKE31 FAI31 EQM31 EGQ31 DWU31 DMY31 DDC31 CTG31 CJK31 BZO31 BPS31 BFW31 AWA31 AME31 ACI31 SM31 IQ31 WVC7:WVC9 WLG7:WLG9 WBK7:WBK9 VRO7:VRO9 VHS7:VHS9 UXW7:UXW9 UOA7:UOA9 UEE7:UEE9 TUI7:TUI9 TKM7:TKM9 TAQ7:TAQ9 SQU7:SQU9 SGY7:SGY9 RXC7:RXC9 RNG7:RNG9 RDK7:RDK9 QTO7:QTO9 QJS7:QJS9 PZW7:PZW9 PQA7:PQA9 PGE7:PGE9 OWI7:OWI9 OMM7:OMM9 OCQ7:OCQ9 NSU7:NSU9 NIY7:NIY9 MZC7:MZC9 MPG7:MPG9 MFK7:MFK9 LVO7:LVO9 LLS7:LLS9 LBW7:LBW9 KSA7:KSA9 KIE7:KIE9 JYI7:JYI9 JOM7:JOM9 JEQ7:JEQ9 IUU7:IUU9 IKY7:IKY9 IBC7:IBC9 HRG7:HRG9 HHK7:HHK9 GXO7:GXO9 GNS7:GNS9 GDW7:GDW9 FUA7:FUA9 FKE7:FKE9 FAI7:FAI9 EQM7:EQM9 EGQ7:EGQ9 DWU7:DWU9 DMY7:DMY9 DDC7:DDC9 CTG7:CTG9 CJK7:CJK9 BZO7:BZO9 BPS7:BPS9 BFW7:BFW9 AWA7:AWA9 AME7:AME9 ACI7:ACI9 SM7:SM9 IQ7:IQ9 WVC15 IQ15 SM15 ACI15 AME15 AWA15 BFW15 BPS15 BZO15 CJK15 CTG15 DDC15 DMY15 DWU15 EGQ15 EQM15 FAI15 FKE15 FUA15 GDW15 GNS15 GXO15 HHK15 HRG15 IBC15 IKY15 IUU15 JEQ15 JOM15 JYI15 KIE15 KSA15 LBW15 LLS15 LVO15 MFK15 MPG15 MZC15 NIY15 NSU15 OCQ15 OMM15 OWI15 PGE15 PQA15 PZW15 QJS15 QTO15 RDK15 RNG15 RXC15 SGY15 SQU15 TAQ15 TKM15 TUI15 UEE15 UOA15 UXW15 VHS15 VRO15 WBK15 WLG15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23:WVC24 IQ23:IQ24 SM23:SM24 ACI23:ACI24 AME23:AME24 AWA23:AWA24 BFW23:BFW24 BPS23:BPS24 BZO23:BZO24 CJK23:CJK24 CTG23:CTG24 DDC23:DDC24 DMY23:DMY24 DWU23:DWU24 EGQ23:EGQ24 EQM23:EQM24 FAI23:FAI24 FKE23:FKE24 FUA23:FUA24 GDW23:GDW24 GNS23:GNS24 GXO23:GXO24 HHK23:HHK24 HRG23:HRG24 IBC23:IBC24 IKY23:IKY24 IUU23:IUU24 JEQ23:JEQ24 JOM23:JOM24 JYI23:JYI24 KIE23:KIE24 KSA23:KSA24 LBW23:LBW24 LLS23:LLS24 LVO23:LVO24 MFK23:MFK24 MPG23:MPG24 MZC23:MZC24 NIY23:NIY24 NSU23:NSU24 OCQ23:OCQ24 OMM23:OMM24 OWI23:OWI24 PGE23:PGE24 PQA23:PQA24 PZW23:PZW24 QJS23:QJS24 QTO23:QTO24 RDK23:RDK24 RNG23:RNG24 RXC23:RXC24 SGY23:SGY24 SQU23:SQU24 TAQ23:TAQ24 TKM23:TKM24 TUI23:TUI24 UEE23:UEE24 UOA23:UOA24 UXW23:UXW24 VHS23:VHS24 VRO23:VRO24 WBK23:WBK24 WLG23:WLG24 WBK4:WBK5 VRO4:VRO5 VHS4:VHS5 UXW4:UXW5 UOA4:UOA5 UEE4:UEE5 TUI4:TUI5 TKM4:TKM5 TAQ4:TAQ5 SQU4:SQU5 SGY4:SGY5 RXC4:RXC5 RNG4:RNG5 RDK4:RDK5 QTO4:QTO5 QJS4:QJS5 PZW4:PZW5 PQA4:PQA5 PGE4:PGE5 OWI4:OWI5 OMM4:OMM5 OCQ4:OCQ5 NSU4:NSU5 NIY4:NIY5 MZC4:MZC5 MPG4:MPG5 MFK4:MFK5 LVO4:LVO5 LLS4:LLS5 LBW4:LBW5 KSA4:KSA5 KIE4:KIE5 JYI4:JYI5 JOM4:JOM5 JEQ4:JEQ5 IUU4:IUU5 IKY4:IKY5 IBC4:IBC5 HRG4:HRG5 HHK4:HHK5 GXO4:GXO5 GNS4:GNS5 GDW4:GDW5 FUA4:FUA5 FKE4:FKE5 FAI4:FAI5 EQM4:EQM5 EGQ4:EGQ5 DWU4:DWU5 DMY4:DMY5 DDC4:DDC5 CTG4:CTG5 CJK4:CJK5 BZO4:BZO5 BPS4:BPS5 BFW4:BFW5 AWA4:AWA5 AME4:AME5 ACI4:ACI5 SM4:SM5 IQ4:IQ5 WVC4:WVC5 WLG4:WLG5">
      <formula1>"서울특별시,부산광역시,대구광역시,인천광역시,광주광역시,대전광역시,울산광역시,세종특별자치시,경기도,강원도,충청북도,충청남도,전라북도,전라남도,경상북도,경상남도,제주특별자치도,국외소재"</formula1>
    </dataValidation>
    <dataValidation type="list" allowBlank="1" showInputMessage="1" showErrorMessage="1" sqref="WLE21 WBI21 VRM21 VHQ21 UXU21 UNY21 UEC21 TUG21 TKK21 TAO21 SQS21 SGW21 RXA21 RNE21 RDI21 QTM21 QJQ21 PZU21 PPY21 PGC21 OWG21 OMK21 OCO21 NSS21 NIW21 MZA21 MPE21 MFI21 LVM21 LLQ21 LBU21 KRY21 KIC21 JYG21 JOK21 JEO21 IUS21 IKW21 IBA21 HRE21 HHI21 GXM21 GNQ21 GDU21 FTY21 FKC21 FAG21 EQK21 EGO21 DWS21 DMW21 DDA21 CTE21 CJI21 BZM21 BPQ21 BFU21 AVY21 AMC21 ACG21 SK21 IO21 WVA21 WVA31 WLE31 WBI31 VRM31 VHQ31 UXU31 UNY31 UEC31 TUG31 TKK31 TAO31 SQS31 SGW31 RXA31 RNE31 RDI31 QTM31 QJQ31 PZU31 PPY31 PGC31 OWG31 OMK31 OCO31 NSS31 NIW31 MZA31 MPE31 MFI31 LVM31 LLQ31 LBU31 KRY31 KIC31 JYG31 JOK31 JEO31 IUS31 IKW31 IBA31 HRE31 HHI31 GXM31 GNQ31 GDU31 FTY31 FKC31 FAG31 EQK31 EGO31 DWS31 DMW31 DDA31 CTE31 CJI31 BZM31 BPQ31 BFU31 AVY31 AMC31 ACG31 SK31 IO31 WVA19 WVA7:WVA9 WLE7:WLE9 WBI7:WBI9 VRM7:VRM9 VHQ7:VHQ9 UXU7:UXU9 UNY7:UNY9 UEC7:UEC9 TUG7:TUG9 TKK7:TKK9 TAO7:TAO9 SQS7:SQS9 SGW7:SGW9 RXA7:RXA9 RNE7:RNE9 RDI7:RDI9 QTM7:QTM9 QJQ7:QJQ9 PZU7:PZU9 PPY7:PPY9 PGC7:PGC9 OWG7:OWG9 OMK7:OMK9 OCO7:OCO9 NSS7:NSS9 NIW7:NIW9 MZA7:MZA9 MPE7:MPE9 MFI7:MFI9 LVM7:LVM9 LLQ7:LLQ9 LBU7:LBU9 KRY7:KRY9 KIC7:KIC9 JYG7:JYG9 JOK7:JOK9 JEO7:JEO9 IUS7:IUS9 IKW7:IKW9 IBA7:IBA9 HRE7:HRE9 HHI7:HHI9 GXM7:GXM9 GNQ7:GNQ9 GDU7:GDU9 FTY7:FTY9 FKC7:FKC9 FAG7:FAG9 EQK7:EQK9 EGO7:EGO9 DWS7:DWS9 DMW7:DMW9 DDA7:DDA9 CTE7:CTE9 CJI7:CJI9 BZM7:BZM9 BPQ7:BPQ9 BFU7:BFU9 AVY7:AVY9 AMC7:AMC9 ACG7:ACG9 SK7:SK9 IO7:IO9 WVA15 IO15 SK15 ACG15 AMC15 AVY15 BFU15 BPQ15 BZM15 CJI15 CTE15 DDA15 DMW15 DWS15 EGO15 EQK15 FAG15 FKC15 FTY15 GDU15 GNQ15 GXM15 HHI15 HRE15 IBA15 IKW15 IUS15 JEO15 JOK15 JYG15 KIC15 KRY15 LBU15 LLQ15 LVM15 MFI15 MPE15 MZA15 NIW15 NSS15 OCO15 OMK15 OWG15 PGC15 PPY15 PZU15 QJQ15 QTM15 RDI15 RNE15 RXA15 SGW15 SQS15 TAO15 TKK15 TUG15 UEC15 UNY15 UXU15 VHQ15 VRM15 WBI15 WLE15 IO19 SK19 ACG19 AMC19 AVY19 BFU19 BPQ19 BZM19 CJI19 CTE19 DDA19 DMW19 DWS19 EGO19 EQK19 FAG19 FKC19 FTY19 GDU19 GNQ19 GXM19 HHI19 HRE19 IBA19 IKW19 IUS19 JEO19 JOK19 JYG19 KIC19 KRY19 LBU19 LLQ19 LVM19 MFI19 MPE19 MZA19 NIW19 NSS19 OCO19 OMK19 OWG19 PGC19 PPY19 PZU19 QJQ19 QTM19 RDI19 RNE19 RXA19 SGW19 SQS19 TAO19 TKK19 TUG19 UEC19 UNY19 UXU19 VHQ19 VRM19 WBI19 WLE19 WVA23:WVA24 IO23:IO24 SK23:SK24 ACG23:ACG24 AMC23:AMC24 AVY23:AVY24 BFU23:BFU24 BPQ23:BPQ24 BZM23:BZM24 CJI23:CJI24 CTE23:CTE24 DDA23:DDA24 DMW23:DMW24 DWS23:DWS24 EGO23:EGO24 EQK23:EQK24 FAG23:FAG24 FKC23:FKC24 FTY23:FTY24 GDU23:GDU24 GNQ23:GNQ24 GXM23:GXM24 HHI23:HHI24 HRE23:HRE24 IBA23:IBA24 IKW23:IKW24 IUS23:IUS24 JEO23:JEO24 JOK23:JOK24 JYG23:JYG24 KIC23:KIC24 KRY23:KRY24 LBU23:LBU24 LLQ23:LLQ24 LVM23:LVM24 MFI23:MFI24 MPE23:MPE24 MZA23:MZA24 NIW23:NIW24 NSS23:NSS24 OCO23:OCO24 OMK23:OMK24 OWG23:OWG24 PGC23:PGC24 PPY23:PPY24 PZU23:PZU24 QJQ23:QJQ24 QTM23:QTM24 RDI23:RDI24 RNE23:RNE24 RXA23:RXA24 SGW23:SGW24 SQS23:SQS24 TAO23:TAO24 TKK23:TKK24 TUG23:TUG24 UEC23:UEC24 UNY23:UNY24 UXU23:UXU24 VHQ23:VHQ24 VRM23:VRM24 WBI23:WBI24 WLE23:WLE24 IO4:IO5 WVA4:WVA5 WLE4:WLE5 WBI4:WBI5 VRM4:VRM5 VHQ4:VHQ5 UXU4:UXU5 UNY4:UNY5 UEC4:UEC5 TUG4:TUG5 TKK4:TKK5 TAO4:TAO5 SQS4:SQS5 SGW4:SGW5 RXA4:RXA5 RNE4:RNE5 RDI4:RDI5 QTM4:QTM5 QJQ4:QJQ5 PZU4:PZU5 PPY4:PPY5 PGC4:PGC5 OWG4:OWG5 OMK4:OMK5 OCO4:OCO5 NSS4:NSS5 NIW4:NIW5 MZA4:MZA5 MPE4:MPE5 MFI4:MFI5 LVM4:LVM5 LLQ4:LLQ5 LBU4:LBU5 KRY4:KRY5 KIC4:KIC5 JYG4:JYG5 JOK4:JOK5 JEO4:JEO5 IUS4:IUS5 IKW4:IKW5 IBA4:IBA5 HRE4:HRE5 HHI4:HHI5 GXM4:GXM5 GNQ4:GNQ5 GDU4:GDU5 FTY4:FTY5 FKC4:FKC5 FAG4:FAG5 EQK4:EQK5 EGO4:EGO5 DWS4:DWS5 DMW4:DMW5 DDA4:DDA5 CTE4:CTE5 CJI4:CJI5 BZM4:BZM5 BPQ4:BPQ5 BFU4:BFU5 AVY4:AVY5 AMC4:AMC5 ACG4:ACG5 SK4:SK5">
      <formula1>"자체조달,중앙조달"</formula1>
    </dataValidation>
    <dataValidation type="list" allowBlank="1" showInputMessage="1" showErrorMessage="1" sqref="WVD19 WLH21 WBL21 VRP21 VHT21 UXX21 UOB21 UEF21 TUJ21 TKN21 TAR21 SQV21 SGZ21 RXD21 RNH21 RDL21 QTP21 QJT21 PZX21 PQB21 PGF21 OWJ21 OMN21 OCR21 NSV21 NIZ21 MZD21 MPH21 MFL21 LVP21 LLT21 LBX21 KSB21 KIF21 JYJ21 JON21 JER21 IUV21 IKZ21 IBD21 HRH21 HHL21 GXP21 GNT21 GDX21 FUB21 FKF21 FAJ21 EQN21 EGR21 DWV21 DMZ21 DDD21 CTH21 CJL21 BZP21 BPT21 BFX21 AWB21 AMF21 ACJ21 SN21 IR21 WVD21 WVD31 WLH31 WBL31 VRP31 VHT31 UXX31 UOB31 UEF31 TUJ31 TKN31 TAR31 SQV31 SGZ31 RXD31 RNH31 RDL31 QTP31 QJT31 PZX31 PQB31 PGF31 OWJ31 OMN31 OCR31 NSV31 NIZ31 MZD31 MPH31 MFL31 LVP31 LLT31 LBX31 KSB31 KIF31 JYJ31 JON31 JER31 IUV31 IKZ31 IBD31 HRH31 HHL31 GXP31 GNT31 GDX31 FUB31 FKF31 FAJ31 EQN31 EGR31 DWV31 DMZ31 DDD31 CTH31 CJL31 BZP31 BPT31 BFX31 AWB31 AMF31 ACJ31 SN31 IR31 WVD7:WVD9 WLH7:WLH9 WBL7:WBL9 VRP7:VRP9 VHT7:VHT9 UXX7:UXX9 UOB7:UOB9 UEF7:UEF9 TUJ7:TUJ9 TKN7:TKN9 TAR7:TAR9 SQV7:SQV9 SGZ7:SGZ9 RXD7:RXD9 RNH7:RNH9 RDL7:RDL9 QTP7:QTP9 QJT7:QJT9 PZX7:PZX9 PQB7:PQB9 PGF7:PGF9 OWJ7:OWJ9 OMN7:OMN9 OCR7:OCR9 NSV7:NSV9 NIZ7:NIZ9 MZD7:MZD9 MPH7:MPH9 MFL7:MFL9 LVP7:LVP9 LLT7:LLT9 LBX7:LBX9 KSB7:KSB9 KIF7:KIF9 JYJ7:JYJ9 JON7:JON9 JER7:JER9 IUV7:IUV9 IKZ7:IKZ9 IBD7:IBD9 HRH7:HRH9 HHL7:HHL9 GXP7:GXP9 GNT7:GNT9 GDX7:GDX9 FUB7:FUB9 FKF7:FKF9 FAJ7:FAJ9 EQN7:EQN9 EGR7:EGR9 DWV7:DWV9 DMZ7:DMZ9 DDD7:DDD9 CTH7:CTH9 CJL7:CJL9 BZP7:BZP9 BPT7:BPT9 BFX7:BFX9 AWB7:AWB9 AMF7:AMF9 ACJ7:ACJ9 SN7:SN9 IR7:IR9 WVD15 IR15 SN15 ACJ15 AMF15 AWB15 BFX15 BPT15 BZP15 CJL15 CTH15 DDD15 DMZ15 DWV15 EGR15 EQN15 FAJ15 FKF15 FUB15 GDX15 GNT15 GXP15 HHL15 HRH15 IBD15 IKZ15 IUV15 JER15 JON15 JYJ15 KIF15 KSB15 LBX15 LLT15 LVP15 MFL15 MPH15 MZD15 NIZ15 NSV15 OCR15 OMN15 OWJ15 PGF15 PQB15 PZX15 QJT15 QTP15 RDL15 RNH15 RXD15 SGZ15 SQV15 TAR15 TKN15 TUJ15 UEF15 UOB15 UXX15 VHT15 VRP15 WBL15 WLH15 IR19 SN19 ACJ19 AMF19 AWB19 BFX19 BPT19 BZP19 CJL19 CTH19 DDD19 DMZ19 DWV19 EGR19 EQN19 FAJ19 FKF19 FUB19 GDX19 GNT19 GXP19 HHL19 HRH19 IBD19 IKZ19 IUV19 JER19 JON19 JYJ19 KIF19 KSB19 LBX19 LLT19 LVP19 MFL19 MPH19 MZD19 NIZ19 NSV19 OCR19 OMN19 OWJ19 PGF19 PQB19 PZX19 QJT19 QTP19 RDL19 RNH19 RXD19 SGZ19 SQV19 TAR19 TKN19 TUJ19 UEF19 UOB19 UXX19 VHT19 VRP19 WBL19 WLH19 WVD23:WVD24 IR23:IR24 SN23:SN24 ACJ23:ACJ24 AMF23:AMF24 AWB23:AWB24 BFX23:BFX24 BPT23:BPT24 BZP23:BZP24 CJL23:CJL24 CTH23:CTH24 DDD23:DDD24 DMZ23:DMZ24 DWV23:DWV24 EGR23:EGR24 EQN23:EQN24 FAJ23:FAJ24 FKF23:FKF24 FUB23:FUB24 GDX23:GDX24 GNT23:GNT24 GXP23:GXP24 HHL23:HHL24 HRH23:HRH24 IBD23:IBD24 IKZ23:IKZ24 IUV23:IUV24 JER23:JER24 JON23:JON24 JYJ23:JYJ24 KIF23:KIF24 KSB23:KSB24 LBX23:LBX24 LLT23:LLT24 LVP23:LVP24 MFL23:MFL24 MPH23:MPH24 MZD23:MZD24 NIZ23:NIZ24 NSV23:NSV24 OCR23:OCR24 OMN23:OMN24 OWJ23:OWJ24 PGF23:PGF24 PQB23:PQB24 PZX23:PZX24 QJT23:QJT24 QTP23:QTP24 RDL23:RDL24 RNH23:RNH24 RXD23:RXD24 SGZ23:SGZ24 SQV23:SQV24 TAR23:TAR24 TKN23:TKN24 TUJ23:TUJ24 UEF23:UEF24 UOB23:UOB24 UXX23:UXX24 VHT23:VHT24 VRP23:VRP24 WBL23:WBL24 WLH23:WLH24 WBL4:WBL5 VRP4:VRP5 VHT4:VHT5 UXX4:UXX5 UOB4:UOB5 UEF4:UEF5 TUJ4:TUJ5 TKN4:TKN5 TAR4:TAR5 SQV4:SQV5 SGZ4:SGZ5 RXD4:RXD5 RNH4:RNH5 RDL4:RDL5 QTP4:QTP5 QJT4:QJT5 PZX4:PZX5 PQB4:PQB5 PGF4:PGF5 OWJ4:OWJ5 OMN4:OMN5 OCR4:OCR5 NSV4:NSV5 NIZ4:NIZ5 MZD4:MZD5 MPH4:MPH5 MFL4:MFL5 LVP4:LVP5 LLT4:LLT5 LBX4:LBX5 KSB4:KSB5 KIF4:KIF5 JYJ4:JYJ5 JON4:JON5 JER4:JER5 IUV4:IUV5 IKZ4:IKZ5 IBD4:IBD5 HRH4:HRH5 HHL4:HHL5 GXP4:GXP5 GNT4:GNT5 GDX4:GDX5 FUB4:FUB5 FKF4:FKF5 FAJ4:FAJ5 EQN4:EQN5 EGR4:EGR5 DWV4:DWV5 DMZ4:DMZ5 DDD4:DDD5 CTH4:CTH5 CJL4:CJL5 BZP4:BZP5 BPT4:BPT5 BFX4:BFX5 AWB4:AWB5 AMF4:AMF5 ACJ4:ACJ5 SN4:SN5 IR4:IR5 WVD4:WVD5 WLH4:WLH5 D40 D31 D25 D2:D20">
      <formula1>"토건,토목,건축,전문,전기,통신,소방,기타"</formula1>
    </dataValidation>
    <dataValidation type="list" allowBlank="1" showInputMessage="1" showErrorMessage="1" sqref="WVE19 WLI21 WBM21 VRQ21 VHU21 UXY21 UOC21 UEG21 TUK21 TKO21 TAS21 SQW21 SHA21 RXE21 RNI21 RDM21 QTQ21 QJU21 PZY21 PQC21 PGG21 OWK21 OMO21 OCS21 NSW21 NJA21 MZE21 MPI21 MFM21 LVQ21 LLU21 LBY21 KSC21 KIG21 JYK21 JOO21 JES21 IUW21 ILA21 IBE21 HRI21 HHM21 GXQ21 GNU21 GDY21 FUC21 FKG21 FAK21 EQO21 EGS21 DWW21 DNA21 DDE21 CTI21 CJM21 BZQ21 BPU21 BFY21 AWC21 AMG21 ACK21 SO21 IS21 WVE2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IS31 WVE31 WVE7:WVE9 WLI7:WLI9 WBM7:WBM9 VRQ7:VRQ9 VHU7:VHU9 UXY7:UXY9 UOC7:UOC9 UEG7:UEG9 TUK7:TUK9 TKO7:TKO9 TAS7:TAS9 SQW7:SQW9 SHA7:SHA9 RXE7:RXE9 RNI7:RNI9 RDM7:RDM9 QTQ7:QTQ9 QJU7:QJU9 PZY7:PZY9 PQC7:PQC9 PGG7:PGG9 OWK7:OWK9 OMO7:OMO9 OCS7:OCS9 NSW7:NSW9 NJA7:NJA9 MZE7:MZE9 MPI7:MPI9 MFM7:MFM9 LVQ7:LVQ9 LLU7:LLU9 LBY7:LBY9 KSC7:KSC9 KIG7:KIG9 JYK7:JYK9 JOO7:JOO9 JES7:JES9 IUW7:IUW9 ILA7:ILA9 IBE7:IBE9 HRI7:HRI9 HHM7:HHM9 GXQ7:GXQ9 GNU7:GNU9 GDY7:GDY9 FUC7:FUC9 FKG7:FKG9 FAK7:FAK9 EQO7:EQO9 EGS7:EGS9 DWW7:DWW9 DNA7:DNA9 DDE7:DDE9 CTI7:CTI9 CJM7:CJM9 BZQ7:BZQ9 BPU7:BPU9 BFY7:BFY9 AWC7:AWC9 AMG7:AMG9 ACK7:ACK9 SO7:SO9 IS7:IS9 WVE15 IS15 SO15 ACK15 AMG15 AWC15 BFY15 BPU15 BZQ15 CJM15 CTI15 DDE15 DNA15 DWW15 EGS15 EQO15 FAK15 FKG15 FUC15 GDY15 GNU15 GXQ15 HHM15 HRI15 IBE15 ILA15 IUW15 JES15 JOO15 JYK15 KIG15 KSC15 LBY15 LLU15 LVQ15 MFM15 MPI15 MZE15 NJA15 NSW15 OCS15 OMO15 OWK15 PGG15 PQC15 PZY15 QJU15 QTQ15 RDM15 RNI15 RXE15 SHA15 SQW15 TAS15 TKO15 TUK15 UEG15 UOC15 UXY15 VHU15 VRQ15 WBM15 WLI15 IS19 SO19 ACK19 AMG19 AWC19 BFY19 BPU19 BZQ19 CJM19 CTI19 DDE19 DNA19 DWW19 EGS19 EQO19 FAK19 FKG19 FUC19 GDY19 GNU19 GXQ19 HHM19 HRI19 IBE19 ILA19 IUW19 JES19 JOO19 JYK19 KIG19 KSC19 LBY19 LLU19 LVQ19 MFM19 MPI19 MZE19 NJA19 NSW19 OCS19 OMO19 OWK19 PGG19 PQC19 PZY19 QJU19 QTQ19 RDM19 RNI19 RXE19 SHA19 SQW19 TAS19 TKO19 TUK19 UEG19 UOC19 UXY19 VHU19 VRQ19 WBM19 WLI19 WVE23:WVE24 IS23:IS24 SO23:SO24 ACK23:ACK24 AMG23:AMG24 AWC23:AWC24 BFY23:BFY24 BPU23:BPU24 BZQ23:BZQ24 CJM23:CJM24 CTI23:CTI24 DDE23:DDE24 DNA23:DNA24 DWW23:DWW24 EGS23:EGS24 EQO23:EQO24 FAK23:FAK24 FKG23:FKG24 FUC23:FUC24 GDY23:GDY24 GNU23:GNU24 GXQ23:GXQ24 HHM23:HHM24 HRI23:HRI24 IBE23:IBE24 ILA23:ILA24 IUW23:IUW24 JES23:JES24 JOO23:JOO24 JYK23:JYK24 KIG23:KIG24 KSC23:KSC24 LBY23:LBY24 LLU23:LLU24 LVQ23:LVQ24 MFM23:MFM24 MPI23:MPI24 MZE23:MZE24 NJA23:NJA24 NSW23:NSW24 OCS23:OCS24 OMO23:OMO24 OWK23:OWK24 PGG23:PGG24 PQC23:PQC24 PZY23:PZY24 QJU23:QJU24 QTQ23:QTQ24 RDM23:RDM24 RNI23:RNI24 RXE23:RXE24 SHA23:SHA24 SQW23:SQW24 TAS23:TAS24 TKO23:TKO24 TUK23:TUK24 UEG23:UEG24 UOC23:UOC24 UXY23:UXY24 VHU23:VHU24 VRQ23:VRQ24 WBM23:WBM24 WLI23:WLI24 WBM4:WBM5 VRQ4:VRQ5 VHU4:VHU5 UXY4:UXY5 UOC4:UOC5 UEG4:UEG5 TUK4:TUK5 TKO4:TKO5 TAS4:TAS5 SQW4:SQW5 SHA4:SHA5 RXE4:RXE5 RNI4:RNI5 RDM4:RDM5 QTQ4:QTQ5 QJU4:QJU5 PZY4:PZY5 PQC4:PQC5 PGG4:PGG5 OWK4:OWK5 OMO4:OMO5 OCS4:OCS5 NSW4:NSW5 NJA4:NJA5 MZE4:MZE5 MPI4:MPI5 MFM4:MFM5 LVQ4:LVQ5 LLU4:LLU5 LBY4:LBY5 KSC4:KSC5 KIG4:KIG5 JYK4:JYK5 JOO4:JOO5 JES4:JES5 IUW4:IUW5 ILA4:ILA5 IBE4:IBE5 HRI4:HRI5 HHM4:HHM5 GXQ4:GXQ5 GNU4:GNU5 GDY4:GDY5 FUC4:FUC5 FKG4:FKG5 FAK4:FAK5 EQO4:EQO5 EGS4:EGS5 DWW4:DWW5 DNA4:DNA5 DDE4:DDE5 CTI4:CTI5 CJM4:CJM5 BZQ4:BZQ5 BPU4:BPU5 BFY4:BFY5 AWC4:AWC5 AMG4:AMG5 ACK4:ACK5 SO4:SO5 IS4:IS5 WVE4:WVE5 WLI4:WLI5">
      <formula1>"일반경쟁, 제한경쟁, 지명경쟁, 수의계약, 대안, 턴키, 기술제안"</formula1>
    </dataValidation>
    <dataValidation type="textLength" operator="lessThanOrEqual" allowBlank="1" showInputMessage="1" showErrorMessage="1" sqref="K12:K13">
      <formula1>10</formula1>
    </dataValidation>
    <dataValidation type="textLength" operator="lessThanOrEqual" allowBlank="1" showInputMessage="1" showErrorMessage="1" sqref="K18:K20">
      <formula1>20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09"/>
  <sheetViews>
    <sheetView zoomScale="85" zoomScaleNormal="85" workbookViewId="0">
      <selection activeCell="J86" sqref="J86"/>
    </sheetView>
  </sheetViews>
  <sheetFormatPr defaultRowHeight="13.5" x14ac:dyDescent="0.15"/>
  <cols>
    <col min="1" max="1" width="11.6640625" style="8" customWidth="1"/>
    <col min="2" max="2" width="11.33203125" style="8" customWidth="1"/>
    <col min="3" max="3" width="58" style="8" customWidth="1"/>
    <col min="4" max="4" width="11.6640625" style="8" customWidth="1"/>
    <col min="5" max="5" width="13.44140625" style="8" customWidth="1"/>
    <col min="6" max="6" width="46" style="11" customWidth="1"/>
    <col min="7" max="7" width="15.88671875" style="15" customWidth="1"/>
    <col min="8" max="8" width="20.6640625" style="8" customWidth="1"/>
    <col min="9" max="9" width="10.88671875" customWidth="1"/>
    <col min="10" max="10" width="15.88671875" style="8" customWidth="1"/>
    <col min="11" max="11" width="18.88671875" style="3" customWidth="1"/>
  </cols>
  <sheetData>
    <row r="1" spans="1:11" ht="27.75" thickBot="1" x14ac:dyDescent="0.2">
      <c r="A1" s="14" t="s">
        <v>19</v>
      </c>
      <c r="B1" s="13" t="s">
        <v>20</v>
      </c>
      <c r="C1" s="14" t="s">
        <v>23</v>
      </c>
      <c r="D1" s="14" t="s">
        <v>24</v>
      </c>
      <c r="E1" s="14" t="s">
        <v>25</v>
      </c>
      <c r="F1" s="12" t="s">
        <v>33</v>
      </c>
      <c r="G1" s="44" t="s">
        <v>13</v>
      </c>
      <c r="H1" s="14" t="s">
        <v>6</v>
      </c>
      <c r="I1" s="14" t="s">
        <v>5</v>
      </c>
      <c r="J1" s="14" t="s">
        <v>29</v>
      </c>
      <c r="K1" s="45" t="s">
        <v>34</v>
      </c>
    </row>
    <row r="2" spans="1:11" s="11" customFormat="1" ht="43.5" customHeight="1" thickTop="1" x14ac:dyDescent="0.15">
      <c r="A2" s="82">
        <v>2023</v>
      </c>
      <c r="B2" s="47">
        <v>1</v>
      </c>
      <c r="C2" s="47" t="s">
        <v>452</v>
      </c>
      <c r="D2" s="47" t="s">
        <v>172</v>
      </c>
      <c r="E2" s="47" t="s">
        <v>73</v>
      </c>
      <c r="F2" s="97" t="s">
        <v>492</v>
      </c>
      <c r="G2" s="56">
        <v>75900000</v>
      </c>
      <c r="H2" s="47" t="s">
        <v>453</v>
      </c>
      <c r="I2" s="47" t="s">
        <v>454</v>
      </c>
      <c r="J2" s="47" t="s">
        <v>530</v>
      </c>
      <c r="K2" s="98"/>
    </row>
    <row r="3" spans="1:11" s="11" customFormat="1" ht="27" customHeight="1" x14ac:dyDescent="0.15">
      <c r="A3" s="73">
        <v>2023</v>
      </c>
      <c r="B3" s="51">
        <v>2</v>
      </c>
      <c r="C3" s="51" t="s">
        <v>354</v>
      </c>
      <c r="D3" s="51" t="s">
        <v>15</v>
      </c>
      <c r="E3" s="51" t="s">
        <v>14</v>
      </c>
      <c r="F3" s="55" t="s">
        <v>355</v>
      </c>
      <c r="G3" s="58">
        <v>100000000</v>
      </c>
      <c r="H3" s="51" t="s">
        <v>356</v>
      </c>
      <c r="I3" s="51" t="s">
        <v>357</v>
      </c>
      <c r="J3" s="51" t="s">
        <v>531</v>
      </c>
      <c r="K3" s="75"/>
    </row>
    <row r="4" spans="1:11" s="11" customFormat="1" ht="27" customHeight="1" x14ac:dyDescent="0.15">
      <c r="A4" s="73">
        <v>2023</v>
      </c>
      <c r="B4" s="51">
        <v>3</v>
      </c>
      <c r="C4" s="51" t="s">
        <v>358</v>
      </c>
      <c r="D4" s="51" t="s">
        <v>15</v>
      </c>
      <c r="E4" s="51" t="s">
        <v>14</v>
      </c>
      <c r="F4" s="51" t="s">
        <v>359</v>
      </c>
      <c r="G4" s="58">
        <v>50000000</v>
      </c>
      <c r="H4" s="51" t="s">
        <v>356</v>
      </c>
      <c r="I4" s="51" t="s">
        <v>360</v>
      </c>
      <c r="J4" s="51" t="s">
        <v>518</v>
      </c>
      <c r="K4" s="74"/>
    </row>
    <row r="5" spans="1:11" s="11" customFormat="1" ht="27" customHeight="1" x14ac:dyDescent="0.15">
      <c r="A5" s="73">
        <v>2023</v>
      </c>
      <c r="B5" s="51">
        <v>1</v>
      </c>
      <c r="C5" s="51" t="s">
        <v>268</v>
      </c>
      <c r="D5" s="51" t="s">
        <v>172</v>
      </c>
      <c r="E5" s="51" t="s">
        <v>14</v>
      </c>
      <c r="F5" s="51" t="s">
        <v>269</v>
      </c>
      <c r="G5" s="58">
        <v>22000000</v>
      </c>
      <c r="H5" s="51" t="s">
        <v>491</v>
      </c>
      <c r="I5" s="51" t="s">
        <v>270</v>
      </c>
      <c r="J5" s="51" t="s">
        <v>522</v>
      </c>
      <c r="K5" s="76"/>
    </row>
    <row r="6" spans="1:11" s="11" customFormat="1" ht="27" customHeight="1" x14ac:dyDescent="0.15">
      <c r="A6" s="73">
        <v>2023</v>
      </c>
      <c r="B6" s="51">
        <v>2</v>
      </c>
      <c r="C6" s="51" t="s">
        <v>271</v>
      </c>
      <c r="D6" s="51" t="s">
        <v>172</v>
      </c>
      <c r="E6" s="51" t="s">
        <v>73</v>
      </c>
      <c r="F6" s="51" t="s">
        <v>272</v>
      </c>
      <c r="G6" s="58">
        <v>30000000</v>
      </c>
      <c r="H6" s="51" t="s">
        <v>491</v>
      </c>
      <c r="I6" s="51" t="s">
        <v>273</v>
      </c>
      <c r="J6" s="51" t="s">
        <v>523</v>
      </c>
      <c r="K6" s="76"/>
    </row>
    <row r="7" spans="1:11" s="11" customFormat="1" ht="27" customHeight="1" x14ac:dyDescent="0.15">
      <c r="A7" s="73">
        <v>2023</v>
      </c>
      <c r="B7" s="51">
        <v>2</v>
      </c>
      <c r="C7" s="51" t="s">
        <v>274</v>
      </c>
      <c r="D7" s="51" t="s">
        <v>172</v>
      </c>
      <c r="E7" s="51" t="s">
        <v>73</v>
      </c>
      <c r="F7" s="55" t="s">
        <v>275</v>
      </c>
      <c r="G7" s="58">
        <v>50400000</v>
      </c>
      <c r="H7" s="51" t="s">
        <v>491</v>
      </c>
      <c r="I7" s="51" t="s">
        <v>273</v>
      </c>
      <c r="J7" s="51" t="s">
        <v>523</v>
      </c>
      <c r="K7" s="75"/>
    </row>
    <row r="8" spans="1:11" s="11" customFormat="1" ht="27" customHeight="1" x14ac:dyDescent="0.15">
      <c r="A8" s="73">
        <v>2023</v>
      </c>
      <c r="B8" s="51">
        <v>2</v>
      </c>
      <c r="C8" s="51" t="s">
        <v>258</v>
      </c>
      <c r="D8" s="51" t="s">
        <v>15</v>
      </c>
      <c r="E8" s="51" t="s">
        <v>73</v>
      </c>
      <c r="F8" s="51" t="s">
        <v>259</v>
      </c>
      <c r="G8" s="58">
        <v>100000000</v>
      </c>
      <c r="H8" s="51" t="s">
        <v>260</v>
      </c>
      <c r="I8" s="51" t="s">
        <v>261</v>
      </c>
      <c r="J8" s="51" t="s">
        <v>532</v>
      </c>
      <c r="K8" s="75"/>
    </row>
    <row r="9" spans="1:11" s="11" customFormat="1" ht="27" customHeight="1" x14ac:dyDescent="0.15">
      <c r="A9" s="73">
        <v>2023</v>
      </c>
      <c r="B9" s="51">
        <v>1</v>
      </c>
      <c r="C9" s="51" t="s">
        <v>203</v>
      </c>
      <c r="D9" s="51" t="s">
        <v>172</v>
      </c>
      <c r="E9" s="51" t="s">
        <v>14</v>
      </c>
      <c r="F9" s="51" t="s">
        <v>204</v>
      </c>
      <c r="G9" s="58">
        <v>19000000</v>
      </c>
      <c r="H9" s="51" t="s">
        <v>205</v>
      </c>
      <c r="I9" s="51" t="s">
        <v>206</v>
      </c>
      <c r="J9" s="51" t="s">
        <v>533</v>
      </c>
      <c r="K9" s="99"/>
    </row>
    <row r="10" spans="1:11" s="11" customFormat="1" ht="27" customHeight="1" x14ac:dyDescent="0.15">
      <c r="A10" s="73">
        <v>2023</v>
      </c>
      <c r="B10" s="51">
        <v>2</v>
      </c>
      <c r="C10" s="51" t="s">
        <v>207</v>
      </c>
      <c r="D10" s="51" t="s">
        <v>15</v>
      </c>
      <c r="E10" s="51" t="s">
        <v>73</v>
      </c>
      <c r="F10" s="51" t="s">
        <v>208</v>
      </c>
      <c r="G10" s="58">
        <v>20000000</v>
      </c>
      <c r="H10" s="51" t="s">
        <v>205</v>
      </c>
      <c r="I10" s="51" t="s">
        <v>209</v>
      </c>
      <c r="J10" s="51" t="s">
        <v>534</v>
      </c>
      <c r="K10" s="99"/>
    </row>
    <row r="11" spans="1:11" s="11" customFormat="1" ht="27" customHeight="1" x14ac:dyDescent="0.15">
      <c r="A11" s="73">
        <v>2023</v>
      </c>
      <c r="B11" s="51">
        <v>1</v>
      </c>
      <c r="C11" s="51" t="s">
        <v>132</v>
      </c>
      <c r="D11" s="51" t="s">
        <v>15</v>
      </c>
      <c r="E11" s="51" t="s">
        <v>73</v>
      </c>
      <c r="F11" s="51" t="s">
        <v>133</v>
      </c>
      <c r="G11" s="58">
        <v>10000000</v>
      </c>
      <c r="H11" s="51" t="s">
        <v>488</v>
      </c>
      <c r="I11" s="51" t="s">
        <v>134</v>
      </c>
      <c r="J11" s="51" t="s">
        <v>535</v>
      </c>
      <c r="K11" s="99"/>
    </row>
    <row r="12" spans="1:11" s="11" customFormat="1" ht="27" customHeight="1" x14ac:dyDescent="0.15">
      <c r="A12" s="73">
        <v>2023</v>
      </c>
      <c r="B12" s="51">
        <v>2</v>
      </c>
      <c r="C12" s="51" t="s">
        <v>135</v>
      </c>
      <c r="D12" s="51" t="s">
        <v>15</v>
      </c>
      <c r="E12" s="51" t="s">
        <v>73</v>
      </c>
      <c r="F12" s="55" t="s">
        <v>136</v>
      </c>
      <c r="G12" s="58">
        <v>30000000</v>
      </c>
      <c r="H12" s="51" t="s">
        <v>488</v>
      </c>
      <c r="I12" s="51" t="s">
        <v>137</v>
      </c>
      <c r="J12" s="51" t="s">
        <v>536</v>
      </c>
      <c r="K12" s="99"/>
    </row>
    <row r="13" spans="1:11" s="11" customFormat="1" ht="27" customHeight="1" x14ac:dyDescent="0.15">
      <c r="A13" s="73">
        <v>2023</v>
      </c>
      <c r="B13" s="51">
        <v>1</v>
      </c>
      <c r="C13" s="51" t="s">
        <v>326</v>
      </c>
      <c r="D13" s="51" t="s">
        <v>15</v>
      </c>
      <c r="E13" s="51" t="s">
        <v>73</v>
      </c>
      <c r="F13" s="51" t="s">
        <v>327</v>
      </c>
      <c r="G13" s="58">
        <v>240000000</v>
      </c>
      <c r="H13" s="51" t="s">
        <v>328</v>
      </c>
      <c r="I13" s="51" t="s">
        <v>329</v>
      </c>
      <c r="J13" s="51" t="s">
        <v>537</v>
      </c>
      <c r="K13" s="99"/>
    </row>
    <row r="14" spans="1:11" s="11" customFormat="1" ht="27" customHeight="1" x14ac:dyDescent="0.15">
      <c r="A14" s="73">
        <v>2023</v>
      </c>
      <c r="B14" s="51">
        <v>2</v>
      </c>
      <c r="C14" s="51" t="s">
        <v>330</v>
      </c>
      <c r="D14" s="51" t="s">
        <v>15</v>
      </c>
      <c r="E14" s="51" t="s">
        <v>73</v>
      </c>
      <c r="F14" s="55" t="s">
        <v>331</v>
      </c>
      <c r="G14" s="58">
        <v>447000000</v>
      </c>
      <c r="H14" s="51" t="s">
        <v>328</v>
      </c>
      <c r="I14" s="51" t="s">
        <v>332</v>
      </c>
      <c r="J14" s="51" t="s">
        <v>495</v>
      </c>
      <c r="K14" s="99"/>
    </row>
    <row r="15" spans="1:11" s="11" customFormat="1" ht="27" customHeight="1" x14ac:dyDescent="0.15">
      <c r="A15" s="73">
        <v>2023</v>
      </c>
      <c r="B15" s="51">
        <v>3</v>
      </c>
      <c r="C15" s="51" t="s">
        <v>333</v>
      </c>
      <c r="D15" s="51" t="s">
        <v>15</v>
      </c>
      <c r="E15" s="51" t="s">
        <v>73</v>
      </c>
      <c r="F15" s="65" t="s">
        <v>334</v>
      </c>
      <c r="G15" s="66">
        <v>20000000</v>
      </c>
      <c r="H15" s="51" t="s">
        <v>328</v>
      </c>
      <c r="I15" s="51" t="s">
        <v>332</v>
      </c>
      <c r="J15" s="51" t="s">
        <v>495</v>
      </c>
      <c r="K15" s="99"/>
    </row>
    <row r="16" spans="1:11" s="11" customFormat="1" ht="27" customHeight="1" x14ac:dyDescent="0.15">
      <c r="A16" s="73">
        <v>2023</v>
      </c>
      <c r="B16" s="51">
        <v>3</v>
      </c>
      <c r="C16" s="51" t="s">
        <v>335</v>
      </c>
      <c r="D16" s="51" t="s">
        <v>15</v>
      </c>
      <c r="E16" s="51" t="s">
        <v>73</v>
      </c>
      <c r="F16" s="55" t="s">
        <v>336</v>
      </c>
      <c r="G16" s="66">
        <v>20000000</v>
      </c>
      <c r="H16" s="51" t="s">
        <v>328</v>
      </c>
      <c r="I16" s="51" t="s">
        <v>332</v>
      </c>
      <c r="J16" s="51" t="s">
        <v>495</v>
      </c>
      <c r="K16" s="99"/>
    </row>
    <row r="17" spans="1:11" s="11" customFormat="1" ht="27" customHeight="1" x14ac:dyDescent="0.15">
      <c r="A17" s="73">
        <v>2023</v>
      </c>
      <c r="B17" s="51">
        <v>3</v>
      </c>
      <c r="C17" s="51" t="s">
        <v>337</v>
      </c>
      <c r="D17" s="51" t="s">
        <v>15</v>
      </c>
      <c r="E17" s="51" t="s">
        <v>73</v>
      </c>
      <c r="F17" s="55" t="s">
        <v>338</v>
      </c>
      <c r="G17" s="100">
        <v>30000000</v>
      </c>
      <c r="H17" s="51" t="s">
        <v>328</v>
      </c>
      <c r="I17" s="51" t="s">
        <v>332</v>
      </c>
      <c r="J17" s="51" t="s">
        <v>495</v>
      </c>
      <c r="K17" s="99"/>
    </row>
    <row r="18" spans="1:11" s="11" customFormat="1" ht="27" customHeight="1" x14ac:dyDescent="0.15">
      <c r="A18" s="73">
        <v>2023</v>
      </c>
      <c r="B18" s="51">
        <v>3</v>
      </c>
      <c r="C18" s="51" t="s">
        <v>339</v>
      </c>
      <c r="D18" s="51" t="s">
        <v>15</v>
      </c>
      <c r="E18" s="51" t="s">
        <v>73</v>
      </c>
      <c r="F18" s="101" t="s">
        <v>340</v>
      </c>
      <c r="G18" s="102">
        <f>220000*20*(44+17)+150000*2*(44+17)</f>
        <v>286700000</v>
      </c>
      <c r="H18" s="51" t="s">
        <v>328</v>
      </c>
      <c r="I18" s="51" t="s">
        <v>341</v>
      </c>
      <c r="J18" s="51" t="s">
        <v>496</v>
      </c>
      <c r="K18" s="99"/>
    </row>
    <row r="19" spans="1:11" s="11" customFormat="1" ht="27" customHeight="1" x14ac:dyDescent="0.15">
      <c r="A19" s="73">
        <v>2023</v>
      </c>
      <c r="B19" s="51">
        <v>3</v>
      </c>
      <c r="C19" s="51" t="s">
        <v>342</v>
      </c>
      <c r="D19" s="51" t="s">
        <v>15</v>
      </c>
      <c r="E19" s="51" t="s">
        <v>73</v>
      </c>
      <c r="F19" s="103" t="s">
        <v>343</v>
      </c>
      <c r="G19" s="66">
        <f>2400000*30</f>
        <v>72000000</v>
      </c>
      <c r="H19" s="51" t="s">
        <v>328</v>
      </c>
      <c r="I19" s="51" t="s">
        <v>341</v>
      </c>
      <c r="J19" s="51" t="s">
        <v>496</v>
      </c>
      <c r="K19" s="99"/>
    </row>
    <row r="20" spans="1:11" s="11" customFormat="1" ht="27" customHeight="1" x14ac:dyDescent="0.15">
      <c r="A20" s="73">
        <v>2023</v>
      </c>
      <c r="B20" s="51">
        <v>3</v>
      </c>
      <c r="C20" s="51" t="s">
        <v>344</v>
      </c>
      <c r="D20" s="51" t="s">
        <v>15</v>
      </c>
      <c r="E20" s="51" t="s">
        <v>73</v>
      </c>
      <c r="F20" s="51" t="s">
        <v>345</v>
      </c>
      <c r="G20" s="66">
        <f>5300000*30+5000000*15</f>
        <v>234000000</v>
      </c>
      <c r="H20" s="51" t="s">
        <v>328</v>
      </c>
      <c r="I20" s="51" t="s">
        <v>341</v>
      </c>
      <c r="J20" s="51" t="s">
        <v>496</v>
      </c>
      <c r="K20" s="99"/>
    </row>
    <row r="21" spans="1:11" s="11" customFormat="1" ht="27" customHeight="1" x14ac:dyDescent="0.15">
      <c r="A21" s="73">
        <v>2023</v>
      </c>
      <c r="B21" s="51">
        <v>2</v>
      </c>
      <c r="C21" s="51" t="s">
        <v>185</v>
      </c>
      <c r="D21" s="51" t="s">
        <v>15</v>
      </c>
      <c r="E21" s="51" t="s">
        <v>168</v>
      </c>
      <c r="F21" s="51" t="s">
        <v>186</v>
      </c>
      <c r="G21" s="58">
        <v>50000000</v>
      </c>
      <c r="H21" s="51" t="s">
        <v>187</v>
      </c>
      <c r="I21" s="51" t="s">
        <v>188</v>
      </c>
      <c r="J21" s="51" t="s">
        <v>538</v>
      </c>
      <c r="K21" s="99"/>
    </row>
    <row r="22" spans="1:11" s="11" customFormat="1" ht="27" customHeight="1" x14ac:dyDescent="0.15">
      <c r="A22" s="73">
        <v>2023</v>
      </c>
      <c r="B22" s="51">
        <v>2</v>
      </c>
      <c r="C22" s="51" t="s">
        <v>189</v>
      </c>
      <c r="D22" s="51" t="s">
        <v>15</v>
      </c>
      <c r="E22" s="51" t="s">
        <v>14</v>
      </c>
      <c r="F22" s="51" t="s">
        <v>190</v>
      </c>
      <c r="G22" s="58">
        <v>20000000</v>
      </c>
      <c r="H22" s="51" t="s">
        <v>187</v>
      </c>
      <c r="I22" s="51" t="s">
        <v>191</v>
      </c>
      <c r="J22" s="51" t="s">
        <v>497</v>
      </c>
      <c r="K22" s="99"/>
    </row>
    <row r="23" spans="1:11" s="11" customFormat="1" ht="27" customHeight="1" x14ac:dyDescent="0.15">
      <c r="A23" s="73">
        <v>2023</v>
      </c>
      <c r="B23" s="51">
        <v>2</v>
      </c>
      <c r="C23" s="51" t="s">
        <v>192</v>
      </c>
      <c r="D23" s="51" t="s">
        <v>15</v>
      </c>
      <c r="E23" s="51" t="s">
        <v>168</v>
      </c>
      <c r="F23" s="65" t="s">
        <v>193</v>
      </c>
      <c r="G23" s="66">
        <v>140000000</v>
      </c>
      <c r="H23" s="51" t="s">
        <v>187</v>
      </c>
      <c r="I23" s="51" t="s">
        <v>194</v>
      </c>
      <c r="J23" s="51" t="s">
        <v>539</v>
      </c>
      <c r="K23" s="99"/>
    </row>
    <row r="24" spans="1:11" s="29" customFormat="1" ht="27" customHeight="1" x14ac:dyDescent="0.15">
      <c r="A24" s="73">
        <v>2023</v>
      </c>
      <c r="B24" s="51">
        <v>2</v>
      </c>
      <c r="C24" s="51" t="s">
        <v>195</v>
      </c>
      <c r="D24" s="51" t="s">
        <v>15</v>
      </c>
      <c r="E24" s="51" t="s">
        <v>73</v>
      </c>
      <c r="F24" s="51" t="s">
        <v>196</v>
      </c>
      <c r="G24" s="58">
        <v>300000000</v>
      </c>
      <c r="H24" s="51" t="s">
        <v>197</v>
      </c>
      <c r="I24" s="51" t="s">
        <v>198</v>
      </c>
      <c r="J24" s="51" t="s">
        <v>498</v>
      </c>
      <c r="K24" s="104"/>
    </row>
    <row r="25" spans="1:11" s="29" customFormat="1" ht="27" customHeight="1" x14ac:dyDescent="0.15">
      <c r="A25" s="73">
        <v>2023</v>
      </c>
      <c r="B25" s="51">
        <v>3</v>
      </c>
      <c r="C25" s="51" t="s">
        <v>223</v>
      </c>
      <c r="D25" s="51" t="s">
        <v>224</v>
      </c>
      <c r="E25" s="51" t="s">
        <v>225</v>
      </c>
      <c r="F25" s="51" t="s">
        <v>226</v>
      </c>
      <c r="G25" s="58">
        <v>550000000</v>
      </c>
      <c r="H25" s="51" t="s">
        <v>489</v>
      </c>
      <c r="I25" s="51" t="s">
        <v>227</v>
      </c>
      <c r="J25" s="51" t="s">
        <v>228</v>
      </c>
      <c r="K25" s="104"/>
    </row>
    <row r="26" spans="1:11" s="29" customFormat="1" ht="27" customHeight="1" x14ac:dyDescent="0.15">
      <c r="A26" s="73">
        <v>2023</v>
      </c>
      <c r="B26" s="51">
        <v>1</v>
      </c>
      <c r="C26" s="51" t="s">
        <v>214</v>
      </c>
      <c r="D26" s="51" t="s">
        <v>172</v>
      </c>
      <c r="E26" s="51" t="s">
        <v>14</v>
      </c>
      <c r="F26" s="65" t="s">
        <v>215</v>
      </c>
      <c r="G26" s="66">
        <v>35000000</v>
      </c>
      <c r="H26" s="51" t="s">
        <v>490</v>
      </c>
      <c r="I26" s="51" t="s">
        <v>216</v>
      </c>
      <c r="J26" s="51" t="s">
        <v>540</v>
      </c>
      <c r="K26" s="75"/>
    </row>
    <row r="27" spans="1:11" s="29" customFormat="1" ht="27" customHeight="1" x14ac:dyDescent="0.15">
      <c r="A27" s="73">
        <v>2023</v>
      </c>
      <c r="B27" s="51">
        <v>1</v>
      </c>
      <c r="C27" s="51" t="s">
        <v>217</v>
      </c>
      <c r="D27" s="51" t="s">
        <v>172</v>
      </c>
      <c r="E27" s="51" t="s">
        <v>14</v>
      </c>
      <c r="F27" s="55" t="s">
        <v>215</v>
      </c>
      <c r="G27" s="66">
        <v>39600000</v>
      </c>
      <c r="H27" s="51" t="s">
        <v>490</v>
      </c>
      <c r="I27" s="51" t="s">
        <v>216</v>
      </c>
      <c r="J27" s="51" t="s">
        <v>540</v>
      </c>
      <c r="K27" s="75"/>
    </row>
    <row r="28" spans="1:11" s="11" customFormat="1" ht="27" customHeight="1" x14ac:dyDescent="0.15">
      <c r="A28" s="73">
        <v>2023</v>
      </c>
      <c r="B28" s="51">
        <v>1</v>
      </c>
      <c r="C28" s="51" t="s">
        <v>218</v>
      </c>
      <c r="D28" s="51" t="s">
        <v>172</v>
      </c>
      <c r="E28" s="51" t="s">
        <v>14</v>
      </c>
      <c r="F28" s="55" t="s">
        <v>219</v>
      </c>
      <c r="G28" s="100">
        <v>6200000</v>
      </c>
      <c r="H28" s="51" t="s">
        <v>490</v>
      </c>
      <c r="I28" s="51" t="s">
        <v>220</v>
      </c>
      <c r="J28" s="51" t="s">
        <v>541</v>
      </c>
      <c r="K28" s="99"/>
    </row>
    <row r="29" spans="1:11" s="11" customFormat="1" ht="27" customHeight="1" x14ac:dyDescent="0.15">
      <c r="A29" s="73">
        <v>2023</v>
      </c>
      <c r="B29" s="51">
        <v>1</v>
      </c>
      <c r="C29" s="51" t="s">
        <v>221</v>
      </c>
      <c r="D29" s="51" t="s">
        <v>172</v>
      </c>
      <c r="E29" s="51" t="s">
        <v>14</v>
      </c>
      <c r="F29" s="101" t="s">
        <v>215</v>
      </c>
      <c r="G29" s="102">
        <v>53000000</v>
      </c>
      <c r="H29" s="51" t="s">
        <v>490</v>
      </c>
      <c r="I29" s="51" t="s">
        <v>222</v>
      </c>
      <c r="J29" s="51" t="s">
        <v>542</v>
      </c>
      <c r="K29" s="99"/>
    </row>
    <row r="30" spans="1:11" s="11" customFormat="1" ht="27" customHeight="1" x14ac:dyDescent="0.15">
      <c r="A30" s="73">
        <v>2023</v>
      </c>
      <c r="B30" s="51">
        <v>2</v>
      </c>
      <c r="C30" s="51" t="s">
        <v>455</v>
      </c>
      <c r="D30" s="51" t="s">
        <v>15</v>
      </c>
      <c r="E30" s="51" t="s">
        <v>14</v>
      </c>
      <c r="F30" s="51" t="s">
        <v>456</v>
      </c>
      <c r="G30" s="58">
        <v>150000000</v>
      </c>
      <c r="H30" s="51" t="s">
        <v>463</v>
      </c>
      <c r="I30" s="51" t="s">
        <v>457</v>
      </c>
      <c r="J30" s="51" t="s">
        <v>543</v>
      </c>
      <c r="K30" s="99"/>
    </row>
    <row r="31" spans="1:11" s="29" customFormat="1" ht="27" customHeight="1" x14ac:dyDescent="0.15">
      <c r="A31" s="73">
        <v>2023</v>
      </c>
      <c r="B31" s="51">
        <v>1</v>
      </c>
      <c r="C31" s="51" t="s">
        <v>458</v>
      </c>
      <c r="D31" s="51" t="s">
        <v>294</v>
      </c>
      <c r="E31" s="51" t="s">
        <v>225</v>
      </c>
      <c r="F31" s="105" t="s">
        <v>459</v>
      </c>
      <c r="G31" s="58">
        <v>24000000</v>
      </c>
      <c r="H31" s="51" t="s">
        <v>463</v>
      </c>
      <c r="I31" s="51" t="s">
        <v>460</v>
      </c>
      <c r="J31" s="51" t="s">
        <v>544</v>
      </c>
      <c r="K31" s="104"/>
    </row>
    <row r="32" spans="1:11" s="11" customFormat="1" ht="27" customHeight="1" x14ac:dyDescent="0.15">
      <c r="A32" s="73">
        <v>2023</v>
      </c>
      <c r="B32" s="51">
        <v>1</v>
      </c>
      <c r="C32" s="51" t="s">
        <v>461</v>
      </c>
      <c r="D32" s="51" t="s">
        <v>294</v>
      </c>
      <c r="E32" s="51" t="s">
        <v>225</v>
      </c>
      <c r="F32" s="51" t="s">
        <v>462</v>
      </c>
      <c r="G32" s="58">
        <v>61703460</v>
      </c>
      <c r="H32" s="51" t="s">
        <v>463</v>
      </c>
      <c r="I32" s="51" t="s">
        <v>464</v>
      </c>
      <c r="J32" s="51" t="s">
        <v>499</v>
      </c>
      <c r="K32" s="99"/>
    </row>
    <row r="33" spans="1:11" s="11" customFormat="1" ht="27" customHeight="1" x14ac:dyDescent="0.15">
      <c r="A33" s="73">
        <v>2023</v>
      </c>
      <c r="B33" s="51">
        <v>1</v>
      </c>
      <c r="C33" s="51" t="s">
        <v>465</v>
      </c>
      <c r="D33" s="51" t="s">
        <v>15</v>
      </c>
      <c r="E33" s="51" t="s">
        <v>73</v>
      </c>
      <c r="F33" s="51" t="s">
        <v>466</v>
      </c>
      <c r="G33" s="58">
        <v>12400000</v>
      </c>
      <c r="H33" s="51" t="s">
        <v>463</v>
      </c>
      <c r="I33" s="51" t="s">
        <v>467</v>
      </c>
      <c r="J33" s="51" t="s">
        <v>545</v>
      </c>
      <c r="K33" s="99"/>
    </row>
    <row r="34" spans="1:11" s="11" customFormat="1" ht="27" customHeight="1" x14ac:dyDescent="0.15">
      <c r="A34" s="73">
        <v>2023</v>
      </c>
      <c r="B34" s="51">
        <v>1</v>
      </c>
      <c r="C34" s="51" t="s">
        <v>468</v>
      </c>
      <c r="D34" s="51" t="s">
        <v>15</v>
      </c>
      <c r="E34" s="51" t="s">
        <v>73</v>
      </c>
      <c r="F34" s="51" t="s">
        <v>469</v>
      </c>
      <c r="G34" s="58">
        <v>31022280</v>
      </c>
      <c r="H34" s="51" t="s">
        <v>463</v>
      </c>
      <c r="I34" s="51" t="s">
        <v>467</v>
      </c>
      <c r="J34" s="51" t="s">
        <v>545</v>
      </c>
      <c r="K34" s="99"/>
    </row>
    <row r="35" spans="1:11" s="11" customFormat="1" ht="27" customHeight="1" x14ac:dyDescent="0.15">
      <c r="A35" s="73">
        <v>2023</v>
      </c>
      <c r="B35" s="51">
        <v>1</v>
      </c>
      <c r="C35" s="51" t="s">
        <v>320</v>
      </c>
      <c r="D35" s="51" t="s">
        <v>15</v>
      </c>
      <c r="E35" s="51" t="s">
        <v>73</v>
      </c>
      <c r="F35" s="51" t="s">
        <v>321</v>
      </c>
      <c r="G35" s="58">
        <v>18000000</v>
      </c>
      <c r="H35" s="51" t="s">
        <v>322</v>
      </c>
      <c r="I35" s="51" t="s">
        <v>323</v>
      </c>
      <c r="J35" s="51" t="s">
        <v>546</v>
      </c>
      <c r="K35" s="99"/>
    </row>
    <row r="36" spans="1:11" s="11" customFormat="1" ht="27" customHeight="1" x14ac:dyDescent="0.15">
      <c r="A36" s="73">
        <v>2023</v>
      </c>
      <c r="B36" s="51">
        <v>2</v>
      </c>
      <c r="C36" s="51" t="s">
        <v>324</v>
      </c>
      <c r="D36" s="51" t="s">
        <v>15</v>
      </c>
      <c r="E36" s="51" t="s">
        <v>73</v>
      </c>
      <c r="F36" s="55" t="s">
        <v>325</v>
      </c>
      <c r="G36" s="58">
        <v>17820000</v>
      </c>
      <c r="H36" s="51" t="s">
        <v>322</v>
      </c>
      <c r="I36" s="51" t="s">
        <v>323</v>
      </c>
      <c r="J36" s="51" t="s">
        <v>546</v>
      </c>
      <c r="K36" s="99"/>
    </row>
    <row r="37" spans="1:11" s="11" customFormat="1" ht="27" customHeight="1" x14ac:dyDescent="0.15">
      <c r="A37" s="73">
        <v>2023</v>
      </c>
      <c r="B37" s="51">
        <v>3</v>
      </c>
      <c r="C37" s="51" t="s">
        <v>199</v>
      </c>
      <c r="D37" s="51" t="s">
        <v>15</v>
      </c>
      <c r="E37" s="51" t="s">
        <v>73</v>
      </c>
      <c r="F37" s="51" t="s">
        <v>200</v>
      </c>
      <c r="G37" s="58">
        <v>3000000</v>
      </c>
      <c r="H37" s="51" t="s">
        <v>201</v>
      </c>
      <c r="I37" s="51" t="s">
        <v>202</v>
      </c>
      <c r="J37" s="51" t="s">
        <v>547</v>
      </c>
      <c r="K37" s="75"/>
    </row>
    <row r="38" spans="1:11" s="3" customFormat="1" ht="27" customHeight="1" x14ac:dyDescent="0.15">
      <c r="A38" s="73">
        <v>2023</v>
      </c>
      <c r="B38" s="51">
        <v>2</v>
      </c>
      <c r="C38" s="51" t="s">
        <v>439</v>
      </c>
      <c r="D38" s="51" t="s">
        <v>440</v>
      </c>
      <c r="E38" s="51" t="s">
        <v>3</v>
      </c>
      <c r="F38" s="51" t="s">
        <v>441</v>
      </c>
      <c r="G38" s="58">
        <v>16414000</v>
      </c>
      <c r="H38" s="51" t="s">
        <v>442</v>
      </c>
      <c r="I38" s="51" t="s">
        <v>443</v>
      </c>
      <c r="J38" s="51" t="s">
        <v>548</v>
      </c>
      <c r="K38" s="75"/>
    </row>
    <row r="39" spans="1:11" s="3" customFormat="1" ht="27" customHeight="1" x14ac:dyDescent="0.15">
      <c r="A39" s="73">
        <v>2023</v>
      </c>
      <c r="B39" s="51">
        <v>1</v>
      </c>
      <c r="C39" s="51" t="s">
        <v>251</v>
      </c>
      <c r="D39" s="51" t="s">
        <v>15</v>
      </c>
      <c r="E39" s="51" t="s">
        <v>73</v>
      </c>
      <c r="F39" s="51" t="s">
        <v>252</v>
      </c>
      <c r="G39" s="58">
        <v>50000000</v>
      </c>
      <c r="H39" s="51" t="s">
        <v>253</v>
      </c>
      <c r="I39" s="51" t="s">
        <v>254</v>
      </c>
      <c r="J39" s="51" t="s">
        <v>549</v>
      </c>
      <c r="K39" s="75"/>
    </row>
    <row r="40" spans="1:11" s="3" customFormat="1" ht="39.75" customHeight="1" x14ac:dyDescent="0.15">
      <c r="A40" s="73">
        <v>2023</v>
      </c>
      <c r="B40" s="51">
        <v>3</v>
      </c>
      <c r="C40" s="51" t="s">
        <v>255</v>
      </c>
      <c r="D40" s="51" t="s">
        <v>15</v>
      </c>
      <c r="E40" s="51" t="s">
        <v>73</v>
      </c>
      <c r="F40" s="68" t="s">
        <v>256</v>
      </c>
      <c r="G40" s="58">
        <v>1250000000</v>
      </c>
      <c r="H40" s="51" t="s">
        <v>253</v>
      </c>
      <c r="I40" s="51" t="s">
        <v>257</v>
      </c>
      <c r="J40" s="51" t="s">
        <v>550</v>
      </c>
      <c r="K40" s="74"/>
    </row>
    <row r="41" spans="1:11" s="11" customFormat="1" ht="25.5" customHeight="1" x14ac:dyDescent="0.15">
      <c r="A41" s="73">
        <v>2023</v>
      </c>
      <c r="B41" s="51">
        <v>1</v>
      </c>
      <c r="C41" s="51" t="s">
        <v>72</v>
      </c>
      <c r="D41" s="51" t="s">
        <v>15</v>
      </c>
      <c r="E41" s="51" t="s">
        <v>73</v>
      </c>
      <c r="F41" s="51" t="s">
        <v>74</v>
      </c>
      <c r="G41" s="58">
        <v>4500000</v>
      </c>
      <c r="H41" s="51" t="s">
        <v>37</v>
      </c>
      <c r="I41" s="51" t="s">
        <v>75</v>
      </c>
      <c r="J41" s="51" t="s">
        <v>76</v>
      </c>
      <c r="K41" s="74"/>
    </row>
    <row r="42" spans="1:11" s="11" customFormat="1" ht="27" customHeight="1" x14ac:dyDescent="0.15">
      <c r="A42" s="73">
        <v>2023</v>
      </c>
      <c r="B42" s="51">
        <v>1</v>
      </c>
      <c r="C42" s="51" t="s">
        <v>77</v>
      </c>
      <c r="D42" s="51" t="s">
        <v>78</v>
      </c>
      <c r="E42" s="51" t="s">
        <v>73</v>
      </c>
      <c r="F42" s="57" t="s">
        <v>79</v>
      </c>
      <c r="G42" s="58">
        <v>2790000000</v>
      </c>
      <c r="H42" s="51" t="s">
        <v>37</v>
      </c>
      <c r="I42" s="51" t="s">
        <v>80</v>
      </c>
      <c r="J42" s="51" t="s">
        <v>81</v>
      </c>
      <c r="K42" s="74"/>
    </row>
    <row r="43" spans="1:11" s="11" customFormat="1" ht="27" customHeight="1" x14ac:dyDescent="0.15">
      <c r="A43" s="73">
        <v>2023</v>
      </c>
      <c r="B43" s="51">
        <v>2</v>
      </c>
      <c r="C43" s="51" t="s">
        <v>210</v>
      </c>
      <c r="D43" s="51" t="s">
        <v>15</v>
      </c>
      <c r="E43" s="51" t="s">
        <v>73</v>
      </c>
      <c r="F43" s="51" t="s">
        <v>211</v>
      </c>
      <c r="G43" s="58">
        <v>120000000</v>
      </c>
      <c r="H43" s="51" t="s">
        <v>212</v>
      </c>
      <c r="I43" s="51" t="s">
        <v>213</v>
      </c>
      <c r="J43" s="51" t="s">
        <v>501</v>
      </c>
      <c r="K43" s="74"/>
    </row>
    <row r="44" spans="1:11" s="11" customFormat="1" ht="27" customHeight="1" x14ac:dyDescent="0.15">
      <c r="A44" s="73">
        <v>2023</v>
      </c>
      <c r="B44" s="51">
        <v>1</v>
      </c>
      <c r="C44" s="51" t="s">
        <v>157</v>
      </c>
      <c r="D44" s="51" t="s">
        <v>15</v>
      </c>
      <c r="E44" s="51" t="s">
        <v>14</v>
      </c>
      <c r="F44" s="51" t="s">
        <v>158</v>
      </c>
      <c r="G44" s="58">
        <v>60000000</v>
      </c>
      <c r="H44" s="51" t="s">
        <v>149</v>
      </c>
      <c r="I44" s="51" t="s">
        <v>159</v>
      </c>
      <c r="J44" s="51" t="s">
        <v>551</v>
      </c>
      <c r="K44" s="75"/>
    </row>
    <row r="45" spans="1:11" s="11" customFormat="1" ht="27" customHeight="1" x14ac:dyDescent="0.15">
      <c r="A45" s="73">
        <v>2023</v>
      </c>
      <c r="B45" s="51">
        <v>1</v>
      </c>
      <c r="C45" s="51" t="s">
        <v>160</v>
      </c>
      <c r="D45" s="51" t="s">
        <v>15</v>
      </c>
      <c r="E45" s="51" t="s">
        <v>14</v>
      </c>
      <c r="F45" s="55" t="s">
        <v>161</v>
      </c>
      <c r="G45" s="58">
        <v>323000000</v>
      </c>
      <c r="H45" s="51" t="s">
        <v>149</v>
      </c>
      <c r="I45" s="51" t="s">
        <v>159</v>
      </c>
      <c r="J45" s="51" t="s">
        <v>551</v>
      </c>
      <c r="K45" s="75"/>
    </row>
    <row r="46" spans="1:11" s="11" customFormat="1" ht="27" customHeight="1" x14ac:dyDescent="0.15">
      <c r="A46" s="73">
        <v>2023</v>
      </c>
      <c r="B46" s="51">
        <v>1</v>
      </c>
      <c r="C46" s="51" t="s">
        <v>162</v>
      </c>
      <c r="D46" s="51" t="s">
        <v>15</v>
      </c>
      <c r="E46" s="51" t="s">
        <v>73</v>
      </c>
      <c r="F46" s="65" t="s">
        <v>163</v>
      </c>
      <c r="G46" s="66">
        <v>5000000</v>
      </c>
      <c r="H46" s="51" t="s">
        <v>149</v>
      </c>
      <c r="I46" s="51" t="s">
        <v>159</v>
      </c>
      <c r="J46" s="51" t="s">
        <v>551</v>
      </c>
      <c r="K46" s="75"/>
    </row>
    <row r="47" spans="1:11" s="11" customFormat="1" ht="27" customHeight="1" x14ac:dyDescent="0.15">
      <c r="A47" s="73">
        <v>2023</v>
      </c>
      <c r="B47" s="51">
        <v>1</v>
      </c>
      <c r="C47" s="51" t="s">
        <v>164</v>
      </c>
      <c r="D47" s="51" t="s">
        <v>15</v>
      </c>
      <c r="E47" s="51" t="s">
        <v>73</v>
      </c>
      <c r="F47" s="51" t="s">
        <v>165</v>
      </c>
      <c r="G47" s="58">
        <v>10000000</v>
      </c>
      <c r="H47" s="55" t="s">
        <v>149</v>
      </c>
      <c r="I47" s="55" t="s">
        <v>154</v>
      </c>
      <c r="J47" s="55" t="s">
        <v>514</v>
      </c>
      <c r="K47" s="75"/>
    </row>
    <row r="48" spans="1:11" s="25" customFormat="1" ht="27" customHeight="1" x14ac:dyDescent="0.15">
      <c r="A48" s="73">
        <v>2023</v>
      </c>
      <c r="B48" s="51">
        <v>1</v>
      </c>
      <c r="C48" s="51" t="s">
        <v>166</v>
      </c>
      <c r="D48" s="51" t="s">
        <v>15</v>
      </c>
      <c r="E48" s="51" t="s">
        <v>73</v>
      </c>
      <c r="F48" s="55" t="s">
        <v>165</v>
      </c>
      <c r="G48" s="58">
        <v>20000000</v>
      </c>
      <c r="H48" s="55" t="s">
        <v>149</v>
      </c>
      <c r="I48" s="55" t="s">
        <v>154</v>
      </c>
      <c r="J48" s="55" t="s">
        <v>514</v>
      </c>
      <c r="K48" s="75"/>
    </row>
    <row r="49" spans="1:11" s="25" customFormat="1" ht="27" customHeight="1" x14ac:dyDescent="0.15">
      <c r="A49" s="73">
        <v>2023</v>
      </c>
      <c r="B49" s="51">
        <v>1</v>
      </c>
      <c r="C49" s="51" t="s">
        <v>167</v>
      </c>
      <c r="D49" s="51" t="s">
        <v>15</v>
      </c>
      <c r="E49" s="51" t="s">
        <v>168</v>
      </c>
      <c r="F49" s="51" t="s">
        <v>169</v>
      </c>
      <c r="G49" s="58">
        <v>500000000</v>
      </c>
      <c r="H49" s="51" t="s">
        <v>149</v>
      </c>
      <c r="I49" s="51" t="s">
        <v>170</v>
      </c>
      <c r="J49" s="51" t="s">
        <v>151</v>
      </c>
      <c r="K49" s="75"/>
    </row>
    <row r="50" spans="1:11" s="25" customFormat="1" ht="27" customHeight="1" x14ac:dyDescent="0.15">
      <c r="A50" s="73">
        <v>2023</v>
      </c>
      <c r="B50" s="51">
        <v>1</v>
      </c>
      <c r="C50" s="51" t="s">
        <v>171</v>
      </c>
      <c r="D50" s="51" t="s">
        <v>172</v>
      </c>
      <c r="E50" s="51" t="s">
        <v>73</v>
      </c>
      <c r="F50" s="51" t="s">
        <v>173</v>
      </c>
      <c r="G50" s="58">
        <v>899917000</v>
      </c>
      <c r="H50" s="51" t="s">
        <v>149</v>
      </c>
      <c r="I50" s="51" t="s">
        <v>174</v>
      </c>
      <c r="J50" s="51" t="s">
        <v>181</v>
      </c>
      <c r="K50" s="74"/>
    </row>
    <row r="51" spans="1:11" s="25" customFormat="1" ht="27" customHeight="1" x14ac:dyDescent="0.15">
      <c r="A51" s="73">
        <v>2023</v>
      </c>
      <c r="B51" s="51">
        <v>1</v>
      </c>
      <c r="C51" s="51" t="s">
        <v>175</v>
      </c>
      <c r="D51" s="51" t="s">
        <v>172</v>
      </c>
      <c r="E51" s="51" t="s">
        <v>73</v>
      </c>
      <c r="F51" s="55" t="s">
        <v>176</v>
      </c>
      <c r="G51" s="58">
        <v>20000000</v>
      </c>
      <c r="H51" s="51" t="s">
        <v>149</v>
      </c>
      <c r="I51" s="51" t="s">
        <v>177</v>
      </c>
      <c r="J51" s="51" t="s">
        <v>552</v>
      </c>
      <c r="K51" s="74"/>
    </row>
    <row r="52" spans="1:11" s="25" customFormat="1" ht="27" customHeight="1" x14ac:dyDescent="0.15">
      <c r="A52" s="73">
        <v>2023</v>
      </c>
      <c r="B52" s="51">
        <v>2</v>
      </c>
      <c r="C52" s="51" t="s">
        <v>178</v>
      </c>
      <c r="D52" s="51" t="s">
        <v>15</v>
      </c>
      <c r="E52" s="51" t="s">
        <v>14</v>
      </c>
      <c r="F52" s="51" t="s">
        <v>179</v>
      </c>
      <c r="G52" s="58">
        <v>45500000</v>
      </c>
      <c r="H52" s="51" t="s">
        <v>149</v>
      </c>
      <c r="I52" s="51" t="s">
        <v>180</v>
      </c>
      <c r="J52" s="51" t="s">
        <v>553</v>
      </c>
      <c r="K52" s="74"/>
    </row>
    <row r="53" spans="1:11" s="25" customFormat="1" ht="27" customHeight="1" x14ac:dyDescent="0.15">
      <c r="A53" s="73">
        <v>2023</v>
      </c>
      <c r="B53" s="51">
        <v>1</v>
      </c>
      <c r="C53" s="51" t="s">
        <v>418</v>
      </c>
      <c r="D53" s="51" t="s">
        <v>15</v>
      </c>
      <c r="E53" s="51" t="s">
        <v>73</v>
      </c>
      <c r="F53" s="51" t="s">
        <v>419</v>
      </c>
      <c r="G53" s="58">
        <v>150000000</v>
      </c>
      <c r="H53" s="51" t="s">
        <v>420</v>
      </c>
      <c r="I53" s="51" t="s">
        <v>421</v>
      </c>
      <c r="J53" s="51" t="s">
        <v>554</v>
      </c>
      <c r="K53" s="74"/>
    </row>
    <row r="54" spans="1:11" s="25" customFormat="1" ht="27" customHeight="1" x14ac:dyDescent="0.15">
      <c r="A54" s="73">
        <v>2023</v>
      </c>
      <c r="B54" s="51">
        <v>1</v>
      </c>
      <c r="C54" s="51" t="s">
        <v>422</v>
      </c>
      <c r="D54" s="51" t="s">
        <v>172</v>
      </c>
      <c r="E54" s="51" t="s">
        <v>73</v>
      </c>
      <c r="F54" s="55" t="s">
        <v>423</v>
      </c>
      <c r="G54" s="58">
        <v>10000000</v>
      </c>
      <c r="H54" s="51" t="s">
        <v>420</v>
      </c>
      <c r="I54" s="51" t="s">
        <v>424</v>
      </c>
      <c r="J54" s="51" t="s">
        <v>555</v>
      </c>
      <c r="K54" s="74"/>
    </row>
    <row r="55" spans="1:11" s="25" customFormat="1" ht="27" customHeight="1" x14ac:dyDescent="0.15">
      <c r="A55" s="73">
        <v>2023</v>
      </c>
      <c r="B55" s="51">
        <v>1</v>
      </c>
      <c r="C55" s="51" t="s">
        <v>425</v>
      </c>
      <c r="D55" s="51" t="s">
        <v>15</v>
      </c>
      <c r="E55" s="51" t="s">
        <v>14</v>
      </c>
      <c r="F55" s="65" t="s">
        <v>426</v>
      </c>
      <c r="G55" s="102">
        <v>200000000</v>
      </c>
      <c r="H55" s="51" t="s">
        <v>420</v>
      </c>
      <c r="I55" s="51" t="s">
        <v>427</v>
      </c>
      <c r="J55" s="51" t="s">
        <v>556</v>
      </c>
      <c r="K55" s="74"/>
    </row>
    <row r="56" spans="1:11" s="25" customFormat="1" ht="27" customHeight="1" x14ac:dyDescent="0.15">
      <c r="A56" s="73">
        <v>2023</v>
      </c>
      <c r="B56" s="51">
        <v>2</v>
      </c>
      <c r="C56" s="51" t="s">
        <v>428</v>
      </c>
      <c r="D56" s="51" t="s">
        <v>15</v>
      </c>
      <c r="E56" s="51" t="s">
        <v>73</v>
      </c>
      <c r="F56" s="55" t="s">
        <v>429</v>
      </c>
      <c r="G56" s="58">
        <v>20000000</v>
      </c>
      <c r="H56" s="51" t="s">
        <v>420</v>
      </c>
      <c r="I56" s="51" t="s">
        <v>430</v>
      </c>
      <c r="J56" s="51" t="s">
        <v>503</v>
      </c>
      <c r="K56" s="74"/>
    </row>
    <row r="57" spans="1:11" s="25" customFormat="1" ht="27" customHeight="1" x14ac:dyDescent="0.15">
      <c r="A57" s="73">
        <v>2023</v>
      </c>
      <c r="B57" s="51">
        <v>2</v>
      </c>
      <c r="C57" s="51" t="s">
        <v>431</v>
      </c>
      <c r="D57" s="51" t="s">
        <v>15</v>
      </c>
      <c r="E57" s="51" t="s">
        <v>14</v>
      </c>
      <c r="F57" s="65" t="s">
        <v>432</v>
      </c>
      <c r="G57" s="66">
        <v>20000000</v>
      </c>
      <c r="H57" s="51" t="s">
        <v>420</v>
      </c>
      <c r="I57" s="51" t="s">
        <v>433</v>
      </c>
      <c r="J57" s="51" t="s">
        <v>557</v>
      </c>
      <c r="K57" s="75"/>
    </row>
    <row r="58" spans="1:11" s="25" customFormat="1" ht="27" customHeight="1" x14ac:dyDescent="0.15">
      <c r="A58" s="73">
        <v>2023</v>
      </c>
      <c r="B58" s="51">
        <v>2</v>
      </c>
      <c r="C58" s="51" t="s">
        <v>434</v>
      </c>
      <c r="D58" s="51" t="s">
        <v>15</v>
      </c>
      <c r="E58" s="51" t="s">
        <v>14</v>
      </c>
      <c r="F58" s="65" t="s">
        <v>432</v>
      </c>
      <c r="G58" s="66">
        <v>20000000</v>
      </c>
      <c r="H58" s="51" t="s">
        <v>420</v>
      </c>
      <c r="I58" s="51" t="s">
        <v>433</v>
      </c>
      <c r="J58" s="51" t="s">
        <v>557</v>
      </c>
      <c r="K58" s="75"/>
    </row>
    <row r="59" spans="1:11" s="25" customFormat="1" ht="27" customHeight="1" x14ac:dyDescent="0.15">
      <c r="A59" s="73">
        <v>2023</v>
      </c>
      <c r="B59" s="51">
        <v>3</v>
      </c>
      <c r="C59" s="51" t="s">
        <v>435</v>
      </c>
      <c r="D59" s="51" t="s">
        <v>15</v>
      </c>
      <c r="E59" s="51" t="s">
        <v>436</v>
      </c>
      <c r="F59" s="51" t="s">
        <v>437</v>
      </c>
      <c r="G59" s="102">
        <v>200000000</v>
      </c>
      <c r="H59" s="51" t="s">
        <v>420</v>
      </c>
      <c r="I59" s="51" t="s">
        <v>438</v>
      </c>
      <c r="J59" s="51" t="s">
        <v>502</v>
      </c>
      <c r="K59" s="75"/>
    </row>
    <row r="60" spans="1:11" s="25" customFormat="1" ht="27" customHeight="1" x14ac:dyDescent="0.15">
      <c r="A60" s="73">
        <v>2023</v>
      </c>
      <c r="B60" s="51">
        <v>2</v>
      </c>
      <c r="C60" s="51" t="s">
        <v>398</v>
      </c>
      <c r="D60" s="51" t="s">
        <v>294</v>
      </c>
      <c r="E60" s="51" t="s">
        <v>399</v>
      </c>
      <c r="F60" s="57" t="s">
        <v>400</v>
      </c>
      <c r="G60" s="58">
        <v>366836000</v>
      </c>
      <c r="H60" s="51" t="s">
        <v>401</v>
      </c>
      <c r="I60" s="51" t="s">
        <v>402</v>
      </c>
      <c r="J60" s="51" t="s">
        <v>558</v>
      </c>
      <c r="K60" s="75" t="s">
        <v>403</v>
      </c>
    </row>
    <row r="61" spans="1:11" s="25" customFormat="1" ht="27" customHeight="1" x14ac:dyDescent="0.15">
      <c r="A61" s="73">
        <v>2023</v>
      </c>
      <c r="B61" s="51">
        <v>3</v>
      </c>
      <c r="C61" s="51" t="s">
        <v>286</v>
      </c>
      <c r="D61" s="51" t="s">
        <v>15</v>
      </c>
      <c r="E61" s="51" t="s">
        <v>73</v>
      </c>
      <c r="F61" s="51" t="s">
        <v>287</v>
      </c>
      <c r="G61" s="58">
        <v>60000000</v>
      </c>
      <c r="H61" s="51" t="s">
        <v>288</v>
      </c>
      <c r="I61" s="51" t="s">
        <v>289</v>
      </c>
      <c r="J61" s="51" t="s">
        <v>559</v>
      </c>
      <c r="K61" s="74"/>
    </row>
    <row r="62" spans="1:11" ht="27.75" customHeight="1" x14ac:dyDescent="0.15">
      <c r="A62" s="73">
        <v>2023</v>
      </c>
      <c r="B62" s="51">
        <v>1</v>
      </c>
      <c r="C62" s="51" t="s">
        <v>290</v>
      </c>
      <c r="D62" s="51" t="s">
        <v>15</v>
      </c>
      <c r="E62" s="51" t="s">
        <v>225</v>
      </c>
      <c r="F62" s="55" t="s">
        <v>291</v>
      </c>
      <c r="G62" s="58">
        <v>50000000</v>
      </c>
      <c r="H62" s="51" t="s">
        <v>288</v>
      </c>
      <c r="I62" s="51" t="s">
        <v>292</v>
      </c>
      <c r="J62" s="51" t="s">
        <v>560</v>
      </c>
      <c r="K62" s="75"/>
    </row>
    <row r="63" spans="1:11" ht="27.75" customHeight="1" x14ac:dyDescent="0.15">
      <c r="A63" s="73">
        <v>2023</v>
      </c>
      <c r="B63" s="51">
        <v>1</v>
      </c>
      <c r="C63" s="51" t="s">
        <v>293</v>
      </c>
      <c r="D63" s="51" t="s">
        <v>294</v>
      </c>
      <c r="E63" s="51" t="s">
        <v>225</v>
      </c>
      <c r="F63" s="71" t="s">
        <v>295</v>
      </c>
      <c r="G63" s="58">
        <v>162267100</v>
      </c>
      <c r="H63" s="51" t="s">
        <v>296</v>
      </c>
      <c r="I63" s="51" t="s">
        <v>297</v>
      </c>
      <c r="J63" s="51" t="s">
        <v>561</v>
      </c>
      <c r="K63" s="106"/>
    </row>
    <row r="64" spans="1:11" ht="27.75" customHeight="1" x14ac:dyDescent="0.15">
      <c r="A64" s="73">
        <v>2023</v>
      </c>
      <c r="B64" s="51">
        <v>1</v>
      </c>
      <c r="C64" s="51" t="s">
        <v>298</v>
      </c>
      <c r="D64" s="51" t="s">
        <v>224</v>
      </c>
      <c r="E64" s="51" t="s">
        <v>225</v>
      </c>
      <c r="F64" s="71" t="s">
        <v>299</v>
      </c>
      <c r="G64" s="66">
        <v>25500000</v>
      </c>
      <c r="H64" s="51" t="s">
        <v>296</v>
      </c>
      <c r="I64" s="51" t="s">
        <v>297</v>
      </c>
      <c r="J64" s="51" t="s">
        <v>561</v>
      </c>
      <c r="K64" s="75"/>
    </row>
    <row r="65" spans="1:11" ht="27.75" customHeight="1" x14ac:dyDescent="0.15">
      <c r="A65" s="73">
        <v>2023</v>
      </c>
      <c r="B65" s="51">
        <v>2</v>
      </c>
      <c r="C65" s="51" t="s">
        <v>300</v>
      </c>
      <c r="D65" s="51" t="s">
        <v>224</v>
      </c>
      <c r="E65" s="51" t="s">
        <v>225</v>
      </c>
      <c r="F65" s="71" t="s">
        <v>301</v>
      </c>
      <c r="G65" s="66">
        <v>6400000</v>
      </c>
      <c r="H65" s="51" t="s">
        <v>296</v>
      </c>
      <c r="I65" s="51" t="s">
        <v>297</v>
      </c>
      <c r="J65" s="51" t="s">
        <v>561</v>
      </c>
      <c r="K65" s="76"/>
    </row>
    <row r="66" spans="1:11" ht="27.75" customHeight="1" x14ac:dyDescent="0.15">
      <c r="A66" s="73">
        <v>2023</v>
      </c>
      <c r="B66" s="51">
        <v>1</v>
      </c>
      <c r="C66" s="51" t="s">
        <v>302</v>
      </c>
      <c r="D66" s="51" t="s">
        <v>15</v>
      </c>
      <c r="E66" s="51" t="s">
        <v>73</v>
      </c>
      <c r="F66" s="51" t="s">
        <v>303</v>
      </c>
      <c r="G66" s="66">
        <v>6000000</v>
      </c>
      <c r="H66" s="51" t="s">
        <v>288</v>
      </c>
      <c r="I66" s="51" t="s">
        <v>304</v>
      </c>
      <c r="J66" s="51" t="s">
        <v>562</v>
      </c>
      <c r="K66" s="75"/>
    </row>
    <row r="67" spans="1:11" ht="27.75" customHeight="1" x14ac:dyDescent="0.15">
      <c r="A67" s="73">
        <v>2023</v>
      </c>
      <c r="B67" s="51">
        <v>2</v>
      </c>
      <c r="C67" s="51" t="s">
        <v>305</v>
      </c>
      <c r="D67" s="51" t="s">
        <v>15</v>
      </c>
      <c r="E67" s="51" t="s">
        <v>73</v>
      </c>
      <c r="F67" s="51" t="s">
        <v>306</v>
      </c>
      <c r="G67" s="66">
        <v>6000000</v>
      </c>
      <c r="H67" s="51" t="s">
        <v>288</v>
      </c>
      <c r="I67" s="51" t="s">
        <v>304</v>
      </c>
      <c r="J67" s="51" t="s">
        <v>562</v>
      </c>
      <c r="K67" s="75"/>
    </row>
    <row r="68" spans="1:11" ht="27.75" customHeight="1" x14ac:dyDescent="0.15">
      <c r="A68" s="73">
        <v>2023</v>
      </c>
      <c r="B68" s="51">
        <v>2</v>
      </c>
      <c r="C68" s="51" t="s">
        <v>307</v>
      </c>
      <c r="D68" s="51" t="s">
        <v>15</v>
      </c>
      <c r="E68" s="51" t="s">
        <v>73</v>
      </c>
      <c r="F68" s="51" t="s">
        <v>308</v>
      </c>
      <c r="G68" s="66">
        <v>6000000</v>
      </c>
      <c r="H68" s="51" t="s">
        <v>288</v>
      </c>
      <c r="I68" s="51" t="s">
        <v>304</v>
      </c>
      <c r="J68" s="51" t="s">
        <v>562</v>
      </c>
      <c r="K68" s="75"/>
    </row>
    <row r="69" spans="1:11" ht="27.75" customHeight="1" x14ac:dyDescent="0.15">
      <c r="A69" s="73">
        <v>2023</v>
      </c>
      <c r="B69" s="51">
        <v>2</v>
      </c>
      <c r="C69" s="51" t="s">
        <v>309</v>
      </c>
      <c r="D69" s="51" t="s">
        <v>15</v>
      </c>
      <c r="E69" s="51" t="s">
        <v>73</v>
      </c>
      <c r="F69" s="51" t="s">
        <v>310</v>
      </c>
      <c r="G69" s="66">
        <v>3500000</v>
      </c>
      <c r="H69" s="51" t="s">
        <v>288</v>
      </c>
      <c r="I69" s="51" t="s">
        <v>304</v>
      </c>
      <c r="J69" s="51" t="s">
        <v>562</v>
      </c>
      <c r="K69" s="75"/>
    </row>
    <row r="70" spans="1:11" ht="27.75" customHeight="1" x14ac:dyDescent="0.15">
      <c r="A70" s="73">
        <v>2023</v>
      </c>
      <c r="B70" s="51">
        <v>3</v>
      </c>
      <c r="C70" s="51" t="s">
        <v>311</v>
      </c>
      <c r="D70" s="51" t="s">
        <v>15</v>
      </c>
      <c r="E70" s="51" t="s">
        <v>73</v>
      </c>
      <c r="F70" s="51" t="s">
        <v>312</v>
      </c>
      <c r="G70" s="66">
        <v>10000000</v>
      </c>
      <c r="H70" s="51" t="s">
        <v>288</v>
      </c>
      <c r="I70" s="51" t="s">
        <v>304</v>
      </c>
      <c r="J70" s="51" t="s">
        <v>562</v>
      </c>
      <c r="K70" s="75"/>
    </row>
    <row r="71" spans="1:11" ht="27.75" customHeight="1" x14ac:dyDescent="0.15">
      <c r="A71" s="73">
        <v>2023</v>
      </c>
      <c r="B71" s="51">
        <v>3</v>
      </c>
      <c r="C71" s="51" t="s">
        <v>313</v>
      </c>
      <c r="D71" s="51" t="s">
        <v>15</v>
      </c>
      <c r="E71" s="51" t="s">
        <v>73</v>
      </c>
      <c r="F71" s="51" t="s">
        <v>314</v>
      </c>
      <c r="G71" s="66">
        <v>12000000</v>
      </c>
      <c r="H71" s="51" t="s">
        <v>288</v>
      </c>
      <c r="I71" s="51" t="s">
        <v>304</v>
      </c>
      <c r="J71" s="51" t="s">
        <v>562</v>
      </c>
      <c r="K71" s="75"/>
    </row>
    <row r="72" spans="1:11" ht="27.75" customHeight="1" x14ac:dyDescent="0.15">
      <c r="A72" s="73">
        <v>2023</v>
      </c>
      <c r="B72" s="51">
        <v>3</v>
      </c>
      <c r="C72" s="51" t="s">
        <v>315</v>
      </c>
      <c r="D72" s="51" t="s">
        <v>15</v>
      </c>
      <c r="E72" s="51" t="s">
        <v>73</v>
      </c>
      <c r="F72" s="51" t="s">
        <v>316</v>
      </c>
      <c r="G72" s="66">
        <v>12000000</v>
      </c>
      <c r="H72" s="51" t="s">
        <v>288</v>
      </c>
      <c r="I72" s="51" t="s">
        <v>304</v>
      </c>
      <c r="J72" s="51" t="s">
        <v>562</v>
      </c>
      <c r="K72" s="75"/>
    </row>
    <row r="73" spans="1:11" ht="27.75" customHeight="1" x14ac:dyDescent="0.15">
      <c r="A73" s="73">
        <v>2023</v>
      </c>
      <c r="B73" s="51">
        <v>3</v>
      </c>
      <c r="C73" s="51" t="s">
        <v>120</v>
      </c>
      <c r="D73" s="51" t="s">
        <v>15</v>
      </c>
      <c r="E73" s="51" t="s">
        <v>73</v>
      </c>
      <c r="F73" s="51" t="s">
        <v>121</v>
      </c>
      <c r="G73" s="58">
        <v>13200000</v>
      </c>
      <c r="H73" s="51" t="s">
        <v>114</v>
      </c>
      <c r="I73" s="51" t="s">
        <v>122</v>
      </c>
      <c r="J73" s="51" t="s">
        <v>123</v>
      </c>
      <c r="K73" s="75"/>
    </row>
    <row r="74" spans="1:11" ht="27.75" customHeight="1" x14ac:dyDescent="0.15">
      <c r="A74" s="73">
        <v>2023</v>
      </c>
      <c r="B74" s="51">
        <v>1</v>
      </c>
      <c r="C74" s="51" t="s">
        <v>99</v>
      </c>
      <c r="D74" s="51" t="s">
        <v>15</v>
      </c>
      <c r="E74" s="51" t="s">
        <v>14</v>
      </c>
      <c r="F74" s="53" t="s">
        <v>100</v>
      </c>
      <c r="G74" s="58">
        <v>200000000</v>
      </c>
      <c r="H74" s="51" t="s">
        <v>101</v>
      </c>
      <c r="I74" s="51" t="s">
        <v>102</v>
      </c>
      <c r="J74" s="51" t="s">
        <v>504</v>
      </c>
      <c r="K74" s="74"/>
    </row>
    <row r="75" spans="1:11" ht="27.75" customHeight="1" x14ac:dyDescent="0.15">
      <c r="A75" s="73">
        <v>2023</v>
      </c>
      <c r="B75" s="51">
        <v>1</v>
      </c>
      <c r="C75" s="51" t="s">
        <v>103</v>
      </c>
      <c r="D75" s="51" t="s">
        <v>15</v>
      </c>
      <c r="E75" s="51" t="s">
        <v>14</v>
      </c>
      <c r="F75" s="51" t="s">
        <v>104</v>
      </c>
      <c r="G75" s="58">
        <v>7000000</v>
      </c>
      <c r="H75" s="51" t="s">
        <v>101</v>
      </c>
      <c r="I75" s="51" t="s">
        <v>105</v>
      </c>
      <c r="J75" s="51" t="s">
        <v>505</v>
      </c>
      <c r="K75" s="75"/>
    </row>
    <row r="76" spans="1:11" ht="27.75" customHeight="1" x14ac:dyDescent="0.15">
      <c r="A76" s="73">
        <v>2023</v>
      </c>
      <c r="B76" s="51">
        <v>2</v>
      </c>
      <c r="C76" s="51" t="s">
        <v>106</v>
      </c>
      <c r="D76" s="51" t="s">
        <v>15</v>
      </c>
      <c r="E76" s="51" t="s">
        <v>73</v>
      </c>
      <c r="F76" s="51" t="s">
        <v>107</v>
      </c>
      <c r="G76" s="58">
        <v>19132000</v>
      </c>
      <c r="H76" s="51" t="s">
        <v>101</v>
      </c>
      <c r="I76" s="51" t="s">
        <v>108</v>
      </c>
      <c r="J76" s="51" t="s">
        <v>506</v>
      </c>
      <c r="K76" s="75"/>
    </row>
    <row r="77" spans="1:11" ht="27.75" customHeight="1" x14ac:dyDescent="0.15">
      <c r="A77" s="73">
        <v>2023</v>
      </c>
      <c r="B77" s="51">
        <v>3</v>
      </c>
      <c r="C77" s="51" t="s">
        <v>109</v>
      </c>
      <c r="D77" s="51" t="s">
        <v>15</v>
      </c>
      <c r="E77" s="51" t="s">
        <v>14</v>
      </c>
      <c r="F77" s="55" t="s">
        <v>110</v>
      </c>
      <c r="G77" s="58">
        <v>300000000</v>
      </c>
      <c r="H77" s="51" t="s">
        <v>101</v>
      </c>
      <c r="I77" s="51" t="s">
        <v>111</v>
      </c>
      <c r="J77" s="51" t="s">
        <v>507</v>
      </c>
      <c r="K77" s="76"/>
    </row>
    <row r="78" spans="1:11" ht="27.75" customHeight="1" x14ac:dyDescent="0.15">
      <c r="A78" s="73">
        <v>2023</v>
      </c>
      <c r="B78" s="51">
        <v>1</v>
      </c>
      <c r="C78" s="51" t="s">
        <v>233</v>
      </c>
      <c r="D78" s="51" t="s">
        <v>15</v>
      </c>
      <c r="E78" s="51" t="s">
        <v>73</v>
      </c>
      <c r="F78" s="51" t="s">
        <v>234</v>
      </c>
      <c r="G78" s="58">
        <v>5000000</v>
      </c>
      <c r="H78" s="53" t="s">
        <v>486</v>
      </c>
      <c r="I78" s="51" t="s">
        <v>231</v>
      </c>
      <c r="J78" s="51" t="s">
        <v>232</v>
      </c>
      <c r="K78" s="75"/>
    </row>
    <row r="79" spans="1:11" ht="27.75" customHeight="1" x14ac:dyDescent="0.15">
      <c r="A79" s="73">
        <v>2023</v>
      </c>
      <c r="B79" s="51">
        <v>3</v>
      </c>
      <c r="C79" s="51" t="s">
        <v>384</v>
      </c>
      <c r="D79" s="51" t="s">
        <v>15</v>
      </c>
      <c r="E79" s="51" t="s">
        <v>73</v>
      </c>
      <c r="F79" s="51" t="s">
        <v>385</v>
      </c>
      <c r="G79" s="58">
        <v>275000000</v>
      </c>
      <c r="H79" s="51" t="s">
        <v>386</v>
      </c>
      <c r="I79" s="51" t="s">
        <v>387</v>
      </c>
      <c r="J79" s="51" t="s">
        <v>508</v>
      </c>
      <c r="K79" s="74"/>
    </row>
    <row r="80" spans="1:11" ht="27.75" customHeight="1" x14ac:dyDescent="0.15">
      <c r="A80" s="73">
        <v>2023</v>
      </c>
      <c r="B80" s="51">
        <v>3</v>
      </c>
      <c r="C80" s="51" t="s">
        <v>388</v>
      </c>
      <c r="D80" s="51" t="s">
        <v>15</v>
      </c>
      <c r="E80" s="51" t="s">
        <v>14</v>
      </c>
      <c r="F80" s="51" t="s">
        <v>389</v>
      </c>
      <c r="G80" s="58">
        <v>1100000000</v>
      </c>
      <c r="H80" s="51" t="s">
        <v>386</v>
      </c>
      <c r="I80" s="51" t="s">
        <v>390</v>
      </c>
      <c r="J80" s="51" t="s">
        <v>509</v>
      </c>
      <c r="K80" s="74"/>
    </row>
    <row r="81" spans="1:11" ht="27.75" customHeight="1" x14ac:dyDescent="0.15">
      <c r="A81" s="73">
        <v>2023</v>
      </c>
      <c r="B81" s="51">
        <v>1</v>
      </c>
      <c r="C81" s="51" t="s">
        <v>391</v>
      </c>
      <c r="D81" s="51" t="s">
        <v>15</v>
      </c>
      <c r="E81" s="51" t="s">
        <v>73</v>
      </c>
      <c r="F81" s="94" t="s">
        <v>38</v>
      </c>
      <c r="G81" s="58">
        <v>100000000</v>
      </c>
      <c r="H81" s="51" t="s">
        <v>392</v>
      </c>
      <c r="I81" s="51" t="s">
        <v>39</v>
      </c>
      <c r="J81" s="51" t="s">
        <v>510</v>
      </c>
      <c r="K81" s="75"/>
    </row>
    <row r="82" spans="1:11" ht="27.75" customHeight="1" x14ac:dyDescent="0.15">
      <c r="A82" s="73">
        <v>2023</v>
      </c>
      <c r="B82" s="51">
        <v>2</v>
      </c>
      <c r="C82" s="51" t="s">
        <v>40</v>
      </c>
      <c r="D82" s="51" t="s">
        <v>15</v>
      </c>
      <c r="E82" s="51" t="s">
        <v>73</v>
      </c>
      <c r="F82" s="62" t="s">
        <v>41</v>
      </c>
      <c r="G82" s="58">
        <v>200000000</v>
      </c>
      <c r="H82" s="51" t="s">
        <v>392</v>
      </c>
      <c r="I82" s="51" t="s">
        <v>39</v>
      </c>
      <c r="J82" s="51" t="s">
        <v>510</v>
      </c>
      <c r="K82" s="74"/>
    </row>
    <row r="83" spans="1:11" ht="27.75" customHeight="1" x14ac:dyDescent="0.15">
      <c r="A83" s="73">
        <v>2023</v>
      </c>
      <c r="B83" s="51">
        <v>1</v>
      </c>
      <c r="C83" s="51" t="s">
        <v>42</v>
      </c>
      <c r="D83" s="51" t="s">
        <v>15</v>
      </c>
      <c r="E83" s="51" t="s">
        <v>14</v>
      </c>
      <c r="F83" s="95" t="s">
        <v>43</v>
      </c>
      <c r="G83" s="66">
        <v>20000000</v>
      </c>
      <c r="H83" s="51" t="s">
        <v>392</v>
      </c>
      <c r="I83" s="51" t="s">
        <v>44</v>
      </c>
      <c r="J83" s="51" t="s">
        <v>563</v>
      </c>
      <c r="K83" s="75"/>
    </row>
    <row r="84" spans="1:11" ht="27.75" customHeight="1" x14ac:dyDescent="0.15">
      <c r="A84" s="73">
        <v>2023</v>
      </c>
      <c r="B84" s="51">
        <v>1</v>
      </c>
      <c r="C84" s="51" t="s">
        <v>45</v>
      </c>
      <c r="D84" s="51" t="s">
        <v>15</v>
      </c>
      <c r="E84" s="51" t="s">
        <v>14</v>
      </c>
      <c r="F84" s="62" t="s">
        <v>46</v>
      </c>
      <c r="G84" s="66">
        <v>20000000</v>
      </c>
      <c r="H84" s="51" t="s">
        <v>392</v>
      </c>
      <c r="I84" s="51" t="s">
        <v>44</v>
      </c>
      <c r="J84" s="51" t="s">
        <v>563</v>
      </c>
      <c r="K84" s="74"/>
    </row>
    <row r="85" spans="1:11" ht="27.75" customHeight="1" thickBot="1" x14ac:dyDescent="0.2">
      <c r="A85" s="77">
        <v>2023</v>
      </c>
      <c r="B85" s="78">
        <v>2</v>
      </c>
      <c r="C85" s="78" t="s">
        <v>47</v>
      </c>
      <c r="D85" s="78" t="s">
        <v>15</v>
      </c>
      <c r="E85" s="78" t="s">
        <v>14</v>
      </c>
      <c r="F85" s="96" t="s">
        <v>48</v>
      </c>
      <c r="G85" s="80">
        <v>20000000</v>
      </c>
      <c r="H85" s="78" t="s">
        <v>392</v>
      </c>
      <c r="I85" s="78" t="s">
        <v>44</v>
      </c>
      <c r="J85" s="78" t="s">
        <v>563</v>
      </c>
      <c r="K85" s="81"/>
    </row>
    <row r="86" spans="1:11" ht="27.75" customHeight="1" x14ac:dyDescent="0.15">
      <c r="K86" s="35"/>
    </row>
    <row r="87" spans="1:11" ht="27.75" customHeight="1" x14ac:dyDescent="0.15">
      <c r="K87" s="33"/>
    </row>
    <row r="88" spans="1:11" ht="27.75" customHeight="1" x14ac:dyDescent="0.15">
      <c r="K88" s="35"/>
    </row>
    <row r="89" spans="1:11" ht="27.75" customHeight="1" x14ac:dyDescent="0.15">
      <c r="K89" s="35"/>
    </row>
    <row r="90" spans="1:11" ht="27.75" customHeight="1" x14ac:dyDescent="0.15">
      <c r="K90" s="35"/>
    </row>
    <row r="91" spans="1:11" ht="27.75" customHeight="1" x14ac:dyDescent="0.15">
      <c r="K91" s="35"/>
    </row>
    <row r="92" spans="1:11" ht="27.75" customHeight="1" x14ac:dyDescent="0.15">
      <c r="K92" s="25"/>
    </row>
    <row r="93" spans="1:11" ht="27.75" customHeight="1" x14ac:dyDescent="0.15">
      <c r="K93" s="35"/>
    </row>
    <row r="94" spans="1:11" ht="27.75" customHeight="1" x14ac:dyDescent="0.15">
      <c r="K94" s="35"/>
    </row>
    <row r="95" spans="1:11" ht="27.75" customHeight="1" x14ac:dyDescent="0.15">
      <c r="K95" s="35"/>
    </row>
    <row r="96" spans="1:11" ht="27.75" customHeight="1" x14ac:dyDescent="0.15">
      <c r="K96" s="35"/>
    </row>
    <row r="97" spans="11:11" ht="27.75" customHeight="1" x14ac:dyDescent="0.15">
      <c r="K97" s="35"/>
    </row>
    <row r="98" spans="11:11" ht="27.75" customHeight="1" x14ac:dyDescent="0.15">
      <c r="K98" s="35"/>
    </row>
    <row r="99" spans="11:11" ht="27.75" customHeight="1" x14ac:dyDescent="0.15">
      <c r="K99" s="25"/>
    </row>
    <row r="100" spans="11:11" ht="27.75" customHeight="1" x14ac:dyDescent="0.15">
      <c r="K100" s="35"/>
    </row>
    <row r="101" spans="11:11" ht="27.75" customHeight="1" x14ac:dyDescent="0.15">
      <c r="K101" s="25"/>
    </row>
    <row r="102" spans="11:11" ht="27.75" customHeight="1" x14ac:dyDescent="0.15">
      <c r="K102" s="35"/>
    </row>
    <row r="103" spans="11:11" ht="27.75" customHeight="1" x14ac:dyDescent="0.15">
      <c r="K103" s="25"/>
    </row>
    <row r="104" spans="11:11" ht="27.75" customHeight="1" x14ac:dyDescent="0.15">
      <c r="K104" s="25"/>
    </row>
    <row r="105" spans="11:11" ht="27.75" customHeight="1" x14ac:dyDescent="0.15">
      <c r="K105" s="35"/>
    </row>
    <row r="106" spans="11:11" ht="27.75" customHeight="1" x14ac:dyDescent="0.15">
      <c r="K106" s="25"/>
    </row>
    <row r="107" spans="11:11" ht="27.75" customHeight="1" x14ac:dyDescent="0.15">
      <c r="K107" s="25"/>
    </row>
    <row r="108" spans="11:11" x14ac:dyDescent="0.15">
      <c r="K108" s="25"/>
    </row>
    <row r="109" spans="11:11" x14ac:dyDescent="0.15">
      <c r="K109" s="35"/>
    </row>
  </sheetData>
  <phoneticPr fontId="3" type="noConversion"/>
  <dataValidations count="1">
    <dataValidation type="textLength" operator="lessThanOrEqual" allowBlank="1" showInputMessage="1" showErrorMessage="1" sqref="H47:H48">
      <formula1>5</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56"/>
  <sheetViews>
    <sheetView zoomScale="85" zoomScaleNormal="85" workbookViewId="0">
      <selection activeCell="C44" sqref="C44"/>
    </sheetView>
  </sheetViews>
  <sheetFormatPr defaultRowHeight="24" customHeight="1" x14ac:dyDescent="0.15"/>
  <cols>
    <col min="1" max="1" width="9.5546875" style="3" customWidth="1"/>
    <col min="2" max="2" width="8.88671875" style="3"/>
    <col min="3" max="3" width="44.6640625" style="11" customWidth="1"/>
    <col min="4" max="4" width="17.33203125" style="11" hidden="1" customWidth="1"/>
    <col min="5" max="5" width="23.6640625" style="11" customWidth="1"/>
    <col min="6" max="7" width="10.77734375" style="11" customWidth="1"/>
    <col min="8" max="8" width="16.109375" style="3" customWidth="1"/>
    <col min="9" max="9" width="17" style="11" customWidth="1"/>
    <col min="10" max="10" width="8.88671875" style="3"/>
    <col min="11" max="11" width="13.33203125" style="3" customWidth="1"/>
    <col min="12" max="12" width="12.109375" style="3" customWidth="1"/>
    <col min="13" max="16384" width="8.88671875" style="3"/>
  </cols>
  <sheetData>
    <row r="1" spans="1:12" ht="24" customHeight="1" thickBot="1" x14ac:dyDescent="0.2">
      <c r="A1" s="13" t="s">
        <v>19</v>
      </c>
      <c r="B1" s="13" t="s">
        <v>31</v>
      </c>
      <c r="C1" s="13" t="s">
        <v>26</v>
      </c>
      <c r="D1" s="13" t="s">
        <v>30</v>
      </c>
      <c r="E1" s="13" t="s">
        <v>27</v>
      </c>
      <c r="F1" s="13" t="s">
        <v>12</v>
      </c>
      <c r="G1" s="13" t="s">
        <v>28</v>
      </c>
      <c r="H1" s="13" t="s">
        <v>32</v>
      </c>
      <c r="I1" s="14" t="s">
        <v>6</v>
      </c>
      <c r="J1" s="14" t="s">
        <v>5</v>
      </c>
      <c r="K1" s="14" t="s">
        <v>29</v>
      </c>
      <c r="L1" s="45" t="s">
        <v>34</v>
      </c>
    </row>
    <row r="2" spans="1:12" ht="27" customHeight="1" thickTop="1" x14ac:dyDescent="0.15">
      <c r="A2" s="82">
        <v>2023</v>
      </c>
      <c r="B2" s="47">
        <v>1</v>
      </c>
      <c r="C2" s="47" t="s">
        <v>361</v>
      </c>
      <c r="D2" s="47"/>
      <c r="E2" s="47" t="s">
        <v>362</v>
      </c>
      <c r="F2" s="47">
        <v>317</v>
      </c>
      <c r="G2" s="47" t="s">
        <v>98</v>
      </c>
      <c r="H2" s="107">
        <v>273250000</v>
      </c>
      <c r="I2" s="47" t="s">
        <v>356</v>
      </c>
      <c r="J2" s="47" t="s">
        <v>363</v>
      </c>
      <c r="K2" s="117" t="s">
        <v>516</v>
      </c>
      <c r="L2" s="98"/>
    </row>
    <row r="3" spans="1:12" ht="27" customHeight="1" x14ac:dyDescent="0.15">
      <c r="A3" s="73">
        <v>2023</v>
      </c>
      <c r="B3" s="51">
        <v>1</v>
      </c>
      <c r="C3" s="51" t="s">
        <v>364</v>
      </c>
      <c r="D3" s="51"/>
      <c r="E3" s="51" t="s">
        <v>365</v>
      </c>
      <c r="F3" s="59">
        <v>4217</v>
      </c>
      <c r="G3" s="51" t="s">
        <v>93</v>
      </c>
      <c r="H3" s="108">
        <v>213500000</v>
      </c>
      <c r="I3" s="51" t="s">
        <v>356</v>
      </c>
      <c r="J3" s="51" t="s">
        <v>363</v>
      </c>
      <c r="K3" s="51" t="s">
        <v>516</v>
      </c>
      <c r="L3" s="75"/>
    </row>
    <row r="4" spans="1:12" ht="27" customHeight="1" x14ac:dyDescent="0.15">
      <c r="A4" s="73">
        <v>2023</v>
      </c>
      <c r="B4" s="51">
        <v>2</v>
      </c>
      <c r="C4" s="51" t="s">
        <v>366</v>
      </c>
      <c r="D4" s="51"/>
      <c r="E4" s="51" t="s">
        <v>367</v>
      </c>
      <c r="F4" s="51">
        <v>10</v>
      </c>
      <c r="G4" s="51" t="s">
        <v>98</v>
      </c>
      <c r="H4" s="61">
        <v>2810000</v>
      </c>
      <c r="I4" s="51" t="s">
        <v>356</v>
      </c>
      <c r="J4" s="51" t="s">
        <v>368</v>
      </c>
      <c r="K4" s="51" t="s">
        <v>369</v>
      </c>
      <c r="L4" s="109"/>
    </row>
    <row r="5" spans="1:12" ht="27" customHeight="1" x14ac:dyDescent="0.15">
      <c r="A5" s="73">
        <v>2023</v>
      </c>
      <c r="B5" s="51">
        <v>2</v>
      </c>
      <c r="C5" s="51" t="s">
        <v>370</v>
      </c>
      <c r="D5" s="51"/>
      <c r="E5" s="51" t="s">
        <v>371</v>
      </c>
      <c r="F5" s="51">
        <v>100</v>
      </c>
      <c r="G5" s="51" t="s">
        <v>84</v>
      </c>
      <c r="H5" s="61">
        <v>6120000</v>
      </c>
      <c r="I5" s="51" t="s">
        <v>356</v>
      </c>
      <c r="J5" s="51" t="s">
        <v>372</v>
      </c>
      <c r="K5" s="51" t="s">
        <v>517</v>
      </c>
      <c r="L5" s="109"/>
    </row>
    <row r="6" spans="1:12" ht="27" customHeight="1" x14ac:dyDescent="0.15">
      <c r="A6" s="73">
        <v>2023</v>
      </c>
      <c r="B6" s="51">
        <v>3</v>
      </c>
      <c r="C6" s="51" t="s">
        <v>373</v>
      </c>
      <c r="D6" s="51"/>
      <c r="E6" s="51" t="s">
        <v>374</v>
      </c>
      <c r="F6" s="51">
        <v>1</v>
      </c>
      <c r="G6" s="51" t="s">
        <v>84</v>
      </c>
      <c r="H6" s="61">
        <v>33000000</v>
      </c>
      <c r="I6" s="51" t="s">
        <v>356</v>
      </c>
      <c r="J6" s="51" t="s">
        <v>360</v>
      </c>
      <c r="K6" s="51" t="s">
        <v>518</v>
      </c>
      <c r="L6" s="74"/>
    </row>
    <row r="7" spans="1:12" ht="27" customHeight="1" x14ac:dyDescent="0.15">
      <c r="A7" s="73">
        <v>2023</v>
      </c>
      <c r="B7" s="51">
        <v>3</v>
      </c>
      <c r="C7" s="51" t="s">
        <v>375</v>
      </c>
      <c r="D7" s="51"/>
      <c r="E7" s="51" t="s">
        <v>376</v>
      </c>
      <c r="F7" s="59">
        <v>110</v>
      </c>
      <c r="G7" s="51" t="s">
        <v>98</v>
      </c>
      <c r="H7" s="61">
        <v>55000000</v>
      </c>
      <c r="I7" s="51" t="s">
        <v>356</v>
      </c>
      <c r="J7" s="51" t="s">
        <v>368</v>
      </c>
      <c r="K7" s="51" t="s">
        <v>519</v>
      </c>
      <c r="L7" s="99"/>
    </row>
    <row r="8" spans="1:12" ht="27" customHeight="1" x14ac:dyDescent="0.15">
      <c r="A8" s="73">
        <v>2023</v>
      </c>
      <c r="B8" s="51">
        <v>3</v>
      </c>
      <c r="C8" s="51" t="s">
        <v>377</v>
      </c>
      <c r="D8" s="51"/>
      <c r="E8" s="51" t="s">
        <v>378</v>
      </c>
      <c r="F8" s="51">
        <v>1</v>
      </c>
      <c r="G8" s="51" t="s">
        <v>88</v>
      </c>
      <c r="H8" s="61">
        <v>109600000</v>
      </c>
      <c r="I8" s="51" t="s">
        <v>356</v>
      </c>
      <c r="J8" s="51" t="s">
        <v>379</v>
      </c>
      <c r="K8" s="51" t="s">
        <v>520</v>
      </c>
      <c r="L8" s="74"/>
    </row>
    <row r="9" spans="1:12" ht="27" customHeight="1" x14ac:dyDescent="0.15">
      <c r="A9" s="73">
        <v>2023</v>
      </c>
      <c r="B9" s="51">
        <v>3</v>
      </c>
      <c r="C9" s="51" t="s">
        <v>380</v>
      </c>
      <c r="D9" s="51"/>
      <c r="E9" s="51" t="s">
        <v>381</v>
      </c>
      <c r="F9" s="51">
        <v>7</v>
      </c>
      <c r="G9" s="51" t="s">
        <v>84</v>
      </c>
      <c r="H9" s="61">
        <v>372000000</v>
      </c>
      <c r="I9" s="51" t="s">
        <v>356</v>
      </c>
      <c r="J9" s="51" t="s">
        <v>382</v>
      </c>
      <c r="K9" s="51" t="s">
        <v>383</v>
      </c>
      <c r="L9" s="74"/>
    </row>
    <row r="10" spans="1:12" ht="27" customHeight="1" x14ac:dyDescent="0.15">
      <c r="A10" s="73">
        <v>2023</v>
      </c>
      <c r="B10" s="51">
        <v>1</v>
      </c>
      <c r="C10" s="51" t="s">
        <v>276</v>
      </c>
      <c r="D10" s="51"/>
      <c r="E10" s="51" t="s">
        <v>277</v>
      </c>
      <c r="F10" s="51">
        <v>100</v>
      </c>
      <c r="G10" s="51" t="s">
        <v>145</v>
      </c>
      <c r="H10" s="61">
        <v>4000000</v>
      </c>
      <c r="I10" s="51" t="s">
        <v>491</v>
      </c>
      <c r="J10" s="51" t="s">
        <v>278</v>
      </c>
      <c r="K10" s="51" t="s">
        <v>521</v>
      </c>
      <c r="L10" s="74"/>
    </row>
    <row r="11" spans="1:12" s="30" customFormat="1" ht="27" customHeight="1" x14ac:dyDescent="0.15">
      <c r="A11" s="73">
        <v>2023</v>
      </c>
      <c r="B11" s="51">
        <v>2</v>
      </c>
      <c r="C11" s="51" t="s">
        <v>279</v>
      </c>
      <c r="D11" s="51"/>
      <c r="E11" s="51" t="s">
        <v>280</v>
      </c>
      <c r="F11" s="51">
        <v>3</v>
      </c>
      <c r="G11" s="51" t="s">
        <v>98</v>
      </c>
      <c r="H11" s="61">
        <v>169356000</v>
      </c>
      <c r="I11" s="51" t="s">
        <v>491</v>
      </c>
      <c r="J11" s="51" t="s">
        <v>270</v>
      </c>
      <c r="K11" s="51" t="s">
        <v>522</v>
      </c>
      <c r="L11" s="74"/>
    </row>
    <row r="12" spans="1:12" s="30" customFormat="1" ht="27" customHeight="1" x14ac:dyDescent="0.15">
      <c r="A12" s="73">
        <v>2023</v>
      </c>
      <c r="B12" s="51">
        <v>2</v>
      </c>
      <c r="C12" s="51" t="s">
        <v>281</v>
      </c>
      <c r="D12" s="51"/>
      <c r="E12" s="51" t="s">
        <v>282</v>
      </c>
      <c r="F12" s="51">
        <v>1000</v>
      </c>
      <c r="G12" s="51" t="s">
        <v>84</v>
      </c>
      <c r="H12" s="61">
        <v>25000000</v>
      </c>
      <c r="I12" s="51" t="s">
        <v>491</v>
      </c>
      <c r="J12" s="51" t="s">
        <v>273</v>
      </c>
      <c r="K12" s="51" t="s">
        <v>523</v>
      </c>
      <c r="L12" s="75"/>
    </row>
    <row r="13" spans="1:12" s="30" customFormat="1" ht="27" customHeight="1" x14ac:dyDescent="0.15">
      <c r="A13" s="73">
        <v>2023</v>
      </c>
      <c r="B13" s="51" t="s">
        <v>283</v>
      </c>
      <c r="C13" s="51" t="s">
        <v>284</v>
      </c>
      <c r="D13" s="51"/>
      <c r="E13" s="51" t="s">
        <v>285</v>
      </c>
      <c r="F13" s="59">
        <v>2800</v>
      </c>
      <c r="G13" s="51" t="s">
        <v>84</v>
      </c>
      <c r="H13" s="108">
        <v>30000000</v>
      </c>
      <c r="I13" s="51" t="s">
        <v>491</v>
      </c>
      <c r="J13" s="51" t="s">
        <v>273</v>
      </c>
      <c r="K13" s="51" t="s">
        <v>523</v>
      </c>
      <c r="L13" s="75"/>
    </row>
    <row r="14" spans="1:12" s="30" customFormat="1" ht="27" customHeight="1" x14ac:dyDescent="0.15">
      <c r="A14" s="73">
        <v>2023</v>
      </c>
      <c r="B14" s="51">
        <v>1</v>
      </c>
      <c r="C14" s="51" t="s">
        <v>138</v>
      </c>
      <c r="D14" s="51" t="s">
        <v>15</v>
      </c>
      <c r="E14" s="55" t="s">
        <v>139</v>
      </c>
      <c r="F14" s="55">
        <v>77</v>
      </c>
      <c r="G14" s="116" t="s">
        <v>140</v>
      </c>
      <c r="H14" s="110">
        <v>25025000</v>
      </c>
      <c r="I14" s="51" t="s">
        <v>488</v>
      </c>
      <c r="J14" s="51" t="s">
        <v>141</v>
      </c>
      <c r="K14" s="51" t="s">
        <v>142</v>
      </c>
      <c r="L14" s="75"/>
    </row>
    <row r="15" spans="1:12" ht="27" customHeight="1" x14ac:dyDescent="0.15">
      <c r="A15" s="73">
        <v>2023</v>
      </c>
      <c r="B15" s="51">
        <v>3</v>
      </c>
      <c r="C15" s="51" t="s">
        <v>143</v>
      </c>
      <c r="D15" s="51" t="s">
        <v>15</v>
      </c>
      <c r="E15" s="55" t="s">
        <v>144</v>
      </c>
      <c r="F15" s="55">
        <v>195000</v>
      </c>
      <c r="G15" s="116" t="s">
        <v>145</v>
      </c>
      <c r="H15" s="110">
        <v>150000000</v>
      </c>
      <c r="I15" s="51" t="s">
        <v>488</v>
      </c>
      <c r="J15" s="51" t="s">
        <v>146</v>
      </c>
      <c r="K15" s="51" t="s">
        <v>524</v>
      </c>
      <c r="L15" s="75"/>
    </row>
    <row r="16" spans="1:12" ht="27" customHeight="1" x14ac:dyDescent="0.15">
      <c r="A16" s="73">
        <v>2023</v>
      </c>
      <c r="B16" s="51">
        <v>3</v>
      </c>
      <c r="C16" s="51" t="s">
        <v>346</v>
      </c>
      <c r="D16" s="51"/>
      <c r="E16" s="51" t="s">
        <v>347</v>
      </c>
      <c r="F16" s="51">
        <v>240</v>
      </c>
      <c r="G16" s="51" t="s">
        <v>242</v>
      </c>
      <c r="H16" s="61">
        <v>49800000</v>
      </c>
      <c r="I16" s="51" t="s">
        <v>328</v>
      </c>
      <c r="J16" s="51" t="s">
        <v>348</v>
      </c>
      <c r="K16" s="51" t="s">
        <v>349</v>
      </c>
      <c r="L16" s="75"/>
    </row>
    <row r="17" spans="1:12" ht="27" customHeight="1" x14ac:dyDescent="0.15">
      <c r="A17" s="73">
        <v>2023</v>
      </c>
      <c r="B17" s="51">
        <v>3</v>
      </c>
      <c r="C17" s="51" t="s">
        <v>350</v>
      </c>
      <c r="D17" s="51"/>
      <c r="E17" s="51" t="s">
        <v>351</v>
      </c>
      <c r="F17" s="59">
        <v>800</v>
      </c>
      <c r="G17" s="51" t="s">
        <v>242</v>
      </c>
      <c r="H17" s="108">
        <v>50000000</v>
      </c>
      <c r="I17" s="51" t="s">
        <v>328</v>
      </c>
      <c r="J17" s="51" t="s">
        <v>352</v>
      </c>
      <c r="K17" s="51" t="s">
        <v>353</v>
      </c>
      <c r="L17" s="75"/>
    </row>
    <row r="18" spans="1:12" ht="27" customHeight="1" x14ac:dyDescent="0.15">
      <c r="A18" s="73">
        <v>2023</v>
      </c>
      <c r="B18" s="51">
        <v>3</v>
      </c>
      <c r="C18" s="51" t="s">
        <v>470</v>
      </c>
      <c r="D18" s="51"/>
      <c r="E18" s="111" t="s">
        <v>471</v>
      </c>
      <c r="F18" s="51">
        <v>1</v>
      </c>
      <c r="G18" s="51" t="s">
        <v>88</v>
      </c>
      <c r="H18" s="61">
        <v>195000000</v>
      </c>
      <c r="I18" s="51" t="s">
        <v>463</v>
      </c>
      <c r="J18" s="51" t="s">
        <v>472</v>
      </c>
      <c r="K18" s="51" t="s">
        <v>525</v>
      </c>
      <c r="L18" s="74"/>
    </row>
    <row r="19" spans="1:12" ht="27" customHeight="1" x14ac:dyDescent="0.15">
      <c r="A19" s="73">
        <v>2023</v>
      </c>
      <c r="B19" s="51">
        <v>1</v>
      </c>
      <c r="C19" s="51" t="s">
        <v>473</v>
      </c>
      <c r="D19" s="51"/>
      <c r="E19" s="51" t="s">
        <v>474</v>
      </c>
      <c r="F19" s="51">
        <v>32</v>
      </c>
      <c r="G19" s="51" t="s">
        <v>88</v>
      </c>
      <c r="H19" s="61">
        <v>49800000</v>
      </c>
      <c r="I19" s="51" t="s">
        <v>463</v>
      </c>
      <c r="J19" s="51" t="s">
        <v>464</v>
      </c>
      <c r="K19" s="51" t="s">
        <v>499</v>
      </c>
      <c r="L19" s="74"/>
    </row>
    <row r="20" spans="1:12" ht="27" customHeight="1" x14ac:dyDescent="0.15">
      <c r="A20" s="73">
        <v>2023</v>
      </c>
      <c r="B20" s="51">
        <v>1</v>
      </c>
      <c r="C20" s="51" t="s">
        <v>475</v>
      </c>
      <c r="D20" s="51"/>
      <c r="E20" s="51" t="s">
        <v>476</v>
      </c>
      <c r="F20" s="51">
        <v>1</v>
      </c>
      <c r="G20" s="51" t="s">
        <v>477</v>
      </c>
      <c r="H20" s="61">
        <v>15000000</v>
      </c>
      <c r="I20" s="51" t="s">
        <v>463</v>
      </c>
      <c r="J20" s="51" t="s">
        <v>478</v>
      </c>
      <c r="K20" s="51" t="s">
        <v>479</v>
      </c>
      <c r="L20" s="74"/>
    </row>
    <row r="21" spans="1:12" ht="27" customHeight="1" x14ac:dyDescent="0.15">
      <c r="A21" s="73">
        <v>2023</v>
      </c>
      <c r="B21" s="51">
        <v>3</v>
      </c>
      <c r="C21" s="51" t="s">
        <v>444</v>
      </c>
      <c r="D21" s="51"/>
      <c r="E21" s="51" t="s">
        <v>445</v>
      </c>
      <c r="F21" s="51">
        <v>1</v>
      </c>
      <c r="G21" s="51" t="s">
        <v>88</v>
      </c>
      <c r="H21" s="61">
        <v>19000000</v>
      </c>
      <c r="I21" s="51" t="s">
        <v>442</v>
      </c>
      <c r="J21" s="51" t="s">
        <v>446</v>
      </c>
      <c r="K21" s="51" t="s">
        <v>500</v>
      </c>
      <c r="L21" s="75"/>
    </row>
    <row r="22" spans="1:12" ht="27" customHeight="1" x14ac:dyDescent="0.15">
      <c r="A22" s="73">
        <v>2023</v>
      </c>
      <c r="B22" s="51">
        <v>3</v>
      </c>
      <c r="C22" s="51" t="s">
        <v>447</v>
      </c>
      <c r="D22" s="51"/>
      <c r="E22" s="51" t="s">
        <v>448</v>
      </c>
      <c r="F22" s="59">
        <v>1</v>
      </c>
      <c r="G22" s="51" t="s">
        <v>88</v>
      </c>
      <c r="H22" s="108">
        <v>19000000</v>
      </c>
      <c r="I22" s="51" t="s">
        <v>442</v>
      </c>
      <c r="J22" s="51" t="s">
        <v>446</v>
      </c>
      <c r="K22" s="51" t="s">
        <v>500</v>
      </c>
      <c r="L22" s="75"/>
    </row>
    <row r="23" spans="1:12" ht="27" customHeight="1" x14ac:dyDescent="0.15">
      <c r="A23" s="73">
        <v>2023</v>
      </c>
      <c r="B23" s="51">
        <v>2</v>
      </c>
      <c r="C23" s="51" t="s">
        <v>449</v>
      </c>
      <c r="D23" s="51"/>
      <c r="E23" s="51" t="s">
        <v>450</v>
      </c>
      <c r="F23" s="51">
        <v>1</v>
      </c>
      <c r="G23" s="51" t="s">
        <v>88</v>
      </c>
      <c r="H23" s="108">
        <v>35000000</v>
      </c>
      <c r="I23" s="51" t="s">
        <v>442</v>
      </c>
      <c r="J23" s="51" t="s">
        <v>451</v>
      </c>
      <c r="K23" s="51" t="s">
        <v>526</v>
      </c>
      <c r="L23" s="75"/>
    </row>
    <row r="24" spans="1:12" ht="27" customHeight="1" x14ac:dyDescent="0.15">
      <c r="A24" s="73">
        <v>2023</v>
      </c>
      <c r="B24" s="51">
        <v>1</v>
      </c>
      <c r="C24" s="51" t="s">
        <v>82</v>
      </c>
      <c r="D24" s="51"/>
      <c r="E24" s="51" t="s">
        <v>83</v>
      </c>
      <c r="F24" s="51">
        <v>10</v>
      </c>
      <c r="G24" s="51" t="s">
        <v>84</v>
      </c>
      <c r="H24" s="61">
        <v>170300000</v>
      </c>
      <c r="I24" s="51" t="s">
        <v>85</v>
      </c>
      <c r="J24" s="51" t="s">
        <v>52</v>
      </c>
      <c r="K24" s="51" t="s">
        <v>53</v>
      </c>
      <c r="L24" s="74"/>
    </row>
    <row r="25" spans="1:12" ht="27" customHeight="1" x14ac:dyDescent="0.15">
      <c r="A25" s="73">
        <v>2023</v>
      </c>
      <c r="B25" s="112">
        <v>2</v>
      </c>
      <c r="C25" s="51" t="s">
        <v>86</v>
      </c>
      <c r="D25" s="51"/>
      <c r="E25" s="51" t="s">
        <v>87</v>
      </c>
      <c r="F25" s="51">
        <v>4</v>
      </c>
      <c r="G25" s="51" t="s">
        <v>88</v>
      </c>
      <c r="H25" s="61">
        <v>60000000</v>
      </c>
      <c r="I25" s="51" t="s">
        <v>37</v>
      </c>
      <c r="J25" s="51" t="s">
        <v>89</v>
      </c>
      <c r="K25" s="51" t="s">
        <v>90</v>
      </c>
      <c r="L25" s="74"/>
    </row>
    <row r="26" spans="1:12" ht="27" customHeight="1" x14ac:dyDescent="0.15">
      <c r="A26" s="73">
        <v>2023</v>
      </c>
      <c r="B26" s="51">
        <v>1</v>
      </c>
      <c r="C26" s="51" t="s">
        <v>91</v>
      </c>
      <c r="D26" s="51"/>
      <c r="E26" s="51" t="s">
        <v>92</v>
      </c>
      <c r="F26" s="59">
        <v>276</v>
      </c>
      <c r="G26" s="51" t="s">
        <v>93</v>
      </c>
      <c r="H26" s="60">
        <v>21700000</v>
      </c>
      <c r="I26" s="51" t="s">
        <v>37</v>
      </c>
      <c r="J26" s="51" t="s">
        <v>94</v>
      </c>
      <c r="K26" s="51" t="s">
        <v>95</v>
      </c>
      <c r="L26" s="74"/>
    </row>
    <row r="27" spans="1:12" ht="27" customHeight="1" x14ac:dyDescent="0.15">
      <c r="A27" s="73">
        <v>2023</v>
      </c>
      <c r="B27" s="51">
        <v>2</v>
      </c>
      <c r="C27" s="51" t="s">
        <v>96</v>
      </c>
      <c r="D27" s="51"/>
      <c r="E27" s="51" t="s">
        <v>97</v>
      </c>
      <c r="F27" s="51">
        <v>5</v>
      </c>
      <c r="G27" s="51" t="s">
        <v>98</v>
      </c>
      <c r="H27" s="61">
        <v>230000000</v>
      </c>
      <c r="I27" s="51" t="s">
        <v>37</v>
      </c>
      <c r="J27" s="51" t="s">
        <v>94</v>
      </c>
      <c r="K27" s="51" t="s">
        <v>95</v>
      </c>
      <c r="L27" s="75"/>
    </row>
    <row r="28" spans="1:12" ht="27" customHeight="1" x14ac:dyDescent="0.15">
      <c r="A28" s="73">
        <v>2023</v>
      </c>
      <c r="B28" s="51">
        <v>1</v>
      </c>
      <c r="C28" s="51" t="s">
        <v>182</v>
      </c>
      <c r="D28" s="51"/>
      <c r="E28" s="51" t="s">
        <v>183</v>
      </c>
      <c r="F28" s="51">
        <v>100</v>
      </c>
      <c r="G28" s="51" t="s">
        <v>184</v>
      </c>
      <c r="H28" s="67">
        <v>20000000</v>
      </c>
      <c r="I28" s="51" t="s">
        <v>149</v>
      </c>
      <c r="J28" s="51" t="s">
        <v>174</v>
      </c>
      <c r="K28" s="51" t="s">
        <v>181</v>
      </c>
      <c r="L28" s="74"/>
    </row>
    <row r="29" spans="1:12" ht="27" customHeight="1" x14ac:dyDescent="0.15">
      <c r="A29" s="73">
        <v>2023</v>
      </c>
      <c r="B29" s="51">
        <v>1</v>
      </c>
      <c r="C29" s="51" t="s">
        <v>404</v>
      </c>
      <c r="D29" s="51"/>
      <c r="E29" s="51" t="s">
        <v>405</v>
      </c>
      <c r="F29" s="51">
        <v>1</v>
      </c>
      <c r="G29" s="51" t="s">
        <v>98</v>
      </c>
      <c r="H29" s="61">
        <v>20000000</v>
      </c>
      <c r="I29" s="51" t="s">
        <v>396</v>
      </c>
      <c r="J29" s="51" t="s">
        <v>397</v>
      </c>
      <c r="K29" s="51" t="s">
        <v>515</v>
      </c>
      <c r="L29" s="75"/>
    </row>
    <row r="30" spans="1:12" ht="27" customHeight="1" x14ac:dyDescent="0.15">
      <c r="A30" s="73">
        <v>2023</v>
      </c>
      <c r="B30" s="51">
        <v>2</v>
      </c>
      <c r="C30" s="51" t="s">
        <v>406</v>
      </c>
      <c r="D30" s="43"/>
      <c r="E30" s="51" t="s">
        <v>407</v>
      </c>
      <c r="F30" s="51">
        <v>150</v>
      </c>
      <c r="G30" s="51" t="s">
        <v>408</v>
      </c>
      <c r="H30" s="61">
        <v>3000000</v>
      </c>
      <c r="I30" s="51" t="s">
        <v>401</v>
      </c>
      <c r="J30" s="51" t="s">
        <v>409</v>
      </c>
      <c r="K30" s="51" t="s">
        <v>527</v>
      </c>
      <c r="L30" s="75"/>
    </row>
    <row r="31" spans="1:12" ht="27" customHeight="1" x14ac:dyDescent="0.15">
      <c r="A31" s="73">
        <v>2023</v>
      </c>
      <c r="B31" s="51">
        <v>3</v>
      </c>
      <c r="C31" s="51" t="s">
        <v>410</v>
      </c>
      <c r="D31" s="51"/>
      <c r="E31" s="51" t="s">
        <v>411</v>
      </c>
      <c r="F31" s="59">
        <v>3</v>
      </c>
      <c r="G31" s="51" t="s">
        <v>98</v>
      </c>
      <c r="H31" s="60">
        <v>64500000</v>
      </c>
      <c r="I31" s="51" t="s">
        <v>396</v>
      </c>
      <c r="J31" s="51" t="s">
        <v>412</v>
      </c>
      <c r="K31" s="51" t="s">
        <v>528</v>
      </c>
      <c r="L31" s="75"/>
    </row>
    <row r="32" spans="1:12" ht="27" customHeight="1" x14ac:dyDescent="0.15">
      <c r="A32" s="73">
        <v>2023</v>
      </c>
      <c r="B32" s="51">
        <v>1</v>
      </c>
      <c r="C32" s="51" t="s">
        <v>317</v>
      </c>
      <c r="D32" s="51"/>
      <c r="E32" s="51" t="s">
        <v>318</v>
      </c>
      <c r="F32" s="51">
        <v>52</v>
      </c>
      <c r="G32" s="72" t="s">
        <v>17</v>
      </c>
      <c r="H32" s="61">
        <v>11000000</v>
      </c>
      <c r="I32" s="51" t="s">
        <v>288</v>
      </c>
      <c r="J32" s="51" t="s">
        <v>319</v>
      </c>
      <c r="K32" s="51" t="s">
        <v>529</v>
      </c>
      <c r="L32" s="74"/>
    </row>
    <row r="33" spans="1:12" ht="27" customHeight="1" x14ac:dyDescent="0.15">
      <c r="A33" s="73">
        <v>2023</v>
      </c>
      <c r="B33" s="51">
        <v>2</v>
      </c>
      <c r="C33" s="51" t="s">
        <v>124</v>
      </c>
      <c r="D33" s="51"/>
      <c r="E33" s="51" t="s">
        <v>125</v>
      </c>
      <c r="F33" s="51">
        <v>60</v>
      </c>
      <c r="G33" s="51" t="s">
        <v>98</v>
      </c>
      <c r="H33" s="61">
        <v>37800000</v>
      </c>
      <c r="I33" s="51" t="s">
        <v>114</v>
      </c>
      <c r="J33" s="51" t="s">
        <v>122</v>
      </c>
      <c r="K33" s="51" t="s">
        <v>123</v>
      </c>
      <c r="L33" s="74"/>
    </row>
    <row r="34" spans="1:12" ht="27" customHeight="1" x14ac:dyDescent="0.15">
      <c r="A34" s="73">
        <v>2023</v>
      </c>
      <c r="B34" s="51">
        <v>2</v>
      </c>
      <c r="C34" s="51" t="s">
        <v>126</v>
      </c>
      <c r="D34" s="51"/>
      <c r="E34" s="51" t="s">
        <v>127</v>
      </c>
      <c r="F34" s="59">
        <v>279</v>
      </c>
      <c r="G34" s="51" t="s">
        <v>88</v>
      </c>
      <c r="H34" s="108">
        <v>106020000</v>
      </c>
      <c r="I34" s="51" t="s">
        <v>114</v>
      </c>
      <c r="J34" s="51" t="s">
        <v>122</v>
      </c>
      <c r="K34" s="51" t="s">
        <v>123</v>
      </c>
      <c r="L34" s="75"/>
    </row>
    <row r="35" spans="1:12" ht="27" customHeight="1" x14ac:dyDescent="0.15">
      <c r="A35" s="73">
        <v>2023</v>
      </c>
      <c r="B35" s="51">
        <v>2</v>
      </c>
      <c r="C35" s="51" t="s">
        <v>128</v>
      </c>
      <c r="D35" s="51"/>
      <c r="E35" s="51" t="s">
        <v>129</v>
      </c>
      <c r="F35" s="51">
        <v>3</v>
      </c>
      <c r="G35" s="51" t="s">
        <v>98</v>
      </c>
      <c r="H35" s="108">
        <v>10037000</v>
      </c>
      <c r="I35" s="51" t="s">
        <v>114</v>
      </c>
      <c r="J35" s="51" t="s">
        <v>122</v>
      </c>
      <c r="K35" s="51" t="s">
        <v>123</v>
      </c>
      <c r="L35" s="75"/>
    </row>
    <row r="36" spans="1:12" ht="27" customHeight="1" x14ac:dyDescent="0.15">
      <c r="A36" s="73">
        <v>2023</v>
      </c>
      <c r="B36" s="51">
        <v>1</v>
      </c>
      <c r="C36" s="51" t="s">
        <v>130</v>
      </c>
      <c r="D36" s="51"/>
      <c r="E36" s="51" t="s">
        <v>131</v>
      </c>
      <c r="F36" s="51">
        <v>1</v>
      </c>
      <c r="G36" s="51" t="s">
        <v>98</v>
      </c>
      <c r="H36" s="108">
        <v>1870000</v>
      </c>
      <c r="I36" s="51" t="s">
        <v>114</v>
      </c>
      <c r="J36" s="51" t="s">
        <v>122</v>
      </c>
      <c r="K36" s="51" t="s">
        <v>123</v>
      </c>
      <c r="L36" s="76"/>
    </row>
    <row r="37" spans="1:12" ht="27" customHeight="1" x14ac:dyDescent="0.15">
      <c r="A37" s="73">
        <v>2023</v>
      </c>
      <c r="B37" s="51">
        <v>1</v>
      </c>
      <c r="C37" s="51" t="s">
        <v>235</v>
      </c>
      <c r="D37" s="51"/>
      <c r="E37" s="51" t="s">
        <v>236</v>
      </c>
      <c r="F37" s="51">
        <v>1</v>
      </c>
      <c r="G37" s="51" t="s">
        <v>237</v>
      </c>
      <c r="H37" s="61">
        <v>300000000</v>
      </c>
      <c r="I37" s="53" t="s">
        <v>486</v>
      </c>
      <c r="J37" s="51" t="s">
        <v>238</v>
      </c>
      <c r="K37" s="51" t="s">
        <v>239</v>
      </c>
      <c r="L37" s="74"/>
    </row>
    <row r="38" spans="1:12" ht="27" customHeight="1" x14ac:dyDescent="0.15">
      <c r="A38" s="73">
        <v>2023</v>
      </c>
      <c r="B38" s="51">
        <v>1</v>
      </c>
      <c r="C38" s="51" t="s">
        <v>240</v>
      </c>
      <c r="D38" s="51"/>
      <c r="E38" s="51" t="s">
        <v>241</v>
      </c>
      <c r="F38" s="51">
        <v>250</v>
      </c>
      <c r="G38" s="51" t="s">
        <v>242</v>
      </c>
      <c r="H38" s="61">
        <v>40000000</v>
      </c>
      <c r="I38" s="53" t="s">
        <v>486</v>
      </c>
      <c r="J38" s="51" t="s">
        <v>243</v>
      </c>
      <c r="K38" s="51" t="s">
        <v>244</v>
      </c>
      <c r="L38" s="75"/>
    </row>
    <row r="39" spans="1:12" ht="27" customHeight="1" x14ac:dyDescent="0.15">
      <c r="A39" s="73">
        <v>2023</v>
      </c>
      <c r="B39" s="51">
        <v>1</v>
      </c>
      <c r="C39" s="51" t="s">
        <v>245</v>
      </c>
      <c r="D39" s="51"/>
      <c r="E39" s="51" t="s">
        <v>246</v>
      </c>
      <c r="F39" s="51">
        <v>1</v>
      </c>
      <c r="G39" s="51" t="s">
        <v>242</v>
      </c>
      <c r="H39" s="61">
        <v>6000000</v>
      </c>
      <c r="I39" s="53" t="s">
        <v>486</v>
      </c>
      <c r="J39" s="51" t="s">
        <v>247</v>
      </c>
      <c r="K39" s="51" t="s">
        <v>248</v>
      </c>
      <c r="L39" s="75"/>
    </row>
    <row r="40" spans="1:12" ht="27" customHeight="1" thickBot="1" x14ac:dyDescent="0.2">
      <c r="A40" s="77">
        <v>2023</v>
      </c>
      <c r="B40" s="78">
        <v>2</v>
      </c>
      <c r="C40" s="78" t="s">
        <v>249</v>
      </c>
      <c r="D40" s="78"/>
      <c r="E40" s="78" t="s">
        <v>250</v>
      </c>
      <c r="F40" s="113">
        <v>1</v>
      </c>
      <c r="G40" s="78" t="s">
        <v>242</v>
      </c>
      <c r="H40" s="114">
        <v>6000000</v>
      </c>
      <c r="I40" s="115" t="s">
        <v>486</v>
      </c>
      <c r="J40" s="78" t="s">
        <v>243</v>
      </c>
      <c r="K40" s="78" t="s">
        <v>244</v>
      </c>
      <c r="L40" s="81"/>
    </row>
    <row r="41" spans="1:12" ht="27" customHeight="1" x14ac:dyDescent="0.15"/>
    <row r="42" spans="1:12" ht="27" customHeight="1" x14ac:dyDescent="0.15"/>
    <row r="43" spans="1:12" ht="27" customHeight="1" x14ac:dyDescent="0.15"/>
    <row r="44" spans="1:12" ht="27" customHeight="1" x14ac:dyDescent="0.15"/>
    <row r="45" spans="1:12" ht="27" customHeight="1" x14ac:dyDescent="0.15"/>
    <row r="46" spans="1:12" ht="27" customHeight="1" x14ac:dyDescent="0.15"/>
    <row r="47" spans="1:12" ht="27" customHeight="1" x14ac:dyDescent="0.15"/>
    <row r="48" spans="1:12" ht="27" customHeight="1" x14ac:dyDescent="0.15"/>
    <row r="49" spans="1:11" ht="27" customHeight="1" x14ac:dyDescent="0.15"/>
    <row r="50" spans="1:11" ht="27" customHeight="1" x14ac:dyDescent="0.15"/>
    <row r="51" spans="1:11" ht="27" customHeight="1" x14ac:dyDescent="0.15">
      <c r="A51" s="16"/>
      <c r="B51" s="16"/>
      <c r="C51" s="16"/>
      <c r="D51" s="16"/>
      <c r="E51" s="16"/>
      <c r="F51" s="39"/>
      <c r="G51" s="16"/>
      <c r="H51" s="24"/>
      <c r="I51" s="16"/>
      <c r="J51" s="16"/>
      <c r="K51" s="16"/>
    </row>
    <row r="52" spans="1:11" ht="27" customHeight="1" x14ac:dyDescent="0.15">
      <c r="A52" s="16"/>
      <c r="B52" s="16"/>
      <c r="C52" s="16"/>
      <c r="D52" s="16"/>
      <c r="E52" s="16"/>
      <c r="F52" s="39"/>
      <c r="G52" s="16"/>
      <c r="H52" s="24"/>
      <c r="I52" s="16"/>
      <c r="J52" s="16"/>
      <c r="K52" s="16"/>
    </row>
    <row r="53" spans="1:11" ht="27" customHeight="1" x14ac:dyDescent="0.15">
      <c r="A53" s="16"/>
      <c r="B53" s="16"/>
      <c r="C53" s="16"/>
      <c r="D53" s="16"/>
      <c r="E53" s="16"/>
      <c r="F53" s="16"/>
      <c r="G53" s="16"/>
      <c r="H53" s="24"/>
      <c r="I53" s="16"/>
      <c r="J53" s="16"/>
      <c r="K53" s="16"/>
    </row>
    <row r="54" spans="1:11" ht="27" customHeight="1" x14ac:dyDescent="0.15">
      <c r="A54" s="16"/>
      <c r="B54" s="16"/>
      <c r="C54" s="16"/>
      <c r="D54" s="16"/>
      <c r="E54" s="16"/>
      <c r="F54" s="39"/>
      <c r="G54" s="16"/>
      <c r="H54" s="24"/>
      <c r="I54" s="16"/>
      <c r="J54" s="16"/>
      <c r="K54" s="16"/>
    </row>
    <row r="55" spans="1:11" ht="27" customHeight="1" x14ac:dyDescent="0.15">
      <c r="A55" s="16"/>
      <c r="B55" s="16"/>
      <c r="C55" s="16"/>
      <c r="D55" s="16"/>
      <c r="E55" s="16"/>
      <c r="F55" s="39"/>
      <c r="G55" s="16"/>
      <c r="H55" s="24"/>
      <c r="I55" s="16"/>
      <c r="J55" s="16"/>
      <c r="K55" s="16"/>
    </row>
    <row r="56" spans="1:11" ht="24" customHeight="1" x14ac:dyDescent="0.15">
      <c r="A56" s="35"/>
      <c r="B56" s="35"/>
      <c r="C56" s="16"/>
      <c r="D56" s="16"/>
      <c r="E56" s="16"/>
      <c r="F56" s="16"/>
      <c r="G56" s="16"/>
      <c r="H56" s="35"/>
      <c r="I56" s="16"/>
      <c r="J56" s="35"/>
      <c r="K56" s="35"/>
    </row>
  </sheetData>
  <phoneticPr fontId="3" type="noConversion"/>
  <dataValidations count="2">
    <dataValidation type="list" allowBlank="1" showInputMessage="1" showErrorMessage="1" sqref="D5:D7">
      <formula1>"토건,토목,건축,전문,전기,통신,소방,기타"</formula1>
    </dataValidation>
    <dataValidation type="textLength" operator="lessThanOrEqual" allowBlank="1" showInputMessage="1" showErrorMessage="1" sqref="K5:K40">
      <formula1>20</formula1>
    </dataValidation>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발주계획</vt:lpstr>
      <vt:lpstr>공사</vt:lpstr>
      <vt:lpstr>용역</vt:lpstr>
      <vt:lpstr>물품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ljm</dc:creator>
  <cp:lastModifiedBy>ADMIN</cp:lastModifiedBy>
  <cp:lastPrinted>2017-03-31T08:40:42Z</cp:lastPrinted>
  <dcterms:created xsi:type="dcterms:W3CDTF">2008-05-26T06:05:20Z</dcterms:created>
  <dcterms:modified xsi:type="dcterms:W3CDTF">2023-01-02T12:19:48Z</dcterms:modified>
</cp:coreProperties>
</file>