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rt\Desktop\잡동사니\2021년 발주계획\"/>
    </mc:Choice>
  </mc:AlternateContent>
  <xr:revisionPtr revIDLastSave="0" documentId="13_ncr:1_{820F4D5D-8E50-4DF4-80CB-6935920D9F98}" xr6:coauthVersionLast="36" xr6:coauthVersionMax="36" xr10:uidLastSave="{00000000-0000-0000-0000-000000000000}"/>
  <bookViews>
    <workbookView xWindow="0" yWindow="0" windowWidth="28800" windowHeight="11850" xr2:uid="{6CFD4568-68A1-4E02-9256-0B6FE2606416}"/>
  </bookViews>
  <sheets>
    <sheet name="총 발주계획" sheetId="5" r:id="rId1"/>
    <sheet name="공사" sheetId="2" r:id="rId2"/>
    <sheet name="장기공사(2차분이후)" sheetId="4" r:id="rId3"/>
    <sheet name="용역" sheetId="1" r:id="rId4"/>
    <sheet name="물품" sheetId="3" r:id="rId5"/>
  </sheets>
  <definedNames>
    <definedName name="_xlnm._FilterDatabase" localSheetId="1" hidden="1">공사!$A$3:$K$3</definedName>
    <definedName name="_xlnm._FilterDatabase" localSheetId="4" hidden="1">물품!$A$2:$L$291</definedName>
    <definedName name="_xlnm._FilterDatabase" localSheetId="3" hidden="1">용역!$A$2:$O$221</definedName>
    <definedName name="_xlnm._FilterDatabase" localSheetId="0" hidden="1">'총 발주계획'!$A$2:$G$2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5" l="1"/>
  <c r="D5" i="5"/>
  <c r="D4" i="5"/>
  <c r="D3" i="5"/>
  <c r="F3" i="1"/>
  <c r="E4" i="2"/>
  <c r="F4" i="2"/>
  <c r="I3" i="3"/>
  <c r="D711" i="5" l="1"/>
  <c r="D197" i="5" l="1"/>
  <c r="D416" i="5"/>
  <c r="H4" i="2"/>
  <c r="H25" i="4" l="1"/>
  <c r="H24" i="4"/>
  <c r="H23" i="4"/>
  <c r="H22" i="4"/>
  <c r="H21" i="4"/>
  <c r="H20" i="4"/>
  <c r="H4" i="4"/>
  <c r="I115" i="3"/>
  <c r="I114" i="3"/>
  <c r="I113" i="3"/>
  <c r="I112" i="3"/>
  <c r="I111" i="3"/>
  <c r="H193" i="2"/>
  <c r="H182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1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46" i="2"/>
  <c r="H45" i="2"/>
  <c r="H44" i="2"/>
  <c r="H43" i="2"/>
  <c r="G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3" authorId="0" shapeId="0" xr:uid="{67A71BF7-5176-4266-93D9-DD3BCDBBE387}">
      <text>
        <r>
          <rPr>
            <b/>
            <sz val="9"/>
            <color indexed="81"/>
            <rFont val="돋움"/>
            <family val="3"/>
            <charset val="129"/>
          </rPr>
          <t xml:space="preserve">필수입력사항
</t>
        </r>
        <r>
          <rPr>
            <b/>
            <sz val="9"/>
            <color indexed="81"/>
            <rFont val="Tahoma"/>
            <family val="2"/>
          </rPr>
          <t>(YYYY)</t>
        </r>
      </text>
    </comment>
    <comment ref="B3" authorId="0" shapeId="0" xr:uid="{099BD0D2-9DDE-4AFE-9D69-BF38F651BB06}">
      <text>
        <r>
          <rPr>
            <b/>
            <sz val="9"/>
            <color indexed="81"/>
            <rFont val="돋움"/>
            <family val="3"/>
            <charset val="129"/>
          </rPr>
          <t xml:space="preserve">필수입력사항
</t>
        </r>
        <r>
          <rPr>
            <b/>
            <sz val="9"/>
            <color indexed="81"/>
            <rFont val="Tahoma"/>
            <family val="2"/>
          </rPr>
          <t>(MM)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Registered User</author>
  </authors>
  <commentList>
    <comment ref="A3" authorId="0" shapeId="0" xr:uid="{5811CEA8-8995-4BCC-8260-795EAD6151F1}">
      <text>
        <r>
          <rPr>
            <b/>
            <sz val="9"/>
            <color indexed="81"/>
            <rFont val="돋움"/>
            <family val="3"/>
            <charset val="129"/>
          </rPr>
          <t xml:space="preserve">필수입력사항
</t>
        </r>
        <r>
          <rPr>
            <b/>
            <sz val="9"/>
            <color indexed="81"/>
            <rFont val="Tahoma"/>
            <family val="2"/>
          </rPr>
          <t>(YYYY)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 shapeId="0" xr:uid="{0AF8478E-9E0E-4F31-9962-CD316A3B55F3}">
      <text>
        <r>
          <rPr>
            <b/>
            <sz val="9"/>
            <color indexed="81"/>
            <rFont val="돋움"/>
            <family val="3"/>
            <charset val="129"/>
          </rPr>
          <t>필수입력사항</t>
        </r>
        <r>
          <rPr>
            <b/>
            <sz val="9"/>
            <color indexed="81"/>
            <rFont val="Tahoma"/>
            <family val="2"/>
          </rPr>
          <t xml:space="preserve">
(MM)</t>
        </r>
      </text>
    </comment>
    <comment ref="C3" authorId="0" shapeId="0" xr:uid="{CBB15A25-C24D-4D0E-A920-62F54D8091DA}">
      <text>
        <r>
          <rPr>
            <b/>
            <sz val="9"/>
            <color indexed="81"/>
            <rFont val="돋움"/>
            <family val="3"/>
            <charset val="129"/>
          </rPr>
          <t>필수입력사항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<sst xmlns="http://schemas.openxmlformats.org/spreadsheetml/2006/main" count="6028" uniqueCount="1482">
  <si>
    <r>
      <t xml:space="preserve">발주월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</si>
  <si>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용역명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</si>
  <si>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업무유형 </t>
    </r>
    <r>
      <rPr>
        <sz val="11"/>
        <color indexed="10"/>
        <rFont val="돋움"/>
        <family val="3"/>
        <charset val="129"/>
      </rPr>
      <t>*</t>
    </r>
    <phoneticPr fontId="3" type="noConversion"/>
  </si>
  <si>
    <r>
      <t xml:space="preserve">용역구분 </t>
    </r>
    <r>
      <rPr>
        <sz val="11"/>
        <color indexed="10"/>
        <rFont val="돋움"/>
        <family val="3"/>
        <charset val="129"/>
      </rPr>
      <t>*</t>
    </r>
    <phoneticPr fontId="3" type="noConversion"/>
  </si>
  <si>
    <t>예산액
(단위: 원)</t>
    <phoneticPr fontId="3" type="noConversion"/>
  </si>
  <si>
    <t>부서명</t>
    <phoneticPr fontId="3" type="noConversion"/>
  </si>
  <si>
    <t>전화번호</t>
    <phoneticPr fontId="3" type="noConversion"/>
  </si>
  <si>
    <t>비고란</t>
    <phoneticPr fontId="3" type="noConversion"/>
  </si>
  <si>
    <t>총계</t>
    <phoneticPr fontId="3" type="noConversion"/>
  </si>
  <si>
    <t>전라북도 인권보호 및 인권증진 기본계획</t>
    <phoneticPr fontId="3" type="noConversion"/>
  </si>
  <si>
    <t>신규</t>
    <phoneticPr fontId="3" type="noConversion"/>
  </si>
  <si>
    <t>일반용역</t>
    <phoneticPr fontId="3" type="noConversion"/>
  </si>
  <si>
    <t>인권담당관</t>
    <phoneticPr fontId="3" type="noConversion"/>
  </si>
  <si>
    <t>063-280-3152</t>
    <phoneticPr fontId="3" type="noConversion"/>
  </si>
  <si>
    <t>전라북도 자치법규 인권영향평가</t>
    <phoneticPr fontId="3" type="noConversion"/>
  </si>
  <si>
    <t>063-280-2205</t>
    <phoneticPr fontId="3" type="noConversion"/>
  </si>
  <si>
    <t>2021년 행정정보시스템 유지보수용역</t>
    <phoneticPr fontId="3" type="noConversion"/>
  </si>
  <si>
    <t>정보화총괄과</t>
    <phoneticPr fontId="3" type="noConversion"/>
  </si>
  <si>
    <t>063-280-2162</t>
    <phoneticPr fontId="3" type="noConversion"/>
  </si>
  <si>
    <t>2021년 도민정보시스템 유지보수용역</t>
    <phoneticPr fontId="3" type="noConversion"/>
  </si>
  <si>
    <t>063-280-2385</t>
    <phoneticPr fontId="3" type="noConversion"/>
  </si>
  <si>
    <t>청내 정보통신망 및 행정전화망장비 유지보수 용역</t>
    <phoneticPr fontId="3" type="noConversion"/>
  </si>
  <si>
    <t>기술용역</t>
    <phoneticPr fontId="3" type="noConversion"/>
  </si>
  <si>
    <t>063-280-3133</t>
    <phoneticPr fontId="3" type="noConversion"/>
  </si>
  <si>
    <t>2021년 정보보호시스템 유지보수</t>
    <phoneticPr fontId="3" type="noConversion"/>
  </si>
  <si>
    <t>063-280-3035</t>
    <phoneticPr fontId="3" type="noConversion"/>
  </si>
  <si>
    <t>2021년 사이버침해대응시스템 유지보수</t>
    <phoneticPr fontId="3" type="noConversion"/>
  </si>
  <si>
    <t>2021년 사이버침해대응센터 보안관제 용역</t>
    <phoneticPr fontId="3" type="noConversion"/>
  </si>
  <si>
    <t>063-280-3034</t>
    <phoneticPr fontId="3" type="noConversion"/>
  </si>
  <si>
    <t>도정현황통계시스템 유지보수</t>
  </si>
  <si>
    <t>신규</t>
  </si>
  <si>
    <t>일반용역</t>
  </si>
  <si>
    <t>정보화총괄과</t>
  </si>
  <si>
    <t>063-280-2745</t>
    <phoneticPr fontId="3" type="noConversion"/>
  </si>
  <si>
    <t>2021년 전북빅데이터허브 운영 유지보수</t>
  </si>
  <si>
    <t>063-280-3958</t>
    <phoneticPr fontId="3" type="noConversion"/>
  </si>
  <si>
    <t>2021년 빅데이터 분석사업</t>
    <phoneticPr fontId="3" type="noConversion"/>
  </si>
  <si>
    <t>063-280-2157</t>
    <phoneticPr fontId="3" type="noConversion"/>
  </si>
  <si>
    <t>2021년 전라북도 사회조사 분석용역</t>
    <phoneticPr fontId="3" type="noConversion"/>
  </si>
  <si>
    <t>063-280-2386</t>
    <phoneticPr fontId="3" type="noConversion"/>
  </si>
  <si>
    <t>법률정보서비스 이용 구축</t>
    <phoneticPr fontId="3" type="noConversion"/>
  </si>
  <si>
    <t>법무행정과</t>
    <phoneticPr fontId="3" type="noConversion"/>
  </si>
  <si>
    <t>063-280-2921</t>
    <phoneticPr fontId="3" type="noConversion"/>
  </si>
  <si>
    <t>2022년 도정 업무노트 제작</t>
    <phoneticPr fontId="3" type="noConversion"/>
  </si>
  <si>
    <t>정책기획관</t>
    <phoneticPr fontId="3" type="noConversion"/>
  </si>
  <si>
    <t>063-280-4235</t>
    <phoneticPr fontId="3" type="noConversion"/>
  </si>
  <si>
    <t>전라북도 민주시민교육 콘텐츠 제작</t>
    <phoneticPr fontId="3" type="noConversion"/>
  </si>
  <si>
    <t>장기</t>
    <phoneticPr fontId="3" type="noConversion"/>
  </si>
  <si>
    <t>자치행정과</t>
    <phoneticPr fontId="3" type="noConversion"/>
  </si>
  <si>
    <t>063-280-2933</t>
    <phoneticPr fontId="3" type="noConversion"/>
  </si>
  <si>
    <t>재무제표 작성자문</t>
    <phoneticPr fontId="3" type="noConversion"/>
  </si>
  <si>
    <t>회계과</t>
  </si>
  <si>
    <t>063-280-2465</t>
    <phoneticPr fontId="3" type="noConversion"/>
  </si>
  <si>
    <t>재무제표 검토용역</t>
    <phoneticPr fontId="3" type="noConversion"/>
  </si>
  <si>
    <t>2021년 보조사업통합관리시스템 유지보수</t>
    <phoneticPr fontId="3" type="noConversion"/>
  </si>
  <si>
    <t>063-280-2468</t>
    <phoneticPr fontId="3" type="noConversion"/>
  </si>
  <si>
    <t>2021년 도 본청 출근버스 임차 용역 계약</t>
    <phoneticPr fontId="3" type="noConversion"/>
  </si>
  <si>
    <t>회계과</t>
    <phoneticPr fontId="3" type="noConversion"/>
  </si>
  <si>
    <t>063-280-2960</t>
    <phoneticPr fontId="3" type="noConversion"/>
  </si>
  <si>
    <t>전라북도 본청 공용차량 자동차 보험 가입</t>
    <phoneticPr fontId="3" type="noConversion"/>
  </si>
  <si>
    <t>도청사 내진성능평가용역</t>
    <phoneticPr fontId="3" type="noConversion"/>
  </si>
  <si>
    <t>063-280-3458</t>
    <phoneticPr fontId="3" type="noConversion"/>
  </si>
  <si>
    <t>도청사 내진성능평가 제3자 검증용역</t>
    <phoneticPr fontId="3" type="noConversion"/>
  </si>
  <si>
    <t>도청사 대강당동 옥상바닥 보수공사 설계용역</t>
    <phoneticPr fontId="3" type="noConversion"/>
  </si>
  <si>
    <t>친환경유기농업육성사업 전산시스템 유지관리</t>
    <phoneticPr fontId="3" type="noConversion"/>
  </si>
  <si>
    <t>농산유통과</t>
    <phoneticPr fontId="3" type="noConversion"/>
  </si>
  <si>
    <t>063-280-2618</t>
    <phoneticPr fontId="3" type="noConversion"/>
  </si>
  <si>
    <t>실험실(BL3)유지보수</t>
    <phoneticPr fontId="3" type="noConversion"/>
  </si>
  <si>
    <t>질병진단과</t>
    <phoneticPr fontId="3" type="noConversion"/>
  </si>
  <si>
    <t>063-290-5385</t>
    <phoneticPr fontId="3" type="noConversion"/>
  </si>
  <si>
    <t>축산물 검사장비 유지보수</t>
    <phoneticPr fontId="3" type="noConversion"/>
  </si>
  <si>
    <t>축산식품검사과</t>
    <phoneticPr fontId="3" type="noConversion"/>
  </si>
  <si>
    <t>063-290-5394</t>
    <phoneticPr fontId="3" type="noConversion"/>
  </si>
  <si>
    <t>통근차량 임차</t>
    <phoneticPr fontId="3" type="noConversion"/>
  </si>
  <si>
    <t>방역과</t>
    <phoneticPr fontId="3" type="noConversion"/>
  </si>
  <si>
    <t>063-290-5354</t>
    <phoneticPr fontId="3" type="noConversion"/>
  </si>
  <si>
    <t>의료폐기물 위탁처리</t>
    <phoneticPr fontId="3" type="noConversion"/>
  </si>
  <si>
    <t>063-290-5382</t>
    <phoneticPr fontId="3" type="noConversion"/>
  </si>
  <si>
    <t>실험실 및 소독시설 폐수 위탁처리</t>
    <phoneticPr fontId="3" type="noConversion"/>
  </si>
  <si>
    <t>063-290-5391</t>
    <phoneticPr fontId="3" type="noConversion"/>
  </si>
  <si>
    <t>북부지소</t>
    <phoneticPr fontId="3" type="noConversion"/>
  </si>
  <si>
    <t>063-290-5553</t>
    <phoneticPr fontId="3" type="noConversion"/>
  </si>
  <si>
    <t>BL3 보완 및 재인증</t>
    <phoneticPr fontId="3" type="noConversion"/>
  </si>
  <si>
    <t>세계서예비엔날레 전용관 건립 기본계획 및 타당성 용역</t>
    <phoneticPr fontId="3" type="noConversion"/>
  </si>
  <si>
    <t>문화예술과</t>
    <phoneticPr fontId="3" type="noConversion"/>
  </si>
  <si>
    <t>063-280-3388</t>
    <phoneticPr fontId="3" type="noConversion"/>
  </si>
  <si>
    <t>전라북도 국제양궁장 호우피해 복구 실시설계용역</t>
    <phoneticPr fontId="3" type="noConversion"/>
  </si>
  <si>
    <t>체육정책과</t>
    <phoneticPr fontId="3" type="noConversion"/>
  </si>
  <si>
    <t>063-280-2541</t>
    <phoneticPr fontId="3" type="noConversion"/>
  </si>
  <si>
    <t>전라북도 국민체육센터 노후시설 교체 실시설계용역</t>
    <phoneticPr fontId="3" type="noConversion"/>
  </si>
  <si>
    <t>전라북도 종합사격장 석면텍스 철거 및 교체 실시설계용역</t>
    <phoneticPr fontId="3" type="noConversion"/>
  </si>
  <si>
    <t>063-280-2543</t>
    <phoneticPr fontId="3" type="noConversion"/>
  </si>
  <si>
    <t>도 무형문화재 원형보전 기록화 사업</t>
    <phoneticPr fontId="3" type="noConversion"/>
  </si>
  <si>
    <t>문화유산과</t>
    <phoneticPr fontId="3" type="noConversion"/>
  </si>
  <si>
    <t>063-280-3318</t>
    <phoneticPr fontId="3" type="noConversion"/>
  </si>
  <si>
    <t>전라유학진흥원 건립 기본계획 및 타당성  연구용역</t>
    <phoneticPr fontId="3" type="noConversion"/>
  </si>
  <si>
    <t>063-280-3147</t>
    <phoneticPr fontId="3" type="noConversion"/>
  </si>
  <si>
    <t>도립국악원 증개축 사업(건축 설계공모, 기본 및 실시설계)</t>
    <phoneticPr fontId="3" type="noConversion"/>
  </si>
  <si>
    <t>도립국악원</t>
    <phoneticPr fontId="3" type="noConversion"/>
  </si>
  <si>
    <t>063-290-6444</t>
    <phoneticPr fontId="3" type="noConversion"/>
  </si>
  <si>
    <t>자원순환실천 도민의식개선 홍보 동영상 제작 용역</t>
    <phoneticPr fontId="3" type="noConversion"/>
  </si>
  <si>
    <t>환경보전과</t>
    <phoneticPr fontId="3" type="noConversion"/>
  </si>
  <si>
    <t>063-280-4793</t>
    <phoneticPr fontId="3" type="noConversion"/>
  </si>
  <si>
    <t>전라북도 환경보전계획 환경공간정보시스템 구축</t>
    <phoneticPr fontId="3" type="noConversion"/>
  </si>
  <si>
    <t>063-280-3516</t>
    <phoneticPr fontId="3" type="noConversion"/>
  </si>
  <si>
    <t>전라북도 자연환경연수원 중장기 발전방향 수립용역</t>
    <phoneticPr fontId="3" type="noConversion"/>
  </si>
  <si>
    <t>자연생태과</t>
    <phoneticPr fontId="3" type="noConversion"/>
  </si>
  <si>
    <t>063-280-4172</t>
    <phoneticPr fontId="3" type="noConversion"/>
  </si>
  <si>
    <r>
      <t>전라북도 기후변화대응 중</t>
    </r>
    <r>
      <rPr>
        <sz val="11"/>
        <rFont val="맑은 고딕 Semilight"/>
        <family val="3"/>
        <charset val="129"/>
      </rPr>
      <t>‧</t>
    </r>
    <r>
      <rPr>
        <sz val="11"/>
        <rFont val="돋움"/>
        <family val="3"/>
        <charset val="129"/>
      </rPr>
      <t>장기 탄소중립전략 수립 용역</t>
    </r>
    <phoneticPr fontId="3" type="noConversion"/>
  </si>
  <si>
    <t>063-280-4183</t>
    <phoneticPr fontId="3" type="noConversion"/>
  </si>
  <si>
    <t>제3차 전라북도 기후변화 적응대책 세부시행계획 수립 용역</t>
    <phoneticPr fontId="3" type="noConversion"/>
  </si>
  <si>
    <t>전북 물수요관리 종합계획</t>
    <phoneticPr fontId="3" type="noConversion"/>
  </si>
  <si>
    <t>물환경관리과</t>
    <phoneticPr fontId="3" type="noConversion"/>
  </si>
  <si>
    <t>063-280-3524</t>
    <phoneticPr fontId="3" type="noConversion"/>
  </si>
  <si>
    <t>상수도 위기관리 시스템 구축</t>
    <phoneticPr fontId="3" type="noConversion"/>
  </si>
  <si>
    <t>063-280-4702</t>
    <phoneticPr fontId="3" type="noConversion"/>
  </si>
  <si>
    <t>도유림활용 기본계획수립 연구용역</t>
    <phoneticPr fontId="3" type="noConversion"/>
  </si>
  <si>
    <t>산림녹지과</t>
    <phoneticPr fontId="3" type="noConversion"/>
  </si>
  <si>
    <t>063-280-4668</t>
    <phoneticPr fontId="3" type="noConversion"/>
  </si>
  <si>
    <t>사방댐 실시설계</t>
  </si>
  <si>
    <t>산림환경연구소</t>
  </si>
  <si>
    <t>063-290-5477</t>
  </si>
  <si>
    <t>계류보전 실시설계</t>
  </si>
  <si>
    <t>산지사방 실시설계</t>
  </si>
  <si>
    <t>산림유역관리사업 실시설계</t>
  </si>
  <si>
    <t>사방댐준설관리 실시설계</t>
  </si>
  <si>
    <t>사방시설 안전조치 실시설계</t>
  </si>
  <si>
    <t>사방댐 안전조치 실시설계</t>
  </si>
  <si>
    <t>사방사업 타당성 평가</t>
  </si>
  <si>
    <t>사방댐 타당성평가</t>
  </si>
  <si>
    <t>사방시설 점검</t>
  </si>
  <si>
    <t>사방댐 안전진단</t>
  </si>
  <si>
    <t>2021년 간선임도 설치 설계용역</t>
  </si>
  <si>
    <t>063-290-5484</t>
  </si>
  <si>
    <t>2021년 임도 구조개량 사업 설계용역</t>
  </si>
  <si>
    <t>2021년 큰나무가꾸기</t>
  </si>
  <si>
    <t>063-290-5482</t>
  </si>
  <si>
    <t>2021년 공익숲가꾸기</t>
  </si>
  <si>
    <t>2021년 대아수목원 숲해설 운영용역</t>
  </si>
  <si>
    <t>063-290-5434</t>
  </si>
  <si>
    <t>2021년 대아수목원 유아숲체험원 운영용역</t>
  </si>
  <si>
    <t>전라북도 기반시설관리계획 수립 용역</t>
    <phoneticPr fontId="3" type="noConversion"/>
  </si>
  <si>
    <t>지역정책과</t>
    <phoneticPr fontId="3" type="noConversion"/>
  </si>
  <si>
    <t>063-280-3616</t>
    <phoneticPr fontId="3" type="noConversion"/>
  </si>
  <si>
    <t>도로교통과</t>
    <phoneticPr fontId="3" type="noConversion"/>
  </si>
  <si>
    <t>063-280-4402</t>
    <phoneticPr fontId="3" type="noConversion"/>
  </si>
  <si>
    <t>063-280-4391</t>
    <phoneticPr fontId="3" type="noConversion"/>
  </si>
  <si>
    <t>전라북도 도로분야 국가계획 수립 대응 연구용역</t>
    <phoneticPr fontId="3" type="noConversion"/>
  </si>
  <si>
    <t>063-280-4401</t>
    <phoneticPr fontId="3" type="noConversion"/>
  </si>
  <si>
    <t>계곡~신덕 국지도 건설공사 사후평가용역</t>
    <phoneticPr fontId="3" type="noConversion"/>
  </si>
  <si>
    <t>063-280-4403</t>
    <phoneticPr fontId="3" type="noConversion"/>
  </si>
  <si>
    <t>대강~금지간 지방도확포장공사 타당성검토용역</t>
    <phoneticPr fontId="3" type="noConversion"/>
  </si>
  <si>
    <t xml:space="preserve"> 기술용역</t>
    <phoneticPr fontId="3" type="noConversion"/>
  </si>
  <si>
    <t>063-280-3624</t>
    <phoneticPr fontId="3" type="noConversion"/>
  </si>
  <si>
    <t>강진~운암간 지방도확포장공사 임목폐기물 처리용역</t>
    <phoneticPr fontId="3" type="noConversion"/>
  </si>
  <si>
    <t xml:space="preserve"> 일반용역</t>
    <phoneticPr fontId="3" type="noConversion"/>
  </si>
  <si>
    <t>063-280-4398</t>
    <phoneticPr fontId="3" type="noConversion"/>
  </si>
  <si>
    <t>고부·덕천천 지방하천정비사업 건설사업통합관리용역</t>
    <phoneticPr fontId="3" type="noConversion"/>
  </si>
  <si>
    <t>공항하천과</t>
    <phoneticPr fontId="3" type="noConversion"/>
  </si>
  <si>
    <t>063-280-4377</t>
    <phoneticPr fontId="3" type="noConversion"/>
  </si>
  <si>
    <t>금월·용산천 지방하천정비사업 건설사업통합관리용역</t>
    <phoneticPr fontId="3" type="noConversion"/>
  </si>
  <si>
    <t>063-280-3644</t>
    <phoneticPr fontId="3" type="noConversion"/>
  </si>
  <si>
    <t>오동천 하천기본계획수립용역</t>
    <phoneticPr fontId="3" type="noConversion"/>
  </si>
  <si>
    <t>갈수천 하천기본계획수립용역</t>
    <phoneticPr fontId="3" type="noConversion"/>
  </si>
  <si>
    <t>공항하천과</t>
  </si>
  <si>
    <t>063-280-3644</t>
  </si>
  <si>
    <t>운월천(상류) 하천기본계획수립용역</t>
    <phoneticPr fontId="3" type="noConversion"/>
  </si>
  <si>
    <t>군평천 하천기본계획수립용역</t>
    <phoneticPr fontId="3" type="noConversion"/>
  </si>
  <si>
    <t>금평천 하천기본계획수립용역</t>
    <phoneticPr fontId="3" type="noConversion"/>
  </si>
  <si>
    <t>구례천 하천기본계획수립용역</t>
    <phoneticPr fontId="3" type="noConversion"/>
  </si>
  <si>
    <t>상표천 하천기본계획수립용역</t>
    <phoneticPr fontId="3" type="noConversion"/>
  </si>
  <si>
    <t>동곡천 하천기본계획수립용역</t>
    <phoneticPr fontId="3" type="noConversion"/>
  </si>
  <si>
    <t>오동천 전략환경영향평가용역</t>
    <phoneticPr fontId="3" type="noConversion"/>
  </si>
  <si>
    <t>갈수천 전략환경영향평가용역</t>
    <phoneticPr fontId="3" type="noConversion"/>
  </si>
  <si>
    <t>운월천(상류) 전략환경영향평가용역</t>
    <phoneticPr fontId="3" type="noConversion"/>
  </si>
  <si>
    <t>군평천 전략환경영향평가용역</t>
    <phoneticPr fontId="3" type="noConversion"/>
  </si>
  <si>
    <t>금평천 전략환경영향평가용역</t>
    <phoneticPr fontId="3" type="noConversion"/>
  </si>
  <si>
    <t>구례천 전략환경영향평가용역</t>
    <phoneticPr fontId="3" type="noConversion"/>
  </si>
  <si>
    <t>상표천 전략환경영향평가용역</t>
    <phoneticPr fontId="3" type="noConversion"/>
  </si>
  <si>
    <t>동곡천 전략환경영향평가용역</t>
    <phoneticPr fontId="3" type="noConversion"/>
  </si>
  <si>
    <t>평사리천 지방하천 정비사업 실시설계용역</t>
    <phoneticPr fontId="3" type="noConversion"/>
  </si>
  <si>
    <t>신전천 지방하천 정비사업 실시설계용역</t>
    <phoneticPr fontId="3" type="noConversion"/>
  </si>
  <si>
    <t>율치천 지방하천 정비사업 실시설계용역</t>
    <phoneticPr fontId="3" type="noConversion"/>
  </si>
  <si>
    <t>용암천 지방하천 정비사업 실시설계용역</t>
    <phoneticPr fontId="3" type="noConversion"/>
  </si>
  <si>
    <t>봉서천 지방하천 정비사업 실시설계용역</t>
    <phoneticPr fontId="3" type="noConversion"/>
  </si>
  <si>
    <t>백이천 지방하천 정비사업 실시설계용역</t>
    <phoneticPr fontId="3" type="noConversion"/>
  </si>
  <si>
    <t>탑천 지방하천 정비사업 실시설계용역</t>
    <phoneticPr fontId="3" type="noConversion"/>
  </si>
  <si>
    <t>감곡천 지방하천 정비사업 실시설계용역</t>
    <phoneticPr fontId="3" type="noConversion"/>
  </si>
  <si>
    <t>익산천 지방하천 정비사업 실시설계용역</t>
    <phoneticPr fontId="3" type="noConversion"/>
  </si>
  <si>
    <t>유정천 지방하천 정비사업 실시설계용역</t>
    <phoneticPr fontId="3" type="noConversion"/>
  </si>
  <si>
    <t>제2차 전라북도 녹색건축물 조성계획 수립 용역</t>
    <phoneticPr fontId="3" type="noConversion"/>
  </si>
  <si>
    <t>주택건축과</t>
  </si>
  <si>
    <t>063-280-3637</t>
  </si>
  <si>
    <t>전라북도 건축자산 진흥 시행계획 수립용역</t>
    <phoneticPr fontId="3" type="noConversion"/>
  </si>
  <si>
    <t>주택건축과</t>
    <phoneticPr fontId="3" type="noConversion"/>
  </si>
  <si>
    <t>063-280-4390</t>
    <phoneticPr fontId="3" type="noConversion"/>
  </si>
  <si>
    <t>주민공동이용시설 표준모델 개발</t>
    <phoneticPr fontId="3" type="noConversion"/>
  </si>
  <si>
    <t>063-280-2372</t>
    <phoneticPr fontId="3" type="noConversion"/>
  </si>
  <si>
    <t>2021년 전북영상정보포탈시스템 유지보수</t>
    <phoneticPr fontId="3" type="noConversion"/>
  </si>
  <si>
    <t>토지정보과</t>
    <phoneticPr fontId="3" type="noConversion"/>
  </si>
  <si>
    <t>063-280-3671</t>
    <phoneticPr fontId="3" type="noConversion"/>
  </si>
  <si>
    <t xml:space="preserve"> 지방도 긴급보수 정비사업 실시설계용역</t>
    <phoneticPr fontId="3" type="noConversion"/>
  </si>
  <si>
    <t>도로관리사업소</t>
    <phoneticPr fontId="3" type="noConversion"/>
  </si>
  <si>
    <t>063-290-6720</t>
    <phoneticPr fontId="3" type="noConversion"/>
  </si>
  <si>
    <t xml:space="preserve"> 지방도 배수시설 정비사업 실시설계용역</t>
    <phoneticPr fontId="3" type="noConversion"/>
  </si>
  <si>
    <t xml:space="preserve"> 지방도 안전시설 정비사업 실시설계용역</t>
    <phoneticPr fontId="3" type="noConversion"/>
  </si>
  <si>
    <t>지방도 보행자통행시설 정비사업 실시설계용역</t>
    <phoneticPr fontId="3" type="noConversion"/>
  </si>
  <si>
    <t>063-290-6732</t>
    <phoneticPr fontId="3" type="noConversion"/>
  </si>
  <si>
    <t>지방도 터널 정비공사 실시설계용역</t>
    <phoneticPr fontId="3" type="noConversion"/>
  </si>
  <si>
    <t>063-290-6733</t>
    <phoneticPr fontId="3" type="noConversion"/>
  </si>
  <si>
    <t>2020년 지방도 절개지 정비사업 실시설계용역</t>
    <phoneticPr fontId="3" type="noConversion"/>
  </si>
  <si>
    <t>063-290-6728</t>
    <phoneticPr fontId="3" type="noConversion"/>
  </si>
  <si>
    <t>2020년위임국도 배수시설 정비사업 실시설계용역</t>
    <phoneticPr fontId="3" type="noConversion"/>
  </si>
  <si>
    <t>063-290-6729</t>
    <phoneticPr fontId="3" type="noConversion"/>
  </si>
  <si>
    <t>모정교 정밀안전진단 용역</t>
    <phoneticPr fontId="3" type="noConversion"/>
  </si>
  <si>
    <t>063-290-6740</t>
    <phoneticPr fontId="3" type="noConversion"/>
  </si>
  <si>
    <t>웅포대교 정밀안전진단 용역</t>
    <phoneticPr fontId="3" type="noConversion"/>
  </si>
  <si>
    <t xml:space="preserve"> 장음교 정밀안전진단 용역</t>
    <phoneticPr fontId="3" type="noConversion"/>
  </si>
  <si>
    <t>063-290-6740</t>
  </si>
  <si>
    <t xml:space="preserve"> 죽도교 정밀안전진단 용역</t>
    <phoneticPr fontId="3" type="noConversion"/>
  </si>
  <si>
    <t>대덕2교 등 3개교 정밀안전점검 용역</t>
    <phoneticPr fontId="3" type="noConversion"/>
  </si>
  <si>
    <t>만경대교 등 2개교 정밀안전점검 용역</t>
    <phoneticPr fontId="3" type="noConversion"/>
  </si>
  <si>
    <t>성두교 등 2개교 정밀안전점검 용역</t>
    <phoneticPr fontId="3" type="noConversion"/>
  </si>
  <si>
    <t>다송철교 등 4개교 정밀안전점검 용역</t>
    <phoneticPr fontId="3" type="noConversion"/>
  </si>
  <si>
    <t>월평교 등 9개교 정밀안전점검 용역</t>
    <phoneticPr fontId="3" type="noConversion"/>
  </si>
  <si>
    <t>거석교 등 8개교 정밀안전점검 용역</t>
    <phoneticPr fontId="3" type="noConversion"/>
  </si>
  <si>
    <t>상천교 등 4개교 정밀안전점검 용역</t>
    <phoneticPr fontId="3" type="noConversion"/>
  </si>
  <si>
    <t>서마1교 등 2개교 정밀안전점검 용역</t>
    <phoneticPr fontId="3" type="noConversion"/>
  </si>
  <si>
    <t>앵성교 정밀안전점검 용역</t>
    <phoneticPr fontId="3" type="noConversion"/>
  </si>
  <si>
    <t>평교 정밀안전점검 용역</t>
    <phoneticPr fontId="3" type="noConversion"/>
  </si>
  <si>
    <t>대소교 정밀안전점검 용역</t>
    <phoneticPr fontId="3" type="noConversion"/>
  </si>
  <si>
    <t>운행제한 차량 검문소 축중기 위탁관리</t>
    <phoneticPr fontId="3" type="noConversion"/>
  </si>
  <si>
    <t>063-290-6743</t>
    <phoneticPr fontId="3" type="noConversion"/>
  </si>
  <si>
    <t>도로대장전산화 시스템 유지관리용역</t>
    <phoneticPr fontId="3" type="noConversion"/>
  </si>
  <si>
    <t>소방공무원 벌 알레르기 검사</t>
    <phoneticPr fontId="3" type="noConversion"/>
  </si>
  <si>
    <t>소방본부 소방행정과</t>
    <phoneticPr fontId="3" type="noConversion"/>
  </si>
  <si>
    <t>063-280-3841</t>
    <phoneticPr fontId="3" type="noConversion"/>
  </si>
  <si>
    <t>소방BSC 직무성과 평가용역</t>
    <phoneticPr fontId="3" type="noConversion"/>
  </si>
  <si>
    <t>063-280-3913</t>
    <phoneticPr fontId="3" type="noConversion"/>
  </si>
  <si>
    <t>찾아가는 상담실 운영용역</t>
    <phoneticPr fontId="3" type="noConversion"/>
  </si>
  <si>
    <t>스트레스 회복력 강화프로그램용역</t>
    <phoneticPr fontId="3" type="noConversion"/>
  </si>
  <si>
    <t>화재안전정보조사
차량임차</t>
    <phoneticPr fontId="3" type="noConversion"/>
  </si>
  <si>
    <t>소방본부 방호예방과</t>
    <phoneticPr fontId="3" type="noConversion"/>
  </si>
  <si>
    <t>063-280-4463</t>
    <phoneticPr fontId="3" type="noConversion"/>
  </si>
  <si>
    <t>2021년 소방정보통신시스템 유지보수</t>
    <phoneticPr fontId="3" type="noConversion"/>
  </si>
  <si>
    <t>소방본부 구조구급과</t>
    <phoneticPr fontId="3" type="noConversion"/>
  </si>
  <si>
    <t>063-280-3902</t>
    <phoneticPr fontId="3" type="noConversion"/>
  </si>
  <si>
    <t>소방헬기 외주정비(연간검사)</t>
    <phoneticPr fontId="3" type="noConversion"/>
  </si>
  <si>
    <t>063-290-5652</t>
    <phoneticPr fontId="3" type="noConversion"/>
  </si>
  <si>
    <t>소방헬기 보험가입</t>
    <phoneticPr fontId="3" type="noConversion"/>
  </si>
  <si>
    <t>063-290-5651</t>
    <phoneticPr fontId="3" type="noConversion"/>
  </si>
  <si>
    <t>구조구급대원 건강검진</t>
  </si>
  <si>
    <t>전주덕진소방서</t>
  </si>
  <si>
    <t>063-250-4262</t>
  </si>
  <si>
    <t>하반기 구조구급대원 정기건강검진 및 예방접종</t>
  </si>
  <si>
    <t>전주완산소방서</t>
  </si>
  <si>
    <t>063-220-4262</t>
  </si>
  <si>
    <t>구조구급대원 건강검진</t>
    <phoneticPr fontId="3" type="noConversion"/>
  </si>
  <si>
    <t>군산소방서</t>
  </si>
  <si>
    <t>063-450-0221</t>
  </si>
  <si>
    <t>소방정 정기검사</t>
    <phoneticPr fontId="3" type="noConversion"/>
  </si>
  <si>
    <t>소방공무원 특수건강검진</t>
  </si>
  <si>
    <t>익산소방서</t>
  </si>
  <si>
    <t>063-839-3221</t>
  </si>
  <si>
    <t>완주소방서</t>
  </si>
  <si>
    <t>063-290-0262</t>
  </si>
  <si>
    <t>순창소방서</t>
  </si>
  <si>
    <t>063-650-9233</t>
  </si>
  <si>
    <t>부안소방서</t>
  </si>
  <si>
    <t>063-580-1221</t>
  </si>
  <si>
    <t>구조구급대원 건강검진 실시</t>
  </si>
  <si>
    <t>무진장소방서</t>
  </si>
  <si>
    <t>063-350-6224</t>
  </si>
  <si>
    <t>정읍소방서</t>
    <phoneticPr fontId="3" type="noConversion"/>
  </si>
  <si>
    <t>063-570-1223</t>
    <phoneticPr fontId="3" type="noConversion"/>
  </si>
  <si>
    <t>임실소방서 신설 군관리계획변경 용역</t>
    <phoneticPr fontId="3" type="noConversion"/>
  </si>
  <si>
    <t>063-280-3833</t>
    <phoneticPr fontId="3" type="noConversion"/>
  </si>
  <si>
    <t>임실소방서 신설 설계용역</t>
    <phoneticPr fontId="3" type="noConversion"/>
  </si>
  <si>
    <t>무주소방서 신설 군관리계획변경 용역</t>
    <phoneticPr fontId="3" type="noConversion"/>
  </si>
  <si>
    <t>무주소방서 신설 설계용역</t>
    <phoneticPr fontId="3" type="noConversion"/>
  </si>
  <si>
    <t>조촌119안전센터 신설 설계용역</t>
    <phoneticPr fontId="3" type="noConversion"/>
  </si>
  <si>
    <t>조촌119안전센터 신설 건축공사 감리용역</t>
    <phoneticPr fontId="3" type="noConversion"/>
  </si>
  <si>
    <t>검산119안전센터 신설 설계용역</t>
    <phoneticPr fontId="3" type="noConversion"/>
  </si>
  <si>
    <t>검산119안전센터 신설 건축공사 감리용역</t>
    <phoneticPr fontId="3" type="noConversion"/>
  </si>
  <si>
    <t>노송119안전센터 신축이전 설계용역</t>
    <phoneticPr fontId="3" type="noConversion"/>
  </si>
  <si>
    <t>노송119안전센터 신설 건축공사 감리용역</t>
    <phoneticPr fontId="3" type="noConversion"/>
  </si>
  <si>
    <t>강진119지역대 신축이전 설계용역</t>
    <phoneticPr fontId="3" type="noConversion"/>
  </si>
  <si>
    <t>운봉119지역대 신축이전 설계용역</t>
    <phoneticPr fontId="3" type="noConversion"/>
  </si>
  <si>
    <t>옥서119지역대 신축이전 설계용역</t>
    <phoneticPr fontId="3" type="noConversion"/>
  </si>
  <si>
    <t>산서119지역대 신축이전 설계용역</t>
    <phoneticPr fontId="3" type="noConversion"/>
  </si>
  <si>
    <t>소방안전타운 조성사업(항공대 이전) 폐기물 처리 용역</t>
    <phoneticPr fontId="3" type="noConversion"/>
  </si>
  <si>
    <t>전북 사회적경제 혁신타운 조성사업 건설폐기물 처리용역</t>
  </si>
  <si>
    <t>사회적경제과</t>
  </si>
  <si>
    <t>063-280-4309</t>
  </si>
  <si>
    <t>전북 사회적경제 혁신타운 조성사업 임목폐기물 처리용역</t>
  </si>
  <si>
    <t>전북 사회적경제 혁신타운 착공식 행사 대행용역</t>
  </si>
  <si>
    <t>산업단지 분석을 통한 도 주력산업 밸류체인 구축 전략 마련</t>
    <phoneticPr fontId="3" type="noConversion"/>
  </si>
  <si>
    <t>투자금융과</t>
    <phoneticPr fontId="3" type="noConversion"/>
  </si>
  <si>
    <t>063-280-3545</t>
    <phoneticPr fontId="3" type="noConversion"/>
  </si>
  <si>
    <t>2021 지니포럼(제4회 전북국제금융컨퍼런스) 대행사 선정 용역</t>
    <phoneticPr fontId="3" type="noConversion"/>
  </si>
  <si>
    <t>063-280-3564</t>
    <phoneticPr fontId="3" type="noConversion"/>
  </si>
  <si>
    <t>군산풍력발전소 기술점검 용역</t>
    <phoneticPr fontId="3" type="noConversion"/>
  </si>
  <si>
    <t>신재생에너지과</t>
    <phoneticPr fontId="3" type="noConversion"/>
  </si>
  <si>
    <t>063-280-4720</t>
    <phoneticPr fontId="3" type="noConversion"/>
  </si>
  <si>
    <t xml:space="preserve">전라북도 블로그, 포스트 및 기자단 운영 </t>
    <phoneticPr fontId="3" type="noConversion"/>
  </si>
  <si>
    <t>홍보기획과</t>
    <phoneticPr fontId="3" type="noConversion"/>
  </si>
  <si>
    <t>063-280-2487</t>
    <phoneticPr fontId="3" type="noConversion"/>
  </si>
  <si>
    <t>전라북도 홈페이지 통합 유지관리</t>
    <phoneticPr fontId="3" type="noConversion"/>
  </si>
  <si>
    <t>063-280-2495</t>
    <phoneticPr fontId="3" type="noConversion"/>
  </si>
  <si>
    <t>파워블로거 전북 서포터즈 운영</t>
  </si>
  <si>
    <t>라디오 생방송 도정홍보</t>
  </si>
  <si>
    <t>063-280-2496</t>
    <phoneticPr fontId="3" type="noConversion"/>
  </si>
  <si>
    <t>케이블TV 주간 도정뉴스 홍보</t>
  </si>
  <si>
    <t>063-280-3341</t>
    <phoneticPr fontId="3" type="noConversion"/>
  </si>
  <si>
    <t>인터넷방송 '전북생생TV' 콘텐츠 제작</t>
  </si>
  <si>
    <t>인터넷방송 '전북생생TV' 시설 유지보수</t>
  </si>
  <si>
    <t>063-280-2485</t>
    <phoneticPr fontId="3" type="noConversion"/>
  </si>
  <si>
    <t>청사 LED문자전광판 유지보수</t>
  </si>
  <si>
    <t>군산항 항만기본계획 변경 수립</t>
    <phoneticPr fontId="3" type="noConversion"/>
  </si>
  <si>
    <t>해양항만과</t>
    <phoneticPr fontId="3" type="noConversion"/>
  </si>
  <si>
    <t>063-280-3376</t>
    <phoneticPr fontId="3" type="noConversion"/>
  </si>
  <si>
    <t>패류 종자 대량생산시설 건립</t>
  </si>
  <si>
    <t>기술용역</t>
  </si>
  <si>
    <t>수산기술연구소</t>
  </si>
  <si>
    <t>063-290-6647</t>
    <phoneticPr fontId="3" type="noConversion"/>
  </si>
  <si>
    <t>민물고기연구센터 시설 개보수 실시설계용역</t>
    <phoneticPr fontId="3" type="noConversion"/>
  </si>
  <si>
    <t>수산기술연구소</t>
    <phoneticPr fontId="3" type="noConversion"/>
  </si>
  <si>
    <t>063-290-6913</t>
    <phoneticPr fontId="3" type="noConversion"/>
  </si>
  <si>
    <t>노후 생산시설 환경개선 실시설계용역</t>
    <phoneticPr fontId="3" type="noConversion"/>
  </si>
  <si>
    <t>063-290-6927</t>
    <phoneticPr fontId="3" type="noConversion"/>
  </si>
  <si>
    <t>21년도 의회정보시스템 유지보수</t>
    <phoneticPr fontId="3" type="noConversion"/>
  </si>
  <si>
    <t>의회사무처</t>
    <phoneticPr fontId="3" type="noConversion"/>
  </si>
  <si>
    <t>063-280-3287</t>
    <phoneticPr fontId="3" type="noConversion"/>
  </si>
  <si>
    <t xml:space="preserve">회의영상 편집제공 </t>
    <phoneticPr fontId="3" type="noConversion"/>
  </si>
  <si>
    <t>회기중 인터넷생방송 보조인력 운영</t>
    <phoneticPr fontId="3" type="noConversion"/>
  </si>
  <si>
    <t>도서관리정보데이타 암호화 솔루션 구축</t>
    <phoneticPr fontId="3" type="noConversion"/>
  </si>
  <si>
    <t>의정활동  CF광고제작</t>
    <phoneticPr fontId="3" type="noConversion"/>
  </si>
  <si>
    <t>의회소식지제작</t>
  </si>
  <si>
    <t>의회사무처</t>
  </si>
  <si>
    <t>063-280-3066</t>
  </si>
  <si>
    <t>2021년 영농정보시스템 유지보수</t>
    <phoneticPr fontId="3" type="noConversion"/>
  </si>
  <si>
    <t>자원경영과</t>
    <phoneticPr fontId="3" type="noConversion"/>
  </si>
  <si>
    <t>063-290-6123</t>
    <phoneticPr fontId="3" type="noConversion"/>
  </si>
  <si>
    <t>2021년 전라북도농업기술원 홈페이지 유지보수</t>
    <phoneticPr fontId="3" type="noConversion"/>
  </si>
  <si>
    <t>화훼 안정재배 연구하우스 노후 베드 교체 등 설계용역</t>
    <phoneticPr fontId="3" type="noConversion"/>
  </si>
  <si>
    <t>원예과</t>
    <phoneticPr fontId="3" type="noConversion"/>
  </si>
  <si>
    <t>063-290-6148</t>
    <phoneticPr fontId="3" type="noConversion"/>
  </si>
  <si>
    <t>아열대작물 시설하우스 신축 설계용역</t>
    <phoneticPr fontId="3" type="noConversion"/>
  </si>
  <si>
    <t>063-290-6149</t>
    <phoneticPr fontId="3" type="noConversion"/>
  </si>
  <si>
    <t>약용자원 연구시설 스마트팜 구축 설계용역</t>
  </si>
  <si>
    <t>약용자원연구소</t>
  </si>
  <si>
    <t>063-290-6344</t>
  </si>
  <si>
    <t>수박시험장 관사 철거 및 재건축 등 공사 설계용역</t>
    <phoneticPr fontId="3" type="noConversion"/>
  </si>
  <si>
    <t>과채류연구소</t>
    <phoneticPr fontId="3" type="noConversion"/>
  </si>
  <si>
    <t>063-290-6372</t>
    <phoneticPr fontId="3" type="noConversion"/>
  </si>
  <si>
    <t>수박시험장 관사 철거 및 재건축 등 공사 감리용역</t>
    <phoneticPr fontId="3" type="noConversion"/>
  </si>
  <si>
    <t>양액재배 시스템 공사 설계용역</t>
    <phoneticPr fontId="3" type="noConversion"/>
  </si>
  <si>
    <t>063-290-6373</t>
    <phoneticPr fontId="3" type="noConversion"/>
  </si>
  <si>
    <t>복합환경제어 연동하우스 공사 설계용역</t>
    <phoneticPr fontId="3" type="noConversion"/>
  </si>
  <si>
    <t>생물안전3등급(BL3) 연구시설 유지보수 용역</t>
  </si>
  <si>
    <t>보건환경연구원 감염병검사과</t>
    <phoneticPr fontId="3" type="noConversion"/>
  </si>
  <si>
    <t>063-290-5287</t>
  </si>
  <si>
    <t>정밀측정장비교정</t>
  </si>
  <si>
    <t>보건환경연구원 식약품분석과</t>
    <phoneticPr fontId="3" type="noConversion"/>
  </si>
  <si>
    <t>063-290-5233</t>
  </si>
  <si>
    <t>시스템냉난방기 세척</t>
    <phoneticPr fontId="3" type="noConversion"/>
  </si>
  <si>
    <t>보건환경연구원</t>
    <phoneticPr fontId="3" type="noConversion"/>
  </si>
  <si>
    <t>063-290-5211</t>
    <phoneticPr fontId="3" type="noConversion"/>
  </si>
  <si>
    <t>&lt;전북청년 2021&gt; 展 작품 운송 및 설치, 해체 용역</t>
    <phoneticPr fontId="3" type="noConversion"/>
  </si>
  <si>
    <t>도립미술관</t>
    <phoneticPr fontId="3" type="noConversion"/>
  </si>
  <si>
    <t>063-290-6874</t>
    <phoneticPr fontId="3" type="noConversion"/>
  </si>
  <si>
    <t>&lt;한지워크(Hanji-Works)&gt; 특별전 작품 운송 및 설치, 해체 용역</t>
    <phoneticPr fontId="3" type="noConversion"/>
  </si>
  <si>
    <t>063-290-6871</t>
    <phoneticPr fontId="3" type="noConversion"/>
  </si>
  <si>
    <t>&lt;신자연주의&gt; 展 작품 운송 및 설치, 해체 용역</t>
    <phoneticPr fontId="3" type="noConversion"/>
  </si>
  <si>
    <t>063-290-6873</t>
    <phoneticPr fontId="3" type="noConversion"/>
  </si>
  <si>
    <t>2021년도 인재개발원 네트워크장비 유지관리</t>
    <phoneticPr fontId="3" type="noConversion"/>
  </si>
  <si>
    <t>인재양성과</t>
    <phoneticPr fontId="3" type="noConversion"/>
  </si>
  <si>
    <t>063-290-5152</t>
    <phoneticPr fontId="3" type="noConversion"/>
  </si>
  <si>
    <t>2021년도 인재개발원 교육용 및 업무용PC 유지관리</t>
    <phoneticPr fontId="3" type="noConversion"/>
  </si>
  <si>
    <t>2021년도 인재개발원 사이버 도민강좌 콘텐츠(외국어) 임차</t>
    <phoneticPr fontId="3" type="noConversion"/>
  </si>
  <si>
    <t>2021년도 인재개발원 사이버 도민강좌 콘텐츠(자격증 등) 임차</t>
    <phoneticPr fontId="3" type="noConversion"/>
  </si>
  <si>
    <t>방송 및 음향설비 유지보수</t>
    <phoneticPr fontId="3" type="noConversion"/>
  </si>
  <si>
    <t>063-290-5183</t>
    <phoneticPr fontId="3" type="noConversion"/>
  </si>
  <si>
    <t>도서실 도서관리시스템 (S/W) 업그레이드</t>
    <phoneticPr fontId="3" type="noConversion"/>
  </si>
  <si>
    <t>교육지원과</t>
    <phoneticPr fontId="3" type="noConversion"/>
  </si>
  <si>
    <t>063-290-5136</t>
    <phoneticPr fontId="3" type="noConversion"/>
  </si>
  <si>
    <t>시스템 냉난방기 유지관리 용역</t>
    <phoneticPr fontId="3" type="noConversion"/>
  </si>
  <si>
    <t>063-290-5127</t>
    <phoneticPr fontId="3" type="noConversion"/>
  </si>
  <si>
    <t>전라북도인재개발원 통근버스 임차 용역</t>
    <phoneticPr fontId="3" type="noConversion"/>
  </si>
  <si>
    <t>063-290-5113</t>
    <phoneticPr fontId="3" type="noConversion"/>
  </si>
  <si>
    <t>인재개발원 조경관리 용역</t>
    <phoneticPr fontId="3" type="noConversion"/>
  </si>
  <si>
    <t>063-290-5188</t>
    <phoneticPr fontId="3" type="noConversion"/>
  </si>
  <si>
    <r>
      <t xml:space="preserve">발주월 </t>
    </r>
    <r>
      <rPr>
        <sz val="11"/>
        <color indexed="10"/>
        <rFont val="굴림"/>
        <family val="3"/>
        <charset val="129"/>
      </rPr>
      <t>*</t>
    </r>
    <phoneticPr fontId="3" type="noConversion"/>
  </si>
  <si>
    <r>
      <t xml:space="preserve">공사명 </t>
    </r>
    <r>
      <rPr>
        <sz val="11"/>
        <color indexed="10"/>
        <rFont val="굴림"/>
        <family val="3"/>
        <charset val="129"/>
      </rPr>
      <t>*</t>
    </r>
    <phoneticPr fontId="3" type="noConversion"/>
  </si>
  <si>
    <t>공종</t>
    <phoneticPr fontId="3" type="noConversion"/>
  </si>
  <si>
    <t>발주도급금액</t>
    <phoneticPr fontId="3" type="noConversion"/>
  </si>
  <si>
    <t>발주관급자재비</t>
    <phoneticPr fontId="3" type="noConversion"/>
  </si>
  <si>
    <t>발주기타금액</t>
    <phoneticPr fontId="3" type="noConversion"/>
  </si>
  <si>
    <t>발주합계금액</t>
    <phoneticPr fontId="3" type="noConversion"/>
  </si>
  <si>
    <t>강당동 옥상바닥 보수공사</t>
    <phoneticPr fontId="3" type="noConversion"/>
  </si>
  <si>
    <t>전문</t>
    <phoneticPr fontId="3" type="noConversion"/>
  </si>
  <si>
    <t>스마트가든볼 설치사업</t>
    <phoneticPr fontId="3" type="noConversion"/>
  </si>
  <si>
    <t>063-280-3348</t>
    <phoneticPr fontId="3" type="noConversion"/>
  </si>
  <si>
    <t>청사 승강기 정비공사</t>
    <phoneticPr fontId="3" type="noConversion"/>
  </si>
  <si>
    <t>기타</t>
    <phoneticPr fontId="3" type="noConversion"/>
  </si>
  <si>
    <t>063-280-2346</t>
    <phoneticPr fontId="3" type="noConversion"/>
  </si>
  <si>
    <t>초지 내 배수로 공사</t>
    <phoneticPr fontId="3" type="noConversion"/>
  </si>
  <si>
    <t>토목</t>
    <phoneticPr fontId="3" type="noConversion"/>
  </si>
  <si>
    <t>축산시험장</t>
    <phoneticPr fontId="3" type="noConversion"/>
  </si>
  <si>
    <t>063-290-6486</t>
    <phoneticPr fontId="3" type="noConversion"/>
  </si>
  <si>
    <t>우사 시설보수공사</t>
    <phoneticPr fontId="3" type="noConversion"/>
  </si>
  <si>
    <t>063-290-6495</t>
    <phoneticPr fontId="3" type="noConversion"/>
  </si>
  <si>
    <t>담장 교체공사</t>
    <phoneticPr fontId="3" type="noConversion"/>
  </si>
  <si>
    <t>063-290-6513</t>
    <phoneticPr fontId="3" type="noConversion"/>
  </si>
  <si>
    <t>실험실 리모델링</t>
    <phoneticPr fontId="3" type="noConversion"/>
  </si>
  <si>
    <t>서부지소</t>
    <phoneticPr fontId="3" type="noConversion"/>
  </si>
  <si>
    <t>063-290-6544</t>
    <phoneticPr fontId="3" type="noConversion"/>
  </si>
  <si>
    <t>실험동 옥상 및 벽체 방수공사</t>
    <phoneticPr fontId="3" type="noConversion"/>
  </si>
  <si>
    <t>방수</t>
    <phoneticPr fontId="3" type="noConversion"/>
  </si>
  <si>
    <t>063-290-6548</t>
    <phoneticPr fontId="3" type="noConversion"/>
  </si>
  <si>
    <t>모악당 무대기계 제어시스템 교체</t>
    <phoneticPr fontId="3" type="noConversion"/>
  </si>
  <si>
    <t>설비</t>
    <phoneticPr fontId="3" type="noConversion"/>
  </si>
  <si>
    <t>063-280-3387</t>
    <phoneticPr fontId="3" type="noConversion"/>
  </si>
  <si>
    <t>전시장 파티션 및 조명설비 개선</t>
    <phoneticPr fontId="3" type="noConversion"/>
  </si>
  <si>
    <t>건축</t>
    <phoneticPr fontId="3" type="noConversion"/>
  </si>
  <si>
    <t>온수보일러 교체</t>
    <phoneticPr fontId="3" type="noConversion"/>
  </si>
  <si>
    <t>냉온수기 버너교체</t>
    <phoneticPr fontId="3" type="noConversion"/>
  </si>
  <si>
    <t>전라북도 국제양궁장 호우피해 복구공사</t>
    <phoneticPr fontId="3" type="noConversion"/>
  </si>
  <si>
    <t>전라북도 국민체육센터 노후시설 교체공사</t>
    <phoneticPr fontId="3" type="noConversion"/>
  </si>
  <si>
    <t>전라북도 종합사격장 석면텍스 철거 및 교체공사</t>
    <phoneticPr fontId="3" type="noConversion"/>
  </si>
  <si>
    <t>대한민국 길 문화관 조성</t>
    <phoneticPr fontId="3" type="noConversion"/>
  </si>
  <si>
    <t>063-280-4177</t>
    <phoneticPr fontId="3" type="noConversion"/>
  </si>
  <si>
    <t>사방댐시설 설치공사</t>
  </si>
  <si>
    <t>기타</t>
  </si>
  <si>
    <t>계류보전시설 설치공사</t>
  </si>
  <si>
    <t>산지사방시설 설치공사</t>
  </si>
  <si>
    <t>산림유역관리시설 설치공사</t>
  </si>
  <si>
    <t>사방댐 준설관리</t>
  </si>
  <si>
    <t>사방시설 안전조치</t>
  </si>
  <si>
    <t>사방댐 안전조치</t>
  </si>
  <si>
    <t>2021년 큰나무공익조림</t>
  </si>
  <si>
    <t>063-290-5483</t>
  </si>
  <si>
    <t>2021년 산림 재해방지조림</t>
  </si>
  <si>
    <t>2021년 조림지가꾸기</t>
  </si>
  <si>
    <t>2021년 간선임도 설치</t>
  </si>
  <si>
    <t>2021년 작업임도 설치</t>
  </si>
  <si>
    <t>2021년 임도 구조개량</t>
  </si>
  <si>
    <t>2021년 임도보수</t>
  </si>
  <si>
    <t>2021년 공유림안전정비</t>
  </si>
  <si>
    <t>데미샘자연휴양림 보완조성사업(진입로)</t>
  </si>
  <si>
    <t>토목</t>
  </si>
  <si>
    <t>063-290-6992</t>
  </si>
  <si>
    <t>데미샘자연휴양림 보완조성사업(전기)</t>
  </si>
  <si>
    <t>전기</t>
  </si>
  <si>
    <t>데미샘자연휴양림 보완조성사업(통신)</t>
  </si>
  <si>
    <t>통신</t>
  </si>
  <si>
    <t>고원화목원 보완조성사업</t>
  </si>
  <si>
    <t>전문</t>
  </si>
  <si>
    <t>063-290-5451</t>
  </si>
  <si>
    <t>산림용 종자채취사업</t>
  </si>
  <si>
    <t>063-290-5452</t>
  </si>
  <si>
    <t>종자공급원 환경개선사업</t>
  </si>
  <si>
    <t xml:space="preserve">새만금 덩굴터널 조성용 묘목 생산 포지조성사업 </t>
  </si>
  <si>
    <t>063-280-4361</t>
  </si>
  <si>
    <t>2021년 대아수목원 내방객 휴게 및 편의시설 보완조성사업</t>
  </si>
  <si>
    <t>063-290-5435</t>
  </si>
  <si>
    <t>2021년 대아수목원 숲문화마루 보완조성사업</t>
  </si>
  <si>
    <t>2021년 대아수목원 안전시설 설치사업</t>
  </si>
  <si>
    <t>063-290-5433</t>
  </si>
  <si>
    <t>2021년 대아수목원 전시식물 관리사업(1차)</t>
  </si>
  <si>
    <t>063-290-5436</t>
  </si>
  <si>
    <t>2021년 대아수목원 전시식물 관리사업(2차)</t>
  </si>
  <si>
    <t>2021년 대아수목원 전시식물 관리사업(3차)</t>
  </si>
  <si>
    <t>2021년 대아수목원 전시식물 관리사업(4차)</t>
  </si>
  <si>
    <t>2021년 산림박물관 보완조성사업</t>
  </si>
  <si>
    <t>063-290-5516</t>
  </si>
  <si>
    <t>고창~내장IC(2공구) 지방도 확포장공사</t>
    <phoneticPr fontId="3" type="noConversion"/>
  </si>
  <si>
    <t>개정~아동 지방도 확포장공사</t>
    <phoneticPr fontId="3" type="noConversion"/>
  </si>
  <si>
    <t>지방도 차선도색공사1차</t>
    <phoneticPr fontId="3" type="noConversion"/>
  </si>
  <si>
    <t>063-290-6723</t>
    <phoneticPr fontId="3" type="noConversion"/>
  </si>
  <si>
    <t>지방도 차선도색공사2차</t>
  </si>
  <si>
    <t>지방도 차선도색공사3차</t>
  </si>
  <si>
    <t>지방도 긴급보수 정비사업</t>
    <phoneticPr fontId="3" type="noConversion"/>
  </si>
  <si>
    <t>지방도 배수시설 정비사업</t>
    <phoneticPr fontId="3" type="noConversion"/>
  </si>
  <si>
    <t>지방도 안전시설 정비사업</t>
    <phoneticPr fontId="3" type="noConversion"/>
  </si>
  <si>
    <t>지방도 표지판 정비공사</t>
  </si>
  <si>
    <t>지방도 보행자통행시설 정비공사</t>
  </si>
  <si>
    <t>지방도 터널 정비공사</t>
  </si>
  <si>
    <t>지방도 터널 상습결빙구간 열선설치사업(전기)</t>
  </si>
  <si>
    <t>전기</t>
    <phoneticPr fontId="3" type="noConversion"/>
  </si>
  <si>
    <t>지방도 터널 상습결빙구간 열선설치사업(토목)</t>
  </si>
  <si>
    <t>2021년 지방도 절개지 정비사업</t>
    <phoneticPr fontId="3" type="noConversion"/>
  </si>
  <si>
    <t>063-290-6728</t>
  </si>
  <si>
    <t>위임국도 배수시설 정비사업</t>
  </si>
  <si>
    <t>지방도 덧씌우기사업</t>
    <phoneticPr fontId="3" type="noConversion"/>
  </si>
  <si>
    <t>토건</t>
  </si>
  <si>
    <t>063-290-6736</t>
    <phoneticPr fontId="3" type="noConversion"/>
  </si>
  <si>
    <t>과속방지턱 및 미끄럼포장정비</t>
    <phoneticPr fontId="3" type="noConversion"/>
  </si>
  <si>
    <t>063-290-6734</t>
    <phoneticPr fontId="3" type="noConversion"/>
  </si>
  <si>
    <t>교통사고 잦은 곳 개선사업</t>
    <phoneticPr fontId="3" type="noConversion"/>
  </si>
  <si>
    <t>회전교차로 개선사업</t>
    <phoneticPr fontId="3" type="noConversion"/>
  </si>
  <si>
    <t>진안 중고개 위험도로 개선사업</t>
    <phoneticPr fontId="3" type="noConversion"/>
  </si>
  <si>
    <t>063-290-6738</t>
  </si>
  <si>
    <t>순창 대방 위험도로 개선사업</t>
    <phoneticPr fontId="3" type="noConversion"/>
  </si>
  <si>
    <t>정읍 백암 위험도로 개선사업</t>
    <phoneticPr fontId="3" type="noConversion"/>
  </si>
  <si>
    <t>군산 척동 위험도로 개선사업</t>
    <phoneticPr fontId="3" type="noConversion"/>
  </si>
  <si>
    <t>완주 검태 위험도로 개선사업</t>
    <phoneticPr fontId="3" type="noConversion"/>
  </si>
  <si>
    <t>임실 쉰재 위험도로 개선사업</t>
    <phoneticPr fontId="3" type="noConversion"/>
  </si>
  <si>
    <t>진안 외송 위험도로 개선사업</t>
    <phoneticPr fontId="3" type="noConversion"/>
  </si>
  <si>
    <t>진안 운장 위험도로 개선사업</t>
    <phoneticPr fontId="3" type="noConversion"/>
  </si>
  <si>
    <t>남원 장항 위험도로 개선사업</t>
    <phoneticPr fontId="3" type="noConversion"/>
  </si>
  <si>
    <t>진안 원좌산 소규모 구조개선사업</t>
    <phoneticPr fontId="3" type="noConversion"/>
  </si>
  <si>
    <t>정읍 창전 소규모 구조개선사업</t>
    <phoneticPr fontId="3" type="noConversion"/>
  </si>
  <si>
    <t>순창 금과 소규모 구조개선사업</t>
    <phoneticPr fontId="3" type="noConversion"/>
  </si>
  <si>
    <t>임실 운암 소규모 구조개선사업</t>
    <phoneticPr fontId="3" type="noConversion"/>
  </si>
  <si>
    <t>임실 마암 소규모 구조개선사업</t>
    <phoneticPr fontId="3" type="noConversion"/>
  </si>
  <si>
    <t>고부천교 보수보강공사</t>
    <phoneticPr fontId="3" type="noConversion"/>
  </si>
  <si>
    <t>063-290-6739</t>
    <phoneticPr fontId="3" type="noConversion"/>
  </si>
  <si>
    <t>원평1교 보수보강공사</t>
    <phoneticPr fontId="3" type="noConversion"/>
  </si>
  <si>
    <t>063-290-6739</t>
  </si>
  <si>
    <t>상용램프 2교 보수보강공사</t>
    <phoneticPr fontId="3" type="noConversion"/>
  </si>
  <si>
    <t>갈두교 보수보강공사</t>
    <phoneticPr fontId="3" type="noConversion"/>
  </si>
  <si>
    <t>용추교 보수보강공사</t>
    <phoneticPr fontId="3" type="noConversion"/>
  </si>
  <si>
    <t>포동교 보수보강공사</t>
    <phoneticPr fontId="3" type="noConversion"/>
  </si>
  <si>
    <t>남우교 내진보강공사</t>
    <phoneticPr fontId="3" type="noConversion"/>
  </si>
  <si>
    <t>장자교 내진보강공사</t>
    <phoneticPr fontId="3" type="noConversion"/>
  </si>
  <si>
    <t>마포교 내진보강공사</t>
    <phoneticPr fontId="3" type="noConversion"/>
  </si>
  <si>
    <t>신파교 내진보강공사</t>
    <phoneticPr fontId="3" type="noConversion"/>
  </si>
  <si>
    <t>황벌교 내진보강공사</t>
    <phoneticPr fontId="3" type="noConversion"/>
  </si>
  <si>
    <t>매요교 내진보강공사</t>
    <phoneticPr fontId="3" type="noConversion"/>
  </si>
  <si>
    <t>가정교 내진보강공사</t>
    <phoneticPr fontId="3" type="noConversion"/>
  </si>
  <si>
    <t>비폭교 내진보강공사</t>
    <phoneticPr fontId="3" type="noConversion"/>
  </si>
  <si>
    <t>수양교 내진보강공사</t>
    <phoneticPr fontId="3" type="noConversion"/>
  </si>
  <si>
    <t>병암2교 내진보강공사</t>
    <phoneticPr fontId="3" type="noConversion"/>
  </si>
  <si>
    <t>천내교 내진보강공사</t>
    <phoneticPr fontId="3" type="noConversion"/>
  </si>
  <si>
    <t>병암교 내진보강공사</t>
    <phoneticPr fontId="3" type="noConversion"/>
  </si>
  <si>
    <t>화산교 내진보강공사</t>
    <phoneticPr fontId="3" type="noConversion"/>
  </si>
  <si>
    <t>신작과선교 소규모 보수보강공사</t>
    <phoneticPr fontId="3" type="noConversion"/>
  </si>
  <si>
    <t>063-290-6746</t>
    <phoneticPr fontId="3" type="noConversion"/>
  </si>
  <si>
    <t>연동1교 소규모 보수보강공사</t>
    <phoneticPr fontId="3" type="noConversion"/>
  </si>
  <si>
    <t>063-290-6747</t>
  </si>
  <si>
    <t>미력육교 소규모 보수보강공사</t>
    <phoneticPr fontId="3" type="noConversion"/>
  </si>
  <si>
    <t>063-290-6748</t>
  </si>
  <si>
    <t>산외1교 소규모 보수보강공사</t>
    <phoneticPr fontId="3" type="noConversion"/>
  </si>
  <si>
    <t>063-290-6749</t>
  </si>
  <si>
    <t>신배교 소규모 보수보강공사</t>
    <phoneticPr fontId="3" type="noConversion"/>
  </si>
  <si>
    <t>063-290-6750</t>
  </si>
  <si>
    <t>종산1교 소규모 보수보강공사</t>
    <phoneticPr fontId="3" type="noConversion"/>
  </si>
  <si>
    <t>063-290-6751</t>
  </si>
  <si>
    <t>괴양교 소규모 보수보강공사</t>
    <phoneticPr fontId="3" type="noConversion"/>
  </si>
  <si>
    <t>063-290-6752</t>
  </si>
  <si>
    <t>와룡육교 소규모 보수보강공사</t>
    <phoneticPr fontId="3" type="noConversion"/>
  </si>
  <si>
    <t>063-290-6753</t>
  </si>
  <si>
    <t>문명교 소규모 보수보강공사</t>
    <phoneticPr fontId="3" type="noConversion"/>
  </si>
  <si>
    <t>063-290-6754</t>
  </si>
  <si>
    <t>월운1교 소규모 보수보강공사</t>
    <phoneticPr fontId="3" type="noConversion"/>
  </si>
  <si>
    <t>063-290-6755</t>
  </si>
  <si>
    <t>죽도교 소규모 보수보강공사</t>
    <phoneticPr fontId="3" type="noConversion"/>
  </si>
  <si>
    <t>063-290-6756</t>
  </si>
  <si>
    <t>원주평교 소규모 보수보강공사</t>
    <phoneticPr fontId="3" type="noConversion"/>
  </si>
  <si>
    <t>063-290-6757</t>
  </si>
  <si>
    <t>장남제3교 소규모 보수보강공사</t>
    <phoneticPr fontId="3" type="noConversion"/>
  </si>
  <si>
    <t>063-290-6758</t>
  </si>
  <si>
    <t>요천1교 소규모 보수보강공사</t>
    <phoneticPr fontId="3" type="noConversion"/>
  </si>
  <si>
    <t>063-290-6759</t>
  </si>
  <si>
    <t>남양교 소규모 보수보강공사</t>
    <phoneticPr fontId="3" type="noConversion"/>
  </si>
  <si>
    <t>063-290-6760</t>
  </si>
  <si>
    <t>덕곡교 소규모 보수보강공사</t>
    <phoneticPr fontId="3" type="noConversion"/>
  </si>
  <si>
    <t>063-290-6761</t>
  </si>
  <si>
    <t>오동교 소규모 보수보강공사</t>
    <phoneticPr fontId="3" type="noConversion"/>
  </si>
  <si>
    <t>063-290-6762</t>
  </si>
  <si>
    <t>괴목1교 소규모 보수보강공사</t>
    <phoneticPr fontId="3" type="noConversion"/>
  </si>
  <si>
    <t>063-290-6763</t>
  </si>
  <si>
    <t>청솔교 소규모 보수보강공사</t>
    <phoneticPr fontId="3" type="noConversion"/>
  </si>
  <si>
    <t>063-290-6764</t>
  </si>
  <si>
    <t>용선교 소규모 보수보강공사</t>
    <phoneticPr fontId="3" type="noConversion"/>
  </si>
  <si>
    <t>063-290-6765</t>
  </si>
  <si>
    <t>운행제한 차량 표지판 제작설치 및 보수공사</t>
    <phoneticPr fontId="3" type="noConversion"/>
  </si>
  <si>
    <t>운행제한 차량 고정검문소 단속장비 보수공사</t>
    <phoneticPr fontId="3" type="noConversion"/>
  </si>
  <si>
    <t>소방청사 환경개선</t>
  </si>
  <si>
    <t>건축</t>
  </si>
  <si>
    <t>전주덕진소방서</t>
    <phoneticPr fontId="3" type="noConversion"/>
  </si>
  <si>
    <t>063-250-4221</t>
  </si>
  <si>
    <t>효자센터 대기실 등 환경개선 공사</t>
  </si>
  <si>
    <t>063-220-4221</t>
  </si>
  <si>
    <t>본서3층 대회의실 공사</t>
  </si>
  <si>
    <t>본서 구내식당 공사</t>
  </si>
  <si>
    <t>여산지역대 차고지 설치 공사</t>
  </si>
  <si>
    <t>인월센터 외벽 방수 및 마감공사</t>
  </si>
  <si>
    <t>남원소방서</t>
  </si>
  <si>
    <t>063-630-8221</t>
  </si>
  <si>
    <t>본서 식당 리모델링</t>
  </si>
  <si>
    <t>김제소방서</t>
  </si>
  <si>
    <t>063-540-4224</t>
  </si>
  <si>
    <t>혁신센터 옥상 비가림막 설치</t>
  </si>
  <si>
    <t>063-290-0221</t>
  </si>
  <si>
    <t>김제소방서</t>
    <phoneticPr fontId="3" type="noConversion"/>
  </si>
  <si>
    <t>장수센터 사무실 공사</t>
  </si>
  <si>
    <t>무진장소방서</t>
    <phoneticPr fontId="3" type="noConversion"/>
  </si>
  <si>
    <t>신태인센터 대기실 및 사무실 공사</t>
    <phoneticPr fontId="3" type="noConversion"/>
  </si>
  <si>
    <t>조촌119안전센터 신설 건축공사</t>
    <phoneticPr fontId="3" type="noConversion"/>
  </si>
  <si>
    <t>조촌119안전센터 신설 전기공사</t>
    <phoneticPr fontId="3" type="noConversion"/>
  </si>
  <si>
    <t>조촌119안전센터 신설 통신공사</t>
    <phoneticPr fontId="3" type="noConversion"/>
  </si>
  <si>
    <t>통신</t>
    <phoneticPr fontId="3" type="noConversion"/>
  </si>
  <si>
    <t>조촌119안전센터 신설 소방공사</t>
    <phoneticPr fontId="3" type="noConversion"/>
  </si>
  <si>
    <t>소방</t>
    <phoneticPr fontId="3" type="noConversion"/>
  </si>
  <si>
    <t>검산119안전센터 신설 건축공사</t>
    <phoneticPr fontId="3" type="noConversion"/>
  </si>
  <si>
    <t>검산119안전센터 신설 전기공사</t>
    <phoneticPr fontId="3" type="noConversion"/>
  </si>
  <si>
    <t>검산119안전센터 신설 통신공사</t>
    <phoneticPr fontId="3" type="noConversion"/>
  </si>
  <si>
    <t>검산119안전센터 신설 소방공사</t>
    <phoneticPr fontId="3" type="noConversion"/>
  </si>
  <si>
    <t>노송119안전센터 신축이전 건축공사</t>
    <phoneticPr fontId="3" type="noConversion"/>
  </si>
  <si>
    <t>노송119안전센터 신축이전 전기공사</t>
    <phoneticPr fontId="3" type="noConversion"/>
  </si>
  <si>
    <t>노송119안전센터 신축이전 통신공사</t>
    <phoneticPr fontId="3" type="noConversion"/>
  </si>
  <si>
    <t>노송119안전센터 신축이전 소방공사</t>
    <phoneticPr fontId="3" type="noConversion"/>
  </si>
  <si>
    <t>남중119안전센터 신축이전 건축공사</t>
    <phoneticPr fontId="3" type="noConversion"/>
  </si>
  <si>
    <t>남중119안전센터 신축이전 전기공사</t>
    <phoneticPr fontId="3" type="noConversion"/>
  </si>
  <si>
    <t>남중119안전센터 신축이전 통신공사</t>
    <phoneticPr fontId="3" type="noConversion"/>
  </si>
  <si>
    <t>남중119안전센터 신축이전 소방공사</t>
    <phoneticPr fontId="3" type="noConversion"/>
  </si>
  <si>
    <t>강진119지역대 신축이전 건축공사</t>
    <phoneticPr fontId="3" type="noConversion"/>
  </si>
  <si>
    <t>강진119지역대 신축이전 전기공사</t>
    <phoneticPr fontId="3" type="noConversion"/>
  </si>
  <si>
    <t>강진119지역대 신축이전 통신공사</t>
    <phoneticPr fontId="3" type="noConversion"/>
  </si>
  <si>
    <t>운봉119지역대 신축이전 건축공사</t>
    <phoneticPr fontId="3" type="noConversion"/>
  </si>
  <si>
    <t>운봉119지역대 신축이전 전기공사</t>
    <phoneticPr fontId="3" type="noConversion"/>
  </si>
  <si>
    <t>운봉119지역대 신축이전 통신공사</t>
    <phoneticPr fontId="3" type="noConversion"/>
  </si>
  <si>
    <t>옥서119지역대 신축이전 건축공사</t>
    <phoneticPr fontId="3" type="noConversion"/>
  </si>
  <si>
    <t>옥서119지역대 신축이전 전기공사</t>
    <phoneticPr fontId="3" type="noConversion"/>
  </si>
  <si>
    <t>옥서119지역대 신축이전 통신공사</t>
    <phoneticPr fontId="3" type="noConversion"/>
  </si>
  <si>
    <t>대강119지역대 신축이전 건축공사</t>
    <phoneticPr fontId="3" type="noConversion"/>
  </si>
  <si>
    <t>대강119지역대 신축이전 전기공사</t>
    <phoneticPr fontId="3" type="noConversion"/>
  </si>
  <si>
    <t>대강119지역대 신축이전 통신공사</t>
    <phoneticPr fontId="3" type="noConversion"/>
  </si>
  <si>
    <t>산서119지역대 신축이전 건축공사</t>
    <phoneticPr fontId="3" type="noConversion"/>
  </si>
  <si>
    <t>산서119지역대 신축이전 전기공사</t>
    <phoneticPr fontId="3" type="noConversion"/>
  </si>
  <si>
    <t>산서119지역대 신축이전 통신공사</t>
    <phoneticPr fontId="3" type="noConversion"/>
  </si>
  <si>
    <t>입암지역대 옥상 방수공사 등 5개소</t>
    <phoneticPr fontId="3" type="noConversion"/>
  </si>
  <si>
    <t>소방안전타운 조성사업(항공대 이전) 건축공사</t>
    <phoneticPr fontId="3" type="noConversion"/>
  </si>
  <si>
    <t>소방안전타운 조성사업(항공대 이전) 전기공사</t>
    <phoneticPr fontId="3" type="noConversion"/>
  </si>
  <si>
    <t>소방안전타운 조성사업(항공대 이전) 통신공사</t>
    <phoneticPr fontId="3" type="noConversion"/>
  </si>
  <si>
    <t>소방안전타운 조성사업(항공대 이전) 소방공사</t>
    <phoneticPr fontId="3" type="noConversion"/>
  </si>
  <si>
    <t>부안 풍력시험동 방수공사</t>
    <phoneticPr fontId="3" type="noConversion"/>
  </si>
  <si>
    <t>군산풍력발전소 보수공사</t>
    <phoneticPr fontId="3" type="noConversion"/>
  </si>
  <si>
    <t>2021년 인공어초 제작 및 설치공사</t>
    <phoneticPr fontId="3" type="noConversion"/>
  </si>
  <si>
    <t>토건/토목</t>
    <phoneticPr fontId="3" type="noConversion"/>
  </si>
  <si>
    <t>수산정책과</t>
    <phoneticPr fontId="3" type="noConversion"/>
  </si>
  <si>
    <t>063-280-4651</t>
    <phoneticPr fontId="3" type="noConversion"/>
  </si>
  <si>
    <t>063-290-6647</t>
  </si>
  <si>
    <t>민물고기연구센터 시설 개보수</t>
    <phoneticPr fontId="3" type="noConversion"/>
  </si>
  <si>
    <t>063-290-6914</t>
    <phoneticPr fontId="3" type="noConversion"/>
  </si>
  <si>
    <t>노후 생산시설 환경개선</t>
    <phoneticPr fontId="3" type="noConversion"/>
  </si>
  <si>
    <t>교육시설 환경개선 사업</t>
    <phoneticPr fontId="3" type="noConversion"/>
  </si>
  <si>
    <t>행정지원과</t>
    <phoneticPr fontId="3" type="noConversion"/>
  </si>
  <si>
    <t>063-290-6027</t>
    <phoneticPr fontId="3" type="noConversion"/>
  </si>
  <si>
    <t>병해충 시험용 하우스 보강 등</t>
    <phoneticPr fontId="3" type="noConversion"/>
  </si>
  <si>
    <t>농업환경과</t>
    <phoneticPr fontId="3" type="noConversion"/>
  </si>
  <si>
    <t>063-290-6182</t>
    <phoneticPr fontId="3" type="noConversion"/>
  </si>
  <si>
    <t>동부권 신소득 화종 유전자원 시설하우스 노후 전기 공사 등</t>
    <phoneticPr fontId="3" type="noConversion"/>
  </si>
  <si>
    <t>화훼 안정재배 연구 하우스 노후 베드 교체 공사 등</t>
    <phoneticPr fontId="3" type="noConversion"/>
  </si>
  <si>
    <t>아열대작물 시설하우스 신축</t>
    <phoneticPr fontId="3" type="noConversion"/>
  </si>
  <si>
    <t>약용자원 연구시설 스마트팜 구축</t>
  </si>
  <si>
    <t>약용자원연구소 연구동 및 창고 노후시설 개선 공사 등</t>
  </si>
  <si>
    <t>063-290-6347</t>
  </si>
  <si>
    <t>허브산채시험장 시험포장 농로 콘크리트 포장</t>
  </si>
  <si>
    <t>063-290-6304</t>
  </si>
  <si>
    <t>수박시험장 관사 철거 및 재건축 등 공사</t>
  </si>
  <si>
    <t>과채류연구소</t>
  </si>
  <si>
    <t>063-290-6372</t>
  </si>
  <si>
    <t>양액재배 시스템 공사</t>
  </si>
  <si>
    <t>063-290-6374</t>
  </si>
  <si>
    <t>복합환경제어 연동하우스 공사</t>
  </si>
  <si>
    <t>인재개발원 청사 시설물 보수 공사</t>
    <phoneticPr fontId="3" type="noConversion"/>
  </si>
  <si>
    <t>발주월 *</t>
    <phoneticPr fontId="3" type="noConversion"/>
  </si>
  <si>
    <t>사업명 *</t>
    <phoneticPr fontId="3" type="noConversion"/>
  </si>
  <si>
    <t>품 명</t>
    <phoneticPr fontId="3" type="noConversion"/>
  </si>
  <si>
    <t>주요규격</t>
    <phoneticPr fontId="3" type="noConversion"/>
  </si>
  <si>
    <t>용도</t>
    <phoneticPr fontId="3" type="noConversion"/>
  </si>
  <si>
    <t>수량</t>
    <phoneticPr fontId="3" type="noConversion"/>
  </si>
  <si>
    <t>수량단위</t>
    <phoneticPr fontId="3" type="noConversion"/>
  </si>
  <si>
    <t>구매예정금액(원)*</t>
    <phoneticPr fontId="3" type="noConversion"/>
  </si>
  <si>
    <t>연락처</t>
    <phoneticPr fontId="3" type="noConversion"/>
  </si>
  <si>
    <t>비고</t>
    <phoneticPr fontId="3" type="noConversion"/>
  </si>
  <si>
    <t>행정포털시스템 교체</t>
    <phoneticPr fontId="3" type="noConversion"/>
  </si>
  <si>
    <t>컴퓨터서버</t>
    <phoneticPr fontId="3" type="noConversion"/>
  </si>
  <si>
    <t xml:space="preserve"> </t>
    <phoneticPr fontId="3" type="noConversion"/>
  </si>
  <si>
    <t>지자체합동평가 백업시스템 구축</t>
    <phoneticPr fontId="3" type="noConversion"/>
  </si>
  <si>
    <t>컴퓨터 서버, 백업프로그램</t>
    <phoneticPr fontId="3" type="noConversion"/>
  </si>
  <si>
    <t xml:space="preserve"> HDD 300G x 2,1TB x 2, </t>
    <phoneticPr fontId="3" type="noConversion"/>
  </si>
  <si>
    <t>J-VPS 자료백업</t>
    <phoneticPr fontId="3" type="noConversion"/>
  </si>
  <si>
    <t>EA</t>
    <phoneticPr fontId="3" type="noConversion"/>
  </si>
  <si>
    <t>063-280-3955</t>
    <phoneticPr fontId="3" type="noConversion"/>
  </si>
  <si>
    <t>2021년도 발간실 인쇄용지 구입</t>
    <phoneticPr fontId="3" type="noConversion"/>
  </si>
  <si>
    <t>종이</t>
    <phoneticPr fontId="3" type="noConversion"/>
  </si>
  <si>
    <t>중질지</t>
    <phoneticPr fontId="3" type="noConversion"/>
  </si>
  <si>
    <t>인쇄용</t>
  </si>
  <si>
    <t>연</t>
    <phoneticPr fontId="3" type="noConversion"/>
  </si>
  <si>
    <t>063-280-4571</t>
    <phoneticPr fontId="3" type="noConversion"/>
  </si>
  <si>
    <t>노후 공용차량 교체 구입</t>
    <phoneticPr fontId="3" type="noConversion"/>
  </si>
  <si>
    <t>카니발 2.2디젤 11인승 시그니처 2021년식</t>
    <phoneticPr fontId="3" type="noConversion"/>
  </si>
  <si>
    <t>공용차량 운행</t>
  </si>
  <si>
    <t>대</t>
    <phoneticPr fontId="3" type="noConversion"/>
  </si>
  <si>
    <t>IBS 센터 등 책상 및 PC 구입</t>
    <phoneticPr fontId="3" type="noConversion"/>
  </si>
  <si>
    <t>컴퓨터책상, PC</t>
    <phoneticPr fontId="3" type="noConversion"/>
  </si>
  <si>
    <t>업무용</t>
  </si>
  <si>
    <t>조</t>
    <phoneticPr fontId="3" type="noConversion"/>
  </si>
  <si>
    <t>063-280-3350</t>
    <phoneticPr fontId="3" type="noConversion"/>
  </si>
  <si>
    <t>청사 노후 방송설비 장비 교체</t>
    <phoneticPr fontId="3" type="noConversion"/>
  </si>
  <si>
    <t>구내방송장치</t>
    <phoneticPr fontId="3" type="noConversion"/>
  </si>
  <si>
    <t>전관방송용</t>
  </si>
  <si>
    <t>식</t>
    <phoneticPr fontId="3" type="noConversion"/>
  </si>
  <si>
    <t>063-280-2976</t>
    <phoneticPr fontId="3" type="noConversion"/>
  </si>
  <si>
    <t>교육용 장비 구입</t>
    <phoneticPr fontId="3" type="noConversion"/>
  </si>
  <si>
    <t>텔레비전</t>
    <phoneticPr fontId="3" type="noConversion"/>
  </si>
  <si>
    <t>85인치</t>
    <phoneticPr fontId="3" type="noConversion"/>
  </si>
  <si>
    <t>교육용</t>
    <phoneticPr fontId="3" type="noConversion"/>
  </si>
  <si>
    <t>농식품인력개발원</t>
    <phoneticPr fontId="3" type="noConversion"/>
  </si>
  <si>
    <t>063-290-6405</t>
    <phoneticPr fontId="3" type="noConversion"/>
  </si>
  <si>
    <t>데스크톱컴퓨터</t>
    <phoneticPr fontId="3" type="noConversion"/>
  </si>
  <si>
    <t>i5</t>
    <phoneticPr fontId="3" type="noConversion"/>
  </si>
  <si>
    <t>액정모니터</t>
    <phoneticPr fontId="3" type="noConversion"/>
  </si>
  <si>
    <t>24인치</t>
    <phoneticPr fontId="3" type="noConversion"/>
  </si>
  <si>
    <t>화물용 차량 구입</t>
  </si>
  <si>
    <t>화물차(1톤)</t>
  </si>
  <si>
    <t>교육 및 센터운영</t>
  </si>
  <si>
    <t>대</t>
  </si>
  <si>
    <t>농식품인력개발원</t>
  </si>
  <si>
    <t>063-290-6434</t>
    <phoneticPr fontId="3" type="noConversion"/>
  </si>
  <si>
    <t>보육센터 영농교육운영 물품 구입</t>
  </si>
  <si>
    <t>교육용, 행정용 집기
교육용, 행정용 PC
교육운영 물품</t>
  </si>
  <si>
    <t>집기 및 물품 등</t>
  </si>
  <si>
    <t>식</t>
  </si>
  <si>
    <t>교육용농기계구입</t>
  </si>
  <si>
    <t>콤바인5조</t>
  </si>
  <si>
    <t>5조</t>
  </si>
  <si>
    <t>교육훈련용</t>
  </si>
  <si>
    <t>063-290-6414</t>
    <phoneticPr fontId="3" type="noConversion"/>
  </si>
  <si>
    <t>ELISA자동화장비</t>
    <phoneticPr fontId="3" type="noConversion"/>
  </si>
  <si>
    <t>자동 ELISA 시스템</t>
    <phoneticPr fontId="3" type="noConversion"/>
  </si>
  <si>
    <t>인큐베이션처리,
플레이트 자동세척,
시약자동분주</t>
    <phoneticPr fontId="3" type="noConversion"/>
  </si>
  <si>
    <t>소결핵병 자동항체진단</t>
    <phoneticPr fontId="3" type="noConversion"/>
  </si>
  <si>
    <t>셋트</t>
    <phoneticPr fontId="3" type="noConversion"/>
  </si>
  <si>
    <t>063-290-5423</t>
    <phoneticPr fontId="3" type="noConversion"/>
  </si>
  <si>
    <t>초저온냉동고</t>
    <phoneticPr fontId="3" type="noConversion"/>
  </si>
  <si>
    <t>실험실용초저온냉동고</t>
    <phoneticPr fontId="3" type="noConversion"/>
  </si>
  <si>
    <t>-30~-55℃, 730L</t>
    <phoneticPr fontId="3" type="noConversion"/>
  </si>
  <si>
    <t>진단키트 및
 실험산물 보관</t>
    <phoneticPr fontId="3" type="noConversion"/>
  </si>
  <si>
    <t>063-290-5363</t>
    <phoneticPr fontId="3" type="noConversion"/>
  </si>
  <si>
    <t>축산물검사장비</t>
    <phoneticPr fontId="3" type="noConversion"/>
  </si>
  <si>
    <t>액체크로마토그래피 질량분석기</t>
    <phoneticPr fontId="3" type="noConversion"/>
  </si>
  <si>
    <t>식육중잔류물질검사</t>
    <phoneticPr fontId="3" type="noConversion"/>
  </si>
  <si>
    <t>시약보관</t>
    <phoneticPr fontId="3" type="noConversion"/>
  </si>
  <si>
    <t>063-290-6503</t>
    <phoneticPr fontId="3" type="noConversion"/>
  </si>
  <si>
    <t>퇴비살포기</t>
    <phoneticPr fontId="3" type="noConversion"/>
  </si>
  <si>
    <t>초지퇴비살포</t>
    <phoneticPr fontId="3" type="noConversion"/>
  </si>
  <si>
    <t>063-290-6435</t>
    <phoneticPr fontId="3" type="noConversion"/>
  </si>
  <si>
    <t>액체질소탱크</t>
    <phoneticPr fontId="3" type="noConversion"/>
  </si>
  <si>
    <t>동결정액보관</t>
    <phoneticPr fontId="3" type="noConversion"/>
  </si>
  <si>
    <t>한우 정액동결 시스템</t>
    <phoneticPr fontId="3" type="noConversion"/>
  </si>
  <si>
    <t>가축(소)정자세포 자동 동결기</t>
    <phoneticPr fontId="3" type="noConversion"/>
  </si>
  <si>
    <t>소정액동결</t>
    <phoneticPr fontId="3" type="noConversion"/>
  </si>
  <si>
    <t>063-290-6482</t>
    <phoneticPr fontId="3" type="noConversion"/>
  </si>
  <si>
    <t>초순수제조기</t>
    <phoneticPr fontId="3" type="noConversion"/>
  </si>
  <si>
    <t>가축방역실험</t>
    <phoneticPr fontId="3" type="noConversion"/>
  </si>
  <si>
    <t>063-290-5551</t>
    <phoneticPr fontId="3" type="noConversion"/>
  </si>
  <si>
    <t>가축방역차량</t>
    <phoneticPr fontId="3" type="noConversion"/>
  </si>
  <si>
    <t>소형화물</t>
    <phoneticPr fontId="3" type="noConversion"/>
  </si>
  <si>
    <t>방역업무</t>
    <phoneticPr fontId="3" type="noConversion"/>
  </si>
  <si>
    <t>소독차량</t>
    <phoneticPr fontId="3" type="noConversion"/>
  </si>
  <si>
    <t>실시간유전자증폭기</t>
    <phoneticPr fontId="3" type="noConversion"/>
  </si>
  <si>
    <t>유전자검사</t>
    <phoneticPr fontId="3" type="noConversion"/>
  </si>
  <si>
    <t>유전자증폭기</t>
    <phoneticPr fontId="3" type="noConversion"/>
  </si>
  <si>
    <t>방역차량</t>
    <phoneticPr fontId="3" type="noConversion"/>
  </si>
  <si>
    <t>063-290-6543</t>
    <phoneticPr fontId="3" type="noConversion"/>
  </si>
  <si>
    <t>소독</t>
    <phoneticPr fontId="3" type="noConversion"/>
  </si>
  <si>
    <t>엘라이자리더기</t>
    <phoneticPr fontId="3" type="noConversion"/>
  </si>
  <si>
    <t>마이크로플레이트리더</t>
    <phoneticPr fontId="3" type="noConversion"/>
  </si>
  <si>
    <t>96well</t>
    <phoneticPr fontId="3" type="noConversion"/>
  </si>
  <si>
    <t>방역관련 elisa검사</t>
    <phoneticPr fontId="3" type="noConversion"/>
  </si>
  <si>
    <t>남부지소</t>
    <phoneticPr fontId="3" type="noConversion"/>
  </si>
  <si>
    <t>063-290-6576</t>
    <phoneticPr fontId="3" type="noConversion"/>
  </si>
  <si>
    <t>핵산자동추출기</t>
    <phoneticPr fontId="3" type="noConversion"/>
  </si>
  <si>
    <t>식물세포핵산추출도구</t>
    <phoneticPr fontId="3" type="noConversion"/>
  </si>
  <si>
    <t>96test</t>
    <phoneticPr fontId="3" type="noConversion"/>
  </si>
  <si>
    <t>질병검진 pcr검사</t>
    <phoneticPr fontId="3" type="noConversion"/>
  </si>
  <si>
    <t>축산물 미생물 분석기</t>
    <phoneticPr fontId="3" type="noConversion"/>
  </si>
  <si>
    <t>미생물 분석기</t>
    <phoneticPr fontId="3" type="noConversion"/>
  </si>
  <si>
    <t>축산물 미생물 분석 검사</t>
    <phoneticPr fontId="3" type="noConversion"/>
  </si>
  <si>
    <t>063-290-6591</t>
    <phoneticPr fontId="3" type="noConversion"/>
  </si>
  <si>
    <t>063-290-6543</t>
  </si>
  <si>
    <t>전통문화체험전수관 관현악단 물품구입</t>
    <phoneticPr fontId="3" type="noConversion"/>
  </si>
  <si>
    <t>스툴의자</t>
    <phoneticPr fontId="3" type="noConversion"/>
  </si>
  <si>
    <t>440x440x745mm</t>
    <phoneticPr fontId="3" type="noConversion"/>
  </si>
  <si>
    <t>공연 및 연습용</t>
    <phoneticPr fontId="3" type="noConversion"/>
  </si>
  <si>
    <t>개</t>
    <phoneticPr fontId="3" type="noConversion"/>
  </si>
  <si>
    <t>063-290-5571</t>
    <phoneticPr fontId="3" type="noConversion"/>
  </si>
  <si>
    <t>조림사업용 묘목구입</t>
    <phoneticPr fontId="3" type="noConversion"/>
  </si>
  <si>
    <t>조림용 묘목</t>
    <phoneticPr fontId="3" type="noConversion"/>
  </si>
  <si>
    <t>조림용</t>
    <phoneticPr fontId="3" type="noConversion"/>
  </si>
  <si>
    <t>본</t>
    <phoneticPr fontId="3" type="noConversion"/>
  </si>
  <si>
    <t>063-280-2663</t>
    <phoneticPr fontId="3" type="noConversion"/>
  </si>
  <si>
    <t>전북 사회적경제 혁신타운 조성사업</t>
    <phoneticPr fontId="3" type="noConversion"/>
  </si>
  <si>
    <t>시멘트</t>
    <phoneticPr fontId="3" type="noConversion"/>
  </si>
  <si>
    <t>사회적경제과</t>
    <phoneticPr fontId="3" type="noConversion"/>
  </si>
  <si>
    <t>063-280-4309</t>
    <phoneticPr fontId="3" type="noConversion"/>
  </si>
  <si>
    <t>레미콘</t>
    <phoneticPr fontId="3" type="noConversion"/>
  </si>
  <si>
    <t>철근콘크리티용봉강</t>
    <phoneticPr fontId="3" type="noConversion"/>
  </si>
  <si>
    <t>자연석판석</t>
    <phoneticPr fontId="3" type="noConversion"/>
  </si>
  <si>
    <t>데크플레이트</t>
    <phoneticPr fontId="3" type="noConversion"/>
  </si>
  <si>
    <t>실내공간분할패널</t>
    <phoneticPr fontId="3" type="noConversion"/>
  </si>
  <si>
    <t>금속제창</t>
    <phoneticPr fontId="3" type="noConversion"/>
  </si>
  <si>
    <t>화장실칸막이</t>
    <phoneticPr fontId="3" type="noConversion"/>
  </si>
  <si>
    <t>아스팔트콘크리트</t>
    <phoneticPr fontId="3" type="noConversion"/>
  </si>
  <si>
    <t>인조화강석블록</t>
    <phoneticPr fontId="3" type="noConversion"/>
  </si>
  <si>
    <t>부스터펌프</t>
    <phoneticPr fontId="3" type="noConversion"/>
  </si>
  <si>
    <t>고무발포보온재</t>
    <phoneticPr fontId="3" type="noConversion"/>
  </si>
  <si>
    <t>지열냉난방시스템</t>
    <phoneticPr fontId="3" type="noConversion"/>
  </si>
  <si>
    <t>냉난방기</t>
    <phoneticPr fontId="3" type="noConversion"/>
  </si>
  <si>
    <t>환기유니트</t>
    <phoneticPr fontId="3" type="noConversion"/>
  </si>
  <si>
    <t>자동제어</t>
    <phoneticPr fontId="3" type="noConversion"/>
  </si>
  <si>
    <t>엘리베이터</t>
    <phoneticPr fontId="3" type="noConversion"/>
  </si>
  <si>
    <t>팬코일유니트</t>
    <phoneticPr fontId="3" type="noConversion"/>
  </si>
  <si>
    <t>수배전반</t>
    <phoneticPr fontId="3" type="noConversion"/>
  </si>
  <si>
    <t>발전기</t>
    <phoneticPr fontId="3" type="noConversion"/>
  </si>
  <si>
    <t>MCC반</t>
    <phoneticPr fontId="3" type="noConversion"/>
  </si>
  <si>
    <t>전력제어/조명제어/원격검침설비</t>
    <phoneticPr fontId="3" type="noConversion"/>
  </si>
  <si>
    <t>태양광설비</t>
    <phoneticPr fontId="3" type="noConversion"/>
  </si>
  <si>
    <t>전기차충전설비</t>
    <phoneticPr fontId="3" type="noConversion"/>
  </si>
  <si>
    <t>통합배선설비</t>
    <phoneticPr fontId="3" type="noConversion"/>
  </si>
  <si>
    <t>TV설비</t>
    <phoneticPr fontId="3" type="noConversion"/>
  </si>
  <si>
    <t>방송설비</t>
    <phoneticPr fontId="3" type="noConversion"/>
  </si>
  <si>
    <t>CCTV설비</t>
    <phoneticPr fontId="3" type="noConversion"/>
  </si>
  <si>
    <t>AV설비</t>
    <phoneticPr fontId="3" type="noConversion"/>
  </si>
  <si>
    <t>출입통제설비</t>
    <phoneticPr fontId="3" type="noConversion"/>
  </si>
  <si>
    <t>주차관제설비</t>
    <phoneticPr fontId="3" type="noConversion"/>
  </si>
  <si>
    <t>굴절사다리차구매</t>
    <phoneticPr fontId="3" type="noConversion"/>
  </si>
  <si>
    <t>굴절사다리차</t>
    <phoneticPr fontId="3" type="noConversion"/>
  </si>
  <si>
    <t>소방차표준규격</t>
    <phoneticPr fontId="3" type="noConversion"/>
  </si>
  <si>
    <t>소방업무용</t>
    <phoneticPr fontId="3" type="noConversion"/>
  </si>
  <si>
    <t>063-280-3804</t>
    <phoneticPr fontId="3" type="noConversion"/>
  </si>
  <si>
    <t>노후개인보호장비 교체구입</t>
    <phoneticPr fontId="3" type="noConversion"/>
  </si>
  <si>
    <t>공기호흡기</t>
    <phoneticPr fontId="3" type="noConversion"/>
  </si>
  <si>
    <t>소방장비표준규격</t>
    <phoneticPr fontId="3" type="noConversion"/>
  </si>
  <si>
    <t>063-280-3832</t>
    <phoneticPr fontId="3" type="noConversion"/>
  </si>
  <si>
    <t>열화상카메라구매</t>
    <phoneticPr fontId="3" type="noConversion"/>
  </si>
  <si>
    <t>열화상카메라</t>
    <phoneticPr fontId="3" type="noConversion"/>
  </si>
  <si>
    <t>열화상카메레 표준규격</t>
    <phoneticPr fontId="3" type="noConversion"/>
  </si>
  <si>
    <t>소형사다리차구매</t>
    <phoneticPr fontId="3" type="noConversion"/>
  </si>
  <si>
    <t>사다리차</t>
    <phoneticPr fontId="3" type="noConversion"/>
  </si>
  <si>
    <t>펌프차(중형)</t>
    <phoneticPr fontId="3" type="noConversion"/>
  </si>
  <si>
    <t>소방차</t>
    <phoneticPr fontId="3" type="noConversion"/>
  </si>
  <si>
    <t>물탱크차구매</t>
    <phoneticPr fontId="3" type="noConversion"/>
  </si>
  <si>
    <t>구조공작차구매</t>
    <phoneticPr fontId="3" type="noConversion"/>
  </si>
  <si>
    <t>순찰차구매</t>
    <phoneticPr fontId="3" type="noConversion"/>
  </si>
  <si>
    <t>조달규격</t>
    <phoneticPr fontId="3" type="noConversion"/>
  </si>
  <si>
    <t>행정차구매</t>
    <phoneticPr fontId="3" type="noConversion"/>
  </si>
  <si>
    <t>사무용기기구매</t>
    <phoneticPr fontId="3" type="noConversion"/>
  </si>
  <si>
    <t>컴퓨터</t>
    <phoneticPr fontId="3" type="noConversion"/>
  </si>
  <si>
    <t>소방공무원피복구매</t>
    <phoneticPr fontId="3" type="noConversion"/>
  </si>
  <si>
    <t>기동복</t>
    <phoneticPr fontId="3" type="noConversion"/>
  </si>
  <si>
    <t>소방복제규칙</t>
    <phoneticPr fontId="3" type="noConversion"/>
  </si>
  <si>
    <t>소방현장활동 소화약제 등 구입</t>
    <phoneticPr fontId="3" type="noConversion"/>
  </si>
  <si>
    <t>소화약제</t>
    <phoneticPr fontId="3" type="noConversion"/>
  </si>
  <si>
    <t>긴급차량 우선신호제어시스템
운영단말기 구입</t>
    <phoneticPr fontId="3" type="noConversion"/>
  </si>
  <si>
    <t>긴급차량 우선신호제어시스템
운영단말기(휴대스마트패드)</t>
    <phoneticPr fontId="3" type="noConversion"/>
  </si>
  <si>
    <t>별도규격서작성</t>
    <phoneticPr fontId="3" type="noConversion"/>
  </si>
  <si>
    <t>063-280-3808</t>
    <phoneticPr fontId="3" type="noConversion"/>
  </si>
  <si>
    <t>화재진화차량(부속장비 포함) 구입</t>
    <phoneticPr fontId="3" type="noConversion"/>
  </si>
  <si>
    <t>화재진화차량</t>
    <phoneticPr fontId="3" type="noConversion"/>
  </si>
  <si>
    <t>063-280-3806</t>
    <phoneticPr fontId="3" type="noConversion"/>
  </si>
  <si>
    <t>친환경자동차 화재진압장비
(질식소화덮개)</t>
    <phoneticPr fontId="3" type="noConversion"/>
  </si>
  <si>
    <t>질식소화덮개</t>
    <phoneticPr fontId="3" type="noConversion"/>
  </si>
  <si>
    <t>063-280-3838</t>
    <phoneticPr fontId="3" type="noConversion"/>
  </si>
  <si>
    <t>화재조사장비 보강</t>
    <phoneticPr fontId="3" type="noConversion"/>
  </si>
  <si>
    <t>화재조사용 절연저항계 등</t>
    <phoneticPr fontId="3" type="noConversion"/>
  </si>
  <si>
    <t>점</t>
    <phoneticPr fontId="3" type="noConversion"/>
  </si>
  <si>
    <t>063-280-3875</t>
    <phoneticPr fontId="3" type="noConversion"/>
  </si>
  <si>
    <t>소방안전교육 훈련장비 확충</t>
    <phoneticPr fontId="3" type="noConversion"/>
  </si>
  <si>
    <t>소방안전교육용 경량칸막이 등</t>
    <phoneticPr fontId="3" type="noConversion"/>
  </si>
  <si>
    <t>063-280-3809</t>
    <phoneticPr fontId="3" type="noConversion"/>
  </si>
  <si>
    <t>구조장비보강</t>
    <phoneticPr fontId="3" type="noConversion"/>
  </si>
  <si>
    <t>개인랜턴 등 17종</t>
    <phoneticPr fontId="3" type="noConversion"/>
  </si>
  <si>
    <t>063-280-3852</t>
    <phoneticPr fontId="3" type="noConversion"/>
  </si>
  <si>
    <t>신설 센터119구조대 구조장비 보강</t>
    <phoneticPr fontId="3" type="noConversion"/>
  </si>
  <si>
    <t>고무보트 등 61종</t>
    <phoneticPr fontId="3" type="noConversion"/>
  </si>
  <si>
    <t>전문구급장비 구매</t>
    <phoneticPr fontId="3" type="noConversion"/>
  </si>
  <si>
    <t>고급형 자동심장충격기</t>
    <phoneticPr fontId="3" type="noConversion"/>
  </si>
  <si>
    <t>12 Lead ECG, SpO2, NIBP 등</t>
    <phoneticPr fontId="3" type="noConversion"/>
  </si>
  <si>
    <t>063-280-3863</t>
    <phoneticPr fontId="3" type="noConversion"/>
  </si>
  <si>
    <t>기계식 가슴압박장비</t>
    <phoneticPr fontId="3" type="noConversion"/>
  </si>
  <si>
    <t>흉부압박 30:2 모드 및 지속 모드 등</t>
    <phoneticPr fontId="3" type="noConversion"/>
  </si>
  <si>
    <t>플라즈마 멸균기</t>
    <phoneticPr fontId="3" type="noConversion"/>
  </si>
  <si>
    <t>저온플라즈마 멸균소독</t>
    <phoneticPr fontId="3" type="noConversion"/>
  </si>
  <si>
    <t>소방유무선통신장비 보강사업</t>
    <phoneticPr fontId="3" type="noConversion"/>
  </si>
  <si>
    <t>휴대전화기</t>
    <phoneticPr fontId="3" type="noConversion"/>
  </si>
  <si>
    <t>VM65PS</t>
    <phoneticPr fontId="3" type="noConversion"/>
  </si>
  <si>
    <t>063-280-3903</t>
    <phoneticPr fontId="3" type="noConversion"/>
  </si>
  <si>
    <t>SM-G889N</t>
    <phoneticPr fontId="3" type="noConversion"/>
  </si>
  <si>
    <t>백본스위치</t>
    <phoneticPr fontId="3" type="noConversion"/>
  </si>
  <si>
    <t>C9407R</t>
    <phoneticPr fontId="3" type="noConversion"/>
  </si>
  <si>
    <t>IPT방화벽</t>
    <phoneticPr fontId="3" type="noConversion"/>
  </si>
  <si>
    <t>VIPER-N600</t>
    <phoneticPr fontId="3" type="noConversion"/>
  </si>
  <si>
    <t>암호화장비</t>
    <phoneticPr fontId="3" type="noConversion"/>
  </si>
  <si>
    <t>AXGATE90</t>
    <phoneticPr fontId="3" type="noConversion"/>
  </si>
  <si>
    <t>비행 안전장구류 구매</t>
    <phoneticPr fontId="3" type="noConversion"/>
  </si>
  <si>
    <t>항공용 비상탈출 호흡장비 등</t>
    <phoneticPr fontId="3" type="noConversion"/>
  </si>
  <si>
    <t>소방헬기 수리부품 구매</t>
    <phoneticPr fontId="3" type="noConversion"/>
  </si>
  <si>
    <t>소방헬기 수리부품</t>
    <phoneticPr fontId="3" type="noConversion"/>
  </si>
  <si>
    <t>미정</t>
    <phoneticPr fontId="3" type="noConversion"/>
  </si>
  <si>
    <t>소방항공대 신출이전 행정물품 구매</t>
    <phoneticPr fontId="3" type="noConversion"/>
  </si>
  <si>
    <t>행정사무기기 및 집기비품 등 운영물품</t>
    <phoneticPr fontId="3" type="noConversion"/>
  </si>
  <si>
    <t>소방헬기 정비실 필수용품 구입</t>
    <phoneticPr fontId="3" type="noConversion"/>
  </si>
  <si>
    <t>항공장비, 부품보관함 및 항온항습기</t>
    <phoneticPr fontId="3" type="noConversion"/>
  </si>
  <si>
    <t>근무환경 개선물품 구입</t>
  </si>
  <si>
    <t>데스크톱컴퓨터 등</t>
    <phoneticPr fontId="3" type="noConversion"/>
  </si>
  <si>
    <t>미정</t>
  </si>
  <si>
    <t>063-250-4223</t>
  </si>
  <si>
    <t>기초 소방시설 구입</t>
  </si>
  <si>
    <t>단독경보형감지기, 소형수동식소화기</t>
    <phoneticPr fontId="3" type="noConversion"/>
  </si>
  <si>
    <t>소방공무원 피복 구입</t>
  </si>
  <si>
    <t>소방공무원 피복(방한파카 등)</t>
    <phoneticPr fontId="3" type="noConversion"/>
  </si>
  <si>
    <t>소방복제규칙</t>
  </si>
  <si>
    <t>착</t>
  </si>
  <si>
    <t>의용소방대 피복 구입</t>
  </si>
  <si>
    <t>의용소방대원 피복(동기동복 등)</t>
    <phoneticPr fontId="3" type="noConversion"/>
  </si>
  <si>
    <t>063-250-4231</t>
  </si>
  <si>
    <t>119구급대 소모품 구입</t>
  </si>
  <si>
    <t>아네로이드 혈압계 등</t>
    <phoneticPr fontId="3" type="noConversion"/>
  </si>
  <si>
    <t>조촌센터 신설 물품 구입</t>
  </si>
  <si>
    <t>강진지역대 신축이전 물품</t>
  </si>
  <si>
    <t>노송센터 신축이전 물품</t>
  </si>
  <si>
    <t>세대</t>
  </si>
  <si>
    <t>063-220-4244</t>
  </si>
  <si>
    <t>친환경 포소화약제 구입</t>
  </si>
  <si>
    <t>화재진압용 포소화약제</t>
    <phoneticPr fontId="3" type="noConversion"/>
  </si>
  <si>
    <t>드럼</t>
  </si>
  <si>
    <t>063-220-4223</t>
  </si>
  <si>
    <t>의용소방대원 피복 구입</t>
  </si>
  <si>
    <t>의용소방대원 피복(동기동복)</t>
    <phoneticPr fontId="3" type="noConversion"/>
  </si>
  <si>
    <t>063-220-4231</t>
  </si>
  <si>
    <t>소방공무원 피복 구매</t>
  </si>
  <si>
    <t>방한파카 등</t>
    <phoneticPr fontId="3" type="noConversion"/>
  </si>
  <si>
    <t>063-450-0223</t>
  </si>
  <si>
    <t>의용소방대 기동복 구매</t>
  </si>
  <si>
    <t>기동복 등</t>
    <phoneticPr fontId="3" type="noConversion"/>
  </si>
  <si>
    <t>063-450-0232</t>
  </si>
  <si>
    <t>사무용기기구매</t>
  </si>
  <si>
    <t>컴퓨터 등</t>
    <phoneticPr fontId="3" type="noConversion"/>
  </si>
  <si>
    <t>조달규격</t>
  </si>
  <si>
    <t>심신안정실 조성물품 구매</t>
  </si>
  <si>
    <t>안마기 등</t>
    <phoneticPr fontId="3" type="noConversion"/>
  </si>
  <si>
    <t>063-450-0212</t>
  </si>
  <si>
    <t>기초 소방시설 보급</t>
  </si>
  <si>
    <t>소화기 등</t>
    <phoneticPr fontId="3" type="noConversion"/>
  </si>
  <si>
    <t>063-450-0246</t>
  </si>
  <si>
    <t>소방공무원 피복구매</t>
  </si>
  <si>
    <t>익산소방서</t>
    <phoneticPr fontId="3" type="noConversion"/>
  </si>
  <si>
    <t>근무환경 개선물품 구매</t>
  </si>
  <si>
    <t>데스크탑 등</t>
  </si>
  <si>
    <t>063-839-3223</t>
  </si>
  <si>
    <t>남중센터 신축이전 물품 구매</t>
  </si>
  <si>
    <t>남중센터 심신안정실 환경조성 물품구매</t>
  </si>
  <si>
    <t>안마의자 등</t>
    <phoneticPr fontId="3" type="noConversion"/>
  </si>
  <si>
    <t>안마의자 등</t>
  </si>
  <si>
    <t>방한파카</t>
    <phoneticPr fontId="3" type="noConversion"/>
  </si>
  <si>
    <t>벌</t>
  </si>
  <si>
    <t>063-630-8224</t>
  </si>
  <si>
    <t>컴퓨터등</t>
    <phoneticPr fontId="3" type="noConversion"/>
  </si>
  <si>
    <t>우의</t>
    <phoneticPr fontId="3" type="noConversion"/>
  </si>
  <si>
    <t>의용소방대 피복 구매</t>
  </si>
  <si>
    <t>기동화</t>
    <phoneticPr fontId="3" type="noConversion"/>
  </si>
  <si>
    <t>켤레</t>
  </si>
  <si>
    <t>의용소방대원 기동복 등</t>
    <phoneticPr fontId="3" type="noConversion"/>
  </si>
  <si>
    <t>방한파카 등 3종</t>
    <phoneticPr fontId="3" type="noConversion"/>
  </si>
  <si>
    <t>매</t>
  </si>
  <si>
    <t xml:space="preserve">PC등 행정비품 </t>
    <phoneticPr fontId="3" type="noConversion"/>
  </si>
  <si>
    <t>개</t>
  </si>
  <si>
    <t>검산센터 신설 물품 구매</t>
  </si>
  <si>
    <t>소방공무원피복구매</t>
  </si>
  <si>
    <t>063-290-0223</t>
  </si>
  <si>
    <t>의용소방대원 피복 구매</t>
  </si>
  <si>
    <t>의용소방대원 피복</t>
    <phoneticPr fontId="3" type="noConversion"/>
  </si>
  <si>
    <t>063-290-0232</t>
  </si>
  <si>
    <t>단독경보형감지기, 수동식 소화기</t>
    <phoneticPr fontId="3" type="noConversion"/>
  </si>
  <si>
    <t>표준규격</t>
  </si>
  <si>
    <t>063-290-0246</t>
  </si>
  <si>
    <t>063-650-9222</t>
  </si>
  <si>
    <t>063-650-9231</t>
  </si>
  <si>
    <t>고창소방서</t>
  </si>
  <si>
    <t>063-560-1221</t>
  </si>
  <si>
    <t>우천활동복</t>
    <phoneticPr fontId="3" type="noConversion"/>
  </si>
  <si>
    <t>의용소방대피복구매</t>
  </si>
  <si>
    <t>기초소방시설 구입</t>
  </si>
  <si>
    <t>단독경보형감지기, 수동식소화기</t>
    <phoneticPr fontId="3" type="noConversion"/>
  </si>
  <si>
    <t>세트</t>
  </si>
  <si>
    <t>PC 등</t>
    <phoneticPr fontId="3" type="noConversion"/>
  </si>
  <si>
    <t>구천동센터(승격) 개서 관련 필요물품 구매</t>
  </si>
  <si>
    <t>구천동센터(승격) 개서 관련 필요물품(행정용 pc 등 112점)</t>
    <phoneticPr fontId="3" type="noConversion"/>
  </si>
  <si>
    <t>점</t>
  </si>
  <si>
    <t>063-350-6223</t>
  </si>
  <si>
    <t>2021. 근무환경 개선 필요물품 구매</t>
  </si>
  <si>
    <t>근무환경 개선 필욤루품(행정용 pc 등50점)</t>
    <phoneticPr fontId="3" type="noConversion"/>
  </si>
  <si>
    <t>산서지역대 청사 신축이전에 따른 필요물품 구매</t>
  </si>
  <si>
    <t>산서지역대 청사 신축이전에 따른 필요물품(행정용 pc 등 58점)</t>
    <phoneticPr fontId="3" type="noConversion"/>
  </si>
  <si>
    <t>칠보센터 개선물품</t>
    <phoneticPr fontId="3" type="noConversion"/>
  </si>
  <si>
    <t>2021년 신년 연하장 제작</t>
    <phoneticPr fontId="3" type="noConversion"/>
  </si>
  <si>
    <t>기타인쇄물</t>
    <phoneticPr fontId="3" type="noConversion"/>
  </si>
  <si>
    <t>연하장 제작</t>
    <phoneticPr fontId="3" type="noConversion"/>
  </si>
  <si>
    <t>장</t>
    <phoneticPr fontId="3" type="noConversion"/>
  </si>
  <si>
    <t>정무기획과</t>
    <phoneticPr fontId="3" type="noConversion"/>
  </si>
  <si>
    <t>063-280-2551</t>
    <phoneticPr fontId="3" type="noConversion"/>
  </si>
  <si>
    <t>전라북도 종합홍보책자 제작</t>
    <phoneticPr fontId="3" type="noConversion"/>
  </si>
  <si>
    <t>정기간행물</t>
    <phoneticPr fontId="3" type="noConversion"/>
  </si>
  <si>
    <t>A4(정본), A5(소책자,리플릿)</t>
    <phoneticPr fontId="3" type="noConversion"/>
  </si>
  <si>
    <t>도 일반현황, 자연, 관광 등 소개</t>
    <phoneticPr fontId="3" type="noConversion"/>
  </si>
  <si>
    <t>부</t>
    <phoneticPr fontId="3" type="noConversion"/>
  </si>
  <si>
    <t>063-280-2034</t>
    <phoneticPr fontId="3" type="noConversion"/>
  </si>
  <si>
    <t>도정소식지 월간 '얼쑤전북' 제작</t>
    <phoneticPr fontId="3" type="noConversion"/>
  </si>
  <si>
    <t>063-280-3342</t>
    <phoneticPr fontId="3" type="noConversion"/>
  </si>
  <si>
    <t>기획테마 책자 '전북의빛깔' 제작</t>
    <phoneticPr fontId="3" type="noConversion"/>
  </si>
  <si>
    <t>다문화소식지 사람들 제작</t>
    <phoneticPr fontId="3" type="noConversion"/>
  </si>
  <si>
    <t>다문화소식지 사람들</t>
    <phoneticPr fontId="3" type="noConversion"/>
  </si>
  <si>
    <t>국제협력과</t>
    <phoneticPr fontId="3" type="noConversion"/>
  </si>
  <si>
    <t>063-280-2283</t>
    <phoneticPr fontId="3" type="noConversion"/>
  </si>
  <si>
    <t>업무용 컴퓨터 및 복사기 구입</t>
  </si>
  <si>
    <t>데스크톱컴퓨터, 액정모니터, 전자복사기</t>
  </si>
  <si>
    <t>전라북도서울본부</t>
  </si>
  <si>
    <t>02-736-6695</t>
  </si>
  <si>
    <t>어장정화선 대체건조</t>
    <phoneticPr fontId="3" type="noConversion"/>
  </si>
  <si>
    <t>관공선(어장정화선)</t>
    <phoneticPr fontId="3" type="noConversion"/>
  </si>
  <si>
    <t>170톤</t>
    <phoneticPr fontId="3" type="noConversion"/>
  </si>
  <si>
    <t>어장정화선</t>
    <phoneticPr fontId="3" type="noConversion"/>
  </si>
  <si>
    <t>척</t>
    <phoneticPr fontId="3" type="noConversion"/>
  </si>
  <si>
    <t>063-280-4656</t>
    <phoneticPr fontId="3" type="noConversion"/>
  </si>
  <si>
    <t>용존 질산성 노폐물 제거장치(스키머) 구입</t>
  </si>
  <si>
    <t>용존 질산성 노폐물 제거장치(스키머)</t>
  </si>
  <si>
    <t>10톤</t>
  </si>
  <si>
    <t>질산성 노폐물 제거</t>
  </si>
  <si>
    <t>063-290-6644</t>
    <phoneticPr fontId="3" type="noConversion"/>
  </si>
  <si>
    <t>알테미아 구입</t>
    <phoneticPr fontId="3" type="noConversion"/>
  </si>
  <si>
    <t>알테미아</t>
    <phoneticPr fontId="3" type="noConversion"/>
  </si>
  <si>
    <t>5.1kg</t>
    <phoneticPr fontId="3" type="noConversion"/>
  </si>
  <si>
    <t>갑각류 및 어류 종자생산 
초기먹이생물</t>
    <phoneticPr fontId="3" type="noConversion"/>
  </si>
  <si>
    <t>box</t>
    <phoneticPr fontId="3" type="noConversion"/>
  </si>
  <si>
    <t>063-290-6917</t>
    <phoneticPr fontId="3" type="noConversion"/>
  </si>
  <si>
    <t>초기 배합사료 구입</t>
    <phoneticPr fontId="3" type="noConversion"/>
  </si>
  <si>
    <t>초기 배합사료</t>
    <phoneticPr fontId="3" type="noConversion"/>
  </si>
  <si>
    <t>10kg</t>
    <phoneticPr fontId="3" type="noConversion"/>
  </si>
  <si>
    <t>산소발생기 구입</t>
    <phoneticPr fontId="3" type="noConversion"/>
  </si>
  <si>
    <t>산소발생기</t>
    <phoneticPr fontId="3" type="noConversion"/>
  </si>
  <si>
    <t>1식</t>
    <phoneticPr fontId="3" type="noConversion"/>
  </si>
  <si>
    <t>시험연구 및 고밀도 사육관리</t>
    <phoneticPr fontId="3" type="noConversion"/>
  </si>
  <si>
    <t>산소용해기 구입</t>
    <phoneticPr fontId="3" type="noConversion"/>
  </si>
  <si>
    <t>산소용해기</t>
    <phoneticPr fontId="3" type="noConversion"/>
  </si>
  <si>
    <t>공용차량 구입</t>
    <phoneticPr fontId="3" type="noConversion"/>
  </si>
  <si>
    <t>스포츠유틸리티차량</t>
    <phoneticPr fontId="3" type="noConversion"/>
  </si>
  <si>
    <t>다목적승용차</t>
    <phoneticPr fontId="3" type="noConversion"/>
  </si>
  <si>
    <t>업무용 공용차량</t>
    <phoneticPr fontId="3" type="noConversion"/>
  </si>
  <si>
    <t>45,000,000원</t>
    <phoneticPr fontId="3" type="noConversion"/>
  </si>
  <si>
    <t>총무담당관</t>
    <phoneticPr fontId="3" type="noConversion"/>
  </si>
  <si>
    <t>063-280-3089</t>
    <phoneticPr fontId="3" type="noConversion"/>
  </si>
  <si>
    <t>지역활력화작목기반조성(동부권 신소득작목 연구)</t>
    <phoneticPr fontId="3" type="noConversion"/>
  </si>
  <si>
    <t>액체크로마토그래피</t>
    <phoneticPr fontId="3" type="noConversion"/>
  </si>
  <si>
    <t>기능성물질분석</t>
    <phoneticPr fontId="3" type="noConversion"/>
  </si>
  <si>
    <t>set</t>
    <phoneticPr fontId="3" type="noConversion"/>
  </si>
  <si>
    <t>작물식품과</t>
    <phoneticPr fontId="3" type="noConversion"/>
  </si>
  <si>
    <t>063-290-6046</t>
    <phoneticPr fontId="3" type="noConversion"/>
  </si>
  <si>
    <t>외자구매</t>
    <phoneticPr fontId="3" type="noConversion"/>
  </si>
  <si>
    <t>농촌지도기반조성</t>
  </si>
  <si>
    <t>ICT해충발생예찰시스템</t>
  </si>
  <si>
    <t>포집해충분석시스템</t>
  </si>
  <si>
    <t>해충 예찰</t>
  </si>
  <si>
    <t>농업환경과</t>
  </si>
  <si>
    <t>063-290-6182</t>
  </si>
  <si>
    <t>기후변화대응 연구</t>
  </si>
  <si>
    <t>멀티미디어영상현미경</t>
  </si>
  <si>
    <t>10~80배</t>
  </si>
  <si>
    <t>병해충분류동정</t>
  </si>
  <si>
    <t>가스크로마토그래피</t>
  </si>
  <si>
    <t>CO2, N2O, CH4 자동분석</t>
  </si>
  <si>
    <t>온실가스 측정</t>
  </si>
  <si>
    <t>063-290-6083</t>
  </si>
  <si>
    <t>퇴비 부숙도 판정 지원</t>
  </si>
  <si>
    <t>마이크로웨이브 수분측정용저울</t>
  </si>
  <si>
    <t>70g, microwave, 40~160℃</t>
  </si>
  <si>
    <t>액비 수분 측정</t>
  </si>
  <si>
    <t>063-290-6193</t>
  </si>
  <si>
    <t>적외선 수분측정용저울</t>
  </si>
  <si>
    <t>100g, 세라믹, 40~160℃</t>
  </si>
  <si>
    <t>퇴비 수분 측정</t>
  </si>
  <si>
    <t>지역활력화작목기반조성(동부권신소득작목연구)</t>
  </si>
  <si>
    <t>자동차</t>
  </si>
  <si>
    <t>화물트럭</t>
  </si>
  <si>
    <t>공용차량</t>
  </si>
  <si>
    <t>원예과</t>
  </si>
  <si>
    <t>063-290-6143</t>
  </si>
  <si>
    <t>지역농업연구기반고도화(약용)</t>
  </si>
  <si>
    <t>동결건조기</t>
  </si>
  <si>
    <t>LP20(SCM2)</t>
  </si>
  <si>
    <t>기능성 가공용 시료확보</t>
    <phoneticPr fontId="3" type="noConversion"/>
  </si>
  <si>
    <t>시료보관냉장냉동고</t>
  </si>
  <si>
    <t>TOGA-GSP12P/LFS2000</t>
  </si>
  <si>
    <t>기능성 가공용 시료보관</t>
    <phoneticPr fontId="3" type="noConversion"/>
  </si>
  <si>
    <t>물리성측정기</t>
  </si>
  <si>
    <t>CY.0615SA 등</t>
  </si>
  <si>
    <t>토양 물리성 변화분석 측정</t>
  </si>
  <si>
    <t>열화상센서</t>
  </si>
  <si>
    <t>FLIR Screen-EST (T540)</t>
  </si>
  <si>
    <t>약용작물 시설 열화상 이미지</t>
  </si>
  <si>
    <t>멀티광도측정기</t>
  </si>
  <si>
    <t>적회선, 가시광선</t>
  </si>
  <si>
    <t>광파장분석</t>
  </si>
  <si>
    <t>디지털 이미징 분석시스템</t>
  </si>
  <si>
    <t>Acio Zoom.V16 등</t>
  </si>
  <si>
    <t>병해충 현장진단 및 정밀 분석</t>
  </si>
  <si>
    <t>식물생장상</t>
  </si>
  <si>
    <t>VS-3DM-O</t>
  </si>
  <si>
    <t>약용식물 생육 반응 정밀분석</t>
  </si>
  <si>
    <t>운반전동카트</t>
  </si>
  <si>
    <t>CTX10SE</t>
  </si>
  <si>
    <t>시험재료 및 물품 운반</t>
  </si>
  <si>
    <t>파쇄기</t>
  </si>
  <si>
    <t>PRC-380ED</t>
  </si>
  <si>
    <t>폐원목 파쇄 후 퇴비화 작업</t>
  </si>
  <si>
    <t>지역농업연구기반고도화(수박)</t>
    <phoneticPr fontId="3" type="noConversion"/>
  </si>
  <si>
    <t>광합성 측정장치</t>
  </si>
  <si>
    <t xml:space="preserve"> CO2 : 0 ~ 3000 ppm (해상도:1ppm)</t>
  </si>
  <si>
    <t>광합성능력 분석</t>
  </si>
  <si>
    <t>set</t>
  </si>
  <si>
    <t>초분광이미지분석기</t>
  </si>
  <si>
    <t>400-1000nm</t>
  </si>
  <si>
    <t>식물스트레스 분석</t>
  </si>
  <si>
    <t>X-선 조사기</t>
  </si>
  <si>
    <t>１μSV/h이하</t>
  </si>
  <si>
    <t>꽃가루 불임화</t>
  </si>
  <si>
    <t>물성분석측정기</t>
  </si>
  <si>
    <t>측정하중: 0.1g부터 50kg</t>
  </si>
  <si>
    <t>품질데이터 분석</t>
  </si>
  <si>
    <t>함수율측정기</t>
  </si>
  <si>
    <t>전도형(Tipping bucket type)</t>
  </si>
  <si>
    <t>배지 수분함량 측정</t>
  </si>
  <si>
    <t>464*348픽셀</t>
  </si>
  <si>
    <t>시설 열화상 이미지</t>
  </si>
  <si>
    <t>기상환경측정장치</t>
  </si>
  <si>
    <t>외부기상 정보 수집</t>
  </si>
  <si>
    <t>밀폐안전시약장</t>
  </si>
  <si>
    <t>분석 시약 분류보관</t>
  </si>
  <si>
    <t>테이블세트</t>
  </si>
  <si>
    <t>시험연구 작업</t>
  </si>
  <si>
    <t>실험대</t>
  </si>
  <si>
    <t>냉장원심분리기 구입</t>
    <phoneticPr fontId="3" type="noConversion"/>
  </si>
  <si>
    <t>냉장원심분리기</t>
    <phoneticPr fontId="3" type="noConversion"/>
  </si>
  <si>
    <t>바이러스 분석을 위한 전처리 장비</t>
    <phoneticPr fontId="3" type="noConversion"/>
  </si>
  <si>
    <t>미생물과</t>
    <phoneticPr fontId="3" type="noConversion"/>
  </si>
  <si>
    <t>063-290-5228</t>
  </si>
  <si>
    <t>식의약품 미생물 검사 및 연구</t>
    <phoneticPr fontId="3" type="noConversion"/>
  </si>
  <si>
    <t>시약 및 소모품</t>
    <phoneticPr fontId="3" type="noConversion"/>
  </si>
  <si>
    <t>시약 및 소모품 종류에 따라 상이</t>
    <phoneticPr fontId="3" type="noConversion"/>
  </si>
  <si>
    <t>식∙의약품 미생물 기준∙규격 검사</t>
    <phoneticPr fontId="3" type="noConversion"/>
  </si>
  <si>
    <t>063-290-5225</t>
  </si>
  <si>
    <t>효율적인 민원관리 및 역량강화</t>
    <phoneticPr fontId="3" type="noConversion"/>
  </si>
  <si>
    <t>식중독균 추적관리 사업</t>
    <phoneticPr fontId="3" type="noConversion"/>
  </si>
  <si>
    <t>식중독균 DB구축을 위한 모니터링 검사</t>
    <phoneticPr fontId="3" type="noConversion"/>
  </si>
  <si>
    <t>생물테러대응 실험실 네트워크운영 지원</t>
  </si>
  <si>
    <t>시약 및 소모품</t>
  </si>
  <si>
    <t>시약 및 소모품 종류에 따라 상이</t>
  </si>
  <si>
    <t>생물테러대응 감염병 검사</t>
  </si>
  <si>
    <t>감염병검사과</t>
  </si>
  <si>
    <t>063-290-5334</t>
  </si>
  <si>
    <t>수인성식품매개 감염병 감시망 운영</t>
  </si>
  <si>
    <t>수인성식품매개 감염병 검사</t>
  </si>
  <si>
    <t>노로바이러스 대응 국가 실험실 감시망운영</t>
  </si>
  <si>
    <t>노로바이러스 검사</t>
  </si>
  <si>
    <t>급성호흡기바이러스 감시망 운영</t>
  </si>
  <si>
    <t>급성호흡기바이러스 검사</t>
  </si>
  <si>
    <t>에이즈 및 성병예방 지자체 보조</t>
  </si>
  <si>
    <t>에이즈 및 성병 확인진단</t>
  </si>
  <si>
    <t>지역거점 진단센터 운영비 지원</t>
  </si>
  <si>
    <t>법정 감염병 검사</t>
  </si>
  <si>
    <t>지역거점진단센터 진단장비 등 지원</t>
  </si>
  <si>
    <t>소형핵산추출장비</t>
  </si>
  <si>
    <t>유전자 추출 전처리</t>
  </si>
  <si>
    <t>자동배지분주기</t>
  </si>
  <si>
    <t>자동 배지 분주</t>
  </si>
  <si>
    <t>인플루엔자 등 진단재료비</t>
  </si>
  <si>
    <t>인플루엔자 검사</t>
  </si>
  <si>
    <t>감염병 검사 및 관리</t>
  </si>
  <si>
    <t>진단시약 및 소모품 구입</t>
  </si>
  <si>
    <t>실험실 검사능력 강화</t>
  </si>
  <si>
    <t>액체크로마토그래프 질량분석기</t>
  </si>
  <si>
    <t>곰팡이독소 및 유해물질 분석</t>
  </si>
  <si>
    <t>식약품분석과</t>
  </si>
  <si>
    <t>식품분야 검사 및 연구</t>
  </si>
  <si>
    <t>칼피셔 수분측정기</t>
  </si>
  <si>
    <t>식품첨가물 수분 분석</t>
  </si>
  <si>
    <t xml:space="preserve">시약종류에 따름 </t>
  </si>
  <si>
    <t>시험 검사</t>
  </si>
  <si>
    <t>063-290-5234</t>
  </si>
  <si>
    <t>합동단속 등 사후관리</t>
  </si>
  <si>
    <t>063-290-5236</t>
  </si>
  <si>
    <t>식품별 오염물질 오염도 조사 사업</t>
  </si>
  <si>
    <t>063-290-5232</t>
  </si>
  <si>
    <t>유통 수산물 안전성 검사</t>
  </si>
  <si>
    <t>동물용의약품, 중금속 등 검사용</t>
  </si>
  <si>
    <t>위생화학과</t>
  </si>
  <si>
    <t>063-290-5301</t>
  </si>
  <si>
    <t>농산물검사소 제반경비</t>
  </si>
  <si>
    <t>실험대, 1500X900X800, 벽면실험대 등</t>
  </si>
  <si>
    <t>농산물검사소 실험실 구축</t>
  </si>
  <si>
    <t>농산물검사소</t>
  </si>
  <si>
    <t>063-290-5337</t>
  </si>
  <si>
    <t>농산물분야 잔류농약 검사 및 시험연구</t>
  </si>
  <si>
    <t>농산물 잔류농약 검사</t>
  </si>
  <si>
    <t>063-290-5302</t>
  </si>
  <si>
    <t>환경조사 및 연구</t>
    <phoneticPr fontId="3" type="noConversion"/>
  </si>
  <si>
    <t>자동수질분석기</t>
    <phoneticPr fontId="3" type="noConversion"/>
  </si>
  <si>
    <t>TNTP시스템</t>
    <phoneticPr fontId="3" type="noConversion"/>
  </si>
  <si>
    <t>총인총질소 분석</t>
    <phoneticPr fontId="3" type="noConversion"/>
  </si>
  <si>
    <t>SET</t>
    <phoneticPr fontId="3" type="noConversion"/>
  </si>
  <si>
    <t>수계조사과</t>
    <phoneticPr fontId="3" type="noConversion"/>
  </si>
  <si>
    <t>063-290-5242</t>
    <phoneticPr fontId="3" type="noConversion"/>
  </si>
  <si>
    <t>Nitric Acid 등 시약 및 소모품</t>
    <phoneticPr fontId="3" type="noConversion"/>
  </si>
  <si>
    <t xml:space="preserve">시약종류에 따름 </t>
    <phoneticPr fontId="3" type="noConversion"/>
  </si>
  <si>
    <t>환경분야 시험 검사용</t>
    <phoneticPr fontId="3" type="noConversion"/>
  </si>
  <si>
    <t>063-290-5245</t>
    <phoneticPr fontId="3" type="noConversion"/>
  </si>
  <si>
    <t>환경분야 시험·검사의 국제적 적합성 기반구축사업</t>
    <phoneticPr fontId="3" type="noConversion"/>
  </si>
  <si>
    <t>Chloroform  등 시약 및 소모품</t>
    <phoneticPr fontId="3" type="noConversion"/>
  </si>
  <si>
    <t>063-290-5241</t>
    <phoneticPr fontId="3" type="noConversion"/>
  </si>
  <si>
    <t>새만금 유역 오염부하량 조사</t>
    <phoneticPr fontId="3" type="noConversion"/>
  </si>
  <si>
    <t>Dichlorobenzene 등 시약 및 소모품</t>
    <phoneticPr fontId="3" type="noConversion"/>
  </si>
  <si>
    <t>수분량 자동측정장치</t>
    <phoneticPr fontId="3" type="noConversion"/>
  </si>
  <si>
    <t>수분량 자동측정</t>
    <phoneticPr fontId="3" type="noConversion"/>
  </si>
  <si>
    <t>굴뚝 배출가스중 수분량 측정</t>
    <phoneticPr fontId="3" type="noConversion"/>
  </si>
  <si>
    <t>대기환경과</t>
    <phoneticPr fontId="3" type="noConversion"/>
  </si>
  <si>
    <t>063-290-5251</t>
    <phoneticPr fontId="3" type="noConversion"/>
  </si>
  <si>
    <t>대기, 소음 검사 및 연구</t>
    <phoneticPr fontId="3" type="noConversion"/>
  </si>
  <si>
    <t>소음,진동측정기</t>
    <phoneticPr fontId="3" type="noConversion"/>
  </si>
  <si>
    <t>휴대용 소음, 진동 측정기</t>
    <phoneticPr fontId="3" type="noConversion"/>
  </si>
  <si>
    <t>소음, 진동 배출허용기준 검사 등</t>
    <phoneticPr fontId="3" type="noConversion"/>
  </si>
  <si>
    <t>다중가스검출기(THC)</t>
    <phoneticPr fontId="3" type="noConversion"/>
  </si>
  <si>
    <t>휴대용 FID 방식</t>
    <phoneticPr fontId="3" type="noConversion"/>
  </si>
  <si>
    <t>굴뚝 배출가스중 THC 측정</t>
    <phoneticPr fontId="3" type="noConversion"/>
  </si>
  <si>
    <t>시약, 표준품, 소모품 등</t>
    <phoneticPr fontId="3" type="noConversion"/>
  </si>
  <si>
    <t>대기, 소음 조사 및 검사수행</t>
    <phoneticPr fontId="3" type="noConversion"/>
  </si>
  <si>
    <t>063-290-5253</t>
    <phoneticPr fontId="3" type="noConversion"/>
  </si>
  <si>
    <t>수질검사 및 연구</t>
  </si>
  <si>
    <t>먹는물검사과</t>
  </si>
  <si>
    <t>063-290-5263</t>
    <phoneticPr fontId="3" type="noConversion"/>
  </si>
  <si>
    <t>공공시설수질안전성검사및지원</t>
  </si>
  <si>
    <t>미세먼지 검사 및 연구</t>
    <phoneticPr fontId="3" type="noConversion"/>
  </si>
  <si>
    <t>시료채취기</t>
    <phoneticPr fontId="3" type="noConversion"/>
  </si>
  <si>
    <t>연속형 미세먼지 채취기</t>
    <phoneticPr fontId="3" type="noConversion"/>
  </si>
  <si>
    <r>
      <t>대기 중 PM</t>
    </r>
    <r>
      <rPr>
        <vertAlign val="subscript"/>
        <sz val="11"/>
        <rFont val="굴림"/>
        <family val="3"/>
        <charset val="129"/>
      </rPr>
      <t>10</t>
    </r>
    <r>
      <rPr>
        <sz val="11"/>
        <rFont val="굴림"/>
        <family val="3"/>
        <charset val="129"/>
      </rPr>
      <t>, PM</t>
    </r>
    <r>
      <rPr>
        <vertAlign val="subscript"/>
        <sz val="11"/>
        <rFont val="굴림"/>
        <family val="3"/>
        <charset val="129"/>
      </rPr>
      <t>2.5</t>
    </r>
    <r>
      <rPr>
        <sz val="11"/>
        <rFont val="굴림"/>
        <family val="3"/>
        <charset val="129"/>
      </rPr>
      <t>이하의 미세먼지를 채취하는 장비</t>
    </r>
    <phoneticPr fontId="3" type="noConversion"/>
  </si>
  <si>
    <t>미세먼지분석과</t>
    <phoneticPr fontId="3" type="noConversion"/>
  </si>
  <si>
    <t>063-290-5324</t>
    <phoneticPr fontId="3" type="noConversion"/>
  </si>
  <si>
    <t>미세먼지 검사및 연구</t>
    <phoneticPr fontId="3" type="noConversion"/>
  </si>
  <si>
    <t>미세먼지 실험 검사 및 분석</t>
    <phoneticPr fontId="3" type="noConversion"/>
  </si>
  <si>
    <t>063-290-5322</t>
    <phoneticPr fontId="3" type="noConversion"/>
  </si>
  <si>
    <t>대기질 정밀 측정차량 운영</t>
    <phoneticPr fontId="3" type="noConversion"/>
  </si>
  <si>
    <t>대기질 정밀 측정 분석</t>
    <phoneticPr fontId="3" type="noConversion"/>
  </si>
  <si>
    <t>폐기물,폐수 토양검사 및 연구</t>
    <phoneticPr fontId="3" type="noConversion"/>
  </si>
  <si>
    <t>불소증류장비</t>
    <phoneticPr fontId="3" type="noConversion"/>
  </si>
  <si>
    <t>자동증류,가온</t>
    <phoneticPr fontId="3" type="noConversion"/>
  </si>
  <si>
    <t>토양 불소 증류용</t>
    <phoneticPr fontId="3" type="noConversion"/>
  </si>
  <si>
    <t>산업폐기물과</t>
    <phoneticPr fontId="3" type="noConversion"/>
  </si>
  <si>
    <t>063-290-5271</t>
    <phoneticPr fontId="3" type="noConversion"/>
  </si>
  <si>
    <t>속슬레추출장비</t>
    <phoneticPr fontId="3" type="noConversion"/>
  </si>
  <si>
    <t>용매자동추출</t>
    <phoneticPr fontId="3" type="noConversion"/>
  </si>
  <si>
    <t>토양 페놀 분석용</t>
    <phoneticPr fontId="3" type="noConversion"/>
  </si>
  <si>
    <t>시약 초자 등</t>
    <phoneticPr fontId="3" type="noConversion"/>
  </si>
  <si>
    <t>063-290-5273</t>
    <phoneticPr fontId="3" type="noConversion"/>
  </si>
  <si>
    <t>생활환경 검사 및 연구</t>
    <phoneticPr fontId="3" type="noConversion"/>
  </si>
  <si>
    <t>고성능액체크로마토그래피(HPLC)</t>
    <phoneticPr fontId="3" type="noConversion"/>
  </si>
  <si>
    <t>HPLC</t>
    <phoneticPr fontId="3" type="noConversion"/>
  </si>
  <si>
    <t>실내공기질 알데하이드류 분석</t>
    <phoneticPr fontId="3" type="noConversion"/>
  </si>
  <si>
    <t>생활환경과</t>
    <phoneticPr fontId="3" type="noConversion"/>
  </si>
  <si>
    <t>063-290-5342</t>
    <phoneticPr fontId="3" type="noConversion"/>
  </si>
  <si>
    <t xml:space="preserve">악취 검사용 시약 및 소모품 </t>
    <phoneticPr fontId="3" type="noConversion"/>
  </si>
  <si>
    <t>063-290-5344</t>
    <phoneticPr fontId="3" type="noConversion"/>
  </si>
  <si>
    <t>찾아가는 환경민원센터 운영</t>
    <phoneticPr fontId="3" type="noConversion"/>
  </si>
  <si>
    <t>환경민원차량 운영 시약 및 소모품</t>
    <phoneticPr fontId="3" type="noConversion"/>
  </si>
  <si>
    <t>도립미술관 야외정원 및 건물리모델링</t>
    <phoneticPr fontId="3" type="noConversion"/>
  </si>
  <si>
    <t>AL 단열 커튼월 + 프로젝트창</t>
  </si>
  <si>
    <t>불소수지코팅2회</t>
  </si>
  <si>
    <t>관급자재</t>
    <phoneticPr fontId="3" type="noConversion"/>
  </si>
  <si>
    <t>KG</t>
  </si>
  <si>
    <t>전북도립미술관</t>
    <phoneticPr fontId="3" type="noConversion"/>
  </si>
  <si>
    <t>063-290-6868</t>
    <phoneticPr fontId="3" type="noConversion"/>
  </si>
  <si>
    <t>도립미술관 야외정원 및 건물리모델링</t>
  </si>
  <si>
    <t>기타(ECM) 막구조물,1변지지</t>
  </si>
  <si>
    <t>조달기술인증제품, DA-11</t>
  </si>
  <si>
    <t>㎡</t>
  </si>
  <si>
    <t xml:space="preserve">  화강석경계석</t>
  </si>
  <si>
    <t>150*150*1000</t>
  </si>
  <si>
    <t>M</t>
  </si>
  <si>
    <t xml:space="preserve">  인조석블럭(투수)</t>
  </si>
  <si>
    <t>250*250*60</t>
  </si>
  <si>
    <t xml:space="preserve">  탄성포장(시공비포함)</t>
  </si>
  <si>
    <t>T=45m/m</t>
    <phoneticPr fontId="3" type="noConversion"/>
  </si>
  <si>
    <t xml:space="preserve">  황등석판재</t>
  </si>
  <si>
    <t>버너 T30m/m</t>
  </si>
  <si>
    <t>㎡</t>
    <phoneticPr fontId="12" type="noConversion"/>
  </si>
  <si>
    <t>지역미술사 시리즈 &lt;천칠봉&gt; 展 전시인쇄물 제작</t>
    <phoneticPr fontId="3" type="noConversion"/>
  </si>
  <si>
    <t>도록 및 리플릿 등</t>
    <phoneticPr fontId="3" type="noConversion"/>
  </si>
  <si>
    <t>21Ⅹ29cm</t>
    <phoneticPr fontId="3" type="noConversion"/>
  </si>
  <si>
    <t>전시기록용</t>
    <phoneticPr fontId="3" type="noConversion"/>
  </si>
  <si>
    <t>권</t>
    <phoneticPr fontId="3" type="noConversion"/>
  </si>
  <si>
    <t>&lt;한지워크(Hanji-Works)&gt; 특별전 전시인쇄물 제작</t>
    <phoneticPr fontId="3" type="noConversion"/>
  </si>
  <si>
    <t>&lt;신자연주의&gt; 展 전시인쇄물 제작</t>
    <phoneticPr fontId="3" type="noConversion"/>
  </si>
  <si>
    <t>지역미술사 시리즈 &lt;진환&gt; 展 전시인쇄물 제작</t>
    <phoneticPr fontId="3" type="noConversion"/>
  </si>
  <si>
    <t>2021년 상반기 구내식당 식재료(육류)</t>
    <phoneticPr fontId="3" type="noConversion"/>
  </si>
  <si>
    <t>생고기 또는 생새고기</t>
    <phoneticPr fontId="3" type="noConversion"/>
  </si>
  <si>
    <t>급식 식재료</t>
    <phoneticPr fontId="3" type="noConversion"/>
  </si>
  <si>
    <t>063-290-5117</t>
    <phoneticPr fontId="3" type="noConversion"/>
  </si>
  <si>
    <t>2021년 상반기 구내식당 식재료(생선류)</t>
    <phoneticPr fontId="3" type="noConversion"/>
  </si>
  <si>
    <t>신선한 생선</t>
    <phoneticPr fontId="3" type="noConversion"/>
  </si>
  <si>
    <t>063-290-5111</t>
  </si>
  <si>
    <t>2021년 상반기 구내식당 식재료(채소류)</t>
    <phoneticPr fontId="3" type="noConversion"/>
  </si>
  <si>
    <t>채소류</t>
    <phoneticPr fontId="3" type="noConversion"/>
  </si>
  <si>
    <t>063-290-5112</t>
  </si>
  <si>
    <t>2021년 상반기 구내식당 식재료(공산품류)</t>
    <phoneticPr fontId="3" type="noConversion"/>
  </si>
  <si>
    <t>식육가공품</t>
    <phoneticPr fontId="3" type="noConversion"/>
  </si>
  <si>
    <t>063-290-5113</t>
  </si>
  <si>
    <t>네트워크 스위치 구입</t>
    <phoneticPr fontId="3" type="noConversion"/>
  </si>
  <si>
    <t>네트워크스위치</t>
    <phoneticPr fontId="3" type="noConversion"/>
  </si>
  <si>
    <t>1G, 24port</t>
    <phoneticPr fontId="3" type="noConversion"/>
  </si>
  <si>
    <t>외부망 스위치</t>
    <phoneticPr fontId="3" type="noConversion"/>
  </si>
  <si>
    <t>인재개발원 청사 조경관리 공용차량 구입</t>
    <phoneticPr fontId="3" type="noConversion"/>
  </si>
  <si>
    <t>화물트럭</t>
    <phoneticPr fontId="3" type="noConversion"/>
  </si>
  <si>
    <t>청사 조경관리</t>
    <phoneticPr fontId="3" type="noConversion"/>
  </si>
  <si>
    <t>나라장터 구입</t>
    <phoneticPr fontId="3" type="noConversion"/>
  </si>
  <si>
    <t>2021년 하반기 구내식당 식재료(육류)</t>
    <phoneticPr fontId="3" type="noConversion"/>
  </si>
  <si>
    <t>생고기 또는 생새고기</t>
  </si>
  <si>
    <t>063-290-5114</t>
  </si>
  <si>
    <t>2021년 하반기 구내식당 식재료(생선류)</t>
    <phoneticPr fontId="3" type="noConversion"/>
  </si>
  <si>
    <t>063-290-5115</t>
  </si>
  <si>
    <t>2021년 하반기 구내식당 식재료(채소류)</t>
    <phoneticPr fontId="3" type="noConversion"/>
  </si>
  <si>
    <t>063-290-5116</t>
  </si>
  <si>
    <t>2021년 하반기 구내식당 식재료(공산품류)</t>
    <phoneticPr fontId="3" type="noConversion"/>
  </si>
  <si>
    <t>금년도 집행금액</t>
    <phoneticPr fontId="3" type="noConversion"/>
  </si>
  <si>
    <t>집행잔액</t>
    <phoneticPr fontId="3" type="noConversion"/>
  </si>
  <si>
    <t>전년도 집행금액</t>
    <phoneticPr fontId="3" type="noConversion"/>
  </si>
  <si>
    <t>총부기금액</t>
    <phoneticPr fontId="3" type="noConversion"/>
  </si>
  <si>
    <t>동향~안성 국지도 건설공사</t>
    <phoneticPr fontId="3" type="noConversion"/>
  </si>
  <si>
    <t>도계~석정 국지도 건설공사</t>
    <phoneticPr fontId="3" type="noConversion"/>
  </si>
  <si>
    <t>황산~금산사IC간(1공구)지방도 확포장공사</t>
    <phoneticPr fontId="3" type="noConversion"/>
  </si>
  <si>
    <t>063-280-4393</t>
    <phoneticPr fontId="3" type="noConversion"/>
  </si>
  <si>
    <t>고창~내장IC간 지방도 확포장공사</t>
    <phoneticPr fontId="3" type="noConversion"/>
  </si>
  <si>
    <t>화산~경천간 지방도 확포장공사</t>
    <phoneticPr fontId="3" type="noConversion"/>
  </si>
  <si>
    <t>063-280-4396</t>
    <phoneticPr fontId="3" type="noConversion"/>
  </si>
  <si>
    <t>소양~고산간 지방도 확포장공사</t>
    <phoneticPr fontId="3" type="noConversion"/>
  </si>
  <si>
    <t>강진~운암간 지방도 확포장공사</t>
    <phoneticPr fontId="3" type="noConversion"/>
  </si>
  <si>
    <t>대야~임피간 지방도 확포장공사</t>
    <phoneticPr fontId="3" type="noConversion"/>
  </si>
  <si>
    <t>황산~금산사IC간(2공구)지방도 확포장공사</t>
    <phoneticPr fontId="3" type="noConversion"/>
  </si>
  <si>
    <t>구암~용암간 지방도 확포장공사</t>
    <phoneticPr fontId="3" type="noConversion"/>
  </si>
  <si>
    <t>063-280-4395</t>
    <phoneticPr fontId="3" type="noConversion"/>
  </si>
  <si>
    <t>상관~마치간 지방도 확포장공사</t>
    <phoneticPr fontId="3" type="noConversion"/>
  </si>
  <si>
    <t>성내~고부간 지방도 확포장공사</t>
    <phoneticPr fontId="3" type="noConversion"/>
  </si>
  <si>
    <t>제4산단~하나로간 지방도 확포장공사</t>
    <phoneticPr fontId="3" type="noConversion"/>
  </si>
  <si>
    <t>고부~영원간 지방도 확포장공사</t>
    <phoneticPr fontId="3" type="noConversion"/>
  </si>
  <si>
    <t>금월천 지방하천 정비사업</t>
  </si>
  <si>
    <t>정읍 용산천 지방하천 정비사업</t>
  </si>
  <si>
    <t>063-280-3441</t>
  </si>
  <si>
    <t>고부천 지방하천 정비사업</t>
  </si>
  <si>
    <t>덕천천 지방하천 정비사업</t>
  </si>
  <si>
    <t>063-280-3446</t>
    <phoneticPr fontId="3" type="noConversion"/>
  </si>
  <si>
    <t>전북 사회적경제 혁신타운 조성사업 건설공사</t>
    <phoneticPr fontId="3" type="noConversion"/>
  </si>
  <si>
    <t>전북 사회적경제 혁신타운 조성사업 전기공사</t>
    <phoneticPr fontId="3" type="noConversion"/>
  </si>
  <si>
    <t>전북 사회적경제 혁신타운 조성사업 통신공사</t>
    <phoneticPr fontId="3" type="noConversion"/>
  </si>
  <si>
    <t>전북 사회적경제 혁신타운 조성사업 소방공사</t>
    <phoneticPr fontId="3" type="noConversion"/>
  </si>
  <si>
    <t>소방</t>
  </si>
  <si>
    <t>연번</t>
    <phoneticPr fontId="3" type="noConversion"/>
  </si>
  <si>
    <t>(단위 : 원)</t>
    <phoneticPr fontId="3" type="noConversion"/>
  </si>
  <si>
    <t>2021년 전라북도청 신규 공사 발주계획</t>
    <phoneticPr fontId="3" type="noConversion"/>
  </si>
  <si>
    <t>2021년 전라북도청 장기계속공사(2차분 이후) 발주계획</t>
    <phoneticPr fontId="3" type="noConversion"/>
  </si>
  <si>
    <t>2021년 전라북도청 용역 발주계획</t>
    <phoneticPr fontId="3" type="noConversion"/>
  </si>
  <si>
    <t>2021년 전라북도청 물품(일반) 발주계획</t>
    <phoneticPr fontId="3" type="noConversion"/>
  </si>
  <si>
    <t>사업명</t>
    <phoneticPr fontId="3" type="noConversion"/>
  </si>
  <si>
    <t>상온아스콘 구입</t>
    <phoneticPr fontId="3" type="noConversion"/>
  </si>
  <si>
    <t>상온아스콘</t>
    <phoneticPr fontId="3" type="noConversion"/>
  </si>
  <si>
    <t>포장과</t>
    <phoneticPr fontId="3" type="noConversion"/>
  </si>
  <si>
    <t>063-290-6736</t>
    <phoneticPr fontId="3" type="noConversion"/>
  </si>
  <si>
    <t>총계</t>
    <phoneticPr fontId="3" type="noConversion"/>
  </si>
  <si>
    <t>소계</t>
    <phoneticPr fontId="3" type="noConversion"/>
  </si>
  <si>
    <r>
      <t>전라북도 기후변화대응 중</t>
    </r>
    <r>
      <rPr>
        <sz val="11"/>
        <rFont val="맑은 고딕 Semilight"/>
        <family val="3"/>
        <charset val="129"/>
      </rPr>
      <t>‧</t>
    </r>
    <r>
      <rPr>
        <sz val="11"/>
        <rFont val="돋움"/>
        <family val="3"/>
        <charset val="129"/>
      </rPr>
      <t>장기 탄소중립전략 수립 용역</t>
    </r>
    <phoneticPr fontId="3" type="noConversion"/>
  </si>
  <si>
    <t>45,000,000원</t>
  </si>
  <si>
    <t>레미콘</t>
  </si>
  <si>
    <t>철근콘크리티용봉강</t>
  </si>
  <si>
    <t>자연석판석</t>
  </si>
  <si>
    <t>데크플레이트</t>
  </si>
  <si>
    <t>실내공간분할패널</t>
  </si>
  <si>
    <t>금속제창</t>
  </si>
  <si>
    <t>화장실칸막이</t>
  </si>
  <si>
    <t>아스팔트콘크리트</t>
  </si>
  <si>
    <t>인조화강석블록</t>
  </si>
  <si>
    <t>부스터펌프</t>
  </si>
  <si>
    <t>고무발포보온재</t>
  </si>
  <si>
    <t>지열냉난방시스템</t>
  </si>
  <si>
    <t>냉난방기</t>
  </si>
  <si>
    <t>환기유니트</t>
  </si>
  <si>
    <t>자동제어</t>
  </si>
  <si>
    <t>엘리베이터</t>
  </si>
  <si>
    <t>팬코일유니트</t>
  </si>
  <si>
    <t>수배전반</t>
  </si>
  <si>
    <t>발전기</t>
  </si>
  <si>
    <t>MCC반</t>
  </si>
  <si>
    <t>전력제어/조명제어/원격검침설비</t>
  </si>
  <si>
    <t>태양광설비</t>
  </si>
  <si>
    <t>전기차충전설비</t>
  </si>
  <si>
    <t>통합배선설비</t>
  </si>
  <si>
    <t>TV설비</t>
  </si>
  <si>
    <t>방송설비</t>
  </si>
  <si>
    <t>CCTV설비</t>
  </si>
  <si>
    <t>AV설비</t>
  </si>
  <si>
    <t>출입통제설비</t>
  </si>
  <si>
    <t>주차관제설비</t>
  </si>
  <si>
    <t>시멘트(전북 사회적경제 혁신타운 조성사업)</t>
    <phoneticPr fontId="3" type="noConversion"/>
  </si>
  <si>
    <t>본관동 실내 도색 작업</t>
    <phoneticPr fontId="3" type="noConversion"/>
  </si>
  <si>
    <t>전라북도립여성중고등학교</t>
    <phoneticPr fontId="3" type="noConversion"/>
  </si>
  <si>
    <t>063-290-6894</t>
    <phoneticPr fontId="3" type="noConversion"/>
  </si>
  <si>
    <t>공사소계</t>
    <phoneticPr fontId="3" type="noConversion"/>
  </si>
  <si>
    <t>용역소계</t>
    <phoneticPr fontId="3" type="noConversion"/>
  </si>
  <si>
    <t>물품소계</t>
    <phoneticPr fontId="3" type="noConversion"/>
  </si>
  <si>
    <t>2021년 전라북도청 공사,용역,물품 발주계획(총괄)</t>
    <phoneticPr fontId="3" type="noConversion"/>
  </si>
  <si>
    <t>버스 경영수지분석 및 운송원가 검증 용역</t>
    <phoneticPr fontId="3" type="noConversion"/>
  </si>
  <si>
    <t>063-280-3421</t>
    <phoneticPr fontId="3" type="noConversion"/>
  </si>
  <si>
    <t>황산~금산사IC(1공구) 지방도 확포장공사 폐콘크리트 처리용역</t>
  </si>
  <si>
    <t>장기</t>
  </si>
  <si>
    <t>도로교통과</t>
  </si>
  <si>
    <t>황산~금산사IC(2공구) 지방도 확포장공사 폐기물 처리용역</t>
    <phoneticPr fontId="3" type="noConversion"/>
  </si>
  <si>
    <t>대야~임피간 지방도 확포장공사 건설폐기물</t>
    <phoneticPr fontId="3" type="noConversion"/>
  </si>
  <si>
    <t>대야~임피간 지방도 확포장공사 문화재시술조사용역</t>
    <phoneticPr fontId="3" type="noConversion"/>
  </si>
  <si>
    <t>고창중산 지방도 확포장공사 건설폐기물처리용역</t>
    <phoneticPr fontId="3" type="noConversion"/>
  </si>
  <si>
    <t>고부~영원간 지방도 확포장공사 건설사업관리용역</t>
    <phoneticPr fontId="3" type="noConversion"/>
  </si>
  <si>
    <t>대강~금지 지방도 확포장공사 실시설계용역</t>
    <phoneticPr fontId="3" type="noConversion"/>
  </si>
  <si>
    <t>21년 설해대책 제설자재'구매(염화캴슘)</t>
  </si>
  <si>
    <t>21년 설해대책 제설자재'구매(소금)</t>
  </si>
  <si>
    <t>21년 설해대책 제설자재'구매(친환경액상제)</t>
  </si>
  <si>
    <t>21년 설해대책 제설자재'구매(친환경고상제)</t>
  </si>
  <si>
    <t>도로유지용품 구매</t>
  </si>
  <si>
    <t>도로안전용품 구매</t>
  </si>
  <si>
    <t>1~12</t>
    <phoneticPr fontId="3" type="noConversion"/>
  </si>
  <si>
    <t>염화칼슘</t>
  </si>
  <si>
    <t>제설소금</t>
  </si>
  <si>
    <t>친환경제설제(액상)</t>
  </si>
  <si>
    <t>친환경제설제(고상)</t>
  </si>
  <si>
    <t>델리네이터, 차선유도봉 등</t>
  </si>
  <si>
    <t>도로반사경 등</t>
  </si>
  <si>
    <t>Cacl74%이상</t>
  </si>
  <si>
    <t>NaCl84%이상</t>
  </si>
  <si>
    <t>환경표지2종</t>
  </si>
  <si>
    <t>-</t>
  </si>
  <si>
    <t>겨울철 제설작업</t>
    <phoneticPr fontId="3" type="noConversion"/>
  </si>
  <si>
    <t>겨울철 제설작업</t>
  </si>
  <si>
    <t>도로유지보수</t>
    <phoneticPr fontId="3" type="noConversion"/>
  </si>
  <si>
    <t>도로안전시설 정비</t>
    <phoneticPr fontId="3" type="noConversion"/>
  </si>
  <si>
    <t>톤</t>
  </si>
  <si>
    <t>시설과</t>
  </si>
  <si>
    <t>063-290-6741</t>
  </si>
  <si>
    <t>063-290-6741</t>
    <phoneticPr fontId="3" type="noConversion"/>
  </si>
  <si>
    <t>1~12</t>
  </si>
  <si>
    <t>전라북도교통안전기본계획용역</t>
    <phoneticPr fontId="3" type="noConversion"/>
  </si>
  <si>
    <t>신규</t>
    <phoneticPr fontId="3" type="noConversion"/>
  </si>
  <si>
    <t>063-280-3605</t>
    <phoneticPr fontId="3" type="noConversion"/>
  </si>
  <si>
    <t>글로벌 청소년 리더센터 신축공사 건설사업관리용역</t>
    <phoneticPr fontId="3" type="noConversion"/>
  </si>
  <si>
    <t>세계잼버리 기반시설 설치공사 건설사업관리용역</t>
    <phoneticPr fontId="3" type="noConversion"/>
  </si>
  <si>
    <t>신규</t>
    <phoneticPr fontId="3" type="noConversion"/>
  </si>
  <si>
    <t>기술용역</t>
    <phoneticPr fontId="3" type="noConversion"/>
  </si>
  <si>
    <t>잼버리추진단</t>
  </si>
  <si>
    <t>잼버리추진단</t>
    <phoneticPr fontId="3" type="noConversion"/>
  </si>
  <si>
    <t>063-280-3973</t>
  </si>
  <si>
    <t>063-280-3973</t>
    <phoneticPr fontId="3" type="noConversion"/>
  </si>
  <si>
    <t>063-280-3972</t>
  </si>
  <si>
    <t>063-280-3972</t>
    <phoneticPr fontId="3" type="noConversion"/>
  </si>
  <si>
    <t>글로벌 청소년 리더센터 신축공사</t>
  </si>
  <si>
    <t>글로벌 청소년 리더센터 신축공사</t>
    <phoneticPr fontId="3" type="noConversion"/>
  </si>
  <si>
    <t>세계잼버리 기반시설 설치</t>
  </si>
  <si>
    <t>세계잼버리 기반시설 설치</t>
    <phoneticPr fontId="3" type="noConversion"/>
  </si>
  <si>
    <t>건축</t>
    <phoneticPr fontId="3" type="noConversion"/>
  </si>
  <si>
    <t>토목</t>
    <phoneticPr fontId="3" type="noConversion"/>
  </si>
  <si>
    <t>전라북도교통안전기본계획용역</t>
    <phoneticPr fontId="3" type="noConversion"/>
  </si>
  <si>
    <t>063-280-3605</t>
    <phoneticPr fontId="3" type="noConversion"/>
  </si>
  <si>
    <t>190건</t>
    <phoneticPr fontId="3" type="noConversion"/>
  </si>
  <si>
    <t>218건</t>
    <phoneticPr fontId="3" type="noConversion"/>
  </si>
  <si>
    <t>294건</t>
    <phoneticPr fontId="3" type="noConversion"/>
  </si>
  <si>
    <t>702건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</si>
</sst>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0.000_);[Red]\(0.000\)"/>
    <numFmt numFmtId="177" formatCode="#,##0_);[Red]\(#,##0\)"/>
    <numFmt numFmtId="178" formatCode="0.E+00"/>
    <numFmt numFmtId="179" formatCode="#,##0_ "/>
    <numFmt numFmtId="180" formatCode="0_ "/>
    <numFmt numFmtId="181" formatCode="#,###&quot;억&quot;&quot;원&quot;"/>
    <numFmt numFmtId="182" formatCode="#,##0_ &quot;억&quot;&quot;원&quot;"/>
  </numFmts>
  <fonts count="1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color indexed="10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맑은 고딕 Semilight"/>
      <family val="3"/>
      <charset val="129"/>
    </font>
    <font>
      <sz val="11"/>
      <name val="굴림"/>
      <family val="3"/>
      <charset val="129"/>
    </font>
    <font>
      <sz val="11"/>
      <color indexed="10"/>
      <name val="굴림"/>
      <family val="3"/>
      <charset val="129"/>
    </font>
    <font>
      <sz val="11"/>
      <color theme="1"/>
      <name val="굴림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vertAlign val="subscript"/>
      <sz val="11"/>
      <name val="굴림"/>
      <family val="3"/>
      <charset val="129"/>
    </font>
    <font>
      <sz val="8"/>
      <name val="맑은 고딕"/>
      <family val="3"/>
      <charset val="129"/>
    </font>
    <font>
      <sz val="9"/>
      <color indexed="81"/>
      <name val="Tahoma"/>
      <family val="2"/>
    </font>
    <font>
      <sz val="24"/>
      <name val="굴림"/>
      <family val="3"/>
      <charset val="129"/>
    </font>
    <font>
      <sz val="24"/>
      <name val="돋움"/>
      <family val="3"/>
      <charset val="129"/>
    </font>
    <font>
      <b/>
      <sz val="11"/>
      <name val="굴림"/>
      <family val="3"/>
      <charset val="129"/>
    </font>
    <font>
      <b/>
      <sz val="11"/>
      <name val="돋움"/>
      <family val="3"/>
      <charset val="129"/>
    </font>
    <font>
      <sz val="11"/>
      <color rgb="FF9C0006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217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7" fontId="0" fillId="0" borderId="3" xfId="1" applyNumberFormat="1" applyFont="1" applyFill="1" applyBorder="1" applyAlignment="1">
      <alignment horizontal="right" vertical="center" indent="1"/>
    </xf>
    <xf numFmtId="0" fontId="0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indent="1"/>
    </xf>
    <xf numFmtId="177" fontId="4" fillId="3" borderId="3" xfId="0" applyNumberFormat="1" applyFont="1" applyFill="1" applyBorder="1" applyAlignment="1">
      <alignment horizontal="right" vertical="center" indent="1"/>
    </xf>
    <xf numFmtId="0" fontId="0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center" indent="1" shrinkToFit="1"/>
    </xf>
    <xf numFmtId="177" fontId="1" fillId="3" borderId="3" xfId="1" applyNumberFormat="1" applyFont="1" applyFill="1" applyBorder="1" applyAlignment="1">
      <alignment horizontal="right" vertical="center" inden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vertical="center"/>
    </xf>
    <xf numFmtId="177" fontId="0" fillId="0" borderId="3" xfId="1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center" vertical="center" wrapText="1"/>
    </xf>
    <xf numFmtId="177" fontId="0" fillId="0" borderId="3" xfId="0" applyNumberFormat="1" applyFont="1" applyBorder="1" applyAlignment="1">
      <alignment horizontal="right" vertical="center" indent="1"/>
    </xf>
    <xf numFmtId="0" fontId="0" fillId="0" borderId="3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left" vertical="center" indent="1"/>
    </xf>
    <xf numFmtId="0" fontId="0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0" fillId="3" borderId="3" xfId="0" applyNumberFormat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177" fontId="4" fillId="0" borderId="3" xfId="1" applyNumberFormat="1" applyFont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center" shrinkToFit="1"/>
    </xf>
    <xf numFmtId="177" fontId="4" fillId="3" borderId="3" xfId="1" applyNumberFormat="1" applyFont="1" applyFill="1" applyBorder="1" applyAlignment="1">
      <alignment horizontal="right" vertical="center" inden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177" fontId="4" fillId="3" borderId="4" xfId="1" applyNumberFormat="1" applyFont="1" applyFill="1" applyBorder="1" applyAlignment="1">
      <alignment horizontal="right" vertical="center" indent="1"/>
    </xf>
    <xf numFmtId="0" fontId="4" fillId="0" borderId="4" xfId="0" applyFont="1" applyBorder="1" applyAlignment="1">
      <alignment horizontal="center" vertical="center" shrinkToFit="1"/>
    </xf>
    <xf numFmtId="177" fontId="4" fillId="0" borderId="3" xfId="0" applyNumberFormat="1" applyFont="1" applyBorder="1" applyAlignment="1">
      <alignment horizontal="right" vertical="center" inden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Alignment="1">
      <alignment vertical="center"/>
    </xf>
    <xf numFmtId="177" fontId="0" fillId="0" borderId="3" xfId="2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right" vertical="center" indent="1"/>
    </xf>
    <xf numFmtId="0" fontId="0" fillId="3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8" fontId="6" fillId="2" borderId="3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right" vertical="center" indent="1"/>
    </xf>
    <xf numFmtId="178" fontId="6" fillId="3" borderId="2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/>
    </xf>
    <xf numFmtId="177" fontId="6" fillId="0" borderId="3" xfId="0" applyNumberFormat="1" applyFont="1" applyBorder="1" applyAlignment="1">
      <alignment horizontal="right" vertical="center" indent="1"/>
    </xf>
    <xf numFmtId="0" fontId="6" fillId="0" borderId="3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indent="1" shrinkToFit="1"/>
    </xf>
    <xf numFmtId="177" fontId="6" fillId="0" borderId="3" xfId="0" applyNumberFormat="1" applyFont="1" applyFill="1" applyBorder="1" applyAlignment="1">
      <alignment horizontal="right" vertical="center" indent="1"/>
    </xf>
    <xf numFmtId="178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left" vertical="center" indent="1"/>
    </xf>
    <xf numFmtId="177" fontId="6" fillId="0" borderId="3" xfId="1" applyNumberFormat="1" applyFont="1" applyFill="1" applyBorder="1" applyAlignment="1">
      <alignment horizontal="right" vertical="center" indent="1"/>
    </xf>
    <xf numFmtId="0" fontId="6" fillId="0" borderId="0" xfId="0" applyFont="1" applyFill="1" applyAlignment="1">
      <alignment horizontal="center" vertical="center"/>
    </xf>
    <xf numFmtId="177" fontId="6" fillId="0" borderId="3" xfId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indent="1" shrinkToFit="1"/>
    </xf>
    <xf numFmtId="177" fontId="8" fillId="0" borderId="3" xfId="1" applyNumberFormat="1" applyFont="1" applyBorder="1" applyAlignment="1">
      <alignment horizontal="right" vertical="center" inden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indent="1"/>
    </xf>
    <xf numFmtId="177" fontId="8" fillId="0" borderId="3" xfId="0" applyNumberFormat="1" applyFont="1" applyFill="1" applyBorder="1" applyAlignment="1">
      <alignment horizontal="right" vertical="center" indent="1"/>
    </xf>
    <xf numFmtId="178" fontId="8" fillId="0" borderId="3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7" fontId="4" fillId="0" borderId="0" xfId="0" applyNumberFormat="1" applyFont="1" applyBorder="1" applyAlignment="1">
      <alignment horizontal="right" vertical="center" indent="1"/>
    </xf>
    <xf numFmtId="177" fontId="4" fillId="0" borderId="3" xfId="1" applyNumberFormat="1" applyFont="1" applyBorder="1" applyAlignment="1" applyProtection="1">
      <alignment horizontal="right" vertical="center" indent="1"/>
      <protection locked="0"/>
    </xf>
    <xf numFmtId="177" fontId="4" fillId="0" borderId="3" xfId="1" applyNumberFormat="1" applyFont="1" applyFill="1" applyBorder="1" applyAlignment="1" applyProtection="1">
      <alignment horizontal="right" vertical="center" indent="1"/>
      <protection locked="0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 indent="1"/>
    </xf>
    <xf numFmtId="0" fontId="6" fillId="0" borderId="0" xfId="0" applyNumberFormat="1" applyFont="1" applyFill="1" applyAlignment="1">
      <alignment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left" vertical="center" indent="1"/>
    </xf>
    <xf numFmtId="0" fontId="6" fillId="0" borderId="3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indent="1"/>
    </xf>
    <xf numFmtId="177" fontId="6" fillId="3" borderId="3" xfId="0" applyNumberFormat="1" applyFont="1" applyFill="1" applyBorder="1" applyAlignment="1">
      <alignment horizontal="right" vertical="center" indent="1"/>
    </xf>
    <xf numFmtId="177" fontId="6" fillId="3" borderId="3" xfId="1" applyNumberFormat="1" applyFont="1" applyFill="1" applyBorder="1" applyAlignment="1">
      <alignment horizontal="right" vertical="center" indent="1"/>
    </xf>
    <xf numFmtId="178" fontId="6" fillId="3" borderId="3" xfId="0" applyNumberFormat="1" applyFont="1" applyFill="1" applyBorder="1" applyAlignment="1">
      <alignment horizontal="center" vertical="center"/>
    </xf>
    <xf numFmtId="177" fontId="8" fillId="0" borderId="3" xfId="1" applyNumberFormat="1" applyFont="1" applyFill="1" applyBorder="1" applyAlignment="1">
      <alignment horizontal="right" vertical="center" indent="1"/>
    </xf>
    <xf numFmtId="0" fontId="8" fillId="0" borderId="0" xfId="0" applyFont="1" applyFill="1" applyAlignment="1">
      <alignment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1" fontId="6" fillId="0" borderId="0" xfId="0" applyNumberFormat="1" applyFont="1" applyAlignment="1">
      <alignment vertical="center"/>
    </xf>
    <xf numFmtId="41" fontId="6" fillId="3" borderId="3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6" fillId="4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Border="1" applyAlignment="1">
      <alignment vertical="center"/>
    </xf>
    <xf numFmtId="41" fontId="6" fillId="0" borderId="3" xfId="1" applyFont="1" applyBorder="1" applyAlignment="1">
      <alignment horizontal="center" vertical="center"/>
    </xf>
    <xf numFmtId="41" fontId="6" fillId="0" borderId="3" xfId="1" quotePrefix="1" applyFont="1" applyBorder="1" applyAlignment="1">
      <alignment horizontal="center" vertical="center"/>
    </xf>
    <xf numFmtId="41" fontId="6" fillId="0" borderId="3" xfId="1" applyFont="1" applyFill="1" applyBorder="1" applyAlignment="1" applyProtection="1">
      <alignment horizontal="center" vertical="center"/>
    </xf>
    <xf numFmtId="179" fontId="6" fillId="0" borderId="3" xfId="1" applyNumberFormat="1" applyFont="1" applyBorder="1" applyAlignment="1">
      <alignment horizontal="right" vertical="center" indent="1"/>
    </xf>
    <xf numFmtId="179" fontId="8" fillId="0" borderId="3" xfId="1" applyNumberFormat="1" applyFont="1" applyBorder="1" applyAlignment="1">
      <alignment horizontal="right" vertical="center" indent="1"/>
    </xf>
    <xf numFmtId="179" fontId="6" fillId="0" borderId="3" xfId="0" applyNumberFormat="1" applyFont="1" applyBorder="1" applyAlignment="1">
      <alignment horizontal="right" vertical="center" inden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176" fontId="0" fillId="2" borderId="3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0" borderId="3" xfId="0" applyNumberFormat="1" applyFont="1" applyFill="1" applyBorder="1" applyAlignment="1" applyProtection="1">
      <alignment horizontal="left" vertical="center" indent="1"/>
    </xf>
    <xf numFmtId="0" fontId="6" fillId="0" borderId="3" xfId="0" quotePrefix="1" applyFont="1" applyBorder="1" applyAlignment="1">
      <alignment horizontal="left" vertical="center" indent="1"/>
    </xf>
    <xf numFmtId="0" fontId="6" fillId="4" borderId="3" xfId="0" applyNumberFormat="1" applyFont="1" applyFill="1" applyBorder="1" applyAlignment="1" applyProtection="1">
      <alignment horizontal="left" vertical="center" indent="1"/>
    </xf>
    <xf numFmtId="3" fontId="6" fillId="0" borderId="3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/>
    </xf>
    <xf numFmtId="177" fontId="0" fillId="3" borderId="3" xfId="1" applyNumberFormat="1" applyFont="1" applyFill="1" applyBorder="1" applyAlignment="1">
      <alignment horizontal="right" vertical="center" indent="1"/>
    </xf>
    <xf numFmtId="178" fontId="0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 shrinkToFit="1"/>
    </xf>
    <xf numFmtId="178" fontId="4" fillId="3" borderId="3" xfId="0" applyNumberFormat="1" applyFont="1" applyFill="1" applyBorder="1" applyAlignment="1">
      <alignment horizontal="center" vertical="center"/>
    </xf>
    <xf numFmtId="0" fontId="0" fillId="3" borderId="3" xfId="0" applyNumberFormat="1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wrapText="1"/>
    </xf>
    <xf numFmtId="0" fontId="0" fillId="5" borderId="3" xfId="0" applyFont="1" applyFill="1" applyBorder="1" applyAlignment="1">
      <alignment horizontal="left" vertical="center" wrapText="1" indent="1"/>
    </xf>
    <xf numFmtId="0" fontId="0" fillId="5" borderId="3" xfId="0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indent="1"/>
    </xf>
    <xf numFmtId="0" fontId="4" fillId="5" borderId="3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left" vertical="center" indent="1"/>
    </xf>
    <xf numFmtId="0" fontId="0" fillId="5" borderId="3" xfId="0" applyFont="1" applyFill="1" applyBorder="1" applyAlignment="1">
      <alignment horizontal="left" vertical="center" indent="1" shrinkToFit="1"/>
    </xf>
    <xf numFmtId="0" fontId="0" fillId="5" borderId="3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left" vertical="center" indent="1" shrinkToFit="1"/>
    </xf>
    <xf numFmtId="0" fontId="0" fillId="5" borderId="3" xfId="0" applyNumberFormat="1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3" xfId="0" applyFont="1" applyFill="1" applyBorder="1" applyAlignment="1">
      <alignment horizontal="left" vertical="center" indent="1"/>
    </xf>
    <xf numFmtId="177" fontId="0" fillId="6" borderId="3" xfId="1" applyNumberFormat="1" applyFont="1" applyFill="1" applyBorder="1" applyAlignment="1">
      <alignment horizontal="right" vertical="center" indent="1"/>
    </xf>
    <xf numFmtId="0" fontId="0" fillId="6" borderId="3" xfId="0" applyFill="1" applyBorder="1" applyAlignment="1">
      <alignment vertical="center"/>
    </xf>
    <xf numFmtId="0" fontId="0" fillId="6" borderId="3" xfId="0" applyFill="1" applyBorder="1"/>
    <xf numFmtId="0" fontId="0" fillId="6" borderId="3" xfId="0" applyNumberFormat="1" applyFont="1" applyFill="1" applyBorder="1" applyAlignment="1" applyProtection="1">
      <alignment horizontal="center" vertical="center"/>
    </xf>
    <xf numFmtId="177" fontId="0" fillId="6" borderId="3" xfId="0" applyNumberFormat="1" applyFont="1" applyFill="1" applyBorder="1" applyAlignment="1">
      <alignment horizontal="right" vertical="center" indent="1"/>
    </xf>
    <xf numFmtId="0" fontId="0" fillId="6" borderId="3" xfId="0" applyNumberFormat="1" applyFont="1" applyFill="1" applyBorder="1" applyAlignment="1">
      <alignment horizontal="center" vertical="center"/>
    </xf>
    <xf numFmtId="0" fontId="0" fillId="6" borderId="3" xfId="0" applyNumberFormat="1" applyFont="1" applyFill="1" applyBorder="1" applyAlignment="1">
      <alignment horizontal="left" vertical="center" indent="1"/>
    </xf>
    <xf numFmtId="0" fontId="0" fillId="6" borderId="3" xfId="0" applyFont="1" applyFill="1" applyBorder="1" applyAlignment="1">
      <alignment horizontal="center"/>
    </xf>
    <xf numFmtId="177" fontId="4" fillId="3" borderId="3" xfId="1" applyNumberFormat="1" applyFont="1" applyFill="1" applyBorder="1" applyAlignment="1" applyProtection="1">
      <alignment horizontal="right" vertical="center" indent="1"/>
      <protection locked="0"/>
    </xf>
    <xf numFmtId="177" fontId="0" fillId="5" borderId="3" xfId="1" applyNumberFormat="1" applyFont="1" applyFill="1" applyBorder="1" applyAlignment="1">
      <alignment horizontal="right" vertical="center" indent="1"/>
    </xf>
    <xf numFmtId="177" fontId="4" fillId="5" borderId="3" xfId="0" applyNumberFormat="1" applyFont="1" applyFill="1" applyBorder="1" applyAlignment="1">
      <alignment horizontal="right" vertical="center" indent="1"/>
    </xf>
    <xf numFmtId="177" fontId="0" fillId="5" borderId="3" xfId="0" applyNumberFormat="1" applyFont="1" applyFill="1" applyBorder="1" applyAlignment="1">
      <alignment horizontal="right" vertical="center" indent="1"/>
    </xf>
    <xf numFmtId="177" fontId="4" fillId="5" borderId="3" xfId="1" applyNumberFormat="1" applyFont="1" applyFill="1" applyBorder="1" applyAlignment="1">
      <alignment horizontal="right" vertical="center" indent="1"/>
    </xf>
    <xf numFmtId="177" fontId="0" fillId="5" borderId="3" xfId="2" applyNumberFormat="1" applyFont="1" applyFill="1" applyBorder="1" applyAlignment="1">
      <alignment horizontal="right" vertical="center" indent="1"/>
    </xf>
    <xf numFmtId="0" fontId="0" fillId="3" borderId="3" xfId="0" applyNumberFormat="1" applyFont="1" applyFill="1" applyBorder="1" applyAlignment="1">
      <alignment horizontal="left" vertical="center" wrapText="1" indent="1"/>
    </xf>
    <xf numFmtId="0" fontId="0" fillId="3" borderId="3" xfId="0" applyNumberFormat="1" applyFont="1" applyFill="1" applyBorder="1" applyAlignment="1">
      <alignment horizontal="left" vertical="center" indent="1"/>
    </xf>
    <xf numFmtId="0" fontId="0" fillId="3" borderId="3" xfId="0" applyFont="1" applyFill="1" applyBorder="1" applyAlignment="1">
      <alignment horizontal="left" vertical="center" wrapText="1" indent="1"/>
    </xf>
    <xf numFmtId="177" fontId="16" fillId="3" borderId="1" xfId="0" applyNumberFormat="1" applyFont="1" applyFill="1" applyBorder="1" applyAlignment="1">
      <alignment horizontal="right" vertical="center" indent="1"/>
    </xf>
    <xf numFmtId="177" fontId="17" fillId="3" borderId="3" xfId="1" applyNumberFormat="1" applyFont="1" applyFill="1" applyBorder="1" applyAlignment="1">
      <alignment horizontal="right" vertical="center" indent="1"/>
    </xf>
    <xf numFmtId="177" fontId="16" fillId="3" borderId="3" xfId="0" applyNumberFormat="1" applyFont="1" applyFill="1" applyBorder="1" applyAlignment="1">
      <alignment horizontal="right" vertical="center" indent="1"/>
    </xf>
    <xf numFmtId="180" fontId="0" fillId="0" borderId="3" xfId="0" applyNumberFormat="1" applyFont="1" applyBorder="1" applyAlignment="1">
      <alignment horizontal="left" vertical="center" indent="1"/>
    </xf>
    <xf numFmtId="179" fontId="0" fillId="0" borderId="3" xfId="1" applyNumberFormat="1" applyFont="1" applyBorder="1" applyAlignment="1">
      <alignment horizontal="right" vertical="center" indent="1"/>
    </xf>
    <xf numFmtId="180" fontId="6" fillId="0" borderId="3" xfId="0" applyNumberFormat="1" applyFont="1" applyBorder="1" applyAlignment="1">
      <alignment horizontal="left" vertical="center" indent="1"/>
    </xf>
    <xf numFmtId="0" fontId="0" fillId="6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left" vertical="center" indent="1"/>
    </xf>
    <xf numFmtId="0" fontId="0" fillId="0" borderId="3" xfId="0" applyNumberFormat="1" applyFont="1" applyFill="1" applyBorder="1" applyAlignment="1">
      <alignment horizontal="left" vertical="center" indent="1"/>
    </xf>
    <xf numFmtId="0" fontId="0" fillId="0" borderId="3" xfId="0" applyNumberFormat="1" applyFont="1" applyFill="1" applyBorder="1" applyAlignment="1">
      <alignment horizontal="left" vertical="center" indent="1" shrinkToFit="1"/>
    </xf>
    <xf numFmtId="0" fontId="0" fillId="0" borderId="3" xfId="0" applyNumberFormat="1" applyFont="1" applyBorder="1" applyAlignment="1">
      <alignment horizontal="left" vertical="center" indent="1"/>
    </xf>
    <xf numFmtId="0" fontId="0" fillId="3" borderId="3" xfId="0" applyNumberFormat="1" applyFont="1" applyFill="1" applyBorder="1" applyAlignment="1">
      <alignment horizontal="left" vertical="center" indent="1" shrinkToFit="1"/>
    </xf>
    <xf numFmtId="0" fontId="0" fillId="0" borderId="3" xfId="0" applyNumberFormat="1" applyFont="1" applyBorder="1" applyAlignment="1">
      <alignment horizontal="left" vertical="center" indent="1" shrinkToFit="1"/>
    </xf>
    <xf numFmtId="0" fontId="4" fillId="0" borderId="3" xfId="0" applyNumberFormat="1" applyFont="1" applyBorder="1" applyAlignment="1">
      <alignment horizontal="left" vertical="center" indent="1"/>
    </xf>
    <xf numFmtId="0" fontId="4" fillId="3" borderId="4" xfId="0" applyNumberFormat="1" applyFont="1" applyFill="1" applyBorder="1" applyAlignment="1">
      <alignment horizontal="left" vertical="center" indent="1"/>
    </xf>
    <xf numFmtId="0" fontId="4" fillId="0" borderId="3" xfId="0" applyNumberFormat="1" applyFont="1" applyBorder="1" applyAlignment="1">
      <alignment horizontal="left" vertical="center" indent="1" shrinkToFit="1"/>
    </xf>
    <xf numFmtId="0" fontId="4" fillId="0" borderId="3" xfId="0" applyNumberFormat="1" applyFont="1" applyFill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 indent="1"/>
    </xf>
    <xf numFmtId="177" fontId="0" fillId="0" borderId="2" xfId="1" applyNumberFormat="1" applyFont="1" applyBorder="1" applyAlignment="1">
      <alignment horizontal="right" vertical="center" indent="1"/>
    </xf>
    <xf numFmtId="0" fontId="0" fillId="0" borderId="3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left" vertical="center" indent="1"/>
    </xf>
    <xf numFmtId="177" fontId="0" fillId="0" borderId="3" xfId="0" applyNumberFormat="1" applyBorder="1" applyAlignment="1">
      <alignment horizontal="right" vertical="center" indent="1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 indent="1"/>
    </xf>
    <xf numFmtId="0" fontId="0" fillId="5" borderId="3" xfId="0" applyFill="1" applyBorder="1" applyAlignment="1">
      <alignment horizontal="center" vertical="center"/>
    </xf>
    <xf numFmtId="0" fontId="0" fillId="5" borderId="3" xfId="0" applyNumberFormat="1" applyFill="1" applyBorder="1" applyAlignment="1">
      <alignment horizontal="left" vertical="center" indent="1"/>
    </xf>
    <xf numFmtId="177" fontId="0" fillId="5" borderId="3" xfId="0" applyNumberFormat="1" applyFill="1" applyBorder="1" applyAlignment="1">
      <alignment horizontal="right" vertical="center" inden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179" fontId="8" fillId="3" borderId="3" xfId="1" applyNumberFormat="1" applyFont="1" applyFill="1" applyBorder="1" applyAlignment="1">
      <alignment horizontal="right" vertical="center" wrapText="1" indent="1"/>
    </xf>
    <xf numFmtId="0" fontId="8" fillId="3" borderId="3" xfId="0" applyFont="1" applyFill="1" applyBorder="1" applyAlignment="1">
      <alignment horizontal="left" vertical="center" indent="1"/>
    </xf>
    <xf numFmtId="177" fontId="1" fillId="3" borderId="3" xfId="3" applyNumberFormat="1" applyFont="1" applyFill="1" applyBorder="1" applyAlignment="1">
      <alignment horizontal="right" vertical="center" indent="1"/>
    </xf>
    <xf numFmtId="181" fontId="0" fillId="3" borderId="3" xfId="0" applyNumberFormat="1" applyFont="1" applyFill="1" applyBorder="1" applyAlignment="1">
      <alignment horizontal="right" vertical="center" wrapText="1" indent="1"/>
    </xf>
    <xf numFmtId="182" fontId="0" fillId="3" borderId="3" xfId="0" applyNumberFormat="1" applyFont="1" applyFill="1" applyBorder="1" applyAlignment="1">
      <alignment horizontal="right" vertical="center" wrapText="1" indent="1"/>
    </xf>
    <xf numFmtId="181" fontId="0" fillId="5" borderId="3" xfId="0" applyNumberFormat="1" applyFont="1" applyFill="1" applyBorder="1" applyAlignment="1">
      <alignment horizontal="right" vertical="center" wrapText="1" indent="1"/>
    </xf>
    <xf numFmtId="181" fontId="0" fillId="6" borderId="3" xfId="0" applyNumberFormat="1" applyFont="1" applyFill="1" applyBorder="1" applyAlignment="1">
      <alignment horizontal="right" vertical="center" wrapText="1" indent="1"/>
    </xf>
    <xf numFmtId="0" fontId="15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나쁨" xfId="3" builtinId="27"/>
    <cellStyle name="쉼표 [0]" xfId="1" builtinId="6"/>
    <cellStyle name="쉼표 [0] 2" xfId="2" xr:uid="{8EF2A7BD-2D36-436D-B014-2AE12EB52583}"/>
    <cellStyle name="표준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187C-4D27-4862-B158-9D9ADFB0D85C}">
  <dimension ref="A1:G711"/>
  <sheetViews>
    <sheetView tabSelected="1" workbookViewId="0">
      <selection activeCell="E10" sqref="E10"/>
    </sheetView>
  </sheetViews>
  <sheetFormatPr defaultRowHeight="13.5" x14ac:dyDescent="0.15"/>
  <cols>
    <col min="1" max="2" width="9" style="134" bestFit="1" customWidth="1"/>
    <col min="3" max="3" width="51.109375" bestFit="1" customWidth="1"/>
    <col min="4" max="4" width="20.21875" bestFit="1" customWidth="1"/>
    <col min="5" max="5" width="17.77734375" style="134" bestFit="1" customWidth="1"/>
    <col min="6" max="6" width="13.6640625" style="134" bestFit="1" customWidth="1"/>
  </cols>
  <sheetData>
    <row r="1" spans="1:7" ht="31.5" x14ac:dyDescent="0.4">
      <c r="A1" s="211" t="s">
        <v>1419</v>
      </c>
      <c r="B1" s="211"/>
      <c r="C1" s="211"/>
      <c r="D1" s="211"/>
      <c r="E1" s="211"/>
      <c r="F1" s="211"/>
      <c r="G1" s="211"/>
    </row>
    <row r="2" spans="1:7" s="137" customFormat="1" ht="27" x14ac:dyDescent="0.15">
      <c r="A2" s="125" t="s">
        <v>1367</v>
      </c>
      <c r="B2" s="126" t="s">
        <v>0</v>
      </c>
      <c r="C2" s="125" t="s">
        <v>1373</v>
      </c>
      <c r="D2" s="127" t="s">
        <v>4</v>
      </c>
      <c r="E2" s="125" t="s">
        <v>5</v>
      </c>
      <c r="F2" s="125" t="s">
        <v>6</v>
      </c>
      <c r="G2" s="125" t="s">
        <v>7</v>
      </c>
    </row>
    <row r="3" spans="1:7" s="137" customFormat="1" ht="30" customHeight="1" x14ac:dyDescent="0.15">
      <c r="A3" s="8" t="s">
        <v>1378</v>
      </c>
      <c r="B3" s="13" t="s">
        <v>1481</v>
      </c>
      <c r="C3" s="8"/>
      <c r="D3" s="207">
        <f>INT(SUM(D197,D416,D711))/100000000</f>
        <v>2428.34783591</v>
      </c>
      <c r="E3" s="8"/>
      <c r="F3" s="8"/>
      <c r="G3" s="8"/>
    </row>
    <row r="4" spans="1:7" s="137" customFormat="1" ht="30" customHeight="1" x14ac:dyDescent="0.15">
      <c r="A4" s="8" t="s">
        <v>1416</v>
      </c>
      <c r="B4" s="13" t="s">
        <v>1478</v>
      </c>
      <c r="C4" s="8"/>
      <c r="D4" s="208">
        <f>INT(SUM(D7:D196))/100000000</f>
        <v>1702.5811176</v>
      </c>
      <c r="E4" s="8"/>
      <c r="F4" s="8"/>
      <c r="G4" s="8"/>
    </row>
    <row r="5" spans="1:7" s="137" customFormat="1" ht="30" customHeight="1" x14ac:dyDescent="0.15">
      <c r="A5" s="142" t="s">
        <v>1417</v>
      </c>
      <c r="B5" s="143" t="s">
        <v>1479</v>
      </c>
      <c r="C5" s="142"/>
      <c r="D5" s="209">
        <f>INT(SUM(D198:D415))/100000000</f>
        <v>334.42043188000002</v>
      </c>
      <c r="E5" s="142"/>
      <c r="F5" s="142"/>
      <c r="G5" s="142"/>
    </row>
    <row r="6" spans="1:7" s="137" customFormat="1" ht="30" customHeight="1" x14ac:dyDescent="0.15">
      <c r="A6" s="155" t="s">
        <v>1418</v>
      </c>
      <c r="B6" s="180" t="s">
        <v>1480</v>
      </c>
      <c r="C6" s="155"/>
      <c r="D6" s="210">
        <f>INT(SUM(D417:D710))/100000000</f>
        <v>391.34628643000002</v>
      </c>
      <c r="E6" s="155"/>
      <c r="F6" s="155"/>
      <c r="G6" s="155"/>
    </row>
    <row r="7" spans="1:7" s="137" customFormat="1" ht="30" customHeight="1" x14ac:dyDescent="0.15">
      <c r="A7" s="8">
        <v>1</v>
      </c>
      <c r="B7" s="8">
        <v>5</v>
      </c>
      <c r="C7" s="26" t="s">
        <v>399</v>
      </c>
      <c r="D7" s="29">
        <v>350000000</v>
      </c>
      <c r="E7" s="8" t="s">
        <v>57</v>
      </c>
      <c r="F7" s="8" t="s">
        <v>61</v>
      </c>
      <c r="G7" s="138"/>
    </row>
    <row r="8" spans="1:7" s="137" customFormat="1" ht="30" customHeight="1" x14ac:dyDescent="0.15">
      <c r="A8" s="8">
        <v>2</v>
      </c>
      <c r="B8" s="8">
        <v>5</v>
      </c>
      <c r="C8" s="26" t="s">
        <v>401</v>
      </c>
      <c r="D8" s="29">
        <v>28000000</v>
      </c>
      <c r="E8" s="8" t="s">
        <v>57</v>
      </c>
      <c r="F8" s="8" t="s">
        <v>402</v>
      </c>
      <c r="G8" s="138"/>
    </row>
    <row r="9" spans="1:7" s="137" customFormat="1" ht="30" customHeight="1" x14ac:dyDescent="0.15">
      <c r="A9" s="8">
        <v>3</v>
      </c>
      <c r="B9" s="8">
        <v>5</v>
      </c>
      <c r="C9" s="26" t="s">
        <v>403</v>
      </c>
      <c r="D9" s="29">
        <v>237693000</v>
      </c>
      <c r="E9" s="8" t="s">
        <v>57</v>
      </c>
      <c r="F9" s="8" t="s">
        <v>405</v>
      </c>
      <c r="G9" s="138"/>
    </row>
    <row r="10" spans="1:7" s="137" customFormat="1" ht="30" customHeight="1" x14ac:dyDescent="0.15">
      <c r="A10" s="8">
        <v>4</v>
      </c>
      <c r="B10" s="8">
        <v>7</v>
      </c>
      <c r="C10" s="26" t="s">
        <v>1470</v>
      </c>
      <c r="D10" s="206">
        <v>30044000000</v>
      </c>
      <c r="E10" s="8" t="s">
        <v>1464</v>
      </c>
      <c r="F10" s="8" t="s">
        <v>1466</v>
      </c>
      <c r="G10" s="138"/>
    </row>
    <row r="11" spans="1:7" s="137" customFormat="1" ht="30" customHeight="1" x14ac:dyDescent="0.15">
      <c r="A11" s="8">
        <v>5</v>
      </c>
      <c r="B11" s="8">
        <v>3</v>
      </c>
      <c r="C11" s="26" t="s">
        <v>1472</v>
      </c>
      <c r="D11" s="29">
        <v>19000000000</v>
      </c>
      <c r="E11" s="8" t="s">
        <v>1464</v>
      </c>
      <c r="F11" s="8" t="s">
        <v>1468</v>
      </c>
      <c r="G11" s="138"/>
    </row>
    <row r="12" spans="1:7" s="137" customFormat="1" ht="30" customHeight="1" x14ac:dyDescent="0.15">
      <c r="A12" s="8">
        <v>6</v>
      </c>
      <c r="B12" s="13">
        <v>2</v>
      </c>
      <c r="C12" s="16" t="s">
        <v>406</v>
      </c>
      <c r="D12" s="29">
        <v>22000000</v>
      </c>
      <c r="E12" s="136" t="s">
        <v>408</v>
      </c>
      <c r="F12" s="136" t="s">
        <v>409</v>
      </c>
      <c r="G12" s="138"/>
    </row>
    <row r="13" spans="1:7" s="137" customFormat="1" ht="30" customHeight="1" x14ac:dyDescent="0.15">
      <c r="A13" s="8">
        <v>7</v>
      </c>
      <c r="B13" s="13">
        <v>3</v>
      </c>
      <c r="C13" s="16" t="s">
        <v>410</v>
      </c>
      <c r="D13" s="29">
        <v>180000000</v>
      </c>
      <c r="E13" s="136" t="s">
        <v>408</v>
      </c>
      <c r="F13" s="136" t="s">
        <v>411</v>
      </c>
      <c r="G13" s="138"/>
    </row>
    <row r="14" spans="1:7" s="137" customFormat="1" ht="30" customHeight="1" x14ac:dyDescent="0.15">
      <c r="A14" s="8">
        <v>8</v>
      </c>
      <c r="B14" s="13">
        <v>3</v>
      </c>
      <c r="C14" s="16" t="s">
        <v>412</v>
      </c>
      <c r="D14" s="29">
        <v>45000000</v>
      </c>
      <c r="E14" s="136" t="s">
        <v>80</v>
      </c>
      <c r="F14" s="136" t="s">
        <v>413</v>
      </c>
      <c r="G14" s="138"/>
    </row>
    <row r="15" spans="1:7" s="137" customFormat="1" ht="30" customHeight="1" x14ac:dyDescent="0.15">
      <c r="A15" s="8">
        <v>9</v>
      </c>
      <c r="B15" s="13">
        <v>5</v>
      </c>
      <c r="C15" s="16" t="s">
        <v>414</v>
      </c>
      <c r="D15" s="29">
        <v>30000000</v>
      </c>
      <c r="E15" s="136" t="s">
        <v>415</v>
      </c>
      <c r="F15" s="136" t="s">
        <v>416</v>
      </c>
      <c r="G15" s="138"/>
    </row>
    <row r="16" spans="1:7" s="137" customFormat="1" ht="30" customHeight="1" x14ac:dyDescent="0.15">
      <c r="A16" s="8">
        <v>10</v>
      </c>
      <c r="B16" s="13">
        <v>3</v>
      </c>
      <c r="C16" s="16" t="s">
        <v>417</v>
      </c>
      <c r="D16" s="29">
        <v>30000000</v>
      </c>
      <c r="E16" s="136" t="s">
        <v>415</v>
      </c>
      <c r="F16" s="136" t="s">
        <v>419</v>
      </c>
      <c r="G16" s="138"/>
    </row>
    <row r="17" spans="1:7" s="137" customFormat="1" ht="30" customHeight="1" x14ac:dyDescent="0.15">
      <c r="A17" s="8">
        <v>11</v>
      </c>
      <c r="B17" s="13">
        <v>4</v>
      </c>
      <c r="C17" s="26" t="s">
        <v>420</v>
      </c>
      <c r="D17" s="135">
        <v>390000000</v>
      </c>
      <c r="E17" s="136" t="s">
        <v>84</v>
      </c>
      <c r="F17" s="136" t="s">
        <v>422</v>
      </c>
      <c r="G17" s="138"/>
    </row>
    <row r="18" spans="1:7" s="137" customFormat="1" ht="30" customHeight="1" x14ac:dyDescent="0.15">
      <c r="A18" s="8">
        <v>12</v>
      </c>
      <c r="B18" s="13">
        <v>4</v>
      </c>
      <c r="C18" s="26" t="s">
        <v>423</v>
      </c>
      <c r="D18" s="135">
        <v>200000000</v>
      </c>
      <c r="E18" s="136" t="s">
        <v>84</v>
      </c>
      <c r="F18" s="136" t="s">
        <v>422</v>
      </c>
      <c r="G18" s="138"/>
    </row>
    <row r="19" spans="1:7" s="137" customFormat="1" ht="30" customHeight="1" x14ac:dyDescent="0.15">
      <c r="A19" s="8">
        <v>13</v>
      </c>
      <c r="B19" s="13">
        <v>4</v>
      </c>
      <c r="C19" s="26" t="s">
        <v>425</v>
      </c>
      <c r="D19" s="135">
        <v>60000000</v>
      </c>
      <c r="E19" s="136" t="s">
        <v>84</v>
      </c>
      <c r="F19" s="136" t="s">
        <v>422</v>
      </c>
      <c r="G19" s="138"/>
    </row>
    <row r="20" spans="1:7" s="137" customFormat="1" ht="30" customHeight="1" x14ac:dyDescent="0.15">
      <c r="A20" s="8">
        <v>14</v>
      </c>
      <c r="B20" s="13">
        <v>4</v>
      </c>
      <c r="C20" s="26" t="s">
        <v>426</v>
      </c>
      <c r="D20" s="135">
        <v>90000000</v>
      </c>
      <c r="E20" s="136" t="s">
        <v>84</v>
      </c>
      <c r="F20" s="136" t="s">
        <v>422</v>
      </c>
      <c r="G20" s="138"/>
    </row>
    <row r="21" spans="1:7" s="137" customFormat="1" ht="30" customHeight="1" x14ac:dyDescent="0.15">
      <c r="A21" s="8">
        <v>15</v>
      </c>
      <c r="B21" s="8">
        <v>3</v>
      </c>
      <c r="C21" s="26" t="s">
        <v>427</v>
      </c>
      <c r="D21" s="29">
        <v>210965760</v>
      </c>
      <c r="E21" s="8" t="s">
        <v>87</v>
      </c>
      <c r="F21" s="8" t="s">
        <v>88</v>
      </c>
      <c r="G21" s="138"/>
    </row>
    <row r="22" spans="1:7" s="137" customFormat="1" ht="30" customHeight="1" x14ac:dyDescent="0.15">
      <c r="A22" s="8">
        <v>16</v>
      </c>
      <c r="B22" s="8">
        <v>3</v>
      </c>
      <c r="C22" s="26" t="s">
        <v>428</v>
      </c>
      <c r="D22" s="29">
        <v>864000000</v>
      </c>
      <c r="E22" s="8" t="s">
        <v>87</v>
      </c>
      <c r="F22" s="8" t="s">
        <v>88</v>
      </c>
      <c r="G22" s="138"/>
    </row>
    <row r="23" spans="1:7" s="137" customFormat="1" ht="30" customHeight="1" x14ac:dyDescent="0.15">
      <c r="A23" s="8">
        <v>17</v>
      </c>
      <c r="B23" s="8">
        <v>3</v>
      </c>
      <c r="C23" s="26" t="s">
        <v>429</v>
      </c>
      <c r="D23" s="29">
        <v>337920000</v>
      </c>
      <c r="E23" s="8" t="s">
        <v>87</v>
      </c>
      <c r="F23" s="8" t="s">
        <v>91</v>
      </c>
      <c r="G23" s="138"/>
    </row>
    <row r="24" spans="1:7" s="137" customFormat="1" ht="30" customHeight="1" x14ac:dyDescent="0.15">
      <c r="A24" s="8">
        <v>18</v>
      </c>
      <c r="B24" s="25">
        <v>6</v>
      </c>
      <c r="C24" s="16" t="s">
        <v>430</v>
      </c>
      <c r="D24" s="135">
        <v>5000000000</v>
      </c>
      <c r="E24" s="25" t="s">
        <v>106</v>
      </c>
      <c r="F24" s="25" t="s">
        <v>431</v>
      </c>
      <c r="G24" s="138"/>
    </row>
    <row r="25" spans="1:7" s="137" customFormat="1" ht="30" customHeight="1" x14ac:dyDescent="0.15">
      <c r="A25" s="8">
        <v>19</v>
      </c>
      <c r="B25" s="25">
        <v>3</v>
      </c>
      <c r="C25" s="16" t="s">
        <v>432</v>
      </c>
      <c r="D25" s="135">
        <v>8964400000</v>
      </c>
      <c r="E25" s="25" t="s">
        <v>120</v>
      </c>
      <c r="F25" s="25" t="s">
        <v>121</v>
      </c>
      <c r="G25" s="138"/>
    </row>
    <row r="26" spans="1:7" s="137" customFormat="1" ht="30" customHeight="1" x14ac:dyDescent="0.15">
      <c r="A26" s="8">
        <v>20</v>
      </c>
      <c r="B26" s="25">
        <v>3</v>
      </c>
      <c r="C26" s="16" t="s">
        <v>434</v>
      </c>
      <c r="D26" s="135">
        <v>3521279000</v>
      </c>
      <c r="E26" s="25" t="s">
        <v>120</v>
      </c>
      <c r="F26" s="25" t="s">
        <v>121</v>
      </c>
      <c r="G26" s="138"/>
    </row>
    <row r="27" spans="1:7" s="137" customFormat="1" ht="30" customHeight="1" x14ac:dyDescent="0.15">
      <c r="A27" s="8">
        <v>21</v>
      </c>
      <c r="B27" s="25">
        <v>3</v>
      </c>
      <c r="C27" s="16" t="s">
        <v>435</v>
      </c>
      <c r="D27" s="135">
        <v>916557000</v>
      </c>
      <c r="E27" s="25" t="s">
        <v>120</v>
      </c>
      <c r="F27" s="25" t="s">
        <v>121</v>
      </c>
      <c r="G27" s="138"/>
    </row>
    <row r="28" spans="1:7" s="137" customFormat="1" ht="30" customHeight="1" x14ac:dyDescent="0.15">
      <c r="A28" s="8">
        <v>22</v>
      </c>
      <c r="B28" s="25">
        <v>3</v>
      </c>
      <c r="C28" s="16" t="s">
        <v>436</v>
      </c>
      <c r="D28" s="135">
        <v>3273926000</v>
      </c>
      <c r="E28" s="25" t="s">
        <v>120</v>
      </c>
      <c r="F28" s="25" t="s">
        <v>121</v>
      </c>
      <c r="G28" s="138"/>
    </row>
    <row r="29" spans="1:7" s="137" customFormat="1" ht="30" customHeight="1" x14ac:dyDescent="0.15">
      <c r="A29" s="8">
        <v>23</v>
      </c>
      <c r="B29" s="25">
        <v>3</v>
      </c>
      <c r="C29" s="16" t="s">
        <v>437</v>
      </c>
      <c r="D29" s="135">
        <v>509200000</v>
      </c>
      <c r="E29" s="25" t="s">
        <v>120</v>
      </c>
      <c r="F29" s="25" t="s">
        <v>121</v>
      </c>
      <c r="G29" s="138"/>
    </row>
    <row r="30" spans="1:7" s="137" customFormat="1" ht="30" customHeight="1" x14ac:dyDescent="0.15">
      <c r="A30" s="8">
        <v>24</v>
      </c>
      <c r="B30" s="25">
        <v>3</v>
      </c>
      <c r="C30" s="16" t="s">
        <v>438</v>
      </c>
      <c r="D30" s="135">
        <v>36200000</v>
      </c>
      <c r="E30" s="25" t="s">
        <v>120</v>
      </c>
      <c r="F30" s="25" t="s">
        <v>121</v>
      </c>
      <c r="G30" s="138"/>
    </row>
    <row r="31" spans="1:7" s="137" customFormat="1" ht="30" customHeight="1" x14ac:dyDescent="0.15">
      <c r="A31" s="8">
        <v>25</v>
      </c>
      <c r="B31" s="25">
        <v>3</v>
      </c>
      <c r="C31" s="16" t="s">
        <v>439</v>
      </c>
      <c r="D31" s="135">
        <v>47500000</v>
      </c>
      <c r="E31" s="25" t="s">
        <v>120</v>
      </c>
      <c r="F31" s="25" t="s">
        <v>121</v>
      </c>
      <c r="G31" s="138"/>
    </row>
    <row r="32" spans="1:7" s="137" customFormat="1" ht="30" customHeight="1" x14ac:dyDescent="0.15">
      <c r="A32" s="8">
        <v>26</v>
      </c>
      <c r="B32" s="25">
        <v>3</v>
      </c>
      <c r="C32" s="16" t="s">
        <v>440</v>
      </c>
      <c r="D32" s="135">
        <v>116908000</v>
      </c>
      <c r="E32" s="25" t="s">
        <v>120</v>
      </c>
      <c r="F32" s="25" t="s">
        <v>441</v>
      </c>
      <c r="G32" s="138"/>
    </row>
    <row r="33" spans="1:7" s="137" customFormat="1" ht="30" customHeight="1" x14ac:dyDescent="0.15">
      <c r="A33" s="8">
        <v>27</v>
      </c>
      <c r="B33" s="25">
        <v>3</v>
      </c>
      <c r="C33" s="16" t="s">
        <v>442</v>
      </c>
      <c r="D33" s="135">
        <v>59380000</v>
      </c>
      <c r="E33" s="25" t="s">
        <v>120</v>
      </c>
      <c r="F33" s="25" t="s">
        <v>441</v>
      </c>
      <c r="G33" s="138"/>
    </row>
    <row r="34" spans="1:7" s="137" customFormat="1" ht="30" customHeight="1" x14ac:dyDescent="0.15">
      <c r="A34" s="8">
        <v>28</v>
      </c>
      <c r="B34" s="25">
        <v>6</v>
      </c>
      <c r="C34" s="16" t="s">
        <v>443</v>
      </c>
      <c r="D34" s="135">
        <v>448998000</v>
      </c>
      <c r="E34" s="25" t="s">
        <v>120</v>
      </c>
      <c r="F34" s="25" t="s">
        <v>136</v>
      </c>
      <c r="G34" s="138"/>
    </row>
    <row r="35" spans="1:7" s="137" customFormat="1" ht="30" customHeight="1" x14ac:dyDescent="0.15">
      <c r="A35" s="8">
        <v>29</v>
      </c>
      <c r="B35" s="25">
        <v>6</v>
      </c>
      <c r="C35" s="16" t="s">
        <v>135</v>
      </c>
      <c r="D35" s="135">
        <v>89800000</v>
      </c>
      <c r="E35" s="25" t="s">
        <v>120</v>
      </c>
      <c r="F35" s="25" t="s">
        <v>136</v>
      </c>
      <c r="G35" s="138"/>
    </row>
    <row r="36" spans="1:7" s="137" customFormat="1" ht="30" customHeight="1" x14ac:dyDescent="0.15">
      <c r="A36" s="8">
        <v>30</v>
      </c>
      <c r="B36" s="25">
        <v>6</v>
      </c>
      <c r="C36" s="16" t="s">
        <v>137</v>
      </c>
      <c r="D36" s="135">
        <v>157872000</v>
      </c>
      <c r="E36" s="25" t="s">
        <v>120</v>
      </c>
      <c r="F36" s="25" t="s">
        <v>136</v>
      </c>
      <c r="G36" s="138"/>
    </row>
    <row r="37" spans="1:7" s="137" customFormat="1" ht="30" customHeight="1" x14ac:dyDescent="0.15">
      <c r="A37" s="8">
        <v>31</v>
      </c>
      <c r="B37" s="25">
        <v>3</v>
      </c>
      <c r="C37" s="16" t="s">
        <v>444</v>
      </c>
      <c r="D37" s="135">
        <v>434360000</v>
      </c>
      <c r="E37" s="25" t="s">
        <v>120</v>
      </c>
      <c r="F37" s="25" t="s">
        <v>133</v>
      </c>
      <c r="G37" s="138"/>
    </row>
    <row r="38" spans="1:7" s="137" customFormat="1" ht="30" customHeight="1" x14ac:dyDescent="0.15">
      <c r="A38" s="8">
        <v>32</v>
      </c>
      <c r="B38" s="25">
        <v>3</v>
      </c>
      <c r="C38" s="16" t="s">
        <v>445</v>
      </c>
      <c r="D38" s="135">
        <v>395726000</v>
      </c>
      <c r="E38" s="25" t="s">
        <v>120</v>
      </c>
      <c r="F38" s="25" t="s">
        <v>133</v>
      </c>
      <c r="G38" s="138"/>
    </row>
    <row r="39" spans="1:7" s="137" customFormat="1" ht="30" customHeight="1" x14ac:dyDescent="0.15">
      <c r="A39" s="8">
        <v>33</v>
      </c>
      <c r="B39" s="25">
        <v>3</v>
      </c>
      <c r="C39" s="16" t="s">
        <v>446</v>
      </c>
      <c r="D39" s="135">
        <v>327329000</v>
      </c>
      <c r="E39" s="25" t="s">
        <v>120</v>
      </c>
      <c r="F39" s="25" t="s">
        <v>133</v>
      </c>
      <c r="G39" s="138"/>
    </row>
    <row r="40" spans="1:7" s="137" customFormat="1" ht="30" customHeight="1" x14ac:dyDescent="0.15">
      <c r="A40" s="8">
        <v>34</v>
      </c>
      <c r="B40" s="25">
        <v>3</v>
      </c>
      <c r="C40" s="16" t="s">
        <v>447</v>
      </c>
      <c r="D40" s="135">
        <v>43969000</v>
      </c>
      <c r="E40" s="25" t="s">
        <v>120</v>
      </c>
      <c r="F40" s="25" t="s">
        <v>133</v>
      </c>
      <c r="G40" s="138"/>
    </row>
    <row r="41" spans="1:7" s="137" customFormat="1" ht="30" customHeight="1" x14ac:dyDescent="0.15">
      <c r="A41" s="8">
        <v>35</v>
      </c>
      <c r="B41" s="25">
        <v>3</v>
      </c>
      <c r="C41" s="16" t="s">
        <v>448</v>
      </c>
      <c r="D41" s="135">
        <v>100000000</v>
      </c>
      <c r="E41" s="25" t="s">
        <v>120</v>
      </c>
      <c r="F41" s="25" t="s">
        <v>441</v>
      </c>
      <c r="G41" s="138"/>
    </row>
    <row r="42" spans="1:7" s="137" customFormat="1" ht="30" customHeight="1" x14ac:dyDescent="0.15">
      <c r="A42" s="8">
        <v>36</v>
      </c>
      <c r="B42" s="25">
        <v>3</v>
      </c>
      <c r="C42" s="16" t="s">
        <v>449</v>
      </c>
      <c r="D42" s="135">
        <v>750000000</v>
      </c>
      <c r="E42" s="25" t="s">
        <v>120</v>
      </c>
      <c r="F42" s="25" t="s">
        <v>451</v>
      </c>
      <c r="G42" s="138"/>
    </row>
    <row r="43" spans="1:7" s="137" customFormat="1" ht="30" customHeight="1" x14ac:dyDescent="0.15">
      <c r="A43" s="8">
        <v>37</v>
      </c>
      <c r="B43" s="25">
        <v>3</v>
      </c>
      <c r="C43" s="16" t="s">
        <v>452</v>
      </c>
      <c r="D43" s="135">
        <v>85000000</v>
      </c>
      <c r="E43" s="25" t="s">
        <v>120</v>
      </c>
      <c r="F43" s="25" t="s">
        <v>451</v>
      </c>
      <c r="G43" s="138"/>
    </row>
    <row r="44" spans="1:7" s="137" customFormat="1" ht="30" customHeight="1" x14ac:dyDescent="0.15">
      <c r="A44" s="8">
        <v>38</v>
      </c>
      <c r="B44" s="25">
        <v>3</v>
      </c>
      <c r="C44" s="16" t="s">
        <v>454</v>
      </c>
      <c r="D44" s="135">
        <v>125000000</v>
      </c>
      <c r="E44" s="25" t="s">
        <v>120</v>
      </c>
      <c r="F44" s="25" t="s">
        <v>451</v>
      </c>
      <c r="G44" s="138"/>
    </row>
    <row r="45" spans="1:7" s="137" customFormat="1" ht="30" customHeight="1" x14ac:dyDescent="0.15">
      <c r="A45" s="8">
        <v>39</v>
      </c>
      <c r="B45" s="25">
        <v>3</v>
      </c>
      <c r="C45" s="16" t="s">
        <v>456</v>
      </c>
      <c r="D45" s="135">
        <v>297856000</v>
      </c>
      <c r="E45" s="25" t="s">
        <v>120</v>
      </c>
      <c r="F45" s="25" t="s">
        <v>458</v>
      </c>
      <c r="G45" s="138"/>
    </row>
    <row r="46" spans="1:7" s="137" customFormat="1" ht="30" customHeight="1" x14ac:dyDescent="0.15">
      <c r="A46" s="8">
        <v>40</v>
      </c>
      <c r="B46" s="25">
        <v>9</v>
      </c>
      <c r="C46" s="16" t="s">
        <v>459</v>
      </c>
      <c r="D46" s="135">
        <v>79280000</v>
      </c>
      <c r="E46" s="25" t="s">
        <v>120</v>
      </c>
      <c r="F46" s="25" t="s">
        <v>460</v>
      </c>
      <c r="G46" s="138"/>
    </row>
    <row r="47" spans="1:7" s="137" customFormat="1" ht="30" customHeight="1" x14ac:dyDescent="0.15">
      <c r="A47" s="8">
        <v>41</v>
      </c>
      <c r="B47" s="25">
        <v>2</v>
      </c>
      <c r="C47" s="16" t="s">
        <v>461</v>
      </c>
      <c r="D47" s="135">
        <v>23750000</v>
      </c>
      <c r="E47" s="25" t="s">
        <v>120</v>
      </c>
      <c r="F47" s="25" t="s">
        <v>460</v>
      </c>
      <c r="G47" s="138"/>
    </row>
    <row r="48" spans="1:7" s="137" customFormat="1" ht="30" customHeight="1" x14ac:dyDescent="0.15">
      <c r="A48" s="8">
        <v>42</v>
      </c>
      <c r="B48" s="25">
        <v>2</v>
      </c>
      <c r="C48" s="16" t="s">
        <v>462</v>
      </c>
      <c r="D48" s="135">
        <v>49460000</v>
      </c>
      <c r="E48" s="25" t="s">
        <v>120</v>
      </c>
      <c r="F48" s="25" t="s">
        <v>463</v>
      </c>
      <c r="G48" s="138"/>
    </row>
    <row r="49" spans="1:7" s="137" customFormat="1" ht="30" customHeight="1" x14ac:dyDescent="0.15">
      <c r="A49" s="8">
        <v>43</v>
      </c>
      <c r="B49" s="25">
        <v>3</v>
      </c>
      <c r="C49" s="16" t="s">
        <v>464</v>
      </c>
      <c r="D49" s="135">
        <v>170000000</v>
      </c>
      <c r="E49" s="25" t="s">
        <v>120</v>
      </c>
      <c r="F49" s="25" t="s">
        <v>465</v>
      </c>
      <c r="G49" s="138"/>
    </row>
    <row r="50" spans="1:7" s="137" customFormat="1" ht="30" customHeight="1" x14ac:dyDescent="0.15">
      <c r="A50" s="8">
        <v>44</v>
      </c>
      <c r="B50" s="25">
        <v>3</v>
      </c>
      <c r="C50" s="16" t="s">
        <v>466</v>
      </c>
      <c r="D50" s="135">
        <v>450000000</v>
      </c>
      <c r="E50" s="25" t="s">
        <v>120</v>
      </c>
      <c r="F50" s="25" t="s">
        <v>139</v>
      </c>
      <c r="G50" s="138"/>
    </row>
    <row r="51" spans="1:7" s="137" customFormat="1" ht="30" customHeight="1" x14ac:dyDescent="0.15">
      <c r="A51" s="8">
        <v>45</v>
      </c>
      <c r="B51" s="25">
        <v>3</v>
      </c>
      <c r="C51" s="16" t="s">
        <v>467</v>
      </c>
      <c r="D51" s="135">
        <v>99100000</v>
      </c>
      <c r="E51" s="25" t="s">
        <v>120</v>
      </c>
      <c r="F51" s="25" t="s">
        <v>468</v>
      </c>
      <c r="G51" s="138"/>
    </row>
    <row r="52" spans="1:7" s="137" customFormat="1" ht="30" customHeight="1" x14ac:dyDescent="0.15">
      <c r="A52" s="8">
        <v>46</v>
      </c>
      <c r="B52" s="25">
        <v>4</v>
      </c>
      <c r="C52" s="16" t="s">
        <v>469</v>
      </c>
      <c r="D52" s="135">
        <v>37500000</v>
      </c>
      <c r="E52" s="25" t="s">
        <v>120</v>
      </c>
      <c r="F52" s="25" t="s">
        <v>470</v>
      </c>
      <c r="G52" s="138"/>
    </row>
    <row r="53" spans="1:7" s="137" customFormat="1" ht="30" customHeight="1" x14ac:dyDescent="0.15">
      <c r="A53" s="8">
        <v>47</v>
      </c>
      <c r="B53" s="25">
        <v>6</v>
      </c>
      <c r="C53" s="16" t="s">
        <v>471</v>
      </c>
      <c r="D53" s="135">
        <v>37500000</v>
      </c>
      <c r="E53" s="25" t="s">
        <v>120</v>
      </c>
      <c r="F53" s="25" t="s">
        <v>470</v>
      </c>
      <c r="G53" s="138"/>
    </row>
    <row r="54" spans="1:7" s="137" customFormat="1" ht="30" customHeight="1" x14ac:dyDescent="0.15">
      <c r="A54" s="8">
        <v>48</v>
      </c>
      <c r="B54" s="25">
        <v>8</v>
      </c>
      <c r="C54" s="16" t="s">
        <v>472</v>
      </c>
      <c r="D54" s="135">
        <v>37500000</v>
      </c>
      <c r="E54" s="25" t="s">
        <v>120</v>
      </c>
      <c r="F54" s="25" t="s">
        <v>470</v>
      </c>
      <c r="G54" s="138"/>
    </row>
    <row r="55" spans="1:7" s="137" customFormat="1" ht="30" customHeight="1" x14ac:dyDescent="0.15">
      <c r="A55" s="8">
        <v>49</v>
      </c>
      <c r="B55" s="25">
        <v>10</v>
      </c>
      <c r="C55" s="16" t="s">
        <v>473</v>
      </c>
      <c r="D55" s="135">
        <v>37500000</v>
      </c>
      <c r="E55" s="25" t="s">
        <v>120</v>
      </c>
      <c r="F55" s="25" t="s">
        <v>470</v>
      </c>
      <c r="G55" s="138"/>
    </row>
    <row r="56" spans="1:7" s="137" customFormat="1" ht="30" customHeight="1" x14ac:dyDescent="0.15">
      <c r="A56" s="8">
        <v>50</v>
      </c>
      <c r="B56" s="25">
        <v>3</v>
      </c>
      <c r="C56" s="16" t="s">
        <v>474</v>
      </c>
      <c r="D56" s="135">
        <v>400200000</v>
      </c>
      <c r="E56" s="25" t="s">
        <v>120</v>
      </c>
      <c r="F56" s="25" t="s">
        <v>475</v>
      </c>
      <c r="G56" s="138"/>
    </row>
    <row r="57" spans="1:7" s="137" customFormat="1" ht="30" customHeight="1" x14ac:dyDescent="0.15">
      <c r="A57" s="8">
        <v>51</v>
      </c>
      <c r="B57" s="8">
        <v>7</v>
      </c>
      <c r="C57" s="26" t="s">
        <v>476</v>
      </c>
      <c r="D57" s="29">
        <v>35000000000</v>
      </c>
      <c r="E57" s="8" t="s">
        <v>144</v>
      </c>
      <c r="F57" s="8" t="s">
        <v>148</v>
      </c>
      <c r="G57" s="138"/>
    </row>
    <row r="58" spans="1:7" s="137" customFormat="1" ht="30" customHeight="1" x14ac:dyDescent="0.15">
      <c r="A58" s="8">
        <v>52</v>
      </c>
      <c r="B58" s="9">
        <v>7</v>
      </c>
      <c r="C58" s="11" t="s">
        <v>477</v>
      </c>
      <c r="D58" s="33">
        <v>3618928000</v>
      </c>
      <c r="E58" s="8" t="s">
        <v>144</v>
      </c>
      <c r="F58" s="8" t="s">
        <v>150</v>
      </c>
      <c r="G58" s="138"/>
    </row>
    <row r="59" spans="1:7" s="137" customFormat="1" ht="30" customHeight="1" x14ac:dyDescent="0.15">
      <c r="A59" s="8">
        <v>53</v>
      </c>
      <c r="B59" s="10">
        <v>4</v>
      </c>
      <c r="C59" s="11" t="s">
        <v>478</v>
      </c>
      <c r="D59" s="33">
        <v>420000000</v>
      </c>
      <c r="E59" s="139" t="s">
        <v>202</v>
      </c>
      <c r="F59" s="140" t="s">
        <v>479</v>
      </c>
      <c r="G59" s="138"/>
    </row>
    <row r="60" spans="1:7" s="137" customFormat="1" ht="30" customHeight="1" x14ac:dyDescent="0.15">
      <c r="A60" s="8">
        <v>54</v>
      </c>
      <c r="B60" s="10">
        <v>7</v>
      </c>
      <c r="C60" s="11" t="s">
        <v>480</v>
      </c>
      <c r="D60" s="33">
        <v>200000000</v>
      </c>
      <c r="E60" s="139" t="s">
        <v>202</v>
      </c>
      <c r="F60" s="140" t="s">
        <v>479</v>
      </c>
      <c r="G60" s="138"/>
    </row>
    <row r="61" spans="1:7" s="137" customFormat="1" ht="30" customHeight="1" x14ac:dyDescent="0.15">
      <c r="A61" s="8">
        <v>55</v>
      </c>
      <c r="B61" s="10">
        <v>10</v>
      </c>
      <c r="C61" s="11" t="s">
        <v>481</v>
      </c>
      <c r="D61" s="33">
        <v>70000000</v>
      </c>
      <c r="E61" s="139" t="s">
        <v>202</v>
      </c>
      <c r="F61" s="140" t="s">
        <v>479</v>
      </c>
      <c r="G61" s="138"/>
    </row>
    <row r="62" spans="1:7" s="137" customFormat="1" ht="30" customHeight="1" x14ac:dyDescent="0.15">
      <c r="A62" s="8">
        <v>56</v>
      </c>
      <c r="B62" s="9">
        <v>3</v>
      </c>
      <c r="C62" s="11" t="s">
        <v>482</v>
      </c>
      <c r="D62" s="33">
        <v>1000000000</v>
      </c>
      <c r="E62" s="139" t="s">
        <v>202</v>
      </c>
      <c r="F62" s="9" t="s">
        <v>203</v>
      </c>
      <c r="G62" s="138"/>
    </row>
    <row r="63" spans="1:7" s="137" customFormat="1" ht="30" customHeight="1" x14ac:dyDescent="0.15">
      <c r="A63" s="8">
        <v>57</v>
      </c>
      <c r="B63" s="9">
        <v>3</v>
      </c>
      <c r="C63" s="11" t="s">
        <v>483</v>
      </c>
      <c r="D63" s="33">
        <v>450000000</v>
      </c>
      <c r="E63" s="139" t="s">
        <v>202</v>
      </c>
      <c r="F63" s="9" t="s">
        <v>203</v>
      </c>
      <c r="G63" s="138"/>
    </row>
    <row r="64" spans="1:7" s="137" customFormat="1" ht="30" customHeight="1" x14ac:dyDescent="0.15">
      <c r="A64" s="8">
        <v>58</v>
      </c>
      <c r="B64" s="9">
        <v>3</v>
      </c>
      <c r="C64" s="11" t="s">
        <v>484</v>
      </c>
      <c r="D64" s="33">
        <v>2360000000</v>
      </c>
      <c r="E64" s="139" t="s">
        <v>202</v>
      </c>
      <c r="F64" s="9" t="s">
        <v>203</v>
      </c>
      <c r="G64" s="138"/>
    </row>
    <row r="65" spans="1:7" s="137" customFormat="1" ht="30" customHeight="1" x14ac:dyDescent="0.15">
      <c r="A65" s="8">
        <v>59</v>
      </c>
      <c r="B65" s="9">
        <v>3</v>
      </c>
      <c r="C65" s="11" t="s">
        <v>485</v>
      </c>
      <c r="D65" s="12">
        <v>160000000</v>
      </c>
      <c r="E65" s="139" t="s">
        <v>202</v>
      </c>
      <c r="F65" s="9" t="s">
        <v>207</v>
      </c>
      <c r="G65" s="138"/>
    </row>
    <row r="66" spans="1:7" s="137" customFormat="1" ht="30" customHeight="1" x14ac:dyDescent="0.15">
      <c r="A66" s="8">
        <v>60</v>
      </c>
      <c r="B66" s="9">
        <v>3</v>
      </c>
      <c r="C66" s="11" t="s">
        <v>486</v>
      </c>
      <c r="D66" s="12">
        <v>900000000</v>
      </c>
      <c r="E66" s="139" t="s">
        <v>202</v>
      </c>
      <c r="F66" s="9" t="s">
        <v>207</v>
      </c>
      <c r="G66" s="138"/>
    </row>
    <row r="67" spans="1:7" s="137" customFormat="1" ht="30" customHeight="1" x14ac:dyDescent="0.15">
      <c r="A67" s="8">
        <v>61</v>
      </c>
      <c r="B67" s="9">
        <v>3</v>
      </c>
      <c r="C67" s="11" t="s">
        <v>487</v>
      </c>
      <c r="D67" s="12">
        <v>300000000</v>
      </c>
      <c r="E67" s="139" t="s">
        <v>202</v>
      </c>
      <c r="F67" s="9" t="s">
        <v>209</v>
      </c>
      <c r="G67" s="138"/>
    </row>
    <row r="68" spans="1:7" s="137" customFormat="1" ht="30" customHeight="1" x14ac:dyDescent="0.15">
      <c r="A68" s="8">
        <v>62</v>
      </c>
      <c r="B68" s="9">
        <v>3</v>
      </c>
      <c r="C68" s="11" t="s">
        <v>488</v>
      </c>
      <c r="D68" s="12">
        <v>40000000</v>
      </c>
      <c r="E68" s="139" t="s">
        <v>202</v>
      </c>
      <c r="F68" s="9" t="s">
        <v>209</v>
      </c>
      <c r="G68" s="138"/>
    </row>
    <row r="69" spans="1:7" s="137" customFormat="1" ht="30" customHeight="1" x14ac:dyDescent="0.15">
      <c r="A69" s="8">
        <v>63</v>
      </c>
      <c r="B69" s="9">
        <v>3</v>
      </c>
      <c r="C69" s="11" t="s">
        <v>490</v>
      </c>
      <c r="D69" s="12">
        <v>20000000</v>
      </c>
      <c r="E69" s="139" t="s">
        <v>202</v>
      </c>
      <c r="F69" s="9" t="s">
        <v>207</v>
      </c>
      <c r="G69" s="138"/>
    </row>
    <row r="70" spans="1:7" s="137" customFormat="1" ht="30" customHeight="1" x14ac:dyDescent="0.15">
      <c r="A70" s="8">
        <v>64</v>
      </c>
      <c r="B70" s="9">
        <v>4</v>
      </c>
      <c r="C70" s="11" t="s">
        <v>491</v>
      </c>
      <c r="D70" s="33">
        <v>1444600000</v>
      </c>
      <c r="E70" s="139" t="s">
        <v>202</v>
      </c>
      <c r="F70" s="9" t="s">
        <v>492</v>
      </c>
      <c r="G70" s="138"/>
    </row>
    <row r="71" spans="1:7" s="137" customFormat="1" ht="30" customHeight="1" x14ac:dyDescent="0.15">
      <c r="A71" s="8">
        <v>65</v>
      </c>
      <c r="B71" s="9">
        <v>5</v>
      </c>
      <c r="C71" s="11" t="s">
        <v>493</v>
      </c>
      <c r="D71" s="33">
        <v>1100000000</v>
      </c>
      <c r="E71" s="139" t="s">
        <v>202</v>
      </c>
      <c r="F71" s="9" t="s">
        <v>213</v>
      </c>
      <c r="G71" s="138"/>
    </row>
    <row r="72" spans="1:7" s="137" customFormat="1" ht="30" customHeight="1" x14ac:dyDescent="0.15">
      <c r="A72" s="8">
        <v>66</v>
      </c>
      <c r="B72" s="9">
        <v>3</v>
      </c>
      <c r="C72" s="11" t="s">
        <v>494</v>
      </c>
      <c r="D72" s="33">
        <v>5000000000</v>
      </c>
      <c r="E72" s="139" t="s">
        <v>202</v>
      </c>
      <c r="F72" s="9" t="s">
        <v>496</v>
      </c>
      <c r="G72" s="138"/>
    </row>
    <row r="73" spans="1:7" s="137" customFormat="1" ht="30" customHeight="1" x14ac:dyDescent="0.15">
      <c r="A73" s="8">
        <v>67</v>
      </c>
      <c r="B73" s="9">
        <v>3</v>
      </c>
      <c r="C73" s="11" t="s">
        <v>497</v>
      </c>
      <c r="D73" s="33">
        <v>250000000</v>
      </c>
      <c r="E73" s="139" t="s">
        <v>202</v>
      </c>
      <c r="F73" s="9" t="s">
        <v>498</v>
      </c>
      <c r="G73" s="138"/>
    </row>
    <row r="74" spans="1:7" s="137" customFormat="1" ht="30" customHeight="1" x14ac:dyDescent="0.15">
      <c r="A74" s="8">
        <v>68</v>
      </c>
      <c r="B74" s="9">
        <v>3</v>
      </c>
      <c r="C74" s="11" t="s">
        <v>499</v>
      </c>
      <c r="D74" s="33">
        <v>234000000</v>
      </c>
      <c r="E74" s="139" t="s">
        <v>202</v>
      </c>
      <c r="F74" s="9" t="s">
        <v>498</v>
      </c>
      <c r="G74" s="138"/>
    </row>
    <row r="75" spans="1:7" s="137" customFormat="1" ht="30" customHeight="1" x14ac:dyDescent="0.15">
      <c r="A75" s="8">
        <v>69</v>
      </c>
      <c r="B75" s="9">
        <v>3</v>
      </c>
      <c r="C75" s="11" t="s">
        <v>500</v>
      </c>
      <c r="D75" s="33">
        <v>560000000</v>
      </c>
      <c r="E75" s="139" t="s">
        <v>202</v>
      </c>
      <c r="F75" s="9" t="s">
        <v>496</v>
      </c>
      <c r="G75" s="138"/>
    </row>
    <row r="76" spans="1:7" s="137" customFormat="1" ht="30" customHeight="1" x14ac:dyDescent="0.15">
      <c r="A76" s="8">
        <v>70</v>
      </c>
      <c r="B76" s="9">
        <v>4</v>
      </c>
      <c r="C76" s="11" t="s">
        <v>501</v>
      </c>
      <c r="D76" s="33">
        <v>600000000</v>
      </c>
      <c r="E76" s="139" t="s">
        <v>202</v>
      </c>
      <c r="F76" s="9" t="s">
        <v>502</v>
      </c>
      <c r="G76" s="138"/>
    </row>
    <row r="77" spans="1:7" s="137" customFormat="1" ht="30" customHeight="1" x14ac:dyDescent="0.15">
      <c r="A77" s="8">
        <v>71</v>
      </c>
      <c r="B77" s="9">
        <v>4</v>
      </c>
      <c r="C77" s="11" t="s">
        <v>503</v>
      </c>
      <c r="D77" s="33">
        <v>550000000</v>
      </c>
      <c r="E77" s="139" t="s">
        <v>202</v>
      </c>
      <c r="F77" s="9" t="s">
        <v>502</v>
      </c>
      <c r="G77" s="138"/>
    </row>
    <row r="78" spans="1:7" s="137" customFormat="1" ht="30" customHeight="1" x14ac:dyDescent="0.15">
      <c r="A78" s="8">
        <v>72</v>
      </c>
      <c r="B78" s="9">
        <v>4</v>
      </c>
      <c r="C78" s="11" t="s">
        <v>504</v>
      </c>
      <c r="D78" s="33">
        <v>1800000000</v>
      </c>
      <c r="E78" s="139" t="s">
        <v>202</v>
      </c>
      <c r="F78" s="9" t="s">
        <v>502</v>
      </c>
      <c r="G78" s="138"/>
    </row>
    <row r="79" spans="1:7" s="137" customFormat="1" ht="30" customHeight="1" x14ac:dyDescent="0.15">
      <c r="A79" s="8">
        <v>73</v>
      </c>
      <c r="B79" s="9">
        <v>3</v>
      </c>
      <c r="C79" s="11" t="s">
        <v>505</v>
      </c>
      <c r="D79" s="33">
        <v>650000000</v>
      </c>
      <c r="E79" s="139" t="s">
        <v>202</v>
      </c>
      <c r="F79" s="9" t="s">
        <v>502</v>
      </c>
      <c r="G79" s="138"/>
    </row>
    <row r="80" spans="1:7" s="137" customFormat="1" ht="30" customHeight="1" x14ac:dyDescent="0.15">
      <c r="A80" s="8">
        <v>74</v>
      </c>
      <c r="B80" s="9">
        <v>3</v>
      </c>
      <c r="C80" s="11" t="s">
        <v>506</v>
      </c>
      <c r="D80" s="33">
        <v>400000000</v>
      </c>
      <c r="E80" s="139" t="s">
        <v>202</v>
      </c>
      <c r="F80" s="9" t="s">
        <v>502</v>
      </c>
      <c r="G80" s="138"/>
    </row>
    <row r="81" spans="1:7" s="137" customFormat="1" ht="30" customHeight="1" x14ac:dyDescent="0.15">
      <c r="A81" s="8">
        <v>75</v>
      </c>
      <c r="B81" s="9">
        <v>4</v>
      </c>
      <c r="C81" s="11" t="s">
        <v>507</v>
      </c>
      <c r="D81" s="33">
        <v>1450000000</v>
      </c>
      <c r="E81" s="139" t="s">
        <v>202</v>
      </c>
      <c r="F81" s="9" t="s">
        <v>502</v>
      </c>
      <c r="G81" s="138"/>
    </row>
    <row r="82" spans="1:7" s="137" customFormat="1" ht="30" customHeight="1" x14ac:dyDescent="0.15">
      <c r="A82" s="8">
        <v>76</v>
      </c>
      <c r="B82" s="9">
        <v>4</v>
      </c>
      <c r="C82" s="11" t="s">
        <v>508</v>
      </c>
      <c r="D82" s="33">
        <v>1500000000</v>
      </c>
      <c r="E82" s="139" t="s">
        <v>202</v>
      </c>
      <c r="F82" s="9" t="s">
        <v>502</v>
      </c>
      <c r="G82" s="138"/>
    </row>
    <row r="83" spans="1:7" s="137" customFormat="1" ht="30" customHeight="1" x14ac:dyDescent="0.15">
      <c r="A83" s="8">
        <v>77</v>
      </c>
      <c r="B83" s="9">
        <v>4</v>
      </c>
      <c r="C83" s="11" t="s">
        <v>509</v>
      </c>
      <c r="D83" s="33">
        <v>500000000</v>
      </c>
      <c r="E83" s="139" t="s">
        <v>202</v>
      </c>
      <c r="F83" s="9" t="s">
        <v>502</v>
      </c>
      <c r="G83" s="138"/>
    </row>
    <row r="84" spans="1:7" s="137" customFormat="1" ht="30" customHeight="1" x14ac:dyDescent="0.15">
      <c r="A84" s="8">
        <v>78</v>
      </c>
      <c r="B84" s="9">
        <v>9</v>
      </c>
      <c r="C84" s="11" t="s">
        <v>510</v>
      </c>
      <c r="D84" s="33">
        <v>450000000</v>
      </c>
      <c r="E84" s="139" t="s">
        <v>202</v>
      </c>
      <c r="F84" s="9" t="s">
        <v>502</v>
      </c>
      <c r="G84" s="138"/>
    </row>
    <row r="85" spans="1:7" s="137" customFormat="1" ht="30" customHeight="1" x14ac:dyDescent="0.15">
      <c r="A85" s="8">
        <v>79</v>
      </c>
      <c r="B85" s="9">
        <v>5</v>
      </c>
      <c r="C85" s="11" t="s">
        <v>511</v>
      </c>
      <c r="D85" s="33">
        <v>300000000</v>
      </c>
      <c r="E85" s="139" t="s">
        <v>202</v>
      </c>
      <c r="F85" s="9" t="s">
        <v>502</v>
      </c>
      <c r="G85" s="138"/>
    </row>
    <row r="86" spans="1:7" s="137" customFormat="1" ht="30" customHeight="1" x14ac:dyDescent="0.15">
      <c r="A86" s="8">
        <v>80</v>
      </c>
      <c r="B86" s="9">
        <v>5</v>
      </c>
      <c r="C86" s="11" t="s">
        <v>512</v>
      </c>
      <c r="D86" s="33">
        <v>350000000</v>
      </c>
      <c r="E86" s="139" t="s">
        <v>202</v>
      </c>
      <c r="F86" s="9" t="s">
        <v>502</v>
      </c>
      <c r="G86" s="138"/>
    </row>
    <row r="87" spans="1:7" s="137" customFormat="1" ht="30" customHeight="1" x14ac:dyDescent="0.15">
      <c r="A87" s="8">
        <v>81</v>
      </c>
      <c r="B87" s="9">
        <v>3</v>
      </c>
      <c r="C87" s="11" t="s">
        <v>513</v>
      </c>
      <c r="D87" s="33">
        <v>350000000</v>
      </c>
      <c r="E87" s="139" t="s">
        <v>202</v>
      </c>
      <c r="F87" s="9" t="s">
        <v>502</v>
      </c>
      <c r="G87" s="138"/>
    </row>
    <row r="88" spans="1:7" s="137" customFormat="1" ht="30" customHeight="1" x14ac:dyDescent="0.15">
      <c r="A88" s="8">
        <v>82</v>
      </c>
      <c r="B88" s="9">
        <v>5</v>
      </c>
      <c r="C88" s="11" t="s">
        <v>514</v>
      </c>
      <c r="D88" s="33">
        <v>500000000</v>
      </c>
      <c r="E88" s="139" t="s">
        <v>202</v>
      </c>
      <c r="F88" s="9" t="s">
        <v>502</v>
      </c>
      <c r="G88" s="138"/>
    </row>
    <row r="89" spans="1:7" s="137" customFormat="1" ht="30" customHeight="1" x14ac:dyDescent="0.15">
      <c r="A89" s="8">
        <v>83</v>
      </c>
      <c r="B89" s="9">
        <v>5</v>
      </c>
      <c r="C89" s="11" t="s">
        <v>515</v>
      </c>
      <c r="D89" s="33">
        <v>400000000</v>
      </c>
      <c r="E89" s="139" t="s">
        <v>202</v>
      </c>
      <c r="F89" s="9" t="s">
        <v>502</v>
      </c>
      <c r="G89" s="138"/>
    </row>
    <row r="90" spans="1:7" s="137" customFormat="1" ht="30" customHeight="1" x14ac:dyDescent="0.15">
      <c r="A90" s="8">
        <v>84</v>
      </c>
      <c r="B90" s="9">
        <v>4</v>
      </c>
      <c r="C90" s="11" t="s">
        <v>516</v>
      </c>
      <c r="D90" s="33">
        <v>200000000</v>
      </c>
      <c r="E90" s="139" t="s">
        <v>202</v>
      </c>
      <c r="F90" s="9" t="s">
        <v>517</v>
      </c>
      <c r="G90" s="138"/>
    </row>
    <row r="91" spans="1:7" s="137" customFormat="1" ht="30" customHeight="1" x14ac:dyDescent="0.15">
      <c r="A91" s="8">
        <v>85</v>
      </c>
      <c r="B91" s="9">
        <v>4</v>
      </c>
      <c r="C91" s="11" t="s">
        <v>518</v>
      </c>
      <c r="D91" s="165">
        <v>130000000</v>
      </c>
      <c r="E91" s="139" t="s">
        <v>202</v>
      </c>
      <c r="F91" s="9" t="s">
        <v>519</v>
      </c>
      <c r="G91" s="138"/>
    </row>
    <row r="92" spans="1:7" s="137" customFormat="1" ht="30" customHeight="1" x14ac:dyDescent="0.15">
      <c r="A92" s="8">
        <v>86</v>
      </c>
      <c r="B92" s="9">
        <v>4</v>
      </c>
      <c r="C92" s="11" t="s">
        <v>520</v>
      </c>
      <c r="D92" s="165">
        <v>80000000</v>
      </c>
      <c r="E92" s="139" t="s">
        <v>202</v>
      </c>
      <c r="F92" s="9" t="s">
        <v>519</v>
      </c>
      <c r="G92" s="138"/>
    </row>
    <row r="93" spans="1:7" s="137" customFormat="1" ht="30" customHeight="1" x14ac:dyDescent="0.15">
      <c r="A93" s="8">
        <v>87</v>
      </c>
      <c r="B93" s="9">
        <v>4</v>
      </c>
      <c r="C93" s="11" t="s">
        <v>521</v>
      </c>
      <c r="D93" s="165">
        <v>250000000</v>
      </c>
      <c r="E93" s="139" t="s">
        <v>202</v>
      </c>
      <c r="F93" s="9" t="s">
        <v>519</v>
      </c>
      <c r="G93" s="138"/>
    </row>
    <row r="94" spans="1:7" s="137" customFormat="1" ht="30" customHeight="1" x14ac:dyDescent="0.15">
      <c r="A94" s="8">
        <v>88</v>
      </c>
      <c r="B94" s="9">
        <v>4</v>
      </c>
      <c r="C94" s="11" t="s">
        <v>522</v>
      </c>
      <c r="D94" s="165">
        <v>130000000</v>
      </c>
      <c r="E94" s="139" t="s">
        <v>202</v>
      </c>
      <c r="F94" s="9" t="s">
        <v>519</v>
      </c>
      <c r="G94" s="138"/>
    </row>
    <row r="95" spans="1:7" s="137" customFormat="1" ht="30" customHeight="1" x14ac:dyDescent="0.15">
      <c r="A95" s="8">
        <v>89</v>
      </c>
      <c r="B95" s="9">
        <v>4</v>
      </c>
      <c r="C95" s="11" t="s">
        <v>523</v>
      </c>
      <c r="D95" s="165">
        <v>340000000</v>
      </c>
      <c r="E95" s="139" t="s">
        <v>202</v>
      </c>
      <c r="F95" s="9" t="s">
        <v>519</v>
      </c>
      <c r="G95" s="138"/>
    </row>
    <row r="96" spans="1:7" s="137" customFormat="1" ht="30" customHeight="1" x14ac:dyDescent="0.15">
      <c r="A96" s="8">
        <v>90</v>
      </c>
      <c r="B96" s="9">
        <v>4</v>
      </c>
      <c r="C96" s="11" t="s">
        <v>524</v>
      </c>
      <c r="D96" s="165">
        <v>250000000</v>
      </c>
      <c r="E96" s="139" t="s">
        <v>202</v>
      </c>
      <c r="F96" s="9" t="s">
        <v>519</v>
      </c>
      <c r="G96" s="138"/>
    </row>
    <row r="97" spans="1:7" s="137" customFormat="1" ht="30" customHeight="1" x14ac:dyDescent="0.15">
      <c r="A97" s="8">
        <v>91</v>
      </c>
      <c r="B97" s="9">
        <v>4</v>
      </c>
      <c r="C97" s="11" t="s">
        <v>525</v>
      </c>
      <c r="D97" s="165">
        <v>150000000</v>
      </c>
      <c r="E97" s="139" t="s">
        <v>202</v>
      </c>
      <c r="F97" s="9" t="s">
        <v>519</v>
      </c>
      <c r="G97" s="138"/>
    </row>
    <row r="98" spans="1:7" s="137" customFormat="1" ht="30" customHeight="1" x14ac:dyDescent="0.15">
      <c r="A98" s="8">
        <v>92</v>
      </c>
      <c r="B98" s="9">
        <v>4</v>
      </c>
      <c r="C98" s="11" t="s">
        <v>526</v>
      </c>
      <c r="D98" s="165">
        <v>180000000</v>
      </c>
      <c r="E98" s="139" t="s">
        <v>202</v>
      </c>
      <c r="F98" s="9" t="s">
        <v>519</v>
      </c>
      <c r="G98" s="138"/>
    </row>
    <row r="99" spans="1:7" s="137" customFormat="1" ht="30" customHeight="1" x14ac:dyDescent="0.15">
      <c r="A99" s="8">
        <v>93</v>
      </c>
      <c r="B99" s="9">
        <v>4</v>
      </c>
      <c r="C99" s="11" t="s">
        <v>527</v>
      </c>
      <c r="D99" s="165">
        <v>160000000</v>
      </c>
      <c r="E99" s="139" t="s">
        <v>202</v>
      </c>
      <c r="F99" s="9" t="s">
        <v>519</v>
      </c>
      <c r="G99" s="138"/>
    </row>
    <row r="100" spans="1:7" s="137" customFormat="1" ht="30" customHeight="1" x14ac:dyDescent="0.15">
      <c r="A100" s="8">
        <v>94</v>
      </c>
      <c r="B100" s="9">
        <v>4</v>
      </c>
      <c r="C100" s="11" t="s">
        <v>528</v>
      </c>
      <c r="D100" s="165">
        <v>140000000</v>
      </c>
      <c r="E100" s="139" t="s">
        <v>202</v>
      </c>
      <c r="F100" s="9" t="s">
        <v>519</v>
      </c>
      <c r="G100" s="138"/>
    </row>
    <row r="101" spans="1:7" s="137" customFormat="1" ht="30" customHeight="1" x14ac:dyDescent="0.15">
      <c r="A101" s="8">
        <v>95</v>
      </c>
      <c r="B101" s="9">
        <v>4</v>
      </c>
      <c r="C101" s="11" t="s">
        <v>529</v>
      </c>
      <c r="D101" s="165">
        <v>280000000</v>
      </c>
      <c r="E101" s="139" t="s">
        <v>202</v>
      </c>
      <c r="F101" s="9" t="s">
        <v>519</v>
      </c>
      <c r="G101" s="138"/>
    </row>
    <row r="102" spans="1:7" s="137" customFormat="1" ht="30" customHeight="1" x14ac:dyDescent="0.15">
      <c r="A102" s="8">
        <v>96</v>
      </c>
      <c r="B102" s="9">
        <v>4</v>
      </c>
      <c r="C102" s="11" t="s">
        <v>530</v>
      </c>
      <c r="D102" s="165">
        <v>210000000</v>
      </c>
      <c r="E102" s="139" t="s">
        <v>202</v>
      </c>
      <c r="F102" s="9" t="s">
        <v>519</v>
      </c>
      <c r="G102" s="138"/>
    </row>
    <row r="103" spans="1:7" s="137" customFormat="1" ht="30" customHeight="1" x14ac:dyDescent="0.15">
      <c r="A103" s="8">
        <v>97</v>
      </c>
      <c r="B103" s="9">
        <v>4</v>
      </c>
      <c r="C103" s="11" t="s">
        <v>531</v>
      </c>
      <c r="D103" s="165">
        <v>240000000</v>
      </c>
      <c r="E103" s="139" t="s">
        <v>202</v>
      </c>
      <c r="F103" s="9" t="s">
        <v>519</v>
      </c>
      <c r="G103" s="138"/>
    </row>
    <row r="104" spans="1:7" s="137" customFormat="1" ht="30" customHeight="1" x14ac:dyDescent="0.15">
      <c r="A104" s="8">
        <v>98</v>
      </c>
      <c r="B104" s="9">
        <v>4</v>
      </c>
      <c r="C104" s="11" t="s">
        <v>532</v>
      </c>
      <c r="D104" s="165">
        <v>210000000</v>
      </c>
      <c r="E104" s="139" t="s">
        <v>202</v>
      </c>
      <c r="F104" s="9" t="s">
        <v>519</v>
      </c>
      <c r="G104" s="138"/>
    </row>
    <row r="105" spans="1:7" s="137" customFormat="1" ht="30" customHeight="1" x14ac:dyDescent="0.15">
      <c r="A105" s="8">
        <v>99</v>
      </c>
      <c r="B105" s="9">
        <v>4</v>
      </c>
      <c r="C105" s="11" t="s">
        <v>533</v>
      </c>
      <c r="D105" s="165">
        <v>200000000</v>
      </c>
      <c r="E105" s="139" t="s">
        <v>202</v>
      </c>
      <c r="F105" s="9" t="s">
        <v>519</v>
      </c>
      <c r="G105" s="138"/>
    </row>
    <row r="106" spans="1:7" s="137" customFormat="1" ht="30" customHeight="1" x14ac:dyDescent="0.15">
      <c r="A106" s="8">
        <v>100</v>
      </c>
      <c r="B106" s="9">
        <v>4</v>
      </c>
      <c r="C106" s="11" t="s">
        <v>534</v>
      </c>
      <c r="D106" s="165">
        <v>200000000</v>
      </c>
      <c r="E106" s="139" t="s">
        <v>202</v>
      </c>
      <c r="F106" s="9" t="s">
        <v>519</v>
      </c>
      <c r="G106" s="138"/>
    </row>
    <row r="107" spans="1:7" s="137" customFormat="1" ht="30" customHeight="1" x14ac:dyDescent="0.15">
      <c r="A107" s="8">
        <v>101</v>
      </c>
      <c r="B107" s="9">
        <v>4</v>
      </c>
      <c r="C107" s="11" t="s">
        <v>535</v>
      </c>
      <c r="D107" s="165">
        <v>280000000</v>
      </c>
      <c r="E107" s="139" t="s">
        <v>202</v>
      </c>
      <c r="F107" s="9" t="s">
        <v>519</v>
      </c>
      <c r="G107" s="138"/>
    </row>
    <row r="108" spans="1:7" s="137" customFormat="1" ht="30" customHeight="1" x14ac:dyDescent="0.15">
      <c r="A108" s="8">
        <v>102</v>
      </c>
      <c r="B108" s="9">
        <v>4</v>
      </c>
      <c r="C108" s="11" t="s">
        <v>536</v>
      </c>
      <c r="D108" s="165">
        <v>200000000</v>
      </c>
      <c r="E108" s="139" t="s">
        <v>202</v>
      </c>
      <c r="F108" s="9" t="s">
        <v>519</v>
      </c>
      <c r="G108" s="138"/>
    </row>
    <row r="109" spans="1:7" s="137" customFormat="1" ht="30" customHeight="1" x14ac:dyDescent="0.15">
      <c r="A109" s="8">
        <v>103</v>
      </c>
      <c r="B109" s="9">
        <v>4</v>
      </c>
      <c r="C109" s="11" t="s">
        <v>537</v>
      </c>
      <c r="D109" s="165">
        <v>20000000</v>
      </c>
      <c r="E109" s="139" t="s">
        <v>202</v>
      </c>
      <c r="F109" s="9" t="s">
        <v>538</v>
      </c>
      <c r="G109" s="138"/>
    </row>
    <row r="110" spans="1:7" s="137" customFormat="1" ht="30" customHeight="1" x14ac:dyDescent="0.15">
      <c r="A110" s="8">
        <v>104</v>
      </c>
      <c r="B110" s="9">
        <v>4</v>
      </c>
      <c r="C110" s="11" t="s">
        <v>539</v>
      </c>
      <c r="D110" s="165">
        <v>30000000</v>
      </c>
      <c r="E110" s="139" t="s">
        <v>202</v>
      </c>
      <c r="F110" s="9" t="s">
        <v>540</v>
      </c>
      <c r="G110" s="138"/>
    </row>
    <row r="111" spans="1:7" s="137" customFormat="1" ht="30" customHeight="1" x14ac:dyDescent="0.15">
      <c r="A111" s="8">
        <v>105</v>
      </c>
      <c r="B111" s="9">
        <v>4</v>
      </c>
      <c r="C111" s="11" t="s">
        <v>541</v>
      </c>
      <c r="D111" s="165">
        <v>30000000</v>
      </c>
      <c r="E111" s="139" t="s">
        <v>202</v>
      </c>
      <c r="F111" s="9" t="s">
        <v>542</v>
      </c>
      <c r="G111" s="138"/>
    </row>
    <row r="112" spans="1:7" s="137" customFormat="1" ht="30" customHeight="1" x14ac:dyDescent="0.15">
      <c r="A112" s="8">
        <v>106</v>
      </c>
      <c r="B112" s="9">
        <v>4</v>
      </c>
      <c r="C112" s="11" t="s">
        <v>543</v>
      </c>
      <c r="D112" s="165">
        <v>30000000</v>
      </c>
      <c r="E112" s="139" t="s">
        <v>202</v>
      </c>
      <c r="F112" s="9" t="s">
        <v>544</v>
      </c>
      <c r="G112" s="138"/>
    </row>
    <row r="113" spans="1:7" s="137" customFormat="1" ht="30" customHeight="1" x14ac:dyDescent="0.15">
      <c r="A113" s="8">
        <v>107</v>
      </c>
      <c r="B113" s="9">
        <v>4</v>
      </c>
      <c r="C113" s="11" t="s">
        <v>545</v>
      </c>
      <c r="D113" s="165">
        <v>20000000</v>
      </c>
      <c r="E113" s="139" t="s">
        <v>202</v>
      </c>
      <c r="F113" s="9" t="s">
        <v>546</v>
      </c>
      <c r="G113" s="138"/>
    </row>
    <row r="114" spans="1:7" s="137" customFormat="1" ht="30" customHeight="1" x14ac:dyDescent="0.15">
      <c r="A114" s="8">
        <v>108</v>
      </c>
      <c r="B114" s="9">
        <v>4</v>
      </c>
      <c r="C114" s="11" t="s">
        <v>547</v>
      </c>
      <c r="D114" s="165">
        <v>10000000</v>
      </c>
      <c r="E114" s="139" t="s">
        <v>202</v>
      </c>
      <c r="F114" s="9" t="s">
        <v>548</v>
      </c>
      <c r="G114" s="138"/>
    </row>
    <row r="115" spans="1:7" s="137" customFormat="1" ht="30" customHeight="1" x14ac:dyDescent="0.15">
      <c r="A115" s="8">
        <v>109</v>
      </c>
      <c r="B115" s="9">
        <v>4</v>
      </c>
      <c r="C115" s="11" t="s">
        <v>549</v>
      </c>
      <c r="D115" s="165">
        <v>15000000</v>
      </c>
      <c r="E115" s="139" t="s">
        <v>202</v>
      </c>
      <c r="F115" s="9" t="s">
        <v>550</v>
      </c>
      <c r="G115" s="138"/>
    </row>
    <row r="116" spans="1:7" s="137" customFormat="1" ht="30" customHeight="1" x14ac:dyDescent="0.15">
      <c r="A116" s="8">
        <v>110</v>
      </c>
      <c r="B116" s="9">
        <v>4</v>
      </c>
      <c r="C116" s="11" t="s">
        <v>551</v>
      </c>
      <c r="D116" s="165">
        <v>60000000</v>
      </c>
      <c r="E116" s="139" t="s">
        <v>202</v>
      </c>
      <c r="F116" s="9" t="s">
        <v>552</v>
      </c>
      <c r="G116" s="138"/>
    </row>
    <row r="117" spans="1:7" s="137" customFormat="1" ht="30" customHeight="1" x14ac:dyDescent="0.15">
      <c r="A117" s="8">
        <v>111</v>
      </c>
      <c r="B117" s="9">
        <v>4</v>
      </c>
      <c r="C117" s="11" t="s">
        <v>553</v>
      </c>
      <c r="D117" s="165">
        <v>10000000</v>
      </c>
      <c r="E117" s="139" t="s">
        <v>202</v>
      </c>
      <c r="F117" s="9" t="s">
        <v>554</v>
      </c>
      <c r="G117" s="138"/>
    </row>
    <row r="118" spans="1:7" s="137" customFormat="1" ht="30" customHeight="1" x14ac:dyDescent="0.15">
      <c r="A118" s="8">
        <v>112</v>
      </c>
      <c r="B118" s="9">
        <v>4</v>
      </c>
      <c r="C118" s="11" t="s">
        <v>555</v>
      </c>
      <c r="D118" s="165">
        <v>15000000</v>
      </c>
      <c r="E118" s="139" t="s">
        <v>202</v>
      </c>
      <c r="F118" s="9" t="s">
        <v>556</v>
      </c>
      <c r="G118" s="138"/>
    </row>
    <row r="119" spans="1:7" s="137" customFormat="1" ht="30" customHeight="1" x14ac:dyDescent="0.15">
      <c r="A119" s="8">
        <v>113</v>
      </c>
      <c r="B119" s="9">
        <v>4</v>
      </c>
      <c r="C119" s="11" t="s">
        <v>557</v>
      </c>
      <c r="D119" s="165">
        <v>30000000</v>
      </c>
      <c r="E119" s="139" t="s">
        <v>202</v>
      </c>
      <c r="F119" s="9" t="s">
        <v>558</v>
      </c>
      <c r="G119" s="138"/>
    </row>
    <row r="120" spans="1:7" s="137" customFormat="1" ht="30" customHeight="1" x14ac:dyDescent="0.15">
      <c r="A120" s="8">
        <v>114</v>
      </c>
      <c r="B120" s="9">
        <v>4</v>
      </c>
      <c r="C120" s="11" t="s">
        <v>559</v>
      </c>
      <c r="D120" s="165">
        <v>20000000</v>
      </c>
      <c r="E120" s="139" t="s">
        <v>202</v>
      </c>
      <c r="F120" s="9" t="s">
        <v>560</v>
      </c>
      <c r="G120" s="138"/>
    </row>
    <row r="121" spans="1:7" s="137" customFormat="1" ht="30" customHeight="1" x14ac:dyDescent="0.15">
      <c r="A121" s="8">
        <v>115</v>
      </c>
      <c r="B121" s="9">
        <v>4</v>
      </c>
      <c r="C121" s="11" t="s">
        <v>561</v>
      </c>
      <c r="D121" s="165">
        <v>30000000</v>
      </c>
      <c r="E121" s="139" t="s">
        <v>202</v>
      </c>
      <c r="F121" s="9" t="s">
        <v>562</v>
      </c>
      <c r="G121" s="138"/>
    </row>
    <row r="122" spans="1:7" s="137" customFormat="1" ht="30" customHeight="1" x14ac:dyDescent="0.15">
      <c r="A122" s="8">
        <v>116</v>
      </c>
      <c r="B122" s="9">
        <v>4</v>
      </c>
      <c r="C122" s="11" t="s">
        <v>563</v>
      </c>
      <c r="D122" s="165">
        <v>30000000</v>
      </c>
      <c r="E122" s="139" t="s">
        <v>202</v>
      </c>
      <c r="F122" s="9" t="s">
        <v>564</v>
      </c>
      <c r="G122" s="138"/>
    </row>
    <row r="123" spans="1:7" s="137" customFormat="1" ht="30" customHeight="1" x14ac:dyDescent="0.15">
      <c r="A123" s="8">
        <v>117</v>
      </c>
      <c r="B123" s="9">
        <v>4</v>
      </c>
      <c r="C123" s="11" t="s">
        <v>565</v>
      </c>
      <c r="D123" s="165">
        <v>30000000</v>
      </c>
      <c r="E123" s="139" t="s">
        <v>202</v>
      </c>
      <c r="F123" s="9" t="s">
        <v>566</v>
      </c>
      <c r="G123" s="138"/>
    </row>
    <row r="124" spans="1:7" s="137" customFormat="1" ht="30" customHeight="1" x14ac:dyDescent="0.15">
      <c r="A124" s="8">
        <v>118</v>
      </c>
      <c r="B124" s="9">
        <v>4</v>
      </c>
      <c r="C124" s="11" t="s">
        <v>567</v>
      </c>
      <c r="D124" s="165">
        <v>15000000</v>
      </c>
      <c r="E124" s="139" t="s">
        <v>202</v>
      </c>
      <c r="F124" s="9" t="s">
        <v>568</v>
      </c>
      <c r="G124" s="138"/>
    </row>
    <row r="125" spans="1:7" s="137" customFormat="1" ht="30" customHeight="1" x14ac:dyDescent="0.15">
      <c r="A125" s="8">
        <v>119</v>
      </c>
      <c r="B125" s="9">
        <v>4</v>
      </c>
      <c r="C125" s="11" t="s">
        <v>569</v>
      </c>
      <c r="D125" s="165">
        <v>15000000</v>
      </c>
      <c r="E125" s="139" t="s">
        <v>202</v>
      </c>
      <c r="F125" s="9" t="s">
        <v>570</v>
      </c>
      <c r="G125" s="138"/>
    </row>
    <row r="126" spans="1:7" s="137" customFormat="1" ht="30" customHeight="1" x14ac:dyDescent="0.15">
      <c r="A126" s="8">
        <v>120</v>
      </c>
      <c r="B126" s="9">
        <v>4</v>
      </c>
      <c r="C126" s="11" t="s">
        <v>571</v>
      </c>
      <c r="D126" s="165">
        <v>10000000</v>
      </c>
      <c r="E126" s="139" t="s">
        <v>202</v>
      </c>
      <c r="F126" s="9" t="s">
        <v>572</v>
      </c>
      <c r="G126" s="138"/>
    </row>
    <row r="127" spans="1:7" s="137" customFormat="1" ht="30" customHeight="1" x14ac:dyDescent="0.15">
      <c r="A127" s="8">
        <v>121</v>
      </c>
      <c r="B127" s="9">
        <v>4</v>
      </c>
      <c r="C127" s="11" t="s">
        <v>573</v>
      </c>
      <c r="D127" s="165">
        <v>15000000</v>
      </c>
      <c r="E127" s="139" t="s">
        <v>202</v>
      </c>
      <c r="F127" s="9" t="s">
        <v>574</v>
      </c>
      <c r="G127" s="138"/>
    </row>
    <row r="128" spans="1:7" s="137" customFormat="1" ht="30" customHeight="1" x14ac:dyDescent="0.15">
      <c r="A128" s="8">
        <v>122</v>
      </c>
      <c r="B128" s="9">
        <v>4</v>
      </c>
      <c r="C128" s="11" t="s">
        <v>575</v>
      </c>
      <c r="D128" s="165">
        <v>20000000</v>
      </c>
      <c r="E128" s="139" t="s">
        <v>202</v>
      </c>
      <c r="F128" s="9" t="s">
        <v>576</v>
      </c>
      <c r="G128" s="138"/>
    </row>
    <row r="129" spans="1:7" s="137" customFormat="1" ht="30" customHeight="1" x14ac:dyDescent="0.15">
      <c r="A129" s="8">
        <v>123</v>
      </c>
      <c r="B129" s="9">
        <v>3</v>
      </c>
      <c r="C129" s="11" t="s">
        <v>577</v>
      </c>
      <c r="D129" s="12">
        <v>45000000</v>
      </c>
      <c r="E129" s="139" t="s">
        <v>202</v>
      </c>
      <c r="F129" s="9" t="s">
        <v>232</v>
      </c>
      <c r="G129" s="138"/>
    </row>
    <row r="130" spans="1:7" s="137" customFormat="1" ht="30" customHeight="1" x14ac:dyDescent="0.15">
      <c r="A130" s="8">
        <v>124</v>
      </c>
      <c r="B130" s="9">
        <v>3</v>
      </c>
      <c r="C130" s="11" t="s">
        <v>578</v>
      </c>
      <c r="D130" s="12">
        <v>74000000</v>
      </c>
      <c r="E130" s="139" t="s">
        <v>202</v>
      </c>
      <c r="F130" s="9" t="s">
        <v>232</v>
      </c>
      <c r="G130" s="138"/>
    </row>
    <row r="131" spans="1:7" s="137" customFormat="1" ht="30" customHeight="1" x14ac:dyDescent="0.15">
      <c r="A131" s="8">
        <v>125</v>
      </c>
      <c r="B131" s="141">
        <v>4</v>
      </c>
      <c r="C131" s="171" t="s">
        <v>579</v>
      </c>
      <c r="D131" s="135">
        <v>210000000</v>
      </c>
      <c r="E131" s="141" t="s">
        <v>581</v>
      </c>
      <c r="F131" s="141" t="s">
        <v>582</v>
      </c>
      <c r="G131" s="138"/>
    </row>
    <row r="132" spans="1:7" s="137" customFormat="1" ht="30" customHeight="1" x14ac:dyDescent="0.15">
      <c r="A132" s="8">
        <v>126</v>
      </c>
      <c r="B132" s="48">
        <v>4</v>
      </c>
      <c r="C132" s="172" t="s">
        <v>583</v>
      </c>
      <c r="D132" s="135">
        <v>220000000</v>
      </c>
      <c r="E132" s="48" t="s">
        <v>255</v>
      </c>
      <c r="F132" s="48" t="s">
        <v>584</v>
      </c>
      <c r="G132" s="138"/>
    </row>
    <row r="133" spans="1:7" s="137" customFormat="1" ht="30" customHeight="1" x14ac:dyDescent="0.15">
      <c r="A133" s="8">
        <v>127</v>
      </c>
      <c r="B133" s="48">
        <v>9</v>
      </c>
      <c r="C133" s="172" t="s">
        <v>585</v>
      </c>
      <c r="D133" s="135">
        <v>30000000</v>
      </c>
      <c r="E133" s="48" t="s">
        <v>258</v>
      </c>
      <c r="F133" s="48" t="s">
        <v>259</v>
      </c>
      <c r="G133" s="138"/>
    </row>
    <row r="134" spans="1:7" s="137" customFormat="1" ht="30" customHeight="1" x14ac:dyDescent="0.15">
      <c r="A134" s="8">
        <v>128</v>
      </c>
      <c r="B134" s="48">
        <v>3</v>
      </c>
      <c r="C134" s="172" t="s">
        <v>586</v>
      </c>
      <c r="D134" s="135">
        <v>45000000</v>
      </c>
      <c r="E134" s="48" t="s">
        <v>262</v>
      </c>
      <c r="F134" s="48" t="s">
        <v>263</v>
      </c>
      <c r="G134" s="138"/>
    </row>
    <row r="135" spans="1:7" s="137" customFormat="1" ht="30" customHeight="1" x14ac:dyDescent="0.15">
      <c r="A135" s="8">
        <v>129</v>
      </c>
      <c r="B135" s="48">
        <v>4</v>
      </c>
      <c r="C135" s="172" t="s">
        <v>587</v>
      </c>
      <c r="D135" s="135">
        <v>18000000</v>
      </c>
      <c r="E135" s="48" t="s">
        <v>262</v>
      </c>
      <c r="F135" s="48" t="s">
        <v>263</v>
      </c>
      <c r="G135" s="138"/>
    </row>
    <row r="136" spans="1:7" s="137" customFormat="1" ht="30" customHeight="1" x14ac:dyDescent="0.15">
      <c r="A136" s="8">
        <v>130</v>
      </c>
      <c r="B136" s="48">
        <v>8</v>
      </c>
      <c r="C136" s="172" t="s">
        <v>588</v>
      </c>
      <c r="D136" s="135">
        <v>45000000</v>
      </c>
      <c r="E136" s="48" t="s">
        <v>589</v>
      </c>
      <c r="F136" s="48" t="s">
        <v>590</v>
      </c>
      <c r="G136" s="138"/>
    </row>
    <row r="137" spans="1:7" s="137" customFormat="1" ht="30" customHeight="1" x14ac:dyDescent="0.15">
      <c r="A137" s="8">
        <v>131</v>
      </c>
      <c r="B137" s="48">
        <v>3</v>
      </c>
      <c r="C137" s="172" t="s">
        <v>591</v>
      </c>
      <c r="D137" s="135">
        <v>30000000</v>
      </c>
      <c r="E137" s="48" t="s">
        <v>592</v>
      </c>
      <c r="F137" s="48" t="s">
        <v>593</v>
      </c>
      <c r="G137" s="138"/>
    </row>
    <row r="138" spans="1:7" s="137" customFormat="1" ht="30" customHeight="1" x14ac:dyDescent="0.15">
      <c r="A138" s="8">
        <v>132</v>
      </c>
      <c r="B138" s="48">
        <v>4</v>
      </c>
      <c r="C138" s="172" t="s">
        <v>594</v>
      </c>
      <c r="D138" s="135">
        <v>15000000</v>
      </c>
      <c r="E138" s="48" t="s">
        <v>264</v>
      </c>
      <c r="F138" s="48" t="s">
        <v>595</v>
      </c>
      <c r="G138" s="138"/>
    </row>
    <row r="139" spans="1:7" s="137" customFormat="1" ht="30" customHeight="1" x14ac:dyDescent="0.15">
      <c r="A139" s="8">
        <v>133</v>
      </c>
      <c r="B139" s="48">
        <v>3</v>
      </c>
      <c r="C139" s="172" t="s">
        <v>586</v>
      </c>
      <c r="D139" s="135">
        <v>19000000</v>
      </c>
      <c r="E139" s="48" t="s">
        <v>596</v>
      </c>
      <c r="F139" s="48" t="s">
        <v>269</v>
      </c>
      <c r="G139" s="138"/>
    </row>
    <row r="140" spans="1:7" s="137" customFormat="1" ht="30" customHeight="1" x14ac:dyDescent="0.15">
      <c r="A140" s="8">
        <v>134</v>
      </c>
      <c r="B140" s="48">
        <v>3</v>
      </c>
      <c r="C140" s="172" t="s">
        <v>597</v>
      </c>
      <c r="D140" s="135">
        <v>28200000</v>
      </c>
      <c r="E140" s="48" t="s">
        <v>598</v>
      </c>
      <c r="F140" s="48" t="s">
        <v>272</v>
      </c>
      <c r="G140" s="138"/>
    </row>
    <row r="141" spans="1:7" s="137" customFormat="1" ht="30" customHeight="1" x14ac:dyDescent="0.15">
      <c r="A141" s="8">
        <v>135</v>
      </c>
      <c r="B141" s="48">
        <v>3</v>
      </c>
      <c r="C141" s="172" t="s">
        <v>599</v>
      </c>
      <c r="D141" s="135">
        <v>19800000</v>
      </c>
      <c r="E141" s="48" t="s">
        <v>273</v>
      </c>
      <c r="F141" s="48" t="s">
        <v>274</v>
      </c>
      <c r="G141" s="138"/>
    </row>
    <row r="142" spans="1:7" s="137" customFormat="1" ht="30" customHeight="1" x14ac:dyDescent="0.15">
      <c r="A142" s="8">
        <v>136</v>
      </c>
      <c r="B142" s="8">
        <v>11</v>
      </c>
      <c r="C142" s="26" t="s">
        <v>600</v>
      </c>
      <c r="D142" s="135">
        <v>1471262000</v>
      </c>
      <c r="E142" s="8" t="s">
        <v>235</v>
      </c>
      <c r="F142" s="8" t="s">
        <v>276</v>
      </c>
      <c r="G142" s="138"/>
    </row>
    <row r="143" spans="1:7" s="137" customFormat="1" ht="30" customHeight="1" x14ac:dyDescent="0.15">
      <c r="A143" s="8">
        <v>137</v>
      </c>
      <c r="B143" s="8">
        <v>11</v>
      </c>
      <c r="C143" s="26" t="s">
        <v>601</v>
      </c>
      <c r="D143" s="135">
        <v>105000000</v>
      </c>
      <c r="E143" s="8" t="s">
        <v>235</v>
      </c>
      <c r="F143" s="8" t="s">
        <v>276</v>
      </c>
      <c r="G143" s="138"/>
    </row>
    <row r="144" spans="1:7" s="137" customFormat="1" ht="30" customHeight="1" x14ac:dyDescent="0.15">
      <c r="A144" s="8">
        <v>138</v>
      </c>
      <c r="B144" s="8">
        <v>11</v>
      </c>
      <c r="C144" s="26" t="s">
        <v>602</v>
      </c>
      <c r="D144" s="135">
        <v>35000000</v>
      </c>
      <c r="E144" s="8" t="s">
        <v>235</v>
      </c>
      <c r="F144" s="8" t="s">
        <v>276</v>
      </c>
      <c r="G144" s="138"/>
    </row>
    <row r="145" spans="1:7" s="137" customFormat="1" ht="30" customHeight="1" x14ac:dyDescent="0.15">
      <c r="A145" s="8">
        <v>139</v>
      </c>
      <c r="B145" s="8">
        <v>11</v>
      </c>
      <c r="C145" s="26" t="s">
        <v>604</v>
      </c>
      <c r="D145" s="135">
        <v>20000000</v>
      </c>
      <c r="E145" s="8" t="s">
        <v>235</v>
      </c>
      <c r="F145" s="8" t="s">
        <v>276</v>
      </c>
      <c r="G145" s="138"/>
    </row>
    <row r="146" spans="1:7" s="137" customFormat="1" ht="30" customHeight="1" x14ac:dyDescent="0.15">
      <c r="A146" s="8">
        <v>140</v>
      </c>
      <c r="B146" s="8">
        <v>6</v>
      </c>
      <c r="C146" s="26" t="s">
        <v>606</v>
      </c>
      <c r="D146" s="135">
        <v>1471262000</v>
      </c>
      <c r="E146" s="8" t="s">
        <v>235</v>
      </c>
      <c r="F146" s="8" t="s">
        <v>276</v>
      </c>
      <c r="G146" s="138"/>
    </row>
    <row r="147" spans="1:7" s="137" customFormat="1" ht="30" customHeight="1" x14ac:dyDescent="0.15">
      <c r="A147" s="8">
        <v>141</v>
      </c>
      <c r="B147" s="8">
        <v>6</v>
      </c>
      <c r="C147" s="26" t="s">
        <v>607</v>
      </c>
      <c r="D147" s="135">
        <v>105000000</v>
      </c>
      <c r="E147" s="8" t="s">
        <v>235</v>
      </c>
      <c r="F147" s="8" t="s">
        <v>276</v>
      </c>
      <c r="G147" s="138"/>
    </row>
    <row r="148" spans="1:7" s="137" customFormat="1" ht="30" customHeight="1" x14ac:dyDescent="0.15">
      <c r="A148" s="8">
        <v>142</v>
      </c>
      <c r="B148" s="8">
        <v>6</v>
      </c>
      <c r="C148" s="26" t="s">
        <v>608</v>
      </c>
      <c r="D148" s="135">
        <v>35000000</v>
      </c>
      <c r="E148" s="8" t="s">
        <v>235</v>
      </c>
      <c r="F148" s="8" t="s">
        <v>276</v>
      </c>
      <c r="G148" s="138"/>
    </row>
    <row r="149" spans="1:7" s="137" customFormat="1" ht="30" customHeight="1" x14ac:dyDescent="0.15">
      <c r="A149" s="8">
        <v>143</v>
      </c>
      <c r="B149" s="8">
        <v>6</v>
      </c>
      <c r="C149" s="26" t="s">
        <v>609</v>
      </c>
      <c r="D149" s="135">
        <v>20000000</v>
      </c>
      <c r="E149" s="8" t="s">
        <v>235</v>
      </c>
      <c r="F149" s="8" t="s">
        <v>276</v>
      </c>
      <c r="G149" s="138"/>
    </row>
    <row r="150" spans="1:7" s="137" customFormat="1" ht="30" customHeight="1" x14ac:dyDescent="0.15">
      <c r="A150" s="8">
        <v>144</v>
      </c>
      <c r="B150" s="8">
        <v>11</v>
      </c>
      <c r="C150" s="26" t="s">
        <v>610</v>
      </c>
      <c r="D150" s="135">
        <v>1471262000</v>
      </c>
      <c r="E150" s="8" t="s">
        <v>235</v>
      </c>
      <c r="F150" s="8" t="s">
        <v>276</v>
      </c>
      <c r="G150" s="138"/>
    </row>
    <row r="151" spans="1:7" s="137" customFormat="1" ht="30" customHeight="1" x14ac:dyDescent="0.15">
      <c r="A151" s="8">
        <v>145</v>
      </c>
      <c r="B151" s="8">
        <v>11</v>
      </c>
      <c r="C151" s="26" t="s">
        <v>611</v>
      </c>
      <c r="D151" s="135">
        <v>105000000</v>
      </c>
      <c r="E151" s="8" t="s">
        <v>235</v>
      </c>
      <c r="F151" s="8" t="s">
        <v>276</v>
      </c>
      <c r="G151" s="138"/>
    </row>
    <row r="152" spans="1:7" s="137" customFormat="1" ht="30" customHeight="1" x14ac:dyDescent="0.15">
      <c r="A152" s="8">
        <v>146</v>
      </c>
      <c r="B152" s="8">
        <v>11</v>
      </c>
      <c r="C152" s="26" t="s">
        <v>612</v>
      </c>
      <c r="D152" s="135">
        <v>35000000</v>
      </c>
      <c r="E152" s="8" t="s">
        <v>235</v>
      </c>
      <c r="F152" s="8" t="s">
        <v>276</v>
      </c>
      <c r="G152" s="138"/>
    </row>
    <row r="153" spans="1:7" s="137" customFormat="1" ht="30" customHeight="1" x14ac:dyDescent="0.15">
      <c r="A153" s="8">
        <v>147</v>
      </c>
      <c r="B153" s="8">
        <v>11</v>
      </c>
      <c r="C153" s="26" t="s">
        <v>613</v>
      </c>
      <c r="D153" s="135">
        <v>20000000</v>
      </c>
      <c r="E153" s="8" t="s">
        <v>235</v>
      </c>
      <c r="F153" s="8" t="s">
        <v>276</v>
      </c>
      <c r="G153" s="138"/>
    </row>
    <row r="154" spans="1:7" s="137" customFormat="1" ht="30" customHeight="1" x14ac:dyDescent="0.15">
      <c r="A154" s="8">
        <v>148</v>
      </c>
      <c r="B154" s="8">
        <v>1</v>
      </c>
      <c r="C154" s="26" t="s">
        <v>614</v>
      </c>
      <c r="D154" s="135">
        <v>1471262000</v>
      </c>
      <c r="E154" s="8" t="s">
        <v>235</v>
      </c>
      <c r="F154" s="8" t="s">
        <v>276</v>
      </c>
      <c r="G154" s="138"/>
    </row>
    <row r="155" spans="1:7" s="137" customFormat="1" ht="30" customHeight="1" x14ac:dyDescent="0.15">
      <c r="A155" s="8">
        <v>149</v>
      </c>
      <c r="B155" s="8">
        <v>1</v>
      </c>
      <c r="C155" s="26" t="s">
        <v>615</v>
      </c>
      <c r="D155" s="135">
        <v>105000000</v>
      </c>
      <c r="E155" s="8" t="s">
        <v>235</v>
      </c>
      <c r="F155" s="8" t="s">
        <v>276</v>
      </c>
      <c r="G155" s="138"/>
    </row>
    <row r="156" spans="1:7" s="137" customFormat="1" ht="30" customHeight="1" x14ac:dyDescent="0.15">
      <c r="A156" s="8">
        <v>150</v>
      </c>
      <c r="B156" s="8">
        <v>1</v>
      </c>
      <c r="C156" s="26" t="s">
        <v>616</v>
      </c>
      <c r="D156" s="135">
        <v>35000000</v>
      </c>
      <c r="E156" s="8" t="s">
        <v>235</v>
      </c>
      <c r="F156" s="8" t="s">
        <v>276</v>
      </c>
      <c r="G156" s="138"/>
    </row>
    <row r="157" spans="1:7" s="137" customFormat="1" ht="30" customHeight="1" x14ac:dyDescent="0.15">
      <c r="A157" s="8">
        <v>151</v>
      </c>
      <c r="B157" s="8">
        <v>1</v>
      </c>
      <c r="C157" s="26" t="s">
        <v>617</v>
      </c>
      <c r="D157" s="135">
        <v>20000000</v>
      </c>
      <c r="E157" s="8" t="s">
        <v>235</v>
      </c>
      <c r="F157" s="8" t="s">
        <v>276</v>
      </c>
      <c r="G157" s="138"/>
    </row>
    <row r="158" spans="1:7" s="137" customFormat="1" ht="30" customHeight="1" x14ac:dyDescent="0.15">
      <c r="A158" s="8">
        <v>152</v>
      </c>
      <c r="B158" s="8">
        <v>4</v>
      </c>
      <c r="C158" s="26" t="s">
        <v>618</v>
      </c>
      <c r="D158" s="135">
        <v>624112000</v>
      </c>
      <c r="E158" s="8" t="s">
        <v>235</v>
      </c>
      <c r="F158" s="8" t="s">
        <v>276</v>
      </c>
      <c r="G158" s="138"/>
    </row>
    <row r="159" spans="1:7" s="137" customFormat="1" ht="30" customHeight="1" x14ac:dyDescent="0.15">
      <c r="A159" s="8">
        <v>153</v>
      </c>
      <c r="B159" s="8">
        <v>4</v>
      </c>
      <c r="C159" s="26" t="s">
        <v>619</v>
      </c>
      <c r="D159" s="135">
        <v>55000000</v>
      </c>
      <c r="E159" s="8" t="s">
        <v>235</v>
      </c>
      <c r="F159" s="8" t="s">
        <v>276</v>
      </c>
      <c r="G159" s="138"/>
    </row>
    <row r="160" spans="1:7" s="137" customFormat="1" ht="30" customHeight="1" x14ac:dyDescent="0.15">
      <c r="A160" s="8">
        <v>154</v>
      </c>
      <c r="B160" s="8">
        <v>4</v>
      </c>
      <c r="C160" s="26" t="s">
        <v>620</v>
      </c>
      <c r="D160" s="135">
        <v>20000000</v>
      </c>
      <c r="E160" s="8" t="s">
        <v>235</v>
      </c>
      <c r="F160" s="8" t="s">
        <v>276</v>
      </c>
      <c r="G160" s="138"/>
    </row>
    <row r="161" spans="1:7" s="137" customFormat="1" ht="30" customHeight="1" x14ac:dyDescent="0.15">
      <c r="A161" s="8">
        <v>155</v>
      </c>
      <c r="B161" s="8">
        <v>4</v>
      </c>
      <c r="C161" s="26" t="s">
        <v>621</v>
      </c>
      <c r="D161" s="135">
        <v>624112000</v>
      </c>
      <c r="E161" s="8" t="s">
        <v>235</v>
      </c>
      <c r="F161" s="8" t="s">
        <v>276</v>
      </c>
      <c r="G161" s="138"/>
    </row>
    <row r="162" spans="1:7" s="137" customFormat="1" ht="30" customHeight="1" x14ac:dyDescent="0.15">
      <c r="A162" s="8">
        <v>156</v>
      </c>
      <c r="B162" s="8">
        <v>4</v>
      </c>
      <c r="C162" s="26" t="s">
        <v>622</v>
      </c>
      <c r="D162" s="135">
        <v>55000000</v>
      </c>
      <c r="E162" s="8" t="s">
        <v>235</v>
      </c>
      <c r="F162" s="8" t="s">
        <v>276</v>
      </c>
      <c r="G162" s="138"/>
    </row>
    <row r="163" spans="1:7" s="137" customFormat="1" ht="30" customHeight="1" x14ac:dyDescent="0.15">
      <c r="A163" s="8">
        <v>157</v>
      </c>
      <c r="B163" s="8">
        <v>4</v>
      </c>
      <c r="C163" s="26" t="s">
        <v>623</v>
      </c>
      <c r="D163" s="135">
        <v>20000000</v>
      </c>
      <c r="E163" s="8" t="s">
        <v>235</v>
      </c>
      <c r="F163" s="8" t="s">
        <v>276</v>
      </c>
      <c r="G163" s="138"/>
    </row>
    <row r="164" spans="1:7" s="137" customFormat="1" ht="30" customHeight="1" x14ac:dyDescent="0.15">
      <c r="A164" s="8">
        <v>158</v>
      </c>
      <c r="B164" s="8">
        <v>9</v>
      </c>
      <c r="C164" s="26" t="s">
        <v>624</v>
      </c>
      <c r="D164" s="135">
        <v>624112000</v>
      </c>
      <c r="E164" s="8" t="s">
        <v>235</v>
      </c>
      <c r="F164" s="8" t="s">
        <v>276</v>
      </c>
      <c r="G164" s="138"/>
    </row>
    <row r="165" spans="1:7" s="137" customFormat="1" ht="30" customHeight="1" x14ac:dyDescent="0.15">
      <c r="A165" s="8">
        <v>159</v>
      </c>
      <c r="B165" s="8">
        <v>9</v>
      </c>
      <c r="C165" s="26" t="s">
        <v>625</v>
      </c>
      <c r="D165" s="135">
        <v>55000000</v>
      </c>
      <c r="E165" s="8" t="s">
        <v>235</v>
      </c>
      <c r="F165" s="8" t="s">
        <v>276</v>
      </c>
      <c r="G165" s="138"/>
    </row>
    <row r="166" spans="1:7" s="137" customFormat="1" ht="30" customHeight="1" x14ac:dyDescent="0.15">
      <c r="A166" s="8">
        <v>160</v>
      </c>
      <c r="B166" s="8">
        <v>9</v>
      </c>
      <c r="C166" s="26" t="s">
        <v>626</v>
      </c>
      <c r="D166" s="135">
        <v>20000000</v>
      </c>
      <c r="E166" s="8" t="s">
        <v>235</v>
      </c>
      <c r="F166" s="8" t="s">
        <v>276</v>
      </c>
      <c r="G166" s="138"/>
    </row>
    <row r="167" spans="1:7" s="137" customFormat="1" ht="30" customHeight="1" x14ac:dyDescent="0.15">
      <c r="A167" s="8">
        <v>161</v>
      </c>
      <c r="B167" s="8">
        <v>1</v>
      </c>
      <c r="C167" s="26" t="s">
        <v>627</v>
      </c>
      <c r="D167" s="135">
        <v>624112000</v>
      </c>
      <c r="E167" s="8" t="s">
        <v>235</v>
      </c>
      <c r="F167" s="8" t="s">
        <v>276</v>
      </c>
      <c r="G167" s="138"/>
    </row>
    <row r="168" spans="1:7" s="137" customFormat="1" ht="30" customHeight="1" x14ac:dyDescent="0.15">
      <c r="A168" s="8">
        <v>162</v>
      </c>
      <c r="B168" s="8">
        <v>1</v>
      </c>
      <c r="C168" s="26" t="s">
        <v>628</v>
      </c>
      <c r="D168" s="135">
        <v>55000000</v>
      </c>
      <c r="E168" s="8" t="s">
        <v>235</v>
      </c>
      <c r="F168" s="8" t="s">
        <v>276</v>
      </c>
      <c r="G168" s="138"/>
    </row>
    <row r="169" spans="1:7" s="137" customFormat="1" ht="30" customHeight="1" x14ac:dyDescent="0.15">
      <c r="A169" s="8">
        <v>163</v>
      </c>
      <c r="B169" s="8">
        <v>1</v>
      </c>
      <c r="C169" s="26" t="s">
        <v>629</v>
      </c>
      <c r="D169" s="135">
        <v>20000000</v>
      </c>
      <c r="E169" s="8" t="s">
        <v>235</v>
      </c>
      <c r="F169" s="8" t="s">
        <v>276</v>
      </c>
      <c r="G169" s="138"/>
    </row>
    <row r="170" spans="1:7" s="137" customFormat="1" ht="30" customHeight="1" x14ac:dyDescent="0.15">
      <c r="A170" s="8">
        <v>164</v>
      </c>
      <c r="B170" s="8">
        <v>9</v>
      </c>
      <c r="C170" s="26" t="s">
        <v>630</v>
      </c>
      <c r="D170" s="135">
        <v>624112000</v>
      </c>
      <c r="E170" s="8" t="s">
        <v>235</v>
      </c>
      <c r="F170" s="8" t="s">
        <v>276</v>
      </c>
      <c r="G170" s="138"/>
    </row>
    <row r="171" spans="1:7" s="137" customFormat="1" ht="30" customHeight="1" x14ac:dyDescent="0.15">
      <c r="A171" s="8">
        <v>165</v>
      </c>
      <c r="B171" s="8">
        <v>9</v>
      </c>
      <c r="C171" s="26" t="s">
        <v>631</v>
      </c>
      <c r="D171" s="135">
        <v>55000000</v>
      </c>
      <c r="E171" s="8" t="s">
        <v>235</v>
      </c>
      <c r="F171" s="8" t="s">
        <v>276</v>
      </c>
      <c r="G171" s="138"/>
    </row>
    <row r="172" spans="1:7" s="137" customFormat="1" ht="30" customHeight="1" x14ac:dyDescent="0.15">
      <c r="A172" s="8">
        <v>166</v>
      </c>
      <c r="B172" s="8">
        <v>9</v>
      </c>
      <c r="C172" s="26" t="s">
        <v>632</v>
      </c>
      <c r="D172" s="135">
        <v>20000000</v>
      </c>
      <c r="E172" s="8" t="s">
        <v>235</v>
      </c>
      <c r="F172" s="8" t="s">
        <v>276</v>
      </c>
      <c r="G172" s="138"/>
    </row>
    <row r="173" spans="1:7" s="137" customFormat="1" ht="30" customHeight="1" x14ac:dyDescent="0.15">
      <c r="A173" s="8">
        <v>167</v>
      </c>
      <c r="B173" s="8">
        <v>3</v>
      </c>
      <c r="C173" s="26" t="s">
        <v>633</v>
      </c>
      <c r="D173" s="135">
        <v>165000000</v>
      </c>
      <c r="E173" s="8" t="s">
        <v>235</v>
      </c>
      <c r="F173" s="8" t="s">
        <v>276</v>
      </c>
      <c r="G173" s="138"/>
    </row>
    <row r="174" spans="1:7" s="137" customFormat="1" ht="30" customHeight="1" x14ac:dyDescent="0.15">
      <c r="A174" s="8">
        <v>168</v>
      </c>
      <c r="B174" s="8">
        <v>3</v>
      </c>
      <c r="C174" s="26" t="s">
        <v>634</v>
      </c>
      <c r="D174" s="135">
        <v>5236448000</v>
      </c>
      <c r="E174" s="8" t="s">
        <v>235</v>
      </c>
      <c r="F174" s="8" t="s">
        <v>276</v>
      </c>
      <c r="G174" s="138"/>
    </row>
    <row r="175" spans="1:7" s="137" customFormat="1" ht="30" customHeight="1" x14ac:dyDescent="0.15">
      <c r="A175" s="8">
        <v>169</v>
      </c>
      <c r="B175" s="8">
        <v>3</v>
      </c>
      <c r="C175" s="26" t="s">
        <v>635</v>
      </c>
      <c r="D175" s="135">
        <v>555861000</v>
      </c>
      <c r="E175" s="8" t="s">
        <v>235</v>
      </c>
      <c r="F175" s="8" t="s">
        <v>276</v>
      </c>
      <c r="G175" s="138"/>
    </row>
    <row r="176" spans="1:7" s="137" customFormat="1" ht="30" customHeight="1" x14ac:dyDescent="0.15">
      <c r="A176" s="8">
        <v>170</v>
      </c>
      <c r="B176" s="8">
        <v>3</v>
      </c>
      <c r="C176" s="26" t="s">
        <v>636</v>
      </c>
      <c r="D176" s="135">
        <v>69971000</v>
      </c>
      <c r="E176" s="8" t="s">
        <v>235</v>
      </c>
      <c r="F176" s="8" t="s">
        <v>276</v>
      </c>
      <c r="G176" s="138"/>
    </row>
    <row r="177" spans="1:7" s="137" customFormat="1" ht="30" customHeight="1" x14ac:dyDescent="0.15">
      <c r="A177" s="8">
        <v>171</v>
      </c>
      <c r="B177" s="8">
        <v>3</v>
      </c>
      <c r="C177" s="26" t="s">
        <v>637</v>
      </c>
      <c r="D177" s="135">
        <v>210717000</v>
      </c>
      <c r="E177" s="8" t="s">
        <v>235</v>
      </c>
      <c r="F177" s="8" t="s">
        <v>276</v>
      </c>
      <c r="G177" s="138"/>
    </row>
    <row r="178" spans="1:7" s="137" customFormat="1" ht="30" customHeight="1" x14ac:dyDescent="0.15">
      <c r="A178" s="8">
        <v>172</v>
      </c>
      <c r="B178" s="8">
        <v>3</v>
      </c>
      <c r="C178" s="173" t="s">
        <v>638</v>
      </c>
      <c r="D178" s="29">
        <v>230000000</v>
      </c>
      <c r="E178" s="13" t="s">
        <v>302</v>
      </c>
      <c r="F178" s="8" t="s">
        <v>303</v>
      </c>
      <c r="G178" s="138"/>
    </row>
    <row r="179" spans="1:7" s="137" customFormat="1" ht="30" customHeight="1" x14ac:dyDescent="0.15">
      <c r="A179" s="8">
        <v>173</v>
      </c>
      <c r="B179" s="8">
        <v>8</v>
      </c>
      <c r="C179" s="173" t="s">
        <v>639</v>
      </c>
      <c r="D179" s="29">
        <v>90000000</v>
      </c>
      <c r="E179" s="13" t="s">
        <v>302</v>
      </c>
      <c r="F179" s="8" t="s">
        <v>303</v>
      </c>
      <c r="G179" s="138"/>
    </row>
    <row r="180" spans="1:7" s="137" customFormat="1" ht="30" customHeight="1" x14ac:dyDescent="0.15">
      <c r="A180" s="8">
        <v>174</v>
      </c>
      <c r="B180" s="13">
        <v>7</v>
      </c>
      <c r="C180" s="26" t="s">
        <v>640</v>
      </c>
      <c r="D180" s="135">
        <v>2717000000</v>
      </c>
      <c r="E180" s="136" t="s">
        <v>642</v>
      </c>
      <c r="F180" s="136" t="s">
        <v>643</v>
      </c>
      <c r="G180" s="138"/>
    </row>
    <row r="181" spans="1:7" s="137" customFormat="1" ht="30" customHeight="1" x14ac:dyDescent="0.15">
      <c r="A181" s="8">
        <v>175</v>
      </c>
      <c r="B181" s="10">
        <v>10</v>
      </c>
      <c r="C181" s="11" t="s">
        <v>321</v>
      </c>
      <c r="D181" s="135">
        <v>650000000</v>
      </c>
      <c r="E181" s="140" t="s">
        <v>323</v>
      </c>
      <c r="F181" s="140" t="s">
        <v>644</v>
      </c>
      <c r="G181" s="138"/>
    </row>
    <row r="182" spans="1:7" s="137" customFormat="1" ht="30" customHeight="1" x14ac:dyDescent="0.15">
      <c r="A182" s="8">
        <v>176</v>
      </c>
      <c r="B182" s="10">
        <v>3</v>
      </c>
      <c r="C182" s="11" t="s">
        <v>645</v>
      </c>
      <c r="D182" s="135">
        <v>130000000</v>
      </c>
      <c r="E182" s="140" t="s">
        <v>326</v>
      </c>
      <c r="F182" s="140" t="s">
        <v>646</v>
      </c>
      <c r="G182" s="138"/>
    </row>
    <row r="183" spans="1:7" s="137" customFormat="1" ht="30" customHeight="1" x14ac:dyDescent="0.15">
      <c r="A183" s="8">
        <v>177</v>
      </c>
      <c r="B183" s="10">
        <v>5</v>
      </c>
      <c r="C183" s="11" t="s">
        <v>647</v>
      </c>
      <c r="D183" s="33">
        <v>140000000</v>
      </c>
      <c r="E183" s="140" t="s">
        <v>326</v>
      </c>
      <c r="F183" s="140" t="s">
        <v>329</v>
      </c>
      <c r="G183" s="138"/>
    </row>
    <row r="184" spans="1:7" s="137" customFormat="1" ht="30" customHeight="1" x14ac:dyDescent="0.15">
      <c r="A184" s="8">
        <v>178</v>
      </c>
      <c r="B184" s="13">
        <v>3</v>
      </c>
      <c r="C184" s="26" t="s">
        <v>648</v>
      </c>
      <c r="D184" s="135">
        <v>160000000</v>
      </c>
      <c r="E184" s="136" t="s">
        <v>649</v>
      </c>
      <c r="F184" s="136" t="s">
        <v>650</v>
      </c>
      <c r="G184" s="138"/>
    </row>
    <row r="185" spans="1:7" s="137" customFormat="1" ht="30" customHeight="1" x14ac:dyDescent="0.15">
      <c r="A185" s="8">
        <v>179</v>
      </c>
      <c r="B185" s="8">
        <v>3</v>
      </c>
      <c r="C185" s="26" t="s">
        <v>651</v>
      </c>
      <c r="D185" s="29">
        <v>100000000</v>
      </c>
      <c r="E185" s="8" t="s">
        <v>652</v>
      </c>
      <c r="F185" s="8" t="s">
        <v>653</v>
      </c>
      <c r="G185" s="138"/>
    </row>
    <row r="186" spans="1:7" s="137" customFormat="1" ht="30" customHeight="1" x14ac:dyDescent="0.15">
      <c r="A186" s="8">
        <v>180</v>
      </c>
      <c r="B186" s="8">
        <v>2</v>
      </c>
      <c r="C186" s="26" t="s">
        <v>654</v>
      </c>
      <c r="D186" s="29">
        <v>40000000</v>
      </c>
      <c r="E186" s="8" t="s">
        <v>345</v>
      </c>
      <c r="F186" s="8" t="s">
        <v>346</v>
      </c>
      <c r="G186" s="138"/>
    </row>
    <row r="187" spans="1:7" s="137" customFormat="1" ht="30" customHeight="1" x14ac:dyDescent="0.15">
      <c r="A187" s="8">
        <v>181</v>
      </c>
      <c r="B187" s="8">
        <v>2</v>
      </c>
      <c r="C187" s="26" t="s">
        <v>655</v>
      </c>
      <c r="D187" s="29">
        <v>27000000</v>
      </c>
      <c r="E187" s="8" t="s">
        <v>345</v>
      </c>
      <c r="F187" s="8" t="s">
        <v>346</v>
      </c>
      <c r="G187" s="138"/>
    </row>
    <row r="188" spans="1:7" s="137" customFormat="1" ht="30" customHeight="1" x14ac:dyDescent="0.15">
      <c r="A188" s="8">
        <v>182</v>
      </c>
      <c r="B188" s="8">
        <v>3</v>
      </c>
      <c r="C188" s="26" t="s">
        <v>656</v>
      </c>
      <c r="D188" s="29">
        <v>476500000</v>
      </c>
      <c r="E188" s="8" t="s">
        <v>345</v>
      </c>
      <c r="F188" s="8" t="s">
        <v>348</v>
      </c>
      <c r="G188" s="138"/>
    </row>
    <row r="189" spans="1:7" s="137" customFormat="1" ht="30" customHeight="1" x14ac:dyDescent="0.15">
      <c r="A189" s="8">
        <v>183</v>
      </c>
      <c r="B189" s="8">
        <v>5</v>
      </c>
      <c r="C189" s="26" t="s">
        <v>657</v>
      </c>
      <c r="D189" s="29">
        <v>615000000</v>
      </c>
      <c r="E189" s="8" t="s">
        <v>350</v>
      </c>
      <c r="F189" s="8" t="s">
        <v>351</v>
      </c>
      <c r="G189" s="138"/>
    </row>
    <row r="190" spans="1:7" s="137" customFormat="1" ht="30" customHeight="1" x14ac:dyDescent="0.15">
      <c r="A190" s="8">
        <v>184</v>
      </c>
      <c r="B190" s="8">
        <v>3</v>
      </c>
      <c r="C190" s="26" t="s">
        <v>658</v>
      </c>
      <c r="D190" s="29">
        <v>20000000</v>
      </c>
      <c r="E190" s="8" t="s">
        <v>350</v>
      </c>
      <c r="F190" s="8" t="s">
        <v>659</v>
      </c>
      <c r="G190" s="138"/>
    </row>
    <row r="191" spans="1:7" s="137" customFormat="1" ht="30" customHeight="1" x14ac:dyDescent="0.15">
      <c r="A191" s="8">
        <v>185</v>
      </c>
      <c r="B191" s="8">
        <v>3</v>
      </c>
      <c r="C191" s="26" t="s">
        <v>660</v>
      </c>
      <c r="D191" s="29">
        <v>30000000</v>
      </c>
      <c r="E191" s="8" t="s">
        <v>350</v>
      </c>
      <c r="F191" s="8" t="s">
        <v>661</v>
      </c>
      <c r="G191" s="138"/>
    </row>
    <row r="192" spans="1:7" s="137" customFormat="1" ht="30" customHeight="1" x14ac:dyDescent="0.15">
      <c r="A192" s="8">
        <v>186</v>
      </c>
      <c r="B192" s="8">
        <v>3</v>
      </c>
      <c r="C192" s="26" t="s">
        <v>662</v>
      </c>
      <c r="D192" s="29">
        <v>323600000</v>
      </c>
      <c r="E192" s="8" t="s">
        <v>663</v>
      </c>
      <c r="F192" s="8" t="s">
        <v>664</v>
      </c>
      <c r="G192" s="138"/>
    </row>
    <row r="193" spans="1:7" s="137" customFormat="1" ht="30" customHeight="1" x14ac:dyDescent="0.15">
      <c r="A193" s="8">
        <v>187</v>
      </c>
      <c r="B193" s="8">
        <v>2</v>
      </c>
      <c r="C193" s="26" t="s">
        <v>665</v>
      </c>
      <c r="D193" s="29">
        <v>328330000</v>
      </c>
      <c r="E193" s="8" t="s">
        <v>663</v>
      </c>
      <c r="F193" s="8" t="s">
        <v>666</v>
      </c>
      <c r="G193" s="138"/>
    </row>
    <row r="194" spans="1:7" s="137" customFormat="1" ht="30" customHeight="1" x14ac:dyDescent="0.15">
      <c r="A194" s="8">
        <v>188</v>
      </c>
      <c r="B194" s="8">
        <v>2</v>
      </c>
      <c r="C194" s="26" t="s">
        <v>667</v>
      </c>
      <c r="D194" s="29">
        <v>175920000</v>
      </c>
      <c r="E194" s="8" t="s">
        <v>663</v>
      </c>
      <c r="F194" s="8" t="s">
        <v>666</v>
      </c>
      <c r="G194" s="138"/>
    </row>
    <row r="195" spans="1:7" s="137" customFormat="1" ht="30" customHeight="1" x14ac:dyDescent="0.15">
      <c r="A195" s="8">
        <v>189</v>
      </c>
      <c r="B195" s="13">
        <v>5</v>
      </c>
      <c r="C195" s="26" t="s">
        <v>668</v>
      </c>
      <c r="D195" s="135">
        <v>480000000</v>
      </c>
      <c r="E195" s="136" t="s">
        <v>384</v>
      </c>
      <c r="F195" s="48" t="s">
        <v>391</v>
      </c>
      <c r="G195" s="138"/>
    </row>
    <row r="196" spans="1:7" s="137" customFormat="1" ht="30" customHeight="1" x14ac:dyDescent="0.15">
      <c r="A196" s="8">
        <v>190</v>
      </c>
      <c r="B196" s="13">
        <v>2</v>
      </c>
      <c r="C196" s="177" t="s">
        <v>1413</v>
      </c>
      <c r="D196" s="178">
        <v>12000000</v>
      </c>
      <c r="E196" s="15" t="s">
        <v>1414</v>
      </c>
      <c r="F196" s="15" t="s">
        <v>1415</v>
      </c>
      <c r="G196" s="138"/>
    </row>
    <row r="197" spans="1:7" s="137" customFormat="1" ht="30" customHeight="1" x14ac:dyDescent="0.15">
      <c r="A197" s="8" t="s">
        <v>1379</v>
      </c>
      <c r="B197" s="13"/>
      <c r="C197" s="26"/>
      <c r="D197" s="135">
        <f>SUM(D7:D196)</f>
        <v>170258111760</v>
      </c>
      <c r="E197" s="136"/>
      <c r="F197" s="48"/>
      <c r="G197" s="138"/>
    </row>
    <row r="198" spans="1:7" s="137" customFormat="1" ht="30" customHeight="1" x14ac:dyDescent="0.15">
      <c r="A198" s="142">
        <v>191</v>
      </c>
      <c r="B198" s="143">
        <v>2</v>
      </c>
      <c r="C198" s="144" t="s">
        <v>9</v>
      </c>
      <c r="D198" s="166">
        <v>80000000</v>
      </c>
      <c r="E198" s="142" t="s">
        <v>12</v>
      </c>
      <c r="F198" s="142" t="s">
        <v>13</v>
      </c>
      <c r="G198" s="145"/>
    </row>
    <row r="199" spans="1:7" s="137" customFormat="1" ht="30" customHeight="1" x14ac:dyDescent="0.15">
      <c r="A199" s="142">
        <v>192</v>
      </c>
      <c r="B199" s="143">
        <v>2</v>
      </c>
      <c r="C199" s="144" t="s">
        <v>14</v>
      </c>
      <c r="D199" s="166">
        <v>30000000</v>
      </c>
      <c r="E199" s="142" t="s">
        <v>12</v>
      </c>
      <c r="F199" s="142" t="s">
        <v>15</v>
      </c>
      <c r="G199" s="145"/>
    </row>
    <row r="200" spans="1:7" s="137" customFormat="1" ht="30" customHeight="1" x14ac:dyDescent="0.15">
      <c r="A200" s="142">
        <v>193</v>
      </c>
      <c r="B200" s="143">
        <v>7</v>
      </c>
      <c r="C200" s="144" t="s">
        <v>1460</v>
      </c>
      <c r="D200" s="166">
        <v>1778000000</v>
      </c>
      <c r="E200" s="142" t="s">
        <v>1465</v>
      </c>
      <c r="F200" s="142" t="s">
        <v>1467</v>
      </c>
      <c r="G200" s="145"/>
    </row>
    <row r="201" spans="1:7" s="137" customFormat="1" ht="30" customHeight="1" x14ac:dyDescent="0.15">
      <c r="A201" s="142">
        <v>194</v>
      </c>
      <c r="B201" s="143">
        <v>3</v>
      </c>
      <c r="C201" s="144" t="s">
        <v>1461</v>
      </c>
      <c r="D201" s="166">
        <v>1500000000</v>
      </c>
      <c r="E201" s="142" t="s">
        <v>1465</v>
      </c>
      <c r="F201" s="142" t="s">
        <v>1469</v>
      </c>
      <c r="G201" s="145"/>
    </row>
    <row r="202" spans="1:7" s="137" customFormat="1" ht="30" customHeight="1" x14ac:dyDescent="0.15">
      <c r="A202" s="142">
        <v>195</v>
      </c>
      <c r="B202" s="146">
        <v>12</v>
      </c>
      <c r="C202" s="147" t="s">
        <v>16</v>
      </c>
      <c r="D202" s="167">
        <v>292844000</v>
      </c>
      <c r="E202" s="148" t="s">
        <v>17</v>
      </c>
      <c r="F202" s="148" t="s">
        <v>18</v>
      </c>
      <c r="G202" s="145"/>
    </row>
    <row r="203" spans="1:7" s="137" customFormat="1" ht="30" customHeight="1" x14ac:dyDescent="0.15">
      <c r="A203" s="142">
        <v>196</v>
      </c>
      <c r="B203" s="146">
        <v>12</v>
      </c>
      <c r="C203" s="147" t="s">
        <v>19</v>
      </c>
      <c r="D203" s="167">
        <v>232387000</v>
      </c>
      <c r="E203" s="148" t="s">
        <v>17</v>
      </c>
      <c r="F203" s="148" t="s">
        <v>20</v>
      </c>
      <c r="G203" s="145"/>
    </row>
    <row r="204" spans="1:7" s="137" customFormat="1" ht="30" customHeight="1" x14ac:dyDescent="0.15">
      <c r="A204" s="142">
        <v>197</v>
      </c>
      <c r="B204" s="146">
        <v>12</v>
      </c>
      <c r="C204" s="147" t="s">
        <v>21</v>
      </c>
      <c r="D204" s="167">
        <v>212042000</v>
      </c>
      <c r="E204" s="148" t="s">
        <v>17</v>
      </c>
      <c r="F204" s="148" t="s">
        <v>23</v>
      </c>
      <c r="G204" s="145"/>
    </row>
    <row r="205" spans="1:7" s="137" customFormat="1" ht="30" customHeight="1" x14ac:dyDescent="0.15">
      <c r="A205" s="142">
        <v>198</v>
      </c>
      <c r="B205" s="146">
        <v>12</v>
      </c>
      <c r="C205" s="147" t="s">
        <v>24</v>
      </c>
      <c r="D205" s="167">
        <v>187214000</v>
      </c>
      <c r="E205" s="148" t="s">
        <v>17</v>
      </c>
      <c r="F205" s="148" t="s">
        <v>25</v>
      </c>
      <c r="G205" s="145"/>
    </row>
    <row r="206" spans="1:7" s="137" customFormat="1" ht="30" customHeight="1" x14ac:dyDescent="0.15">
      <c r="A206" s="142">
        <v>199</v>
      </c>
      <c r="B206" s="146">
        <v>12</v>
      </c>
      <c r="C206" s="147" t="s">
        <v>26</v>
      </c>
      <c r="D206" s="167">
        <v>91130000</v>
      </c>
      <c r="E206" s="148" t="s">
        <v>17</v>
      </c>
      <c r="F206" s="148" t="s">
        <v>25</v>
      </c>
      <c r="G206" s="145"/>
    </row>
    <row r="207" spans="1:7" s="137" customFormat="1" ht="30" customHeight="1" x14ac:dyDescent="0.15">
      <c r="A207" s="142">
        <v>200</v>
      </c>
      <c r="B207" s="146">
        <v>12</v>
      </c>
      <c r="C207" s="147" t="s">
        <v>27</v>
      </c>
      <c r="D207" s="167">
        <v>402500000</v>
      </c>
      <c r="E207" s="148" t="s">
        <v>17</v>
      </c>
      <c r="F207" s="148" t="s">
        <v>28</v>
      </c>
      <c r="G207" s="145"/>
    </row>
    <row r="208" spans="1:7" s="137" customFormat="1" ht="30" customHeight="1" x14ac:dyDescent="0.15">
      <c r="A208" s="142">
        <v>201</v>
      </c>
      <c r="B208" s="146">
        <v>1</v>
      </c>
      <c r="C208" s="149" t="s">
        <v>29</v>
      </c>
      <c r="D208" s="167">
        <v>15655000</v>
      </c>
      <c r="E208" s="142" t="s">
        <v>32</v>
      </c>
      <c r="F208" s="142" t="s">
        <v>33</v>
      </c>
      <c r="G208" s="145"/>
    </row>
    <row r="209" spans="1:7" s="137" customFormat="1" ht="30" customHeight="1" x14ac:dyDescent="0.15">
      <c r="A209" s="142">
        <v>202</v>
      </c>
      <c r="B209" s="143">
        <v>1</v>
      </c>
      <c r="C209" s="149" t="s">
        <v>34</v>
      </c>
      <c r="D209" s="167">
        <v>109810000</v>
      </c>
      <c r="E209" s="142" t="s">
        <v>32</v>
      </c>
      <c r="F209" s="142" t="s">
        <v>35</v>
      </c>
      <c r="G209" s="145"/>
    </row>
    <row r="210" spans="1:7" s="137" customFormat="1" ht="30" customHeight="1" x14ac:dyDescent="0.15">
      <c r="A210" s="142">
        <v>203</v>
      </c>
      <c r="B210" s="146">
        <v>2</v>
      </c>
      <c r="C210" s="147" t="s">
        <v>36</v>
      </c>
      <c r="D210" s="167">
        <v>330000000</v>
      </c>
      <c r="E210" s="148" t="s">
        <v>32</v>
      </c>
      <c r="F210" s="148" t="s">
        <v>37</v>
      </c>
      <c r="G210" s="145"/>
    </row>
    <row r="211" spans="1:7" s="137" customFormat="1" ht="30" customHeight="1" x14ac:dyDescent="0.15">
      <c r="A211" s="142">
        <v>204</v>
      </c>
      <c r="B211" s="146">
        <v>6</v>
      </c>
      <c r="C211" s="147" t="s">
        <v>38</v>
      </c>
      <c r="D211" s="167">
        <v>57000000</v>
      </c>
      <c r="E211" s="148" t="s">
        <v>32</v>
      </c>
      <c r="F211" s="148" t="s">
        <v>39</v>
      </c>
      <c r="G211" s="145"/>
    </row>
    <row r="212" spans="1:7" s="137" customFormat="1" ht="30" customHeight="1" x14ac:dyDescent="0.15">
      <c r="A212" s="142">
        <v>205</v>
      </c>
      <c r="B212" s="143">
        <v>7</v>
      </c>
      <c r="C212" s="150" t="s">
        <v>40</v>
      </c>
      <c r="D212" s="167">
        <v>15000000</v>
      </c>
      <c r="E212" s="142" t="s">
        <v>41</v>
      </c>
      <c r="F212" s="142" t="s">
        <v>42</v>
      </c>
      <c r="G212" s="145"/>
    </row>
    <row r="213" spans="1:7" s="137" customFormat="1" ht="30" customHeight="1" x14ac:dyDescent="0.15">
      <c r="A213" s="142">
        <v>206</v>
      </c>
      <c r="B213" s="142">
        <v>10</v>
      </c>
      <c r="C213" s="149" t="s">
        <v>43</v>
      </c>
      <c r="D213" s="167">
        <v>70000000</v>
      </c>
      <c r="E213" s="142" t="s">
        <v>44</v>
      </c>
      <c r="F213" s="142" t="s">
        <v>45</v>
      </c>
      <c r="G213" s="145"/>
    </row>
    <row r="214" spans="1:7" s="137" customFormat="1" ht="30" customHeight="1" x14ac:dyDescent="0.15">
      <c r="A214" s="142">
        <v>207</v>
      </c>
      <c r="B214" s="142">
        <v>3</v>
      </c>
      <c r="C214" s="150" t="s">
        <v>46</v>
      </c>
      <c r="D214" s="166">
        <v>50000000</v>
      </c>
      <c r="E214" s="142" t="s">
        <v>48</v>
      </c>
      <c r="F214" s="142" t="s">
        <v>49</v>
      </c>
      <c r="G214" s="145"/>
    </row>
    <row r="215" spans="1:7" s="137" customFormat="1" ht="30" customHeight="1" x14ac:dyDescent="0.15">
      <c r="A215" s="142">
        <v>208</v>
      </c>
      <c r="B215" s="142">
        <v>1</v>
      </c>
      <c r="C215" s="150" t="s">
        <v>50</v>
      </c>
      <c r="D215" s="166">
        <v>16000000</v>
      </c>
      <c r="E215" s="142" t="s">
        <v>51</v>
      </c>
      <c r="F215" s="142" t="s">
        <v>52</v>
      </c>
      <c r="G215" s="145"/>
    </row>
    <row r="216" spans="1:7" s="137" customFormat="1" ht="30" customHeight="1" x14ac:dyDescent="0.15">
      <c r="A216" s="142">
        <v>209</v>
      </c>
      <c r="B216" s="142">
        <v>2</v>
      </c>
      <c r="C216" s="150" t="s">
        <v>53</v>
      </c>
      <c r="D216" s="166">
        <v>6609000</v>
      </c>
      <c r="E216" s="142" t="s">
        <v>51</v>
      </c>
      <c r="F216" s="142" t="s">
        <v>52</v>
      </c>
      <c r="G216" s="145"/>
    </row>
    <row r="217" spans="1:7" s="137" customFormat="1" ht="30" customHeight="1" x14ac:dyDescent="0.15">
      <c r="A217" s="142">
        <v>210</v>
      </c>
      <c r="B217" s="142">
        <v>12</v>
      </c>
      <c r="C217" s="150" t="s">
        <v>54</v>
      </c>
      <c r="D217" s="166">
        <v>19899000</v>
      </c>
      <c r="E217" s="142" t="s">
        <v>51</v>
      </c>
      <c r="F217" s="142" t="s">
        <v>55</v>
      </c>
      <c r="G217" s="145"/>
    </row>
    <row r="218" spans="1:7" s="137" customFormat="1" ht="30" customHeight="1" x14ac:dyDescent="0.15">
      <c r="A218" s="142">
        <v>211</v>
      </c>
      <c r="B218" s="142">
        <v>12</v>
      </c>
      <c r="C218" s="150" t="s">
        <v>56</v>
      </c>
      <c r="D218" s="166">
        <v>69120000</v>
      </c>
      <c r="E218" s="142" t="s">
        <v>57</v>
      </c>
      <c r="F218" s="142" t="s">
        <v>58</v>
      </c>
      <c r="G218" s="145"/>
    </row>
    <row r="219" spans="1:7" s="137" customFormat="1" ht="30" customHeight="1" x14ac:dyDescent="0.15">
      <c r="A219" s="142">
        <v>212</v>
      </c>
      <c r="B219" s="142">
        <v>4</v>
      </c>
      <c r="C219" s="150" t="s">
        <v>59</v>
      </c>
      <c r="D219" s="166">
        <v>15730000</v>
      </c>
      <c r="E219" s="142" t="s">
        <v>57</v>
      </c>
      <c r="F219" s="142" t="s">
        <v>58</v>
      </c>
      <c r="G219" s="145"/>
    </row>
    <row r="220" spans="1:7" s="137" customFormat="1" ht="30" customHeight="1" x14ac:dyDescent="0.15">
      <c r="A220" s="142">
        <v>213</v>
      </c>
      <c r="B220" s="142">
        <v>2</v>
      </c>
      <c r="C220" s="150" t="s">
        <v>60</v>
      </c>
      <c r="D220" s="166">
        <v>67000000</v>
      </c>
      <c r="E220" s="142" t="s">
        <v>57</v>
      </c>
      <c r="F220" s="142" t="s">
        <v>61</v>
      </c>
      <c r="G220" s="145"/>
    </row>
    <row r="221" spans="1:7" s="137" customFormat="1" ht="30" customHeight="1" x14ac:dyDescent="0.15">
      <c r="A221" s="142">
        <v>214</v>
      </c>
      <c r="B221" s="142">
        <v>2</v>
      </c>
      <c r="C221" s="150" t="s">
        <v>62</v>
      </c>
      <c r="D221" s="166">
        <v>13000000</v>
      </c>
      <c r="E221" s="142" t="s">
        <v>57</v>
      </c>
      <c r="F221" s="142" t="s">
        <v>61</v>
      </c>
      <c r="G221" s="145"/>
    </row>
    <row r="222" spans="1:7" s="137" customFormat="1" ht="30" customHeight="1" x14ac:dyDescent="0.15">
      <c r="A222" s="142">
        <v>215</v>
      </c>
      <c r="B222" s="142">
        <v>2</v>
      </c>
      <c r="C222" s="150" t="s">
        <v>63</v>
      </c>
      <c r="D222" s="166">
        <v>10700000</v>
      </c>
      <c r="E222" s="142" t="s">
        <v>57</v>
      </c>
      <c r="F222" s="142" t="s">
        <v>61</v>
      </c>
      <c r="G222" s="145"/>
    </row>
    <row r="223" spans="1:7" s="137" customFormat="1" ht="30" customHeight="1" x14ac:dyDescent="0.15">
      <c r="A223" s="142">
        <v>216</v>
      </c>
      <c r="B223" s="142">
        <v>1</v>
      </c>
      <c r="C223" s="144" t="s">
        <v>64</v>
      </c>
      <c r="D223" s="166">
        <v>12000000</v>
      </c>
      <c r="E223" s="142" t="s">
        <v>65</v>
      </c>
      <c r="F223" s="142" t="s">
        <v>66</v>
      </c>
      <c r="G223" s="145"/>
    </row>
    <row r="224" spans="1:7" s="137" customFormat="1" ht="30" customHeight="1" x14ac:dyDescent="0.15">
      <c r="A224" s="142">
        <v>217</v>
      </c>
      <c r="B224" s="142">
        <v>12</v>
      </c>
      <c r="C224" s="144" t="s">
        <v>67</v>
      </c>
      <c r="D224" s="166">
        <v>36000000</v>
      </c>
      <c r="E224" s="142" t="s">
        <v>68</v>
      </c>
      <c r="F224" s="142" t="s">
        <v>69</v>
      </c>
      <c r="G224" s="145"/>
    </row>
    <row r="225" spans="1:7" s="137" customFormat="1" ht="30" customHeight="1" x14ac:dyDescent="0.15">
      <c r="A225" s="142">
        <v>218</v>
      </c>
      <c r="B225" s="142">
        <v>12</v>
      </c>
      <c r="C225" s="144" t="s">
        <v>70</v>
      </c>
      <c r="D225" s="166">
        <v>111000000</v>
      </c>
      <c r="E225" s="142" t="s">
        <v>71</v>
      </c>
      <c r="F225" s="142" t="s">
        <v>72</v>
      </c>
      <c r="G225" s="145"/>
    </row>
    <row r="226" spans="1:7" s="137" customFormat="1" ht="30" customHeight="1" x14ac:dyDescent="0.15">
      <c r="A226" s="142">
        <v>219</v>
      </c>
      <c r="B226" s="142">
        <v>12</v>
      </c>
      <c r="C226" s="144" t="s">
        <v>73</v>
      </c>
      <c r="D226" s="166">
        <v>79680000</v>
      </c>
      <c r="E226" s="142" t="s">
        <v>74</v>
      </c>
      <c r="F226" s="142" t="s">
        <v>75</v>
      </c>
      <c r="G226" s="145"/>
    </row>
    <row r="227" spans="1:7" s="137" customFormat="1" ht="30" customHeight="1" x14ac:dyDescent="0.15">
      <c r="A227" s="142">
        <v>220</v>
      </c>
      <c r="B227" s="142">
        <v>1</v>
      </c>
      <c r="C227" s="144" t="s">
        <v>76</v>
      </c>
      <c r="D227" s="166">
        <v>36510000</v>
      </c>
      <c r="E227" s="142" t="s">
        <v>68</v>
      </c>
      <c r="F227" s="142" t="s">
        <v>77</v>
      </c>
      <c r="G227" s="145"/>
    </row>
    <row r="228" spans="1:7" s="137" customFormat="1" ht="30" customHeight="1" x14ac:dyDescent="0.15">
      <c r="A228" s="142">
        <v>221</v>
      </c>
      <c r="B228" s="142">
        <v>1</v>
      </c>
      <c r="C228" s="144" t="s">
        <v>78</v>
      </c>
      <c r="D228" s="166">
        <v>27000000</v>
      </c>
      <c r="E228" s="142" t="s">
        <v>71</v>
      </c>
      <c r="F228" s="142" t="s">
        <v>79</v>
      </c>
      <c r="G228" s="145"/>
    </row>
    <row r="229" spans="1:7" s="137" customFormat="1" ht="30" customHeight="1" x14ac:dyDescent="0.15">
      <c r="A229" s="142">
        <v>222</v>
      </c>
      <c r="B229" s="142">
        <v>1</v>
      </c>
      <c r="C229" s="144" t="s">
        <v>67</v>
      </c>
      <c r="D229" s="166">
        <v>36000000</v>
      </c>
      <c r="E229" s="142" t="s">
        <v>80</v>
      </c>
      <c r="F229" s="142" t="s">
        <v>81</v>
      </c>
      <c r="G229" s="145"/>
    </row>
    <row r="230" spans="1:7" s="137" customFormat="1" ht="30" customHeight="1" x14ac:dyDescent="0.15">
      <c r="A230" s="142">
        <v>223</v>
      </c>
      <c r="B230" s="142">
        <v>6</v>
      </c>
      <c r="C230" s="144" t="s">
        <v>82</v>
      </c>
      <c r="D230" s="166">
        <v>70000000</v>
      </c>
      <c r="E230" s="142" t="s">
        <v>80</v>
      </c>
      <c r="F230" s="142" t="s">
        <v>81</v>
      </c>
      <c r="G230" s="145"/>
    </row>
    <row r="231" spans="1:7" s="137" customFormat="1" ht="30" customHeight="1" x14ac:dyDescent="0.15">
      <c r="A231" s="142">
        <v>224</v>
      </c>
      <c r="B231" s="142">
        <v>1</v>
      </c>
      <c r="C231" s="149" t="s">
        <v>83</v>
      </c>
      <c r="D231" s="168">
        <v>720000000</v>
      </c>
      <c r="E231" s="142" t="s">
        <v>84</v>
      </c>
      <c r="F231" s="142" t="s">
        <v>85</v>
      </c>
      <c r="G231" s="145"/>
    </row>
    <row r="232" spans="1:7" s="137" customFormat="1" ht="30" customHeight="1" x14ac:dyDescent="0.15">
      <c r="A232" s="142">
        <v>225</v>
      </c>
      <c r="B232" s="142">
        <v>1</v>
      </c>
      <c r="C232" s="149" t="s">
        <v>86</v>
      </c>
      <c r="D232" s="168">
        <v>8790240</v>
      </c>
      <c r="E232" s="142" t="s">
        <v>87</v>
      </c>
      <c r="F232" s="142" t="s">
        <v>88</v>
      </c>
      <c r="G232" s="145"/>
    </row>
    <row r="233" spans="1:7" s="137" customFormat="1" ht="30" customHeight="1" x14ac:dyDescent="0.15">
      <c r="A233" s="142">
        <v>226</v>
      </c>
      <c r="B233" s="142">
        <v>1</v>
      </c>
      <c r="C233" s="149" t="s">
        <v>89</v>
      </c>
      <c r="D233" s="168">
        <v>36000000</v>
      </c>
      <c r="E233" s="142" t="s">
        <v>87</v>
      </c>
      <c r="F233" s="142" t="s">
        <v>88</v>
      </c>
      <c r="G233" s="145"/>
    </row>
    <row r="234" spans="1:7" s="137" customFormat="1" ht="30" customHeight="1" x14ac:dyDescent="0.15">
      <c r="A234" s="142">
        <v>227</v>
      </c>
      <c r="B234" s="142">
        <v>1</v>
      </c>
      <c r="C234" s="149" t="s">
        <v>90</v>
      </c>
      <c r="D234" s="168">
        <v>14080000</v>
      </c>
      <c r="E234" s="142" t="s">
        <v>87</v>
      </c>
      <c r="F234" s="142" t="s">
        <v>91</v>
      </c>
      <c r="G234" s="145"/>
    </row>
    <row r="235" spans="1:7" s="137" customFormat="1" ht="30" customHeight="1" x14ac:dyDescent="0.15">
      <c r="A235" s="142">
        <v>228</v>
      </c>
      <c r="B235" s="142">
        <v>4</v>
      </c>
      <c r="C235" s="149" t="s">
        <v>92</v>
      </c>
      <c r="D235" s="166">
        <v>70000000</v>
      </c>
      <c r="E235" s="142" t="s">
        <v>93</v>
      </c>
      <c r="F235" s="142" t="s">
        <v>94</v>
      </c>
      <c r="G235" s="145"/>
    </row>
    <row r="236" spans="1:7" s="137" customFormat="1" ht="30" customHeight="1" x14ac:dyDescent="0.15">
      <c r="A236" s="142">
        <v>229</v>
      </c>
      <c r="B236" s="142">
        <v>2</v>
      </c>
      <c r="C236" s="144" t="s">
        <v>95</v>
      </c>
      <c r="D236" s="166">
        <v>200000000</v>
      </c>
      <c r="E236" s="142" t="s">
        <v>93</v>
      </c>
      <c r="F236" s="142" t="s">
        <v>96</v>
      </c>
      <c r="G236" s="145"/>
    </row>
    <row r="237" spans="1:7" s="137" customFormat="1" ht="30" customHeight="1" x14ac:dyDescent="0.15">
      <c r="A237" s="142">
        <v>230</v>
      </c>
      <c r="B237" s="142">
        <v>4</v>
      </c>
      <c r="C237" s="149" t="s">
        <v>97</v>
      </c>
      <c r="D237" s="168">
        <v>1500000000</v>
      </c>
      <c r="E237" s="142" t="s">
        <v>98</v>
      </c>
      <c r="F237" s="142" t="s">
        <v>99</v>
      </c>
      <c r="G237" s="145"/>
    </row>
    <row r="238" spans="1:7" s="137" customFormat="1" ht="30" customHeight="1" x14ac:dyDescent="0.15">
      <c r="A238" s="142">
        <v>231</v>
      </c>
      <c r="B238" s="151">
        <v>2</v>
      </c>
      <c r="C238" s="150" t="s">
        <v>100</v>
      </c>
      <c r="D238" s="166">
        <v>20000000</v>
      </c>
      <c r="E238" s="151" t="s">
        <v>101</v>
      </c>
      <c r="F238" s="151" t="s">
        <v>102</v>
      </c>
      <c r="G238" s="145"/>
    </row>
    <row r="239" spans="1:7" s="137" customFormat="1" ht="30" customHeight="1" x14ac:dyDescent="0.15">
      <c r="A239" s="142">
        <v>232</v>
      </c>
      <c r="B239" s="151">
        <v>7</v>
      </c>
      <c r="C239" s="150" t="s">
        <v>103</v>
      </c>
      <c r="D239" s="168">
        <v>500000000</v>
      </c>
      <c r="E239" s="151" t="s">
        <v>101</v>
      </c>
      <c r="F239" s="151" t="s">
        <v>104</v>
      </c>
      <c r="G239" s="145"/>
    </row>
    <row r="240" spans="1:7" s="137" customFormat="1" ht="30" customHeight="1" x14ac:dyDescent="0.15">
      <c r="A240" s="142">
        <v>233</v>
      </c>
      <c r="B240" s="151">
        <v>2</v>
      </c>
      <c r="C240" s="150" t="s">
        <v>105</v>
      </c>
      <c r="D240" s="166">
        <v>20000000</v>
      </c>
      <c r="E240" s="151" t="s">
        <v>106</v>
      </c>
      <c r="F240" s="151" t="s">
        <v>107</v>
      </c>
      <c r="G240" s="145"/>
    </row>
    <row r="241" spans="1:7" s="137" customFormat="1" ht="30" customHeight="1" x14ac:dyDescent="0.15">
      <c r="A241" s="142">
        <v>234</v>
      </c>
      <c r="B241" s="151">
        <v>3</v>
      </c>
      <c r="C241" s="150" t="s">
        <v>1380</v>
      </c>
      <c r="D241" s="166">
        <v>180000000</v>
      </c>
      <c r="E241" s="151" t="s">
        <v>106</v>
      </c>
      <c r="F241" s="151" t="s">
        <v>109</v>
      </c>
      <c r="G241" s="145"/>
    </row>
    <row r="242" spans="1:7" s="137" customFormat="1" ht="30" customHeight="1" x14ac:dyDescent="0.15">
      <c r="A242" s="142">
        <v>235</v>
      </c>
      <c r="B242" s="151">
        <v>3</v>
      </c>
      <c r="C242" s="150" t="s">
        <v>110</v>
      </c>
      <c r="D242" s="166">
        <v>80000000</v>
      </c>
      <c r="E242" s="151" t="s">
        <v>106</v>
      </c>
      <c r="F242" s="151" t="s">
        <v>109</v>
      </c>
      <c r="G242" s="145"/>
    </row>
    <row r="243" spans="1:7" s="137" customFormat="1" ht="30" customHeight="1" x14ac:dyDescent="0.15">
      <c r="A243" s="142">
        <v>236</v>
      </c>
      <c r="B243" s="151">
        <v>1</v>
      </c>
      <c r="C243" s="150" t="s">
        <v>111</v>
      </c>
      <c r="D243" s="166">
        <v>100000000</v>
      </c>
      <c r="E243" s="151" t="s">
        <v>112</v>
      </c>
      <c r="F243" s="151" t="s">
        <v>113</v>
      </c>
      <c r="G243" s="145"/>
    </row>
    <row r="244" spans="1:7" s="137" customFormat="1" ht="30" customHeight="1" x14ac:dyDescent="0.15">
      <c r="A244" s="142">
        <v>237</v>
      </c>
      <c r="B244" s="151">
        <v>1</v>
      </c>
      <c r="C244" s="150" t="s">
        <v>114</v>
      </c>
      <c r="D244" s="166">
        <v>48000000</v>
      </c>
      <c r="E244" s="151" t="s">
        <v>112</v>
      </c>
      <c r="F244" s="151" t="s">
        <v>115</v>
      </c>
      <c r="G244" s="145"/>
    </row>
    <row r="245" spans="1:7" s="137" customFormat="1" ht="30" customHeight="1" x14ac:dyDescent="0.15">
      <c r="A245" s="142">
        <v>238</v>
      </c>
      <c r="B245" s="151">
        <v>3</v>
      </c>
      <c r="C245" s="150" t="s">
        <v>116</v>
      </c>
      <c r="D245" s="168">
        <v>50000000</v>
      </c>
      <c r="E245" s="151" t="s">
        <v>117</v>
      </c>
      <c r="F245" s="151" t="s">
        <v>118</v>
      </c>
      <c r="G245" s="145"/>
    </row>
    <row r="246" spans="1:7" s="137" customFormat="1" ht="30" customHeight="1" x14ac:dyDescent="0.15">
      <c r="A246" s="142">
        <v>239</v>
      </c>
      <c r="B246" s="151">
        <v>10</v>
      </c>
      <c r="C246" s="150" t="s">
        <v>119</v>
      </c>
      <c r="D246" s="166">
        <v>300000000</v>
      </c>
      <c r="E246" s="151" t="s">
        <v>120</v>
      </c>
      <c r="F246" s="151" t="s">
        <v>121</v>
      </c>
      <c r="G246" s="145"/>
    </row>
    <row r="247" spans="1:7" s="137" customFormat="1" ht="30" customHeight="1" x14ac:dyDescent="0.15">
      <c r="A247" s="142">
        <v>240</v>
      </c>
      <c r="B247" s="151">
        <v>10</v>
      </c>
      <c r="C247" s="150" t="s">
        <v>122</v>
      </c>
      <c r="D247" s="166">
        <v>250000000</v>
      </c>
      <c r="E247" s="151" t="s">
        <v>120</v>
      </c>
      <c r="F247" s="151" t="s">
        <v>121</v>
      </c>
      <c r="G247" s="145"/>
    </row>
    <row r="248" spans="1:7" s="137" customFormat="1" ht="30" customHeight="1" x14ac:dyDescent="0.15">
      <c r="A248" s="142">
        <v>241</v>
      </c>
      <c r="B248" s="151">
        <v>10</v>
      </c>
      <c r="C248" s="150" t="s">
        <v>123</v>
      </c>
      <c r="D248" s="166">
        <v>50000000</v>
      </c>
      <c r="E248" s="151" t="s">
        <v>120</v>
      </c>
      <c r="F248" s="151" t="s">
        <v>121</v>
      </c>
      <c r="G248" s="145"/>
    </row>
    <row r="249" spans="1:7" s="137" customFormat="1" ht="30" customHeight="1" x14ac:dyDescent="0.15">
      <c r="A249" s="142">
        <v>242</v>
      </c>
      <c r="B249" s="151">
        <v>10</v>
      </c>
      <c r="C249" s="150" t="s">
        <v>124</v>
      </c>
      <c r="D249" s="166">
        <v>58000000</v>
      </c>
      <c r="E249" s="151" t="s">
        <v>120</v>
      </c>
      <c r="F249" s="151" t="s">
        <v>121</v>
      </c>
      <c r="G249" s="145"/>
    </row>
    <row r="250" spans="1:7" s="137" customFormat="1" ht="30" customHeight="1" x14ac:dyDescent="0.15">
      <c r="A250" s="142">
        <v>243</v>
      </c>
      <c r="B250" s="151">
        <v>3</v>
      </c>
      <c r="C250" s="150" t="s">
        <v>125</v>
      </c>
      <c r="D250" s="166">
        <v>20000000</v>
      </c>
      <c r="E250" s="151" t="s">
        <v>120</v>
      </c>
      <c r="F250" s="151" t="s">
        <v>121</v>
      </c>
      <c r="G250" s="145"/>
    </row>
    <row r="251" spans="1:7" s="137" customFormat="1" ht="30" customHeight="1" x14ac:dyDescent="0.15">
      <c r="A251" s="142">
        <v>244</v>
      </c>
      <c r="B251" s="151">
        <v>3</v>
      </c>
      <c r="C251" s="150" t="s">
        <v>126</v>
      </c>
      <c r="D251" s="166">
        <v>2000000</v>
      </c>
      <c r="E251" s="151" t="s">
        <v>120</v>
      </c>
      <c r="F251" s="151" t="s">
        <v>121</v>
      </c>
      <c r="G251" s="145"/>
    </row>
    <row r="252" spans="1:7" s="137" customFormat="1" ht="30" customHeight="1" x14ac:dyDescent="0.15">
      <c r="A252" s="142">
        <v>245</v>
      </c>
      <c r="B252" s="151">
        <v>3</v>
      </c>
      <c r="C252" s="150" t="s">
        <v>127</v>
      </c>
      <c r="D252" s="166">
        <v>2500000</v>
      </c>
      <c r="E252" s="151" t="s">
        <v>120</v>
      </c>
      <c r="F252" s="151" t="s">
        <v>121</v>
      </c>
      <c r="G252" s="145"/>
    </row>
    <row r="253" spans="1:7" s="137" customFormat="1" ht="30" customHeight="1" x14ac:dyDescent="0.15">
      <c r="A253" s="142">
        <v>246</v>
      </c>
      <c r="B253" s="151">
        <v>10</v>
      </c>
      <c r="C253" s="150" t="s">
        <v>128</v>
      </c>
      <c r="D253" s="166">
        <v>149036000</v>
      </c>
      <c r="E253" s="151" t="s">
        <v>120</v>
      </c>
      <c r="F253" s="151" t="s">
        <v>121</v>
      </c>
      <c r="G253" s="145"/>
    </row>
    <row r="254" spans="1:7" s="137" customFormat="1" ht="30" customHeight="1" x14ac:dyDescent="0.15">
      <c r="A254" s="142">
        <v>247</v>
      </c>
      <c r="B254" s="151">
        <v>10</v>
      </c>
      <c r="C254" s="150" t="s">
        <v>129</v>
      </c>
      <c r="D254" s="166">
        <v>78440000</v>
      </c>
      <c r="E254" s="151" t="s">
        <v>120</v>
      </c>
      <c r="F254" s="151" t="s">
        <v>121</v>
      </c>
      <c r="G254" s="145"/>
    </row>
    <row r="255" spans="1:7" s="137" customFormat="1" ht="30" customHeight="1" x14ac:dyDescent="0.15">
      <c r="A255" s="142">
        <v>248</v>
      </c>
      <c r="B255" s="151">
        <v>3</v>
      </c>
      <c r="C255" s="150" t="s">
        <v>130</v>
      </c>
      <c r="D255" s="166">
        <v>27000000</v>
      </c>
      <c r="E255" s="151" t="s">
        <v>120</v>
      </c>
      <c r="F255" s="151" t="s">
        <v>121</v>
      </c>
      <c r="G255" s="145"/>
    </row>
    <row r="256" spans="1:7" s="137" customFormat="1" ht="30" customHeight="1" x14ac:dyDescent="0.15">
      <c r="A256" s="142">
        <v>249</v>
      </c>
      <c r="B256" s="151">
        <v>3</v>
      </c>
      <c r="C256" s="150" t="s">
        <v>131</v>
      </c>
      <c r="D256" s="166">
        <v>50000000</v>
      </c>
      <c r="E256" s="151" t="s">
        <v>120</v>
      </c>
      <c r="F256" s="151" t="s">
        <v>121</v>
      </c>
      <c r="G256" s="145"/>
    </row>
    <row r="257" spans="1:7" s="137" customFormat="1" ht="30" customHeight="1" x14ac:dyDescent="0.15">
      <c r="A257" s="142">
        <v>250</v>
      </c>
      <c r="B257" s="151">
        <v>1</v>
      </c>
      <c r="C257" s="150" t="s">
        <v>132</v>
      </c>
      <c r="D257" s="166">
        <v>19372000</v>
      </c>
      <c r="E257" s="151" t="s">
        <v>120</v>
      </c>
      <c r="F257" s="151" t="s">
        <v>133</v>
      </c>
      <c r="G257" s="145"/>
    </row>
    <row r="258" spans="1:7" s="137" customFormat="1" ht="30" customHeight="1" x14ac:dyDescent="0.15">
      <c r="A258" s="142">
        <v>251</v>
      </c>
      <c r="B258" s="151">
        <v>1</v>
      </c>
      <c r="C258" s="150" t="s">
        <v>134</v>
      </c>
      <c r="D258" s="166">
        <v>14598000</v>
      </c>
      <c r="E258" s="151" t="s">
        <v>120</v>
      </c>
      <c r="F258" s="151" t="s">
        <v>133</v>
      </c>
      <c r="G258" s="145"/>
    </row>
    <row r="259" spans="1:7" s="137" customFormat="1" ht="30" customHeight="1" x14ac:dyDescent="0.15">
      <c r="A259" s="142">
        <v>252</v>
      </c>
      <c r="B259" s="151">
        <v>1</v>
      </c>
      <c r="C259" s="150" t="s">
        <v>135</v>
      </c>
      <c r="D259" s="166">
        <v>5468000</v>
      </c>
      <c r="E259" s="151" t="s">
        <v>120</v>
      </c>
      <c r="F259" s="151" t="s">
        <v>136</v>
      </c>
      <c r="G259" s="145"/>
    </row>
    <row r="260" spans="1:7" s="137" customFormat="1" ht="30" customHeight="1" x14ac:dyDescent="0.15">
      <c r="A260" s="142">
        <v>253</v>
      </c>
      <c r="B260" s="151">
        <v>1</v>
      </c>
      <c r="C260" s="150" t="s">
        <v>137</v>
      </c>
      <c r="D260" s="166">
        <v>8067000</v>
      </c>
      <c r="E260" s="151" t="s">
        <v>120</v>
      </c>
      <c r="F260" s="151" t="s">
        <v>136</v>
      </c>
      <c r="G260" s="145"/>
    </row>
    <row r="261" spans="1:7" s="137" customFormat="1" ht="30" customHeight="1" x14ac:dyDescent="0.15">
      <c r="A261" s="142">
        <v>254</v>
      </c>
      <c r="B261" s="151">
        <v>2</v>
      </c>
      <c r="C261" s="150" t="s">
        <v>138</v>
      </c>
      <c r="D261" s="166">
        <v>51000000</v>
      </c>
      <c r="E261" s="151" t="s">
        <v>120</v>
      </c>
      <c r="F261" s="151" t="s">
        <v>139</v>
      </c>
      <c r="G261" s="145"/>
    </row>
    <row r="262" spans="1:7" s="137" customFormat="1" ht="30" customHeight="1" x14ac:dyDescent="0.15">
      <c r="A262" s="142">
        <v>255</v>
      </c>
      <c r="B262" s="151">
        <v>2</v>
      </c>
      <c r="C262" s="150" t="s">
        <v>140</v>
      </c>
      <c r="D262" s="166">
        <v>76986000</v>
      </c>
      <c r="E262" s="151" t="s">
        <v>120</v>
      </c>
      <c r="F262" s="151" t="s">
        <v>139</v>
      </c>
      <c r="G262" s="145"/>
    </row>
    <row r="263" spans="1:7" s="137" customFormat="1" ht="30" customHeight="1" x14ac:dyDescent="0.15">
      <c r="A263" s="142">
        <v>256</v>
      </c>
      <c r="B263" s="142">
        <v>2</v>
      </c>
      <c r="C263" s="149" t="s">
        <v>141</v>
      </c>
      <c r="D263" s="166">
        <v>750000000</v>
      </c>
      <c r="E263" s="142" t="s">
        <v>142</v>
      </c>
      <c r="F263" s="142" t="s">
        <v>143</v>
      </c>
      <c r="G263" s="145"/>
    </row>
    <row r="264" spans="1:7" s="137" customFormat="1" ht="30" customHeight="1" x14ac:dyDescent="0.15">
      <c r="A264" s="142">
        <v>257</v>
      </c>
      <c r="B264" s="199">
        <v>2</v>
      </c>
      <c r="C264" s="200" t="s">
        <v>1420</v>
      </c>
      <c r="D264" s="166">
        <v>50000000</v>
      </c>
      <c r="E264" s="199" t="s">
        <v>144</v>
      </c>
      <c r="F264" s="199" t="s">
        <v>1421</v>
      </c>
      <c r="G264" s="145"/>
    </row>
    <row r="265" spans="1:7" s="137" customFormat="1" ht="30" customHeight="1" x14ac:dyDescent="0.15">
      <c r="A265" s="142">
        <v>258</v>
      </c>
      <c r="B265" s="199">
        <v>2</v>
      </c>
      <c r="C265" s="200" t="s">
        <v>1422</v>
      </c>
      <c r="D265" s="201">
        <v>255000000</v>
      </c>
      <c r="E265" s="199" t="s">
        <v>1424</v>
      </c>
      <c r="F265" s="199" t="s">
        <v>1342</v>
      </c>
      <c r="G265" s="145"/>
    </row>
    <row r="266" spans="1:7" s="137" customFormat="1" ht="30" customHeight="1" x14ac:dyDescent="0.15">
      <c r="A266" s="142">
        <v>259</v>
      </c>
      <c r="B266" s="199">
        <v>7</v>
      </c>
      <c r="C266" s="200" t="s">
        <v>1425</v>
      </c>
      <c r="D266" s="166">
        <v>926390000</v>
      </c>
      <c r="E266" s="199" t="s">
        <v>144</v>
      </c>
      <c r="F266" s="199" t="s">
        <v>1342</v>
      </c>
      <c r="G266" s="145"/>
    </row>
    <row r="267" spans="1:7" s="137" customFormat="1" ht="30" customHeight="1" x14ac:dyDescent="0.15">
      <c r="A267" s="142">
        <v>260</v>
      </c>
      <c r="B267" s="199">
        <v>2</v>
      </c>
      <c r="C267" s="200" t="s">
        <v>1426</v>
      </c>
      <c r="D267" s="166">
        <v>1000000000</v>
      </c>
      <c r="E267" s="199" t="s">
        <v>144</v>
      </c>
      <c r="F267" s="199" t="s">
        <v>153</v>
      </c>
      <c r="G267" s="145"/>
    </row>
    <row r="268" spans="1:7" s="137" customFormat="1" ht="30" customHeight="1" x14ac:dyDescent="0.15">
      <c r="A268" s="142">
        <v>261</v>
      </c>
      <c r="B268" s="199">
        <v>7</v>
      </c>
      <c r="C268" s="200" t="s">
        <v>1427</v>
      </c>
      <c r="D268" s="166">
        <v>40000000</v>
      </c>
      <c r="E268" s="199" t="s">
        <v>144</v>
      </c>
      <c r="F268" s="199" t="s">
        <v>153</v>
      </c>
      <c r="G268" s="145"/>
    </row>
    <row r="269" spans="1:7" s="137" customFormat="1" ht="30" customHeight="1" x14ac:dyDescent="0.15">
      <c r="A269" s="142">
        <v>262</v>
      </c>
      <c r="B269" s="199">
        <v>2</v>
      </c>
      <c r="C269" s="200" t="s">
        <v>1428</v>
      </c>
      <c r="D269" s="166">
        <v>271000000</v>
      </c>
      <c r="E269" s="199" t="s">
        <v>144</v>
      </c>
      <c r="F269" s="199" t="s">
        <v>1351</v>
      </c>
      <c r="G269" s="145"/>
    </row>
    <row r="270" spans="1:7" s="137" customFormat="1" ht="30" customHeight="1" x14ac:dyDescent="0.15">
      <c r="A270" s="142">
        <v>263</v>
      </c>
      <c r="B270" s="199">
        <v>2</v>
      </c>
      <c r="C270" s="200" t="s">
        <v>1429</v>
      </c>
      <c r="D270" s="166">
        <v>300000000</v>
      </c>
      <c r="E270" s="199" t="s">
        <v>144</v>
      </c>
      <c r="F270" s="199" t="s">
        <v>1351</v>
      </c>
      <c r="G270" s="145"/>
    </row>
    <row r="271" spans="1:7" s="137" customFormat="1" ht="30" customHeight="1" x14ac:dyDescent="0.15">
      <c r="A271" s="142">
        <v>264</v>
      </c>
      <c r="B271" s="199">
        <v>10</v>
      </c>
      <c r="C271" s="200" t="s">
        <v>1430</v>
      </c>
      <c r="D271" s="166">
        <v>1000000000</v>
      </c>
      <c r="E271" s="199" t="s">
        <v>144</v>
      </c>
      <c r="F271" s="199" t="s">
        <v>153</v>
      </c>
      <c r="G271" s="145"/>
    </row>
    <row r="272" spans="1:7" s="137" customFormat="1" ht="30" customHeight="1" x14ac:dyDescent="0.15">
      <c r="A272" s="142">
        <v>265</v>
      </c>
      <c r="B272" s="199">
        <v>5</v>
      </c>
      <c r="C272" s="200" t="s">
        <v>1476</v>
      </c>
      <c r="D272" s="166">
        <v>60000000</v>
      </c>
      <c r="E272" s="199" t="s">
        <v>144</v>
      </c>
      <c r="F272" s="199" t="s">
        <v>1477</v>
      </c>
      <c r="G272" s="145"/>
    </row>
    <row r="273" spans="1:7" s="137" customFormat="1" ht="30" customHeight="1" x14ac:dyDescent="0.15">
      <c r="A273" s="142">
        <v>266</v>
      </c>
      <c r="B273" s="142">
        <v>3</v>
      </c>
      <c r="C273" s="149" t="s">
        <v>147</v>
      </c>
      <c r="D273" s="166">
        <v>150000000</v>
      </c>
      <c r="E273" s="151" t="s">
        <v>144</v>
      </c>
      <c r="F273" s="142" t="s">
        <v>148</v>
      </c>
      <c r="G273" s="145"/>
    </row>
    <row r="274" spans="1:7" s="137" customFormat="1" ht="30" customHeight="1" x14ac:dyDescent="0.15">
      <c r="A274" s="142">
        <v>267</v>
      </c>
      <c r="B274" s="142">
        <v>2</v>
      </c>
      <c r="C274" s="149" t="s">
        <v>149</v>
      </c>
      <c r="D274" s="166">
        <v>63000000</v>
      </c>
      <c r="E274" s="151" t="s">
        <v>144</v>
      </c>
      <c r="F274" s="142" t="s">
        <v>150</v>
      </c>
      <c r="G274" s="145"/>
    </row>
    <row r="275" spans="1:7" s="137" customFormat="1" ht="30" customHeight="1" x14ac:dyDescent="0.15">
      <c r="A275" s="142">
        <v>268</v>
      </c>
      <c r="B275" s="142">
        <v>1</v>
      </c>
      <c r="C275" s="149" t="s">
        <v>151</v>
      </c>
      <c r="D275" s="168">
        <v>200000000</v>
      </c>
      <c r="E275" s="151" t="s">
        <v>144</v>
      </c>
      <c r="F275" s="142" t="s">
        <v>153</v>
      </c>
      <c r="G275" s="145"/>
    </row>
    <row r="276" spans="1:7" s="137" customFormat="1" ht="30" customHeight="1" x14ac:dyDescent="0.15">
      <c r="A276" s="142">
        <v>269</v>
      </c>
      <c r="B276" s="142">
        <v>1</v>
      </c>
      <c r="C276" s="149" t="s">
        <v>154</v>
      </c>
      <c r="D276" s="168">
        <v>71000000</v>
      </c>
      <c r="E276" s="151" t="s">
        <v>144</v>
      </c>
      <c r="F276" s="142" t="s">
        <v>156</v>
      </c>
      <c r="G276" s="145"/>
    </row>
    <row r="277" spans="1:7" s="137" customFormat="1" ht="30" customHeight="1" x14ac:dyDescent="0.15">
      <c r="A277" s="142">
        <v>270</v>
      </c>
      <c r="B277" s="142">
        <v>1</v>
      </c>
      <c r="C277" s="150" t="s">
        <v>157</v>
      </c>
      <c r="D277" s="166">
        <v>466000000</v>
      </c>
      <c r="E277" s="142" t="s">
        <v>158</v>
      </c>
      <c r="F277" s="142" t="s">
        <v>159</v>
      </c>
      <c r="G277" s="145"/>
    </row>
    <row r="278" spans="1:7" s="137" customFormat="1" ht="30" customHeight="1" x14ac:dyDescent="0.15">
      <c r="A278" s="142">
        <v>271</v>
      </c>
      <c r="B278" s="142">
        <v>6</v>
      </c>
      <c r="C278" s="150" t="s">
        <v>160</v>
      </c>
      <c r="D278" s="166">
        <v>350000000</v>
      </c>
      <c r="E278" s="142" t="s">
        <v>158</v>
      </c>
      <c r="F278" s="142" t="s">
        <v>161</v>
      </c>
      <c r="G278" s="145"/>
    </row>
    <row r="279" spans="1:7" s="137" customFormat="1" ht="30" customHeight="1" x14ac:dyDescent="0.15">
      <c r="A279" s="142">
        <v>272</v>
      </c>
      <c r="B279" s="142">
        <v>3</v>
      </c>
      <c r="C279" s="150" t="s">
        <v>162</v>
      </c>
      <c r="D279" s="166">
        <v>194000000</v>
      </c>
      <c r="E279" s="142" t="s">
        <v>158</v>
      </c>
      <c r="F279" s="142" t="s">
        <v>161</v>
      </c>
      <c r="G279" s="145"/>
    </row>
    <row r="280" spans="1:7" s="137" customFormat="1" ht="30" customHeight="1" x14ac:dyDescent="0.15">
      <c r="A280" s="142">
        <v>273</v>
      </c>
      <c r="B280" s="142">
        <v>3</v>
      </c>
      <c r="C280" s="150" t="s">
        <v>163</v>
      </c>
      <c r="D280" s="166">
        <v>373000000</v>
      </c>
      <c r="E280" s="142" t="s">
        <v>164</v>
      </c>
      <c r="F280" s="142" t="s">
        <v>165</v>
      </c>
      <c r="G280" s="145"/>
    </row>
    <row r="281" spans="1:7" s="137" customFormat="1" ht="30" customHeight="1" x14ac:dyDescent="0.15">
      <c r="A281" s="142">
        <v>274</v>
      </c>
      <c r="B281" s="142">
        <v>3</v>
      </c>
      <c r="C281" s="150" t="s">
        <v>166</v>
      </c>
      <c r="D281" s="166">
        <v>109000000</v>
      </c>
      <c r="E281" s="142" t="s">
        <v>164</v>
      </c>
      <c r="F281" s="142" t="s">
        <v>165</v>
      </c>
      <c r="G281" s="145"/>
    </row>
    <row r="282" spans="1:7" s="137" customFormat="1" ht="30" customHeight="1" x14ac:dyDescent="0.15">
      <c r="A282" s="142">
        <v>275</v>
      </c>
      <c r="B282" s="142">
        <v>3</v>
      </c>
      <c r="C282" s="150" t="s">
        <v>167</v>
      </c>
      <c r="D282" s="166">
        <v>208000000</v>
      </c>
      <c r="E282" s="142" t="s">
        <v>164</v>
      </c>
      <c r="F282" s="142" t="s">
        <v>165</v>
      </c>
      <c r="G282" s="145"/>
    </row>
    <row r="283" spans="1:7" s="137" customFormat="1" ht="30" customHeight="1" x14ac:dyDescent="0.15">
      <c r="A283" s="142">
        <v>276</v>
      </c>
      <c r="B283" s="142">
        <v>3</v>
      </c>
      <c r="C283" s="150" t="s">
        <v>168</v>
      </c>
      <c r="D283" s="166">
        <v>188000000</v>
      </c>
      <c r="E283" s="142" t="s">
        <v>164</v>
      </c>
      <c r="F283" s="142" t="s">
        <v>165</v>
      </c>
      <c r="G283" s="145"/>
    </row>
    <row r="284" spans="1:7" s="137" customFormat="1" ht="30" customHeight="1" x14ac:dyDescent="0.15">
      <c r="A284" s="142">
        <v>277</v>
      </c>
      <c r="B284" s="142">
        <v>3</v>
      </c>
      <c r="C284" s="150" t="s">
        <v>169</v>
      </c>
      <c r="D284" s="166">
        <v>254000000</v>
      </c>
      <c r="E284" s="142" t="s">
        <v>164</v>
      </c>
      <c r="F284" s="142" t="s">
        <v>165</v>
      </c>
      <c r="G284" s="145"/>
    </row>
    <row r="285" spans="1:7" s="137" customFormat="1" ht="30" customHeight="1" x14ac:dyDescent="0.15">
      <c r="A285" s="142">
        <v>278</v>
      </c>
      <c r="B285" s="142">
        <v>3</v>
      </c>
      <c r="C285" s="150" t="s">
        <v>170</v>
      </c>
      <c r="D285" s="166">
        <v>214000000</v>
      </c>
      <c r="E285" s="142" t="s">
        <v>164</v>
      </c>
      <c r="F285" s="142" t="s">
        <v>165</v>
      </c>
      <c r="G285" s="145"/>
    </row>
    <row r="286" spans="1:7" s="137" customFormat="1" ht="30" customHeight="1" x14ac:dyDescent="0.15">
      <c r="A286" s="142">
        <v>279</v>
      </c>
      <c r="B286" s="142">
        <v>3</v>
      </c>
      <c r="C286" s="150" t="s">
        <v>171</v>
      </c>
      <c r="D286" s="166">
        <v>201000000</v>
      </c>
      <c r="E286" s="142" t="s">
        <v>164</v>
      </c>
      <c r="F286" s="142" t="s">
        <v>165</v>
      </c>
      <c r="G286" s="145"/>
    </row>
    <row r="287" spans="1:7" s="137" customFormat="1" ht="30" customHeight="1" x14ac:dyDescent="0.15">
      <c r="A287" s="142">
        <v>280</v>
      </c>
      <c r="B287" s="142">
        <v>3</v>
      </c>
      <c r="C287" s="150" t="s">
        <v>172</v>
      </c>
      <c r="D287" s="166">
        <v>66000000</v>
      </c>
      <c r="E287" s="142" t="s">
        <v>164</v>
      </c>
      <c r="F287" s="142" t="s">
        <v>165</v>
      </c>
      <c r="G287" s="145"/>
    </row>
    <row r="288" spans="1:7" s="137" customFormat="1" ht="30" customHeight="1" x14ac:dyDescent="0.15">
      <c r="A288" s="142">
        <v>281</v>
      </c>
      <c r="B288" s="142">
        <v>3</v>
      </c>
      <c r="C288" s="150" t="s">
        <v>173</v>
      </c>
      <c r="D288" s="166">
        <v>126000000</v>
      </c>
      <c r="E288" s="142" t="s">
        <v>164</v>
      </c>
      <c r="F288" s="142" t="s">
        <v>165</v>
      </c>
      <c r="G288" s="145"/>
    </row>
    <row r="289" spans="1:7" s="137" customFormat="1" ht="30" customHeight="1" x14ac:dyDescent="0.15">
      <c r="A289" s="142">
        <v>282</v>
      </c>
      <c r="B289" s="142">
        <v>3</v>
      </c>
      <c r="C289" s="150" t="s">
        <v>174</v>
      </c>
      <c r="D289" s="166">
        <v>37000000</v>
      </c>
      <c r="E289" s="142" t="s">
        <v>164</v>
      </c>
      <c r="F289" s="142" t="s">
        <v>165</v>
      </c>
      <c r="G289" s="145"/>
    </row>
    <row r="290" spans="1:7" s="137" customFormat="1" ht="30" customHeight="1" x14ac:dyDescent="0.15">
      <c r="A290" s="142">
        <v>283</v>
      </c>
      <c r="B290" s="142">
        <v>3</v>
      </c>
      <c r="C290" s="150" t="s">
        <v>175</v>
      </c>
      <c r="D290" s="166">
        <v>71000000</v>
      </c>
      <c r="E290" s="142" t="s">
        <v>164</v>
      </c>
      <c r="F290" s="142" t="s">
        <v>165</v>
      </c>
      <c r="G290" s="145"/>
    </row>
    <row r="291" spans="1:7" s="137" customFormat="1" ht="30" customHeight="1" x14ac:dyDescent="0.15">
      <c r="A291" s="142">
        <v>284</v>
      </c>
      <c r="B291" s="142">
        <v>3</v>
      </c>
      <c r="C291" s="150" t="s">
        <v>176</v>
      </c>
      <c r="D291" s="166">
        <v>64000000</v>
      </c>
      <c r="E291" s="142" t="s">
        <v>164</v>
      </c>
      <c r="F291" s="142" t="s">
        <v>165</v>
      </c>
      <c r="G291" s="145"/>
    </row>
    <row r="292" spans="1:7" s="137" customFormat="1" ht="30" customHeight="1" x14ac:dyDescent="0.15">
      <c r="A292" s="142">
        <v>285</v>
      </c>
      <c r="B292" s="142">
        <v>3</v>
      </c>
      <c r="C292" s="150" t="s">
        <v>177</v>
      </c>
      <c r="D292" s="166">
        <v>86000000</v>
      </c>
      <c r="E292" s="142" t="s">
        <v>164</v>
      </c>
      <c r="F292" s="142" t="s">
        <v>165</v>
      </c>
      <c r="G292" s="145"/>
    </row>
    <row r="293" spans="1:7" s="137" customFormat="1" ht="30" customHeight="1" x14ac:dyDescent="0.15">
      <c r="A293" s="142">
        <v>286</v>
      </c>
      <c r="B293" s="142">
        <v>3</v>
      </c>
      <c r="C293" s="150" t="s">
        <v>178</v>
      </c>
      <c r="D293" s="166">
        <v>73000000</v>
      </c>
      <c r="E293" s="142" t="s">
        <v>164</v>
      </c>
      <c r="F293" s="142" t="s">
        <v>165</v>
      </c>
      <c r="G293" s="145"/>
    </row>
    <row r="294" spans="1:7" s="137" customFormat="1" ht="30" customHeight="1" x14ac:dyDescent="0.15">
      <c r="A294" s="142">
        <v>287</v>
      </c>
      <c r="B294" s="142">
        <v>3</v>
      </c>
      <c r="C294" s="150" t="s">
        <v>179</v>
      </c>
      <c r="D294" s="166">
        <v>68000000</v>
      </c>
      <c r="E294" s="142" t="s">
        <v>164</v>
      </c>
      <c r="F294" s="142" t="s">
        <v>165</v>
      </c>
      <c r="G294" s="145"/>
    </row>
    <row r="295" spans="1:7" s="137" customFormat="1" ht="30" customHeight="1" x14ac:dyDescent="0.15">
      <c r="A295" s="142">
        <v>288</v>
      </c>
      <c r="B295" s="142">
        <v>3</v>
      </c>
      <c r="C295" s="149" t="s">
        <v>180</v>
      </c>
      <c r="D295" s="166">
        <v>279800000</v>
      </c>
      <c r="E295" s="142" t="s">
        <v>158</v>
      </c>
      <c r="F295" s="142" t="s">
        <v>159</v>
      </c>
      <c r="G295" s="145"/>
    </row>
    <row r="296" spans="1:7" s="137" customFormat="1" ht="30" customHeight="1" x14ac:dyDescent="0.15">
      <c r="A296" s="142">
        <v>289</v>
      </c>
      <c r="B296" s="142">
        <v>3</v>
      </c>
      <c r="C296" s="149" t="s">
        <v>181</v>
      </c>
      <c r="D296" s="166">
        <v>276000000</v>
      </c>
      <c r="E296" s="142" t="s">
        <v>158</v>
      </c>
      <c r="F296" s="142" t="s">
        <v>159</v>
      </c>
      <c r="G296" s="145"/>
    </row>
    <row r="297" spans="1:7" s="137" customFormat="1" ht="30" customHeight="1" x14ac:dyDescent="0.15">
      <c r="A297" s="142">
        <v>290</v>
      </c>
      <c r="B297" s="142">
        <v>3</v>
      </c>
      <c r="C297" s="149" t="s">
        <v>182</v>
      </c>
      <c r="D297" s="166">
        <v>284000000</v>
      </c>
      <c r="E297" s="142" t="s">
        <v>158</v>
      </c>
      <c r="F297" s="142" t="s">
        <v>159</v>
      </c>
      <c r="G297" s="145"/>
    </row>
    <row r="298" spans="1:7" s="137" customFormat="1" ht="30" customHeight="1" x14ac:dyDescent="0.15">
      <c r="A298" s="142">
        <v>291</v>
      </c>
      <c r="B298" s="142">
        <v>3</v>
      </c>
      <c r="C298" s="149" t="s">
        <v>183</v>
      </c>
      <c r="D298" s="166">
        <v>252000000</v>
      </c>
      <c r="E298" s="142" t="s">
        <v>158</v>
      </c>
      <c r="F298" s="142" t="s">
        <v>159</v>
      </c>
      <c r="G298" s="145"/>
    </row>
    <row r="299" spans="1:7" s="137" customFormat="1" ht="30" customHeight="1" x14ac:dyDescent="0.15">
      <c r="A299" s="142">
        <v>292</v>
      </c>
      <c r="B299" s="142">
        <v>3</v>
      </c>
      <c r="C299" s="149" t="s">
        <v>184</v>
      </c>
      <c r="D299" s="166">
        <v>415000000</v>
      </c>
      <c r="E299" s="142" t="s">
        <v>158</v>
      </c>
      <c r="F299" s="142" t="s">
        <v>159</v>
      </c>
      <c r="G299" s="145"/>
    </row>
    <row r="300" spans="1:7" s="137" customFormat="1" ht="30" customHeight="1" x14ac:dyDescent="0.15">
      <c r="A300" s="142">
        <v>293</v>
      </c>
      <c r="B300" s="142">
        <v>3</v>
      </c>
      <c r="C300" s="149" t="s">
        <v>185</v>
      </c>
      <c r="D300" s="166">
        <v>252000000</v>
      </c>
      <c r="E300" s="142" t="s">
        <v>158</v>
      </c>
      <c r="F300" s="142" t="s">
        <v>159</v>
      </c>
      <c r="G300" s="145"/>
    </row>
    <row r="301" spans="1:7" s="137" customFormat="1" ht="30" customHeight="1" x14ac:dyDescent="0.15">
      <c r="A301" s="142">
        <v>294</v>
      </c>
      <c r="B301" s="142">
        <v>3</v>
      </c>
      <c r="C301" s="149" t="s">
        <v>186</v>
      </c>
      <c r="D301" s="166">
        <v>1382513000</v>
      </c>
      <c r="E301" s="142" t="s">
        <v>158</v>
      </c>
      <c r="F301" s="142" t="s">
        <v>159</v>
      </c>
      <c r="G301" s="145"/>
    </row>
    <row r="302" spans="1:7" s="137" customFormat="1" ht="30" customHeight="1" x14ac:dyDescent="0.15">
      <c r="A302" s="142">
        <v>295</v>
      </c>
      <c r="B302" s="142">
        <v>3</v>
      </c>
      <c r="C302" s="149" t="s">
        <v>187</v>
      </c>
      <c r="D302" s="166">
        <v>873000000</v>
      </c>
      <c r="E302" s="142" t="s">
        <v>158</v>
      </c>
      <c r="F302" s="142" t="s">
        <v>159</v>
      </c>
      <c r="G302" s="145"/>
    </row>
    <row r="303" spans="1:7" s="137" customFormat="1" ht="30" customHeight="1" x14ac:dyDescent="0.15">
      <c r="A303" s="142">
        <v>296</v>
      </c>
      <c r="B303" s="142">
        <v>3</v>
      </c>
      <c r="C303" s="149" t="s">
        <v>188</v>
      </c>
      <c r="D303" s="166">
        <v>935286000</v>
      </c>
      <c r="E303" s="142" t="s">
        <v>158</v>
      </c>
      <c r="F303" s="142" t="s">
        <v>159</v>
      </c>
      <c r="G303" s="145"/>
    </row>
    <row r="304" spans="1:7" s="137" customFormat="1" ht="30" customHeight="1" x14ac:dyDescent="0.15">
      <c r="A304" s="142">
        <v>297</v>
      </c>
      <c r="B304" s="142">
        <v>3</v>
      </c>
      <c r="C304" s="149" t="s">
        <v>189</v>
      </c>
      <c r="D304" s="166">
        <v>704000000</v>
      </c>
      <c r="E304" s="142" t="s">
        <v>158</v>
      </c>
      <c r="F304" s="142" t="s">
        <v>159</v>
      </c>
      <c r="G304" s="145"/>
    </row>
    <row r="305" spans="1:7" s="137" customFormat="1" ht="30" customHeight="1" x14ac:dyDescent="0.15">
      <c r="A305" s="142">
        <v>298</v>
      </c>
      <c r="B305" s="142">
        <v>3</v>
      </c>
      <c r="C305" s="149" t="s">
        <v>190</v>
      </c>
      <c r="D305" s="168">
        <v>92000000</v>
      </c>
      <c r="E305" s="142" t="s">
        <v>191</v>
      </c>
      <c r="F305" s="142" t="s">
        <v>192</v>
      </c>
      <c r="G305" s="145"/>
    </row>
    <row r="306" spans="1:7" s="137" customFormat="1" ht="30" customHeight="1" x14ac:dyDescent="0.15">
      <c r="A306" s="142">
        <v>299</v>
      </c>
      <c r="B306" s="142">
        <v>3</v>
      </c>
      <c r="C306" s="149" t="s">
        <v>193</v>
      </c>
      <c r="D306" s="168">
        <v>100000000</v>
      </c>
      <c r="E306" s="142" t="s">
        <v>194</v>
      </c>
      <c r="F306" s="142" t="s">
        <v>195</v>
      </c>
      <c r="G306" s="145"/>
    </row>
    <row r="307" spans="1:7" s="137" customFormat="1" ht="30" customHeight="1" x14ac:dyDescent="0.15">
      <c r="A307" s="142">
        <v>300</v>
      </c>
      <c r="B307" s="142">
        <v>3</v>
      </c>
      <c r="C307" s="149" t="s">
        <v>196</v>
      </c>
      <c r="D307" s="168">
        <v>90000000</v>
      </c>
      <c r="E307" s="142" t="s">
        <v>194</v>
      </c>
      <c r="F307" s="142" t="s">
        <v>197</v>
      </c>
      <c r="G307" s="145"/>
    </row>
    <row r="308" spans="1:7" s="137" customFormat="1" ht="30" customHeight="1" x14ac:dyDescent="0.15">
      <c r="A308" s="142">
        <v>301</v>
      </c>
      <c r="B308" s="143">
        <v>2</v>
      </c>
      <c r="C308" s="149" t="s">
        <v>198</v>
      </c>
      <c r="D308" s="168">
        <v>11008000</v>
      </c>
      <c r="E308" s="151" t="s">
        <v>199</v>
      </c>
      <c r="F308" s="142" t="s">
        <v>200</v>
      </c>
      <c r="G308" s="145"/>
    </row>
    <row r="309" spans="1:7" s="137" customFormat="1" ht="30" customHeight="1" x14ac:dyDescent="0.15">
      <c r="A309" s="142">
        <v>302</v>
      </c>
      <c r="B309" s="148">
        <v>1</v>
      </c>
      <c r="C309" s="147" t="s">
        <v>201</v>
      </c>
      <c r="D309" s="169">
        <v>30000000</v>
      </c>
      <c r="E309" s="152" t="s">
        <v>202</v>
      </c>
      <c r="F309" s="148" t="s">
        <v>203</v>
      </c>
      <c r="G309" s="145"/>
    </row>
    <row r="310" spans="1:7" s="137" customFormat="1" ht="30" customHeight="1" x14ac:dyDescent="0.15">
      <c r="A310" s="142">
        <v>303</v>
      </c>
      <c r="B310" s="148">
        <v>1</v>
      </c>
      <c r="C310" s="147" t="s">
        <v>204</v>
      </c>
      <c r="D310" s="169">
        <v>30000000</v>
      </c>
      <c r="E310" s="152" t="s">
        <v>202</v>
      </c>
      <c r="F310" s="148" t="s">
        <v>203</v>
      </c>
      <c r="G310" s="145"/>
    </row>
    <row r="311" spans="1:7" s="137" customFormat="1" ht="30" customHeight="1" x14ac:dyDescent="0.15">
      <c r="A311" s="142">
        <v>304</v>
      </c>
      <c r="B311" s="148">
        <v>1</v>
      </c>
      <c r="C311" s="147" t="s">
        <v>205</v>
      </c>
      <c r="D311" s="169">
        <v>30000000</v>
      </c>
      <c r="E311" s="152" t="s">
        <v>202</v>
      </c>
      <c r="F311" s="148" t="s">
        <v>203</v>
      </c>
      <c r="G311" s="145"/>
    </row>
    <row r="312" spans="1:7" s="137" customFormat="1" ht="30" customHeight="1" x14ac:dyDescent="0.15">
      <c r="A312" s="142">
        <v>305</v>
      </c>
      <c r="B312" s="148">
        <v>1</v>
      </c>
      <c r="C312" s="147" t="s">
        <v>206</v>
      </c>
      <c r="D312" s="169">
        <v>50000000</v>
      </c>
      <c r="E312" s="152" t="s">
        <v>202</v>
      </c>
      <c r="F312" s="148" t="s">
        <v>207</v>
      </c>
      <c r="G312" s="145"/>
    </row>
    <row r="313" spans="1:7" s="137" customFormat="1" ht="30" customHeight="1" x14ac:dyDescent="0.15">
      <c r="A313" s="142">
        <v>306</v>
      </c>
      <c r="B313" s="148">
        <v>2</v>
      </c>
      <c r="C313" s="147" t="s">
        <v>208</v>
      </c>
      <c r="D313" s="169">
        <v>20000000</v>
      </c>
      <c r="E313" s="152" t="s">
        <v>202</v>
      </c>
      <c r="F313" s="148" t="s">
        <v>209</v>
      </c>
      <c r="G313" s="145"/>
    </row>
    <row r="314" spans="1:7" s="137" customFormat="1" ht="30" customHeight="1" x14ac:dyDescent="0.15">
      <c r="A314" s="142">
        <v>307</v>
      </c>
      <c r="B314" s="148">
        <v>2</v>
      </c>
      <c r="C314" s="147" t="s">
        <v>210</v>
      </c>
      <c r="D314" s="169">
        <v>50000000</v>
      </c>
      <c r="E314" s="152" t="s">
        <v>202</v>
      </c>
      <c r="F314" s="148" t="s">
        <v>211</v>
      </c>
      <c r="G314" s="145"/>
    </row>
    <row r="315" spans="1:7" s="137" customFormat="1" ht="30" customHeight="1" x14ac:dyDescent="0.15">
      <c r="A315" s="142">
        <v>308</v>
      </c>
      <c r="B315" s="146">
        <v>3</v>
      </c>
      <c r="C315" s="147" t="s">
        <v>212</v>
      </c>
      <c r="D315" s="169">
        <v>20000000</v>
      </c>
      <c r="E315" s="152" t="s">
        <v>202</v>
      </c>
      <c r="F315" s="148" t="s">
        <v>213</v>
      </c>
      <c r="G315" s="145"/>
    </row>
    <row r="316" spans="1:7" s="137" customFormat="1" ht="30" customHeight="1" x14ac:dyDescent="0.15">
      <c r="A316" s="142">
        <v>309</v>
      </c>
      <c r="B316" s="146">
        <v>3</v>
      </c>
      <c r="C316" s="147" t="s">
        <v>214</v>
      </c>
      <c r="D316" s="169">
        <v>114000000</v>
      </c>
      <c r="E316" s="152" t="s">
        <v>202</v>
      </c>
      <c r="F316" s="148" t="s">
        <v>215</v>
      </c>
      <c r="G316" s="145"/>
    </row>
    <row r="317" spans="1:7" s="137" customFormat="1" ht="30" customHeight="1" x14ac:dyDescent="0.15">
      <c r="A317" s="142">
        <v>310</v>
      </c>
      <c r="B317" s="146">
        <v>3</v>
      </c>
      <c r="C317" s="147" t="s">
        <v>216</v>
      </c>
      <c r="D317" s="169">
        <v>211000000</v>
      </c>
      <c r="E317" s="152" t="s">
        <v>202</v>
      </c>
      <c r="F317" s="148" t="s">
        <v>215</v>
      </c>
      <c r="G317" s="145"/>
    </row>
    <row r="318" spans="1:7" s="137" customFormat="1" ht="30" customHeight="1" x14ac:dyDescent="0.15">
      <c r="A318" s="142">
        <v>311</v>
      </c>
      <c r="B318" s="146">
        <v>3</v>
      </c>
      <c r="C318" s="147" t="s">
        <v>217</v>
      </c>
      <c r="D318" s="169">
        <v>86000000</v>
      </c>
      <c r="E318" s="152" t="s">
        <v>202</v>
      </c>
      <c r="F318" s="148" t="s">
        <v>218</v>
      </c>
      <c r="G318" s="145"/>
    </row>
    <row r="319" spans="1:7" s="137" customFormat="1" ht="30" customHeight="1" x14ac:dyDescent="0.15">
      <c r="A319" s="142">
        <v>312</v>
      </c>
      <c r="B319" s="146">
        <v>3</v>
      </c>
      <c r="C319" s="147" t="s">
        <v>219</v>
      </c>
      <c r="D319" s="169">
        <v>114000000</v>
      </c>
      <c r="E319" s="152" t="s">
        <v>202</v>
      </c>
      <c r="F319" s="148" t="s">
        <v>218</v>
      </c>
      <c r="G319" s="145"/>
    </row>
    <row r="320" spans="1:7" s="137" customFormat="1" ht="30" customHeight="1" x14ac:dyDescent="0.15">
      <c r="A320" s="142">
        <v>313</v>
      </c>
      <c r="B320" s="146">
        <v>3</v>
      </c>
      <c r="C320" s="147" t="s">
        <v>220</v>
      </c>
      <c r="D320" s="169">
        <v>78000000</v>
      </c>
      <c r="E320" s="152" t="s">
        <v>202</v>
      </c>
      <c r="F320" s="148" t="s">
        <v>218</v>
      </c>
      <c r="G320" s="145"/>
    </row>
    <row r="321" spans="1:7" s="137" customFormat="1" ht="30" customHeight="1" x14ac:dyDescent="0.15">
      <c r="A321" s="142">
        <v>314</v>
      </c>
      <c r="B321" s="146">
        <v>3</v>
      </c>
      <c r="C321" s="147" t="s">
        <v>221</v>
      </c>
      <c r="D321" s="169">
        <v>83000000</v>
      </c>
      <c r="E321" s="152" t="s">
        <v>202</v>
      </c>
      <c r="F321" s="148" t="s">
        <v>218</v>
      </c>
      <c r="G321" s="145"/>
    </row>
    <row r="322" spans="1:7" s="137" customFormat="1" ht="30" customHeight="1" x14ac:dyDescent="0.15">
      <c r="A322" s="142">
        <v>315</v>
      </c>
      <c r="B322" s="146">
        <v>3</v>
      </c>
      <c r="C322" s="147" t="s">
        <v>222</v>
      </c>
      <c r="D322" s="169">
        <v>120000000</v>
      </c>
      <c r="E322" s="152" t="s">
        <v>202</v>
      </c>
      <c r="F322" s="148" t="s">
        <v>218</v>
      </c>
      <c r="G322" s="145"/>
    </row>
    <row r="323" spans="1:7" s="137" customFormat="1" ht="30" customHeight="1" x14ac:dyDescent="0.15">
      <c r="A323" s="142">
        <v>316</v>
      </c>
      <c r="B323" s="146">
        <v>3</v>
      </c>
      <c r="C323" s="147" t="s">
        <v>223</v>
      </c>
      <c r="D323" s="169">
        <v>120000000</v>
      </c>
      <c r="E323" s="152" t="s">
        <v>202</v>
      </c>
      <c r="F323" s="148" t="s">
        <v>218</v>
      </c>
      <c r="G323" s="145"/>
    </row>
    <row r="324" spans="1:7" s="137" customFormat="1" ht="30" customHeight="1" x14ac:dyDescent="0.15">
      <c r="A324" s="142">
        <v>317</v>
      </c>
      <c r="B324" s="146">
        <v>3</v>
      </c>
      <c r="C324" s="147" t="s">
        <v>224</v>
      </c>
      <c r="D324" s="169">
        <v>130000000</v>
      </c>
      <c r="E324" s="152" t="s">
        <v>202</v>
      </c>
      <c r="F324" s="148" t="s">
        <v>218</v>
      </c>
      <c r="G324" s="145"/>
    </row>
    <row r="325" spans="1:7" s="137" customFormat="1" ht="30" customHeight="1" x14ac:dyDescent="0.15">
      <c r="A325" s="142">
        <v>318</v>
      </c>
      <c r="B325" s="146">
        <v>3</v>
      </c>
      <c r="C325" s="147" t="s">
        <v>225</v>
      </c>
      <c r="D325" s="169">
        <v>110000000</v>
      </c>
      <c r="E325" s="152" t="s">
        <v>202</v>
      </c>
      <c r="F325" s="148" t="s">
        <v>218</v>
      </c>
      <c r="G325" s="145"/>
    </row>
    <row r="326" spans="1:7" s="137" customFormat="1" ht="30" customHeight="1" x14ac:dyDescent="0.15">
      <c r="A326" s="142">
        <v>319</v>
      </c>
      <c r="B326" s="146">
        <v>3</v>
      </c>
      <c r="C326" s="147" t="s">
        <v>226</v>
      </c>
      <c r="D326" s="169">
        <v>110000000</v>
      </c>
      <c r="E326" s="152" t="s">
        <v>202</v>
      </c>
      <c r="F326" s="148" t="s">
        <v>218</v>
      </c>
      <c r="G326" s="145"/>
    </row>
    <row r="327" spans="1:7" s="137" customFormat="1" ht="30" customHeight="1" x14ac:dyDescent="0.15">
      <c r="A327" s="142">
        <v>320</v>
      </c>
      <c r="B327" s="146">
        <v>3</v>
      </c>
      <c r="C327" s="147" t="s">
        <v>227</v>
      </c>
      <c r="D327" s="169">
        <v>120000000</v>
      </c>
      <c r="E327" s="152" t="s">
        <v>202</v>
      </c>
      <c r="F327" s="148" t="s">
        <v>218</v>
      </c>
      <c r="G327" s="145"/>
    </row>
    <row r="328" spans="1:7" s="137" customFormat="1" ht="30" customHeight="1" x14ac:dyDescent="0.15">
      <c r="A328" s="142">
        <v>321</v>
      </c>
      <c r="B328" s="146">
        <v>3</v>
      </c>
      <c r="C328" s="147" t="s">
        <v>228</v>
      </c>
      <c r="D328" s="169">
        <v>120000000</v>
      </c>
      <c r="E328" s="152" t="s">
        <v>202</v>
      </c>
      <c r="F328" s="148" t="s">
        <v>218</v>
      </c>
      <c r="G328" s="145"/>
    </row>
    <row r="329" spans="1:7" s="137" customFormat="1" ht="30" customHeight="1" x14ac:dyDescent="0.15">
      <c r="A329" s="142">
        <v>322</v>
      </c>
      <c r="B329" s="146">
        <v>3</v>
      </c>
      <c r="C329" s="147" t="s">
        <v>229</v>
      </c>
      <c r="D329" s="169">
        <v>120000000</v>
      </c>
      <c r="E329" s="152" t="s">
        <v>202</v>
      </c>
      <c r="F329" s="148" t="s">
        <v>218</v>
      </c>
      <c r="G329" s="145"/>
    </row>
    <row r="330" spans="1:7" s="137" customFormat="1" ht="30" customHeight="1" x14ac:dyDescent="0.15">
      <c r="A330" s="142">
        <v>323</v>
      </c>
      <c r="B330" s="146">
        <v>3</v>
      </c>
      <c r="C330" s="147" t="s">
        <v>230</v>
      </c>
      <c r="D330" s="169">
        <v>110000000</v>
      </c>
      <c r="E330" s="152" t="s">
        <v>202</v>
      </c>
      <c r="F330" s="148" t="s">
        <v>218</v>
      </c>
      <c r="G330" s="145"/>
    </row>
    <row r="331" spans="1:7" s="137" customFormat="1" ht="30" customHeight="1" x14ac:dyDescent="0.15">
      <c r="A331" s="142">
        <v>324</v>
      </c>
      <c r="B331" s="146">
        <v>1</v>
      </c>
      <c r="C331" s="147" t="s">
        <v>231</v>
      </c>
      <c r="D331" s="169">
        <v>28800000</v>
      </c>
      <c r="E331" s="152" t="s">
        <v>202</v>
      </c>
      <c r="F331" s="148" t="s">
        <v>232</v>
      </c>
      <c r="G331" s="145"/>
    </row>
    <row r="332" spans="1:7" s="137" customFormat="1" ht="30" customHeight="1" x14ac:dyDescent="0.15">
      <c r="A332" s="142">
        <v>325</v>
      </c>
      <c r="B332" s="146">
        <v>1</v>
      </c>
      <c r="C332" s="147" t="s">
        <v>233</v>
      </c>
      <c r="D332" s="169">
        <v>20000000</v>
      </c>
      <c r="E332" s="152" t="s">
        <v>202</v>
      </c>
      <c r="F332" s="148" t="s">
        <v>203</v>
      </c>
      <c r="G332" s="145"/>
    </row>
    <row r="333" spans="1:7" s="137" customFormat="1" ht="30" customHeight="1" x14ac:dyDescent="0.15">
      <c r="A333" s="142">
        <v>326</v>
      </c>
      <c r="B333" s="148">
        <v>1</v>
      </c>
      <c r="C333" s="147" t="s">
        <v>231</v>
      </c>
      <c r="D333" s="167">
        <v>28800000</v>
      </c>
      <c r="E333" s="152" t="s">
        <v>202</v>
      </c>
      <c r="F333" s="148" t="s">
        <v>232</v>
      </c>
      <c r="G333" s="145"/>
    </row>
    <row r="334" spans="1:7" s="137" customFormat="1" ht="30" customHeight="1" x14ac:dyDescent="0.15">
      <c r="A334" s="142">
        <v>327</v>
      </c>
      <c r="B334" s="142">
        <v>3</v>
      </c>
      <c r="C334" s="149" t="s">
        <v>234</v>
      </c>
      <c r="D334" s="166">
        <v>11400000</v>
      </c>
      <c r="E334" s="142" t="s">
        <v>235</v>
      </c>
      <c r="F334" s="142" t="s">
        <v>236</v>
      </c>
      <c r="G334" s="145"/>
    </row>
    <row r="335" spans="1:7" s="137" customFormat="1" ht="30" customHeight="1" x14ac:dyDescent="0.15">
      <c r="A335" s="142">
        <v>328</v>
      </c>
      <c r="B335" s="142">
        <v>3</v>
      </c>
      <c r="C335" s="149" t="s">
        <v>237</v>
      </c>
      <c r="D335" s="166">
        <v>60000000</v>
      </c>
      <c r="E335" s="142" t="s">
        <v>235</v>
      </c>
      <c r="F335" s="142" t="s">
        <v>238</v>
      </c>
      <c r="G335" s="145"/>
    </row>
    <row r="336" spans="1:7" s="137" customFormat="1" ht="30" customHeight="1" x14ac:dyDescent="0.15">
      <c r="A336" s="142">
        <v>329</v>
      </c>
      <c r="B336" s="142">
        <v>3</v>
      </c>
      <c r="C336" s="149" t="s">
        <v>239</v>
      </c>
      <c r="D336" s="166">
        <v>184000000</v>
      </c>
      <c r="E336" s="142" t="s">
        <v>235</v>
      </c>
      <c r="F336" s="142" t="s">
        <v>236</v>
      </c>
      <c r="G336" s="145"/>
    </row>
    <row r="337" spans="1:7" s="137" customFormat="1" ht="30" customHeight="1" x14ac:dyDescent="0.15">
      <c r="A337" s="142">
        <v>330</v>
      </c>
      <c r="B337" s="142">
        <v>3</v>
      </c>
      <c r="C337" s="149" t="s">
        <v>240</v>
      </c>
      <c r="D337" s="166">
        <v>82000000</v>
      </c>
      <c r="E337" s="142" t="s">
        <v>235</v>
      </c>
      <c r="F337" s="142" t="s">
        <v>236</v>
      </c>
      <c r="G337" s="145"/>
    </row>
    <row r="338" spans="1:7" s="137" customFormat="1" ht="30" customHeight="1" x14ac:dyDescent="0.15">
      <c r="A338" s="142">
        <v>331</v>
      </c>
      <c r="B338" s="142">
        <v>1</v>
      </c>
      <c r="C338" s="149" t="s">
        <v>241</v>
      </c>
      <c r="D338" s="166">
        <v>201600000</v>
      </c>
      <c r="E338" s="142" t="s">
        <v>242</v>
      </c>
      <c r="F338" s="142" t="s">
        <v>243</v>
      </c>
      <c r="G338" s="145"/>
    </row>
    <row r="339" spans="1:7" s="137" customFormat="1" ht="30" customHeight="1" x14ac:dyDescent="0.15">
      <c r="A339" s="142">
        <v>332</v>
      </c>
      <c r="B339" s="142">
        <v>1</v>
      </c>
      <c r="C339" s="149" t="s">
        <v>244</v>
      </c>
      <c r="D339" s="166">
        <v>847113000</v>
      </c>
      <c r="E339" s="142" t="s">
        <v>245</v>
      </c>
      <c r="F339" s="142" t="s">
        <v>246</v>
      </c>
      <c r="G339" s="145"/>
    </row>
    <row r="340" spans="1:7" s="137" customFormat="1" ht="30" customHeight="1" x14ac:dyDescent="0.15">
      <c r="A340" s="142">
        <v>333</v>
      </c>
      <c r="B340" s="142">
        <v>4</v>
      </c>
      <c r="C340" s="149" t="s">
        <v>247</v>
      </c>
      <c r="D340" s="166">
        <v>283775000</v>
      </c>
      <c r="E340" s="142" t="s">
        <v>245</v>
      </c>
      <c r="F340" s="142" t="s">
        <v>248</v>
      </c>
      <c r="G340" s="145"/>
    </row>
    <row r="341" spans="1:7" s="137" customFormat="1" ht="30" customHeight="1" x14ac:dyDescent="0.15">
      <c r="A341" s="142">
        <v>334</v>
      </c>
      <c r="B341" s="142">
        <v>7</v>
      </c>
      <c r="C341" s="149" t="s">
        <v>249</v>
      </c>
      <c r="D341" s="166">
        <v>70000000</v>
      </c>
      <c r="E341" s="142" t="s">
        <v>245</v>
      </c>
      <c r="F341" s="142" t="s">
        <v>250</v>
      </c>
      <c r="G341" s="145"/>
    </row>
    <row r="342" spans="1:7" s="137" customFormat="1" ht="30" customHeight="1" x14ac:dyDescent="0.15">
      <c r="A342" s="142">
        <v>335</v>
      </c>
      <c r="B342" s="142">
        <v>10</v>
      </c>
      <c r="C342" s="149" t="s">
        <v>251</v>
      </c>
      <c r="D342" s="166">
        <v>22400000</v>
      </c>
      <c r="E342" s="142" t="s">
        <v>252</v>
      </c>
      <c r="F342" s="142" t="s">
        <v>253</v>
      </c>
      <c r="G342" s="145"/>
    </row>
    <row r="343" spans="1:7" s="137" customFormat="1" ht="30" customHeight="1" x14ac:dyDescent="0.15">
      <c r="A343" s="142">
        <v>336</v>
      </c>
      <c r="B343" s="142">
        <v>10</v>
      </c>
      <c r="C343" s="149" t="s">
        <v>254</v>
      </c>
      <c r="D343" s="166">
        <v>27570000</v>
      </c>
      <c r="E343" s="142" t="s">
        <v>255</v>
      </c>
      <c r="F343" s="142" t="s">
        <v>256</v>
      </c>
      <c r="G343" s="145"/>
    </row>
    <row r="344" spans="1:7" s="137" customFormat="1" ht="30" customHeight="1" x14ac:dyDescent="0.15">
      <c r="A344" s="142">
        <v>337</v>
      </c>
      <c r="B344" s="142">
        <v>11</v>
      </c>
      <c r="C344" s="149" t="s">
        <v>257</v>
      </c>
      <c r="D344" s="166">
        <v>47600000</v>
      </c>
      <c r="E344" s="142" t="s">
        <v>258</v>
      </c>
      <c r="F344" s="142" t="s">
        <v>259</v>
      </c>
      <c r="G344" s="145"/>
    </row>
    <row r="345" spans="1:7" s="137" customFormat="1" ht="30" customHeight="1" x14ac:dyDescent="0.15">
      <c r="A345" s="142">
        <v>338</v>
      </c>
      <c r="B345" s="142">
        <v>10</v>
      </c>
      <c r="C345" s="149" t="s">
        <v>260</v>
      </c>
      <c r="D345" s="166">
        <v>267000000</v>
      </c>
      <c r="E345" s="142" t="s">
        <v>258</v>
      </c>
      <c r="F345" s="142" t="s">
        <v>259</v>
      </c>
      <c r="G345" s="145"/>
    </row>
    <row r="346" spans="1:7" s="137" customFormat="1" ht="30" customHeight="1" x14ac:dyDescent="0.15">
      <c r="A346" s="142">
        <v>339</v>
      </c>
      <c r="B346" s="142">
        <v>4</v>
      </c>
      <c r="C346" s="149" t="s">
        <v>261</v>
      </c>
      <c r="D346" s="166">
        <v>85250000</v>
      </c>
      <c r="E346" s="142" t="s">
        <v>262</v>
      </c>
      <c r="F346" s="142" t="s">
        <v>263</v>
      </c>
      <c r="G346" s="145"/>
    </row>
    <row r="347" spans="1:7" s="137" customFormat="1" ht="30" customHeight="1" x14ac:dyDescent="0.15">
      <c r="A347" s="142">
        <v>340</v>
      </c>
      <c r="B347" s="142">
        <v>8</v>
      </c>
      <c r="C347" s="149" t="s">
        <v>251</v>
      </c>
      <c r="D347" s="166">
        <v>44450000</v>
      </c>
      <c r="E347" s="142" t="s">
        <v>262</v>
      </c>
      <c r="F347" s="142" t="s">
        <v>263</v>
      </c>
      <c r="G347" s="145"/>
    </row>
    <row r="348" spans="1:7" s="137" customFormat="1" ht="30" customHeight="1" x14ac:dyDescent="0.15">
      <c r="A348" s="142">
        <v>341</v>
      </c>
      <c r="B348" s="142">
        <v>10</v>
      </c>
      <c r="C348" s="149" t="s">
        <v>254</v>
      </c>
      <c r="D348" s="166">
        <v>16320000</v>
      </c>
      <c r="E348" s="142" t="s">
        <v>264</v>
      </c>
      <c r="F348" s="142" t="s">
        <v>265</v>
      </c>
      <c r="G348" s="145"/>
    </row>
    <row r="349" spans="1:7" s="137" customFormat="1" ht="30" customHeight="1" x14ac:dyDescent="0.15">
      <c r="A349" s="142">
        <v>342</v>
      </c>
      <c r="B349" s="142">
        <v>10</v>
      </c>
      <c r="C349" s="149" t="s">
        <v>254</v>
      </c>
      <c r="D349" s="166">
        <v>24950000</v>
      </c>
      <c r="E349" s="142" t="s">
        <v>266</v>
      </c>
      <c r="F349" s="142" t="s">
        <v>267</v>
      </c>
      <c r="G349" s="145"/>
    </row>
    <row r="350" spans="1:7" s="137" customFormat="1" ht="30" customHeight="1" x14ac:dyDescent="0.15">
      <c r="A350" s="142">
        <v>343</v>
      </c>
      <c r="B350" s="142">
        <v>11</v>
      </c>
      <c r="C350" s="149" t="s">
        <v>251</v>
      </c>
      <c r="D350" s="166">
        <v>27650000</v>
      </c>
      <c r="E350" s="142" t="s">
        <v>268</v>
      </c>
      <c r="F350" s="142" t="s">
        <v>269</v>
      </c>
      <c r="G350" s="145"/>
    </row>
    <row r="351" spans="1:7" s="137" customFormat="1" ht="30" customHeight="1" x14ac:dyDescent="0.15">
      <c r="A351" s="142">
        <v>344</v>
      </c>
      <c r="B351" s="142">
        <v>10</v>
      </c>
      <c r="C351" s="149" t="s">
        <v>270</v>
      </c>
      <c r="D351" s="166">
        <v>17675000</v>
      </c>
      <c r="E351" s="142" t="s">
        <v>271</v>
      </c>
      <c r="F351" s="142" t="s">
        <v>272</v>
      </c>
      <c r="G351" s="145"/>
    </row>
    <row r="352" spans="1:7" s="137" customFormat="1" ht="30" customHeight="1" x14ac:dyDescent="0.15">
      <c r="A352" s="142">
        <v>345</v>
      </c>
      <c r="B352" s="142">
        <v>10</v>
      </c>
      <c r="C352" s="149" t="s">
        <v>254</v>
      </c>
      <c r="D352" s="166">
        <v>30800000</v>
      </c>
      <c r="E352" s="142" t="s">
        <v>273</v>
      </c>
      <c r="F352" s="142" t="s">
        <v>274</v>
      </c>
      <c r="G352" s="145"/>
    </row>
    <row r="353" spans="1:7" s="137" customFormat="1" ht="30" customHeight="1" x14ac:dyDescent="0.15">
      <c r="A353" s="142">
        <v>346</v>
      </c>
      <c r="B353" s="142">
        <v>1</v>
      </c>
      <c r="C353" s="149" t="s">
        <v>275</v>
      </c>
      <c r="D353" s="166">
        <v>80000000</v>
      </c>
      <c r="E353" s="142" t="s">
        <v>235</v>
      </c>
      <c r="F353" s="142" t="s">
        <v>276</v>
      </c>
      <c r="G353" s="145"/>
    </row>
    <row r="354" spans="1:7" s="137" customFormat="1" ht="30" customHeight="1" x14ac:dyDescent="0.15">
      <c r="A354" s="142">
        <v>347</v>
      </c>
      <c r="B354" s="142">
        <v>2</v>
      </c>
      <c r="C354" s="149" t="s">
        <v>277</v>
      </c>
      <c r="D354" s="166">
        <v>205250000</v>
      </c>
      <c r="E354" s="142" t="s">
        <v>235</v>
      </c>
      <c r="F354" s="142" t="s">
        <v>276</v>
      </c>
      <c r="G354" s="145"/>
    </row>
    <row r="355" spans="1:7" s="137" customFormat="1" ht="30" customHeight="1" x14ac:dyDescent="0.15">
      <c r="A355" s="142">
        <v>348</v>
      </c>
      <c r="B355" s="142">
        <v>1</v>
      </c>
      <c r="C355" s="149" t="s">
        <v>278</v>
      </c>
      <c r="D355" s="166">
        <v>80000000</v>
      </c>
      <c r="E355" s="142" t="s">
        <v>235</v>
      </c>
      <c r="F355" s="142" t="s">
        <v>276</v>
      </c>
      <c r="G355" s="145"/>
    </row>
    <row r="356" spans="1:7" s="137" customFormat="1" ht="30" customHeight="1" x14ac:dyDescent="0.15">
      <c r="A356" s="142">
        <v>349</v>
      </c>
      <c r="B356" s="142">
        <v>2</v>
      </c>
      <c r="C356" s="149" t="s">
        <v>279</v>
      </c>
      <c r="D356" s="166">
        <v>224400000</v>
      </c>
      <c r="E356" s="142" t="s">
        <v>235</v>
      </c>
      <c r="F356" s="142" t="s">
        <v>276</v>
      </c>
      <c r="G356" s="145"/>
    </row>
    <row r="357" spans="1:7" s="137" customFormat="1" ht="30" customHeight="1" x14ac:dyDescent="0.15">
      <c r="A357" s="142">
        <v>350</v>
      </c>
      <c r="B357" s="142">
        <v>9</v>
      </c>
      <c r="C357" s="149" t="s">
        <v>280</v>
      </c>
      <c r="D357" s="166">
        <v>91241000</v>
      </c>
      <c r="E357" s="142" t="s">
        <v>235</v>
      </c>
      <c r="F357" s="142" t="s">
        <v>276</v>
      </c>
      <c r="G357" s="145"/>
    </row>
    <row r="358" spans="1:7" s="137" customFormat="1" ht="30" customHeight="1" x14ac:dyDescent="0.15">
      <c r="A358" s="142">
        <v>351</v>
      </c>
      <c r="B358" s="142">
        <v>11</v>
      </c>
      <c r="C358" s="149" t="s">
        <v>281</v>
      </c>
      <c r="D358" s="166">
        <v>19035000</v>
      </c>
      <c r="E358" s="142" t="s">
        <v>235</v>
      </c>
      <c r="F358" s="142" t="s">
        <v>276</v>
      </c>
      <c r="G358" s="145"/>
    </row>
    <row r="359" spans="1:7" s="137" customFormat="1" ht="30" customHeight="1" x14ac:dyDescent="0.15">
      <c r="A359" s="142">
        <v>352</v>
      </c>
      <c r="B359" s="142">
        <v>1</v>
      </c>
      <c r="C359" s="149" t="s">
        <v>282</v>
      </c>
      <c r="D359" s="166">
        <v>91241000</v>
      </c>
      <c r="E359" s="142" t="s">
        <v>235</v>
      </c>
      <c r="F359" s="142" t="s">
        <v>276</v>
      </c>
      <c r="G359" s="145"/>
    </row>
    <row r="360" spans="1:7" s="137" customFormat="1" ht="30" customHeight="1" x14ac:dyDescent="0.15">
      <c r="A360" s="142">
        <v>353</v>
      </c>
      <c r="B360" s="142">
        <v>4</v>
      </c>
      <c r="C360" s="149" t="s">
        <v>283</v>
      </c>
      <c r="D360" s="166">
        <v>19035000</v>
      </c>
      <c r="E360" s="142" t="s">
        <v>235</v>
      </c>
      <c r="F360" s="142" t="s">
        <v>276</v>
      </c>
      <c r="G360" s="145"/>
    </row>
    <row r="361" spans="1:7" s="137" customFormat="1" ht="30" customHeight="1" x14ac:dyDescent="0.15">
      <c r="A361" s="142">
        <v>354</v>
      </c>
      <c r="B361" s="142">
        <v>9</v>
      </c>
      <c r="C361" s="149" t="s">
        <v>284</v>
      </c>
      <c r="D361" s="166">
        <v>91241000</v>
      </c>
      <c r="E361" s="142" t="s">
        <v>235</v>
      </c>
      <c r="F361" s="142" t="s">
        <v>276</v>
      </c>
      <c r="G361" s="145"/>
    </row>
    <row r="362" spans="1:7" s="137" customFormat="1" ht="30" customHeight="1" x14ac:dyDescent="0.15">
      <c r="A362" s="142">
        <v>355</v>
      </c>
      <c r="B362" s="142">
        <v>11</v>
      </c>
      <c r="C362" s="149" t="s">
        <v>285</v>
      </c>
      <c r="D362" s="166">
        <v>19035000</v>
      </c>
      <c r="E362" s="142" t="s">
        <v>235</v>
      </c>
      <c r="F362" s="142" t="s">
        <v>276</v>
      </c>
      <c r="G362" s="145"/>
    </row>
    <row r="363" spans="1:7" s="137" customFormat="1" ht="30" customHeight="1" x14ac:dyDescent="0.15">
      <c r="A363" s="142">
        <v>356</v>
      </c>
      <c r="B363" s="142">
        <v>1</v>
      </c>
      <c r="C363" s="149" t="s">
        <v>286</v>
      </c>
      <c r="D363" s="166">
        <v>37818000</v>
      </c>
      <c r="E363" s="142" t="s">
        <v>235</v>
      </c>
      <c r="F363" s="142" t="s">
        <v>276</v>
      </c>
      <c r="G363" s="145"/>
    </row>
    <row r="364" spans="1:7" s="137" customFormat="1" ht="30" customHeight="1" x14ac:dyDescent="0.15">
      <c r="A364" s="142">
        <v>357</v>
      </c>
      <c r="B364" s="142">
        <v>1</v>
      </c>
      <c r="C364" s="149" t="s">
        <v>287</v>
      </c>
      <c r="D364" s="166">
        <v>37818000</v>
      </c>
      <c r="E364" s="142" t="s">
        <v>235</v>
      </c>
      <c r="F364" s="142" t="s">
        <v>276</v>
      </c>
      <c r="G364" s="145"/>
    </row>
    <row r="365" spans="1:7" s="137" customFormat="1" ht="30" customHeight="1" x14ac:dyDescent="0.15">
      <c r="A365" s="142">
        <v>358</v>
      </c>
      <c r="B365" s="142">
        <v>6</v>
      </c>
      <c r="C365" s="149" t="s">
        <v>288</v>
      </c>
      <c r="D365" s="166">
        <v>37818000</v>
      </c>
      <c r="E365" s="142" t="s">
        <v>235</v>
      </c>
      <c r="F365" s="142" t="s">
        <v>276</v>
      </c>
      <c r="G365" s="145"/>
    </row>
    <row r="366" spans="1:7" s="137" customFormat="1" ht="30" customHeight="1" x14ac:dyDescent="0.15">
      <c r="A366" s="142">
        <v>359</v>
      </c>
      <c r="B366" s="142">
        <v>6</v>
      </c>
      <c r="C366" s="149" t="s">
        <v>289</v>
      </c>
      <c r="D366" s="166">
        <v>37818000</v>
      </c>
      <c r="E366" s="142" t="s">
        <v>235</v>
      </c>
      <c r="F366" s="142" t="s">
        <v>276</v>
      </c>
      <c r="G366" s="145"/>
    </row>
    <row r="367" spans="1:7" s="137" customFormat="1" ht="30" customHeight="1" x14ac:dyDescent="0.15">
      <c r="A367" s="142">
        <v>360</v>
      </c>
      <c r="B367" s="142">
        <v>3</v>
      </c>
      <c r="C367" s="149" t="s">
        <v>290</v>
      </c>
      <c r="D367" s="166">
        <v>301777000</v>
      </c>
      <c r="E367" s="142" t="s">
        <v>235</v>
      </c>
      <c r="F367" s="142" t="s">
        <v>276</v>
      </c>
      <c r="G367" s="145"/>
    </row>
    <row r="368" spans="1:7" s="137" customFormat="1" ht="30" customHeight="1" x14ac:dyDescent="0.15">
      <c r="A368" s="142">
        <v>361</v>
      </c>
      <c r="B368" s="142">
        <v>3</v>
      </c>
      <c r="C368" s="149" t="s">
        <v>291</v>
      </c>
      <c r="D368" s="170">
        <v>54000000</v>
      </c>
      <c r="E368" s="142" t="s">
        <v>292</v>
      </c>
      <c r="F368" s="142" t="s">
        <v>293</v>
      </c>
      <c r="G368" s="145"/>
    </row>
    <row r="369" spans="1:7" s="137" customFormat="1" ht="30" customHeight="1" x14ac:dyDescent="0.15">
      <c r="A369" s="142">
        <v>362</v>
      </c>
      <c r="B369" s="142">
        <v>3</v>
      </c>
      <c r="C369" s="149" t="s">
        <v>294</v>
      </c>
      <c r="D369" s="170">
        <v>12000000</v>
      </c>
      <c r="E369" s="142" t="s">
        <v>292</v>
      </c>
      <c r="F369" s="142" t="s">
        <v>293</v>
      </c>
      <c r="G369" s="145"/>
    </row>
    <row r="370" spans="1:7" s="137" customFormat="1" ht="30" customHeight="1" x14ac:dyDescent="0.15">
      <c r="A370" s="142">
        <v>363</v>
      </c>
      <c r="B370" s="142">
        <v>2</v>
      </c>
      <c r="C370" s="149" t="s">
        <v>295</v>
      </c>
      <c r="D370" s="170">
        <v>20000000</v>
      </c>
      <c r="E370" s="142" t="s">
        <v>292</v>
      </c>
      <c r="F370" s="142" t="s">
        <v>293</v>
      </c>
      <c r="G370" s="145"/>
    </row>
    <row r="371" spans="1:7" s="137" customFormat="1" ht="30" customHeight="1" x14ac:dyDescent="0.15">
      <c r="A371" s="142">
        <v>364</v>
      </c>
      <c r="B371" s="142">
        <v>1</v>
      </c>
      <c r="C371" s="149" t="s">
        <v>296</v>
      </c>
      <c r="D371" s="166">
        <v>300000000</v>
      </c>
      <c r="E371" s="142" t="s">
        <v>297</v>
      </c>
      <c r="F371" s="142" t="s">
        <v>298</v>
      </c>
      <c r="G371" s="145"/>
    </row>
    <row r="372" spans="1:7" s="137" customFormat="1" ht="30" customHeight="1" x14ac:dyDescent="0.15">
      <c r="A372" s="142">
        <v>365</v>
      </c>
      <c r="B372" s="142">
        <v>2</v>
      </c>
      <c r="C372" s="149" t="s">
        <v>299</v>
      </c>
      <c r="D372" s="166">
        <v>300000000</v>
      </c>
      <c r="E372" s="142" t="s">
        <v>297</v>
      </c>
      <c r="F372" s="142" t="s">
        <v>300</v>
      </c>
      <c r="G372" s="145"/>
    </row>
    <row r="373" spans="1:7" s="137" customFormat="1" ht="30" customHeight="1" x14ac:dyDescent="0.15">
      <c r="A373" s="142">
        <v>366</v>
      </c>
      <c r="B373" s="142">
        <v>1</v>
      </c>
      <c r="C373" s="144" t="s">
        <v>301</v>
      </c>
      <c r="D373" s="166">
        <v>160000000</v>
      </c>
      <c r="E373" s="143" t="s">
        <v>302</v>
      </c>
      <c r="F373" s="142" t="s">
        <v>303</v>
      </c>
      <c r="G373" s="145"/>
    </row>
    <row r="374" spans="1:7" s="137" customFormat="1" ht="30" customHeight="1" x14ac:dyDescent="0.15">
      <c r="A374" s="142">
        <v>367</v>
      </c>
      <c r="B374" s="148">
        <v>1</v>
      </c>
      <c r="C374" s="153" t="s">
        <v>304</v>
      </c>
      <c r="D374" s="167">
        <v>117000000</v>
      </c>
      <c r="E374" s="148" t="s">
        <v>305</v>
      </c>
      <c r="F374" s="148" t="s">
        <v>306</v>
      </c>
      <c r="G374" s="145"/>
    </row>
    <row r="375" spans="1:7" s="137" customFormat="1" ht="30" customHeight="1" x14ac:dyDescent="0.15">
      <c r="A375" s="142">
        <v>368</v>
      </c>
      <c r="B375" s="148">
        <v>1</v>
      </c>
      <c r="C375" s="153" t="s">
        <v>307</v>
      </c>
      <c r="D375" s="167">
        <v>50000000</v>
      </c>
      <c r="E375" s="148" t="s">
        <v>305</v>
      </c>
      <c r="F375" s="148" t="s">
        <v>308</v>
      </c>
      <c r="G375" s="145"/>
    </row>
    <row r="376" spans="1:7" s="137" customFormat="1" ht="30" customHeight="1" x14ac:dyDescent="0.15">
      <c r="A376" s="142">
        <v>369</v>
      </c>
      <c r="B376" s="148">
        <v>5</v>
      </c>
      <c r="C376" s="153" t="s">
        <v>309</v>
      </c>
      <c r="D376" s="167">
        <v>24000000</v>
      </c>
      <c r="E376" s="148" t="s">
        <v>305</v>
      </c>
      <c r="F376" s="148" t="s">
        <v>306</v>
      </c>
      <c r="G376" s="145"/>
    </row>
    <row r="377" spans="1:7" s="137" customFormat="1" ht="30" customHeight="1" x14ac:dyDescent="0.15">
      <c r="A377" s="142">
        <v>370</v>
      </c>
      <c r="B377" s="148">
        <v>1</v>
      </c>
      <c r="C377" s="153" t="s">
        <v>310</v>
      </c>
      <c r="D377" s="167">
        <v>39600000</v>
      </c>
      <c r="E377" s="148" t="s">
        <v>305</v>
      </c>
      <c r="F377" s="148" t="s">
        <v>311</v>
      </c>
      <c r="G377" s="145"/>
    </row>
    <row r="378" spans="1:7" s="137" customFormat="1" ht="30" customHeight="1" x14ac:dyDescent="0.15">
      <c r="A378" s="142">
        <v>371</v>
      </c>
      <c r="B378" s="148">
        <v>1</v>
      </c>
      <c r="C378" s="153" t="s">
        <v>312</v>
      </c>
      <c r="D378" s="167">
        <v>43200000</v>
      </c>
      <c r="E378" s="148" t="s">
        <v>305</v>
      </c>
      <c r="F378" s="148" t="s">
        <v>313</v>
      </c>
      <c r="G378" s="145"/>
    </row>
    <row r="379" spans="1:7" s="137" customFormat="1" ht="30" customHeight="1" x14ac:dyDescent="0.15">
      <c r="A379" s="142">
        <v>372</v>
      </c>
      <c r="B379" s="148">
        <v>1</v>
      </c>
      <c r="C379" s="153" t="s">
        <v>314</v>
      </c>
      <c r="D379" s="167">
        <v>288000000</v>
      </c>
      <c r="E379" s="148" t="s">
        <v>305</v>
      </c>
      <c r="F379" s="148" t="s">
        <v>313</v>
      </c>
      <c r="G379" s="145"/>
    </row>
    <row r="380" spans="1:7" s="137" customFormat="1" ht="30" customHeight="1" x14ac:dyDescent="0.15">
      <c r="A380" s="142">
        <v>373</v>
      </c>
      <c r="B380" s="148">
        <v>1</v>
      </c>
      <c r="C380" s="153" t="s">
        <v>315</v>
      </c>
      <c r="D380" s="167">
        <v>22572000</v>
      </c>
      <c r="E380" s="148" t="s">
        <v>305</v>
      </c>
      <c r="F380" s="148" t="s">
        <v>316</v>
      </c>
      <c r="G380" s="145"/>
    </row>
    <row r="381" spans="1:7" s="137" customFormat="1" ht="30" customHeight="1" x14ac:dyDescent="0.15">
      <c r="A381" s="142">
        <v>374</v>
      </c>
      <c r="B381" s="148">
        <v>1</v>
      </c>
      <c r="C381" s="153" t="s">
        <v>317</v>
      </c>
      <c r="D381" s="167">
        <v>20342000</v>
      </c>
      <c r="E381" s="148" t="s">
        <v>305</v>
      </c>
      <c r="F381" s="148" t="s">
        <v>316</v>
      </c>
      <c r="G381" s="145"/>
    </row>
    <row r="382" spans="1:7" s="137" customFormat="1" ht="30" customHeight="1" x14ac:dyDescent="0.15">
      <c r="A382" s="142">
        <v>375</v>
      </c>
      <c r="B382" s="142">
        <v>2</v>
      </c>
      <c r="C382" s="149" t="s">
        <v>318</v>
      </c>
      <c r="D382" s="166">
        <v>120000000</v>
      </c>
      <c r="E382" s="142" t="s">
        <v>319</v>
      </c>
      <c r="F382" s="142" t="s">
        <v>320</v>
      </c>
      <c r="G382" s="145"/>
    </row>
    <row r="383" spans="1:7" s="137" customFormat="1" ht="30" customHeight="1" x14ac:dyDescent="0.15">
      <c r="A383" s="142">
        <v>376</v>
      </c>
      <c r="B383" s="143">
        <v>3</v>
      </c>
      <c r="C383" s="149" t="s">
        <v>321</v>
      </c>
      <c r="D383" s="166">
        <v>350000000</v>
      </c>
      <c r="E383" s="142" t="s">
        <v>323</v>
      </c>
      <c r="F383" s="142" t="s">
        <v>324</v>
      </c>
      <c r="G383" s="145"/>
    </row>
    <row r="384" spans="1:7" s="137" customFormat="1" ht="30" customHeight="1" x14ac:dyDescent="0.15">
      <c r="A384" s="142">
        <v>377</v>
      </c>
      <c r="B384" s="143">
        <v>1</v>
      </c>
      <c r="C384" s="149" t="s">
        <v>325</v>
      </c>
      <c r="D384" s="166">
        <v>10000000</v>
      </c>
      <c r="E384" s="142" t="s">
        <v>326</v>
      </c>
      <c r="F384" s="142" t="s">
        <v>327</v>
      </c>
      <c r="G384" s="145"/>
    </row>
    <row r="385" spans="1:7" s="137" customFormat="1" ht="30" customHeight="1" x14ac:dyDescent="0.15">
      <c r="A385" s="142">
        <v>378</v>
      </c>
      <c r="B385" s="143">
        <v>3</v>
      </c>
      <c r="C385" s="149" t="s">
        <v>328</v>
      </c>
      <c r="D385" s="166">
        <v>10000000</v>
      </c>
      <c r="E385" s="142" t="s">
        <v>326</v>
      </c>
      <c r="F385" s="142" t="s">
        <v>329</v>
      </c>
      <c r="G385" s="145"/>
    </row>
    <row r="386" spans="1:7" s="137" customFormat="1" ht="30" customHeight="1" x14ac:dyDescent="0.15">
      <c r="A386" s="142">
        <v>379</v>
      </c>
      <c r="B386" s="143">
        <v>12</v>
      </c>
      <c r="C386" s="149" t="s">
        <v>330</v>
      </c>
      <c r="D386" s="166">
        <v>56115948</v>
      </c>
      <c r="E386" s="142" t="s">
        <v>331</v>
      </c>
      <c r="F386" s="142" t="s">
        <v>332</v>
      </c>
      <c r="G386" s="145"/>
    </row>
    <row r="387" spans="1:7" s="137" customFormat="1" ht="30" customHeight="1" x14ac:dyDescent="0.15">
      <c r="A387" s="142">
        <v>380</v>
      </c>
      <c r="B387" s="143">
        <v>1</v>
      </c>
      <c r="C387" s="149" t="s">
        <v>333</v>
      </c>
      <c r="D387" s="166">
        <v>13500000</v>
      </c>
      <c r="E387" s="142" t="s">
        <v>331</v>
      </c>
      <c r="F387" s="142" t="s">
        <v>332</v>
      </c>
      <c r="G387" s="145"/>
    </row>
    <row r="388" spans="1:7" s="137" customFormat="1" ht="30" customHeight="1" x14ac:dyDescent="0.15">
      <c r="A388" s="142">
        <v>381</v>
      </c>
      <c r="B388" s="143">
        <v>2</v>
      </c>
      <c r="C388" s="149" t="s">
        <v>334</v>
      </c>
      <c r="D388" s="166">
        <v>11215000</v>
      </c>
      <c r="E388" s="142" t="s">
        <v>331</v>
      </c>
      <c r="F388" s="142" t="s">
        <v>332</v>
      </c>
      <c r="G388" s="145"/>
    </row>
    <row r="389" spans="1:7" s="137" customFormat="1" ht="30" customHeight="1" x14ac:dyDescent="0.15">
      <c r="A389" s="142">
        <v>382</v>
      </c>
      <c r="B389" s="143">
        <v>2</v>
      </c>
      <c r="C389" s="149" t="s">
        <v>335</v>
      </c>
      <c r="D389" s="166">
        <v>21000000</v>
      </c>
      <c r="E389" s="142" t="s">
        <v>331</v>
      </c>
      <c r="F389" s="142" t="s">
        <v>332</v>
      </c>
      <c r="G389" s="145"/>
    </row>
    <row r="390" spans="1:7" s="137" customFormat="1" ht="30" customHeight="1" x14ac:dyDescent="0.15">
      <c r="A390" s="142">
        <v>383</v>
      </c>
      <c r="B390" s="143">
        <v>2</v>
      </c>
      <c r="C390" s="149" t="s">
        <v>336</v>
      </c>
      <c r="D390" s="166">
        <v>5400000</v>
      </c>
      <c r="E390" s="142" t="s">
        <v>331</v>
      </c>
      <c r="F390" s="142" t="s">
        <v>332</v>
      </c>
      <c r="G390" s="145"/>
    </row>
    <row r="391" spans="1:7" s="137" customFormat="1" ht="30" customHeight="1" x14ac:dyDescent="0.15">
      <c r="A391" s="142">
        <v>384</v>
      </c>
      <c r="B391" s="143">
        <v>1</v>
      </c>
      <c r="C391" s="149" t="s">
        <v>337</v>
      </c>
      <c r="D391" s="166">
        <v>100000000</v>
      </c>
      <c r="E391" s="142" t="s">
        <v>338</v>
      </c>
      <c r="F391" s="142" t="s">
        <v>339</v>
      </c>
      <c r="G391" s="145"/>
    </row>
    <row r="392" spans="1:7" s="137" customFormat="1" ht="30" customHeight="1" x14ac:dyDescent="0.15">
      <c r="A392" s="142">
        <v>385</v>
      </c>
      <c r="B392" s="148">
        <v>12</v>
      </c>
      <c r="C392" s="147" t="s">
        <v>340</v>
      </c>
      <c r="D392" s="169">
        <v>12115000</v>
      </c>
      <c r="E392" s="148" t="s">
        <v>341</v>
      </c>
      <c r="F392" s="148" t="s">
        <v>342</v>
      </c>
      <c r="G392" s="145"/>
    </row>
    <row r="393" spans="1:7" s="137" customFormat="1" ht="30" customHeight="1" x14ac:dyDescent="0.15">
      <c r="A393" s="142">
        <v>386</v>
      </c>
      <c r="B393" s="148">
        <v>12</v>
      </c>
      <c r="C393" s="147" t="s">
        <v>343</v>
      </c>
      <c r="D393" s="169">
        <v>16577000</v>
      </c>
      <c r="E393" s="148" t="s">
        <v>341</v>
      </c>
      <c r="F393" s="148" t="s">
        <v>342</v>
      </c>
      <c r="G393" s="145"/>
    </row>
    <row r="394" spans="1:7" s="137" customFormat="1" ht="30" customHeight="1" x14ac:dyDescent="0.15">
      <c r="A394" s="142">
        <v>387</v>
      </c>
      <c r="B394" s="146">
        <v>2</v>
      </c>
      <c r="C394" s="147" t="s">
        <v>344</v>
      </c>
      <c r="D394" s="167">
        <v>3000000</v>
      </c>
      <c r="E394" s="148" t="s">
        <v>345</v>
      </c>
      <c r="F394" s="148" t="s">
        <v>346</v>
      </c>
      <c r="G394" s="145"/>
    </row>
    <row r="395" spans="1:7" s="137" customFormat="1" ht="30" customHeight="1" x14ac:dyDescent="0.15">
      <c r="A395" s="142">
        <v>388</v>
      </c>
      <c r="B395" s="146">
        <v>2</v>
      </c>
      <c r="C395" s="147" t="s">
        <v>347</v>
      </c>
      <c r="D395" s="167">
        <v>23500000</v>
      </c>
      <c r="E395" s="148" t="s">
        <v>345</v>
      </c>
      <c r="F395" s="148" t="s">
        <v>348</v>
      </c>
      <c r="G395" s="145"/>
    </row>
    <row r="396" spans="1:7" s="137" customFormat="1" ht="30" customHeight="1" x14ac:dyDescent="0.15">
      <c r="A396" s="142">
        <v>389</v>
      </c>
      <c r="B396" s="146">
        <v>1</v>
      </c>
      <c r="C396" s="147" t="s">
        <v>349</v>
      </c>
      <c r="D396" s="167">
        <v>3500000</v>
      </c>
      <c r="E396" s="148" t="s">
        <v>350</v>
      </c>
      <c r="F396" s="148" t="s">
        <v>351</v>
      </c>
      <c r="G396" s="145"/>
    </row>
    <row r="397" spans="1:7" s="137" customFormat="1" ht="30" customHeight="1" x14ac:dyDescent="0.15">
      <c r="A397" s="142">
        <v>390</v>
      </c>
      <c r="B397" s="146">
        <v>1</v>
      </c>
      <c r="C397" s="147" t="s">
        <v>352</v>
      </c>
      <c r="D397" s="167">
        <v>21400000</v>
      </c>
      <c r="E397" s="148" t="s">
        <v>353</v>
      </c>
      <c r="F397" s="148" t="s">
        <v>354</v>
      </c>
      <c r="G397" s="145"/>
    </row>
    <row r="398" spans="1:7" s="137" customFormat="1" ht="30" customHeight="1" x14ac:dyDescent="0.15">
      <c r="A398" s="142">
        <v>391</v>
      </c>
      <c r="B398" s="146">
        <v>3</v>
      </c>
      <c r="C398" s="147" t="s">
        <v>355</v>
      </c>
      <c r="D398" s="167">
        <v>5000000</v>
      </c>
      <c r="E398" s="148" t="s">
        <v>353</v>
      </c>
      <c r="F398" s="148" t="s">
        <v>354</v>
      </c>
      <c r="G398" s="145"/>
    </row>
    <row r="399" spans="1:7" s="137" customFormat="1" ht="30" customHeight="1" x14ac:dyDescent="0.15">
      <c r="A399" s="142">
        <v>392</v>
      </c>
      <c r="B399" s="146">
        <v>1</v>
      </c>
      <c r="C399" s="147" t="s">
        <v>356</v>
      </c>
      <c r="D399" s="167">
        <v>21670000</v>
      </c>
      <c r="E399" s="148" t="s">
        <v>353</v>
      </c>
      <c r="F399" s="148" t="s">
        <v>357</v>
      </c>
      <c r="G399" s="145"/>
    </row>
    <row r="400" spans="1:7" s="137" customFormat="1" ht="30" customHeight="1" x14ac:dyDescent="0.15">
      <c r="A400" s="142">
        <v>393</v>
      </c>
      <c r="B400" s="146">
        <v>1</v>
      </c>
      <c r="C400" s="147" t="s">
        <v>358</v>
      </c>
      <c r="D400" s="167">
        <v>14080000</v>
      </c>
      <c r="E400" s="148" t="s">
        <v>353</v>
      </c>
      <c r="F400" s="148" t="s">
        <v>357</v>
      </c>
      <c r="G400" s="145"/>
    </row>
    <row r="401" spans="1:7" s="137" customFormat="1" ht="30" customHeight="1" x14ac:dyDescent="0.15">
      <c r="A401" s="142">
        <v>394</v>
      </c>
      <c r="B401" s="142">
        <v>12</v>
      </c>
      <c r="C401" s="149" t="s">
        <v>359</v>
      </c>
      <c r="D401" s="166">
        <v>50000000</v>
      </c>
      <c r="E401" s="142" t="s">
        <v>360</v>
      </c>
      <c r="F401" s="142" t="s">
        <v>361</v>
      </c>
      <c r="G401" s="145"/>
    </row>
    <row r="402" spans="1:7" s="137" customFormat="1" ht="30" customHeight="1" x14ac:dyDescent="0.15">
      <c r="A402" s="142">
        <v>395</v>
      </c>
      <c r="B402" s="142">
        <v>3</v>
      </c>
      <c r="C402" s="149" t="s">
        <v>362</v>
      </c>
      <c r="D402" s="166">
        <v>50000000</v>
      </c>
      <c r="E402" s="142" t="s">
        <v>363</v>
      </c>
      <c r="F402" s="142" t="s">
        <v>364</v>
      </c>
      <c r="G402" s="145"/>
    </row>
    <row r="403" spans="1:7" s="137" customFormat="1" ht="30" customHeight="1" x14ac:dyDescent="0.15">
      <c r="A403" s="142">
        <v>396</v>
      </c>
      <c r="B403" s="142">
        <v>10</v>
      </c>
      <c r="C403" s="149" t="s">
        <v>365</v>
      </c>
      <c r="D403" s="166">
        <v>17198000</v>
      </c>
      <c r="E403" s="142" t="s">
        <v>366</v>
      </c>
      <c r="F403" s="142" t="s">
        <v>367</v>
      </c>
      <c r="G403" s="145"/>
    </row>
    <row r="404" spans="1:7" s="137" customFormat="1" ht="30" customHeight="1" x14ac:dyDescent="0.15">
      <c r="A404" s="142">
        <v>397</v>
      </c>
      <c r="B404" s="143">
        <v>3</v>
      </c>
      <c r="C404" s="149" t="s">
        <v>368</v>
      </c>
      <c r="D404" s="168">
        <v>15000000</v>
      </c>
      <c r="E404" s="142" t="s">
        <v>369</v>
      </c>
      <c r="F404" s="142" t="s">
        <v>370</v>
      </c>
      <c r="G404" s="145"/>
    </row>
    <row r="405" spans="1:7" s="137" customFormat="1" ht="30" customHeight="1" x14ac:dyDescent="0.15">
      <c r="A405" s="142">
        <v>398</v>
      </c>
      <c r="B405" s="143">
        <v>7</v>
      </c>
      <c r="C405" s="149" t="s">
        <v>371</v>
      </c>
      <c r="D405" s="168">
        <v>19000000</v>
      </c>
      <c r="E405" s="142" t="s">
        <v>369</v>
      </c>
      <c r="F405" s="142" t="s">
        <v>372</v>
      </c>
      <c r="G405" s="145"/>
    </row>
    <row r="406" spans="1:7" s="137" customFormat="1" ht="30" customHeight="1" x14ac:dyDescent="0.15">
      <c r="A406" s="142">
        <v>399</v>
      </c>
      <c r="B406" s="143">
        <v>11</v>
      </c>
      <c r="C406" s="149" t="s">
        <v>373</v>
      </c>
      <c r="D406" s="168">
        <v>17000000</v>
      </c>
      <c r="E406" s="142" t="s">
        <v>369</v>
      </c>
      <c r="F406" s="142" t="s">
        <v>374</v>
      </c>
      <c r="G406" s="145"/>
    </row>
    <row r="407" spans="1:7" s="137" customFormat="1" ht="30" customHeight="1" x14ac:dyDescent="0.15">
      <c r="A407" s="142">
        <v>400</v>
      </c>
      <c r="B407" s="142">
        <v>1</v>
      </c>
      <c r="C407" s="149" t="s">
        <v>375</v>
      </c>
      <c r="D407" s="166">
        <v>12018000</v>
      </c>
      <c r="E407" s="142" t="s">
        <v>376</v>
      </c>
      <c r="F407" s="142" t="s">
        <v>377</v>
      </c>
      <c r="G407" s="145"/>
    </row>
    <row r="408" spans="1:7" s="137" customFormat="1" ht="30" customHeight="1" x14ac:dyDescent="0.15">
      <c r="A408" s="142">
        <v>401</v>
      </c>
      <c r="B408" s="142">
        <v>1</v>
      </c>
      <c r="C408" s="149" t="s">
        <v>378</v>
      </c>
      <c r="D408" s="166">
        <v>19856000</v>
      </c>
      <c r="E408" s="142" t="s">
        <v>376</v>
      </c>
      <c r="F408" s="142" t="s">
        <v>377</v>
      </c>
      <c r="G408" s="145"/>
    </row>
    <row r="409" spans="1:7" s="137" customFormat="1" ht="30" customHeight="1" x14ac:dyDescent="0.15">
      <c r="A409" s="142">
        <v>402</v>
      </c>
      <c r="B409" s="142">
        <v>1</v>
      </c>
      <c r="C409" s="149" t="s">
        <v>379</v>
      </c>
      <c r="D409" s="166">
        <v>17500000</v>
      </c>
      <c r="E409" s="142" t="s">
        <v>376</v>
      </c>
      <c r="F409" s="142" t="s">
        <v>377</v>
      </c>
      <c r="G409" s="145"/>
    </row>
    <row r="410" spans="1:7" s="137" customFormat="1" ht="30" customHeight="1" x14ac:dyDescent="0.15">
      <c r="A410" s="142">
        <v>403</v>
      </c>
      <c r="B410" s="142">
        <v>1</v>
      </c>
      <c r="C410" s="149" t="s">
        <v>380</v>
      </c>
      <c r="D410" s="166">
        <v>17500000</v>
      </c>
      <c r="E410" s="142" t="s">
        <v>376</v>
      </c>
      <c r="F410" s="142" t="s">
        <v>377</v>
      </c>
      <c r="G410" s="145"/>
    </row>
    <row r="411" spans="1:7" s="137" customFormat="1" ht="30" customHeight="1" x14ac:dyDescent="0.15">
      <c r="A411" s="142">
        <v>404</v>
      </c>
      <c r="B411" s="142">
        <v>1</v>
      </c>
      <c r="C411" s="149" t="s">
        <v>381</v>
      </c>
      <c r="D411" s="166">
        <v>14240000</v>
      </c>
      <c r="E411" s="142" t="s">
        <v>376</v>
      </c>
      <c r="F411" s="142" t="s">
        <v>382</v>
      </c>
      <c r="G411" s="145"/>
    </row>
    <row r="412" spans="1:7" s="137" customFormat="1" ht="30" customHeight="1" x14ac:dyDescent="0.15">
      <c r="A412" s="142">
        <v>405</v>
      </c>
      <c r="B412" s="142">
        <v>1</v>
      </c>
      <c r="C412" s="149" t="s">
        <v>383</v>
      </c>
      <c r="D412" s="166">
        <v>16500000</v>
      </c>
      <c r="E412" s="142" t="s">
        <v>384</v>
      </c>
      <c r="F412" s="142" t="s">
        <v>385</v>
      </c>
      <c r="G412" s="145"/>
    </row>
    <row r="413" spans="1:7" s="137" customFormat="1" ht="30" customHeight="1" x14ac:dyDescent="0.15">
      <c r="A413" s="142">
        <v>406</v>
      </c>
      <c r="B413" s="142">
        <v>1</v>
      </c>
      <c r="C413" s="149" t="s">
        <v>386</v>
      </c>
      <c r="D413" s="166">
        <v>17000000</v>
      </c>
      <c r="E413" s="142" t="s">
        <v>384</v>
      </c>
      <c r="F413" s="142" t="s">
        <v>387</v>
      </c>
      <c r="G413" s="145"/>
    </row>
    <row r="414" spans="1:7" s="137" customFormat="1" ht="30" customHeight="1" x14ac:dyDescent="0.15">
      <c r="A414" s="142">
        <v>407</v>
      </c>
      <c r="B414" s="142">
        <v>1</v>
      </c>
      <c r="C414" s="149" t="s">
        <v>388</v>
      </c>
      <c r="D414" s="166">
        <v>75600000</v>
      </c>
      <c r="E414" s="142" t="s">
        <v>384</v>
      </c>
      <c r="F414" s="142" t="s">
        <v>389</v>
      </c>
      <c r="G414" s="145"/>
    </row>
    <row r="415" spans="1:7" s="137" customFormat="1" ht="30" customHeight="1" x14ac:dyDescent="0.15">
      <c r="A415" s="142">
        <v>408</v>
      </c>
      <c r="B415" s="143">
        <v>5</v>
      </c>
      <c r="C415" s="149" t="s">
        <v>390</v>
      </c>
      <c r="D415" s="166">
        <v>16000000</v>
      </c>
      <c r="E415" s="142" t="s">
        <v>384</v>
      </c>
      <c r="F415" s="154" t="s">
        <v>391</v>
      </c>
      <c r="G415" s="145"/>
    </row>
    <row r="416" spans="1:7" s="137" customFormat="1" ht="30" customHeight="1" x14ac:dyDescent="0.15">
      <c r="A416" s="142" t="s">
        <v>1379</v>
      </c>
      <c r="B416" s="143"/>
      <c r="C416" s="149"/>
      <c r="D416" s="166">
        <f>SUM(D198:D415)</f>
        <v>33442043188</v>
      </c>
      <c r="E416" s="142"/>
      <c r="F416" s="154"/>
      <c r="G416" s="145"/>
    </row>
    <row r="417" spans="1:7" s="137" customFormat="1" ht="30" customHeight="1" x14ac:dyDescent="0.15">
      <c r="A417" s="155">
        <v>409</v>
      </c>
      <c r="B417" s="155">
        <v>2</v>
      </c>
      <c r="C417" s="156" t="s">
        <v>679</v>
      </c>
      <c r="D417" s="157">
        <v>82000000</v>
      </c>
      <c r="E417" s="155" t="s">
        <v>17</v>
      </c>
      <c r="F417" s="155" t="s">
        <v>18</v>
      </c>
      <c r="G417" s="158"/>
    </row>
    <row r="418" spans="1:7" s="137" customFormat="1" ht="30" customHeight="1" x14ac:dyDescent="0.15">
      <c r="A418" s="155">
        <v>410</v>
      </c>
      <c r="B418" s="155">
        <v>1</v>
      </c>
      <c r="C418" s="156" t="s">
        <v>682</v>
      </c>
      <c r="D418" s="157">
        <v>20000000</v>
      </c>
      <c r="E418" s="155" t="s">
        <v>48</v>
      </c>
      <c r="F418" s="155" t="s">
        <v>687</v>
      </c>
      <c r="G418" s="158"/>
    </row>
    <row r="419" spans="1:7" s="137" customFormat="1" ht="30" customHeight="1" x14ac:dyDescent="0.15">
      <c r="A419" s="155">
        <v>411</v>
      </c>
      <c r="B419" s="155">
        <v>3</v>
      </c>
      <c r="C419" s="156" t="s">
        <v>688</v>
      </c>
      <c r="D419" s="157">
        <v>33567000</v>
      </c>
      <c r="E419" s="155" t="s">
        <v>57</v>
      </c>
      <c r="F419" s="155" t="s">
        <v>693</v>
      </c>
      <c r="G419" s="158"/>
    </row>
    <row r="420" spans="1:7" s="137" customFormat="1" ht="30" customHeight="1" x14ac:dyDescent="0.15">
      <c r="A420" s="155">
        <v>412</v>
      </c>
      <c r="B420" s="155">
        <v>3</v>
      </c>
      <c r="C420" s="156" t="s">
        <v>694</v>
      </c>
      <c r="D420" s="157">
        <v>45000000</v>
      </c>
      <c r="E420" s="155" t="s">
        <v>57</v>
      </c>
      <c r="F420" s="155" t="s">
        <v>58</v>
      </c>
      <c r="G420" s="158"/>
    </row>
    <row r="421" spans="1:7" s="137" customFormat="1" ht="30" customHeight="1" x14ac:dyDescent="0.15">
      <c r="A421" s="155">
        <v>413</v>
      </c>
      <c r="B421" s="155">
        <v>3</v>
      </c>
      <c r="C421" s="156" t="s">
        <v>698</v>
      </c>
      <c r="D421" s="157">
        <v>27347000</v>
      </c>
      <c r="E421" s="155" t="s">
        <v>57</v>
      </c>
      <c r="F421" s="155" t="s">
        <v>702</v>
      </c>
      <c r="G421" s="158"/>
    </row>
    <row r="422" spans="1:7" s="137" customFormat="1" ht="30" customHeight="1" x14ac:dyDescent="0.15">
      <c r="A422" s="155">
        <v>414</v>
      </c>
      <c r="B422" s="155">
        <v>3</v>
      </c>
      <c r="C422" s="156" t="s">
        <v>703</v>
      </c>
      <c r="D422" s="157">
        <v>84500000</v>
      </c>
      <c r="E422" s="155" t="s">
        <v>57</v>
      </c>
      <c r="F422" s="155" t="s">
        <v>707</v>
      </c>
      <c r="G422" s="158"/>
    </row>
    <row r="423" spans="1:7" s="137" customFormat="1" ht="30" customHeight="1" x14ac:dyDescent="0.15">
      <c r="A423" s="155">
        <v>415</v>
      </c>
      <c r="B423" s="155">
        <v>1</v>
      </c>
      <c r="C423" s="156" t="s">
        <v>708</v>
      </c>
      <c r="D423" s="157">
        <v>20000000</v>
      </c>
      <c r="E423" s="155" t="s">
        <v>712</v>
      </c>
      <c r="F423" s="155" t="s">
        <v>713</v>
      </c>
      <c r="G423" s="158"/>
    </row>
    <row r="424" spans="1:7" s="137" customFormat="1" ht="30" customHeight="1" x14ac:dyDescent="0.15">
      <c r="A424" s="155">
        <v>416</v>
      </c>
      <c r="B424" s="155">
        <v>1</v>
      </c>
      <c r="C424" s="156" t="s">
        <v>708</v>
      </c>
      <c r="D424" s="157">
        <v>5700000</v>
      </c>
      <c r="E424" s="155" t="s">
        <v>712</v>
      </c>
      <c r="F424" s="155" t="s">
        <v>713</v>
      </c>
      <c r="G424" s="158"/>
    </row>
    <row r="425" spans="1:7" s="137" customFormat="1" ht="30" customHeight="1" x14ac:dyDescent="0.15">
      <c r="A425" s="155">
        <v>417</v>
      </c>
      <c r="B425" s="155">
        <v>1</v>
      </c>
      <c r="C425" s="156" t="s">
        <v>708</v>
      </c>
      <c r="D425" s="157">
        <v>17100000</v>
      </c>
      <c r="E425" s="155" t="s">
        <v>712</v>
      </c>
      <c r="F425" s="155" t="s">
        <v>713</v>
      </c>
      <c r="G425" s="158"/>
    </row>
    <row r="426" spans="1:7" s="137" customFormat="1" ht="30" customHeight="1" x14ac:dyDescent="0.15">
      <c r="A426" s="155">
        <v>418</v>
      </c>
      <c r="B426" s="155">
        <v>3</v>
      </c>
      <c r="C426" s="156" t="s">
        <v>718</v>
      </c>
      <c r="D426" s="157">
        <v>30000000</v>
      </c>
      <c r="E426" s="155" t="s">
        <v>722</v>
      </c>
      <c r="F426" s="155" t="s">
        <v>723</v>
      </c>
      <c r="G426" s="158"/>
    </row>
    <row r="427" spans="1:7" s="137" customFormat="1" ht="30" customHeight="1" x14ac:dyDescent="0.15">
      <c r="A427" s="155">
        <v>419</v>
      </c>
      <c r="B427" s="155">
        <v>3</v>
      </c>
      <c r="C427" s="156" t="s">
        <v>724</v>
      </c>
      <c r="D427" s="157">
        <v>217000000</v>
      </c>
      <c r="E427" s="155" t="s">
        <v>722</v>
      </c>
      <c r="F427" s="155" t="s">
        <v>723</v>
      </c>
      <c r="G427" s="158"/>
    </row>
    <row r="428" spans="1:7" s="137" customFormat="1" ht="30" customHeight="1" x14ac:dyDescent="0.15">
      <c r="A428" s="155">
        <v>420</v>
      </c>
      <c r="B428" s="155">
        <v>4</v>
      </c>
      <c r="C428" s="156" t="s">
        <v>728</v>
      </c>
      <c r="D428" s="157">
        <v>76000000</v>
      </c>
      <c r="E428" s="155" t="s">
        <v>722</v>
      </c>
      <c r="F428" s="155" t="s">
        <v>732</v>
      </c>
      <c r="G428" s="158"/>
    </row>
    <row r="429" spans="1:7" s="137" customFormat="1" ht="30" customHeight="1" x14ac:dyDescent="0.15">
      <c r="A429" s="155">
        <v>421</v>
      </c>
      <c r="B429" s="155">
        <v>2</v>
      </c>
      <c r="C429" s="156" t="s">
        <v>733</v>
      </c>
      <c r="D429" s="157">
        <v>230000000</v>
      </c>
      <c r="E429" s="155" t="s">
        <v>74</v>
      </c>
      <c r="F429" s="155" t="s">
        <v>738</v>
      </c>
      <c r="G429" s="158"/>
    </row>
    <row r="430" spans="1:7" s="137" customFormat="1" ht="30" customHeight="1" x14ac:dyDescent="0.15">
      <c r="A430" s="155">
        <v>422</v>
      </c>
      <c r="B430" s="155">
        <v>2</v>
      </c>
      <c r="C430" s="156" t="s">
        <v>739</v>
      </c>
      <c r="D430" s="157">
        <v>20000000</v>
      </c>
      <c r="E430" s="155" t="s">
        <v>74</v>
      </c>
      <c r="F430" s="155" t="s">
        <v>743</v>
      </c>
      <c r="G430" s="158"/>
    </row>
    <row r="431" spans="1:7" s="137" customFormat="1" ht="30" customHeight="1" x14ac:dyDescent="0.15">
      <c r="A431" s="155">
        <v>423</v>
      </c>
      <c r="B431" s="155">
        <v>2</v>
      </c>
      <c r="C431" s="156" t="s">
        <v>744</v>
      </c>
      <c r="D431" s="157">
        <v>325000000</v>
      </c>
      <c r="E431" s="155" t="s">
        <v>71</v>
      </c>
      <c r="F431" s="155" t="s">
        <v>72</v>
      </c>
      <c r="G431" s="158"/>
    </row>
    <row r="432" spans="1:7" s="137" customFormat="1" ht="30" customHeight="1" x14ac:dyDescent="0.15">
      <c r="A432" s="155">
        <v>424</v>
      </c>
      <c r="B432" s="155">
        <v>2</v>
      </c>
      <c r="C432" s="156" t="s">
        <v>739</v>
      </c>
      <c r="D432" s="157">
        <v>25000000</v>
      </c>
      <c r="E432" s="155" t="s">
        <v>408</v>
      </c>
      <c r="F432" s="155" t="s">
        <v>748</v>
      </c>
      <c r="G432" s="158"/>
    </row>
    <row r="433" spans="1:7" s="137" customFormat="1" ht="30" customHeight="1" x14ac:dyDescent="0.15">
      <c r="A433" s="155">
        <v>425</v>
      </c>
      <c r="B433" s="155">
        <v>2</v>
      </c>
      <c r="C433" s="156" t="s">
        <v>749</v>
      </c>
      <c r="D433" s="157">
        <v>40000000</v>
      </c>
      <c r="E433" s="155" t="s">
        <v>408</v>
      </c>
      <c r="F433" s="155" t="s">
        <v>751</v>
      </c>
      <c r="G433" s="158"/>
    </row>
    <row r="434" spans="1:7" s="137" customFormat="1" ht="30" customHeight="1" x14ac:dyDescent="0.15">
      <c r="A434" s="155">
        <v>426</v>
      </c>
      <c r="B434" s="155">
        <v>3</v>
      </c>
      <c r="C434" s="156" t="s">
        <v>752</v>
      </c>
      <c r="D434" s="157">
        <v>35000000</v>
      </c>
      <c r="E434" s="155" t="s">
        <v>408</v>
      </c>
      <c r="F434" s="155" t="s">
        <v>748</v>
      </c>
      <c r="G434" s="158"/>
    </row>
    <row r="435" spans="1:7" s="137" customFormat="1" ht="30" customHeight="1" x14ac:dyDescent="0.15">
      <c r="A435" s="155">
        <v>427</v>
      </c>
      <c r="B435" s="155">
        <v>3</v>
      </c>
      <c r="C435" s="156" t="s">
        <v>754</v>
      </c>
      <c r="D435" s="157">
        <v>80000000</v>
      </c>
      <c r="E435" s="155" t="s">
        <v>408</v>
      </c>
      <c r="F435" s="155" t="s">
        <v>757</v>
      </c>
      <c r="G435" s="158"/>
    </row>
    <row r="436" spans="1:7" s="137" customFormat="1" ht="30" customHeight="1" x14ac:dyDescent="0.15">
      <c r="A436" s="155">
        <v>428</v>
      </c>
      <c r="B436" s="155">
        <v>3</v>
      </c>
      <c r="C436" s="156" t="s">
        <v>758</v>
      </c>
      <c r="D436" s="157">
        <v>12000000</v>
      </c>
      <c r="E436" s="155" t="s">
        <v>80</v>
      </c>
      <c r="F436" s="155" t="s">
        <v>760</v>
      </c>
      <c r="G436" s="158"/>
    </row>
    <row r="437" spans="1:7" s="137" customFormat="1" ht="30" customHeight="1" x14ac:dyDescent="0.15">
      <c r="A437" s="155">
        <v>429</v>
      </c>
      <c r="B437" s="155">
        <v>3</v>
      </c>
      <c r="C437" s="156" t="s">
        <v>761</v>
      </c>
      <c r="D437" s="157">
        <v>40000000</v>
      </c>
      <c r="E437" s="155" t="s">
        <v>80</v>
      </c>
      <c r="F437" s="155" t="s">
        <v>413</v>
      </c>
      <c r="G437" s="158"/>
    </row>
    <row r="438" spans="1:7" s="137" customFormat="1" ht="30" customHeight="1" x14ac:dyDescent="0.15">
      <c r="A438" s="155">
        <v>430</v>
      </c>
      <c r="B438" s="155">
        <v>3</v>
      </c>
      <c r="C438" s="156" t="s">
        <v>764</v>
      </c>
      <c r="D438" s="157">
        <v>40000000</v>
      </c>
      <c r="E438" s="155" t="s">
        <v>80</v>
      </c>
      <c r="F438" s="155" t="s">
        <v>413</v>
      </c>
      <c r="G438" s="158"/>
    </row>
    <row r="439" spans="1:7" s="137" customFormat="1" ht="30" customHeight="1" x14ac:dyDescent="0.15">
      <c r="A439" s="155">
        <v>431</v>
      </c>
      <c r="B439" s="155">
        <v>2</v>
      </c>
      <c r="C439" s="156" t="s">
        <v>765</v>
      </c>
      <c r="D439" s="157">
        <v>100000000</v>
      </c>
      <c r="E439" s="155" t="s">
        <v>415</v>
      </c>
      <c r="F439" s="155" t="s">
        <v>419</v>
      </c>
      <c r="G439" s="158"/>
    </row>
    <row r="440" spans="1:7" s="137" customFormat="1" ht="30" customHeight="1" x14ac:dyDescent="0.15">
      <c r="A440" s="155">
        <v>432</v>
      </c>
      <c r="B440" s="155">
        <v>2</v>
      </c>
      <c r="C440" s="156" t="s">
        <v>767</v>
      </c>
      <c r="D440" s="157">
        <v>32000000</v>
      </c>
      <c r="E440" s="155" t="s">
        <v>415</v>
      </c>
      <c r="F440" s="155" t="s">
        <v>419</v>
      </c>
      <c r="G440" s="158"/>
    </row>
    <row r="441" spans="1:7" s="137" customFormat="1" ht="30" customHeight="1" x14ac:dyDescent="0.15">
      <c r="A441" s="155">
        <v>433</v>
      </c>
      <c r="B441" s="155">
        <v>3</v>
      </c>
      <c r="C441" s="156" t="s">
        <v>761</v>
      </c>
      <c r="D441" s="157">
        <v>40000000</v>
      </c>
      <c r="E441" s="155" t="s">
        <v>415</v>
      </c>
      <c r="F441" s="155" t="s">
        <v>769</v>
      </c>
      <c r="G441" s="158"/>
    </row>
    <row r="442" spans="1:7" s="137" customFormat="1" ht="30" customHeight="1" x14ac:dyDescent="0.15">
      <c r="A442" s="155">
        <v>434</v>
      </c>
      <c r="B442" s="155">
        <v>3</v>
      </c>
      <c r="C442" s="156" t="s">
        <v>764</v>
      </c>
      <c r="D442" s="157">
        <v>40000000</v>
      </c>
      <c r="E442" s="155" t="s">
        <v>415</v>
      </c>
      <c r="F442" s="155" t="s">
        <v>769</v>
      </c>
      <c r="G442" s="158"/>
    </row>
    <row r="443" spans="1:7" s="137" customFormat="1" ht="30" customHeight="1" x14ac:dyDescent="0.15">
      <c r="A443" s="155">
        <v>435</v>
      </c>
      <c r="B443" s="155">
        <v>4</v>
      </c>
      <c r="C443" s="156" t="s">
        <v>771</v>
      </c>
      <c r="D443" s="157">
        <v>30000000</v>
      </c>
      <c r="E443" s="155" t="s">
        <v>775</v>
      </c>
      <c r="F443" s="155" t="s">
        <v>776</v>
      </c>
      <c r="G443" s="158"/>
    </row>
    <row r="444" spans="1:7" s="137" customFormat="1" ht="30" customHeight="1" x14ac:dyDescent="0.15">
      <c r="A444" s="155">
        <v>436</v>
      </c>
      <c r="B444" s="155">
        <v>5</v>
      </c>
      <c r="C444" s="156" t="s">
        <v>777</v>
      </c>
      <c r="D444" s="157">
        <v>50000000</v>
      </c>
      <c r="E444" s="155" t="s">
        <v>775</v>
      </c>
      <c r="F444" s="155" t="s">
        <v>776</v>
      </c>
      <c r="G444" s="158"/>
    </row>
    <row r="445" spans="1:7" s="137" customFormat="1" ht="30" customHeight="1" x14ac:dyDescent="0.15">
      <c r="A445" s="155">
        <v>437</v>
      </c>
      <c r="B445" s="155">
        <v>6</v>
      </c>
      <c r="C445" s="156" t="s">
        <v>781</v>
      </c>
      <c r="D445" s="157">
        <v>300000000</v>
      </c>
      <c r="E445" s="155" t="s">
        <v>775</v>
      </c>
      <c r="F445" s="155" t="s">
        <v>784</v>
      </c>
      <c r="G445" s="158"/>
    </row>
    <row r="446" spans="1:7" s="137" customFormat="1" ht="30" customHeight="1" x14ac:dyDescent="0.15">
      <c r="A446" s="155">
        <v>438</v>
      </c>
      <c r="B446" s="155">
        <v>1</v>
      </c>
      <c r="C446" s="156" t="s">
        <v>708</v>
      </c>
      <c r="D446" s="157">
        <v>20000000</v>
      </c>
      <c r="E446" s="155" t="s">
        <v>712</v>
      </c>
      <c r="F446" s="155" t="s">
        <v>713</v>
      </c>
      <c r="G446" s="158"/>
    </row>
    <row r="447" spans="1:7" s="137" customFormat="1" ht="30" customHeight="1" x14ac:dyDescent="0.15">
      <c r="A447" s="155">
        <v>439</v>
      </c>
      <c r="B447" s="155">
        <v>1</v>
      </c>
      <c r="C447" s="156" t="s">
        <v>708</v>
      </c>
      <c r="D447" s="157">
        <v>5700000</v>
      </c>
      <c r="E447" s="155" t="s">
        <v>712</v>
      </c>
      <c r="F447" s="155" t="s">
        <v>713</v>
      </c>
      <c r="G447" s="158"/>
    </row>
    <row r="448" spans="1:7" s="137" customFormat="1" ht="30" customHeight="1" x14ac:dyDescent="0.15">
      <c r="A448" s="155">
        <v>440</v>
      </c>
      <c r="B448" s="155">
        <v>1</v>
      </c>
      <c r="C448" s="156" t="s">
        <v>708</v>
      </c>
      <c r="D448" s="157">
        <v>17100000</v>
      </c>
      <c r="E448" s="155" t="s">
        <v>712</v>
      </c>
      <c r="F448" s="155" t="s">
        <v>713</v>
      </c>
      <c r="G448" s="158"/>
    </row>
    <row r="449" spans="1:7" s="137" customFormat="1" ht="30" customHeight="1" x14ac:dyDescent="0.15">
      <c r="A449" s="155">
        <v>441</v>
      </c>
      <c r="B449" s="155">
        <v>3</v>
      </c>
      <c r="C449" s="156" t="s">
        <v>718</v>
      </c>
      <c r="D449" s="157">
        <v>30000000</v>
      </c>
      <c r="E449" s="155" t="s">
        <v>722</v>
      </c>
      <c r="F449" s="155" t="s">
        <v>723</v>
      </c>
      <c r="G449" s="158"/>
    </row>
    <row r="450" spans="1:7" s="137" customFormat="1" ht="30" customHeight="1" x14ac:dyDescent="0.15">
      <c r="A450" s="155">
        <v>442</v>
      </c>
      <c r="B450" s="155">
        <v>3</v>
      </c>
      <c r="C450" s="156" t="s">
        <v>724</v>
      </c>
      <c r="D450" s="157">
        <v>217000000</v>
      </c>
      <c r="E450" s="155" t="s">
        <v>722</v>
      </c>
      <c r="F450" s="155" t="s">
        <v>723</v>
      </c>
      <c r="G450" s="158"/>
    </row>
    <row r="451" spans="1:7" s="137" customFormat="1" ht="30" customHeight="1" x14ac:dyDescent="0.15">
      <c r="A451" s="155">
        <v>443</v>
      </c>
      <c r="B451" s="155">
        <v>4</v>
      </c>
      <c r="C451" s="156" t="s">
        <v>728</v>
      </c>
      <c r="D451" s="157">
        <v>76000000</v>
      </c>
      <c r="E451" s="155" t="s">
        <v>722</v>
      </c>
      <c r="F451" s="155" t="s">
        <v>732</v>
      </c>
      <c r="G451" s="158"/>
    </row>
    <row r="452" spans="1:7" s="137" customFormat="1" ht="30" customHeight="1" x14ac:dyDescent="0.15">
      <c r="A452" s="155">
        <v>444</v>
      </c>
      <c r="B452" s="155">
        <v>2</v>
      </c>
      <c r="C452" s="156" t="s">
        <v>733</v>
      </c>
      <c r="D452" s="157">
        <v>230000000</v>
      </c>
      <c r="E452" s="155" t="s">
        <v>74</v>
      </c>
      <c r="F452" s="155" t="s">
        <v>738</v>
      </c>
      <c r="G452" s="158"/>
    </row>
    <row r="453" spans="1:7" s="137" customFormat="1" ht="30" customHeight="1" x14ac:dyDescent="0.15">
      <c r="A453" s="155">
        <v>445</v>
      </c>
      <c r="B453" s="155">
        <v>2</v>
      </c>
      <c r="C453" s="156" t="s">
        <v>739</v>
      </c>
      <c r="D453" s="157">
        <v>20000000</v>
      </c>
      <c r="E453" s="155" t="s">
        <v>74</v>
      </c>
      <c r="F453" s="155" t="s">
        <v>743</v>
      </c>
      <c r="G453" s="158"/>
    </row>
    <row r="454" spans="1:7" ht="30" customHeight="1" x14ac:dyDescent="0.15">
      <c r="A454" s="155">
        <v>446</v>
      </c>
      <c r="B454" s="155">
        <v>2</v>
      </c>
      <c r="C454" s="156" t="s">
        <v>744</v>
      </c>
      <c r="D454" s="157">
        <v>325000000</v>
      </c>
      <c r="E454" s="155" t="s">
        <v>71</v>
      </c>
      <c r="F454" s="155" t="s">
        <v>72</v>
      </c>
      <c r="G454" s="159"/>
    </row>
    <row r="455" spans="1:7" ht="30" customHeight="1" x14ac:dyDescent="0.15">
      <c r="A455" s="155">
        <v>447</v>
      </c>
      <c r="B455" s="155">
        <v>2</v>
      </c>
      <c r="C455" s="156" t="s">
        <v>739</v>
      </c>
      <c r="D455" s="157">
        <v>25000000</v>
      </c>
      <c r="E455" s="155" t="s">
        <v>408</v>
      </c>
      <c r="F455" s="155" t="s">
        <v>748</v>
      </c>
      <c r="G455" s="159"/>
    </row>
    <row r="456" spans="1:7" ht="30" customHeight="1" x14ac:dyDescent="0.15">
      <c r="A456" s="155">
        <v>448</v>
      </c>
      <c r="B456" s="155">
        <v>2</v>
      </c>
      <c r="C456" s="156" t="s">
        <v>749</v>
      </c>
      <c r="D456" s="157">
        <v>40000000</v>
      </c>
      <c r="E456" s="155" t="s">
        <v>408</v>
      </c>
      <c r="F456" s="155" t="s">
        <v>751</v>
      </c>
      <c r="G456" s="159"/>
    </row>
    <row r="457" spans="1:7" ht="30" customHeight="1" x14ac:dyDescent="0.15">
      <c r="A457" s="155">
        <v>449</v>
      </c>
      <c r="B457" s="155">
        <v>3</v>
      </c>
      <c r="C457" s="156" t="s">
        <v>752</v>
      </c>
      <c r="D457" s="157">
        <v>35000000</v>
      </c>
      <c r="E457" s="155" t="s">
        <v>408</v>
      </c>
      <c r="F457" s="155" t="s">
        <v>748</v>
      </c>
      <c r="G457" s="159"/>
    </row>
    <row r="458" spans="1:7" ht="30" customHeight="1" x14ac:dyDescent="0.15">
      <c r="A458" s="155">
        <v>450</v>
      </c>
      <c r="B458" s="155">
        <v>3</v>
      </c>
      <c r="C458" s="156" t="s">
        <v>754</v>
      </c>
      <c r="D458" s="157">
        <v>80000000</v>
      </c>
      <c r="E458" s="155" t="s">
        <v>408</v>
      </c>
      <c r="F458" s="155" t="s">
        <v>757</v>
      </c>
      <c r="G458" s="159"/>
    </row>
    <row r="459" spans="1:7" ht="30" customHeight="1" x14ac:dyDescent="0.15">
      <c r="A459" s="155">
        <v>451</v>
      </c>
      <c r="B459" s="155">
        <v>3</v>
      </c>
      <c r="C459" s="156" t="s">
        <v>758</v>
      </c>
      <c r="D459" s="157">
        <v>12000000</v>
      </c>
      <c r="E459" s="155" t="s">
        <v>80</v>
      </c>
      <c r="F459" s="155" t="s">
        <v>760</v>
      </c>
      <c r="G459" s="159"/>
    </row>
    <row r="460" spans="1:7" ht="30" customHeight="1" x14ac:dyDescent="0.15">
      <c r="A460" s="155">
        <v>452</v>
      </c>
      <c r="B460" s="155">
        <v>3</v>
      </c>
      <c r="C460" s="156" t="s">
        <v>761</v>
      </c>
      <c r="D460" s="157">
        <v>40000000</v>
      </c>
      <c r="E460" s="155" t="s">
        <v>80</v>
      </c>
      <c r="F460" s="155" t="s">
        <v>413</v>
      </c>
      <c r="G460" s="159"/>
    </row>
    <row r="461" spans="1:7" ht="30" customHeight="1" x14ac:dyDescent="0.15">
      <c r="A461" s="155">
        <v>453</v>
      </c>
      <c r="B461" s="155">
        <v>3</v>
      </c>
      <c r="C461" s="156" t="s">
        <v>764</v>
      </c>
      <c r="D461" s="157">
        <v>40000000</v>
      </c>
      <c r="E461" s="155" t="s">
        <v>80</v>
      </c>
      <c r="F461" s="155" t="s">
        <v>413</v>
      </c>
      <c r="G461" s="159"/>
    </row>
    <row r="462" spans="1:7" ht="30" customHeight="1" x14ac:dyDescent="0.15">
      <c r="A462" s="155">
        <v>454</v>
      </c>
      <c r="B462" s="155">
        <v>2</v>
      </c>
      <c r="C462" s="156" t="s">
        <v>765</v>
      </c>
      <c r="D462" s="157">
        <v>100000000</v>
      </c>
      <c r="E462" s="155" t="s">
        <v>415</v>
      </c>
      <c r="F462" s="155" t="s">
        <v>419</v>
      </c>
      <c r="G462" s="159"/>
    </row>
    <row r="463" spans="1:7" ht="30" customHeight="1" x14ac:dyDescent="0.15">
      <c r="A463" s="155">
        <v>455</v>
      </c>
      <c r="B463" s="155">
        <v>2</v>
      </c>
      <c r="C463" s="156" t="s">
        <v>767</v>
      </c>
      <c r="D463" s="157">
        <v>32000000</v>
      </c>
      <c r="E463" s="155" t="s">
        <v>415</v>
      </c>
      <c r="F463" s="155" t="s">
        <v>419</v>
      </c>
      <c r="G463" s="159"/>
    </row>
    <row r="464" spans="1:7" ht="30" customHeight="1" x14ac:dyDescent="0.15">
      <c r="A464" s="155">
        <v>456</v>
      </c>
      <c r="B464" s="155">
        <v>3</v>
      </c>
      <c r="C464" s="156" t="s">
        <v>761</v>
      </c>
      <c r="D464" s="157">
        <v>40000000</v>
      </c>
      <c r="E464" s="155" t="s">
        <v>415</v>
      </c>
      <c r="F464" s="155" t="s">
        <v>785</v>
      </c>
      <c r="G464" s="159"/>
    </row>
    <row r="465" spans="1:7" ht="30" customHeight="1" x14ac:dyDescent="0.15">
      <c r="A465" s="155">
        <v>457</v>
      </c>
      <c r="B465" s="155">
        <v>3</v>
      </c>
      <c r="C465" s="156" t="s">
        <v>764</v>
      </c>
      <c r="D465" s="157">
        <v>40000000</v>
      </c>
      <c r="E465" s="155" t="s">
        <v>415</v>
      </c>
      <c r="F465" s="155" t="s">
        <v>785</v>
      </c>
      <c r="G465" s="159"/>
    </row>
    <row r="466" spans="1:7" ht="30" customHeight="1" x14ac:dyDescent="0.15">
      <c r="A466" s="155">
        <v>458</v>
      </c>
      <c r="B466" s="155">
        <v>4</v>
      </c>
      <c r="C466" s="156" t="s">
        <v>771</v>
      </c>
      <c r="D466" s="157">
        <v>30000000</v>
      </c>
      <c r="E466" s="155" t="s">
        <v>775</v>
      </c>
      <c r="F466" s="155" t="s">
        <v>776</v>
      </c>
      <c r="G466" s="159"/>
    </row>
    <row r="467" spans="1:7" ht="30" customHeight="1" x14ac:dyDescent="0.15">
      <c r="A467" s="155">
        <v>459</v>
      </c>
      <c r="B467" s="155">
        <v>5</v>
      </c>
      <c r="C467" s="156" t="s">
        <v>777</v>
      </c>
      <c r="D467" s="157">
        <v>50000000</v>
      </c>
      <c r="E467" s="155" t="s">
        <v>775</v>
      </c>
      <c r="F467" s="155" t="s">
        <v>776</v>
      </c>
      <c r="G467" s="159"/>
    </row>
    <row r="468" spans="1:7" ht="30" customHeight="1" x14ac:dyDescent="0.15">
      <c r="A468" s="155">
        <v>460</v>
      </c>
      <c r="B468" s="155">
        <v>6</v>
      </c>
      <c r="C468" s="156" t="s">
        <v>781</v>
      </c>
      <c r="D468" s="157">
        <v>300000000</v>
      </c>
      <c r="E468" s="155" t="s">
        <v>775</v>
      </c>
      <c r="F468" s="155" t="s">
        <v>784</v>
      </c>
      <c r="G468" s="159"/>
    </row>
    <row r="469" spans="1:7" ht="30" customHeight="1" x14ac:dyDescent="0.15">
      <c r="A469" s="155">
        <v>461</v>
      </c>
      <c r="B469" s="155">
        <v>2</v>
      </c>
      <c r="C469" s="156" t="s">
        <v>786</v>
      </c>
      <c r="D469" s="157">
        <v>16785000</v>
      </c>
      <c r="E469" s="155" t="s">
        <v>98</v>
      </c>
      <c r="F469" s="155" t="s">
        <v>791</v>
      </c>
      <c r="G469" s="159"/>
    </row>
    <row r="470" spans="1:7" ht="30" customHeight="1" x14ac:dyDescent="0.15">
      <c r="A470" s="155">
        <v>462</v>
      </c>
      <c r="B470" s="155">
        <v>2</v>
      </c>
      <c r="C470" s="156" t="s">
        <v>792</v>
      </c>
      <c r="D470" s="157">
        <v>4708627000</v>
      </c>
      <c r="E470" s="155" t="s">
        <v>117</v>
      </c>
      <c r="F470" s="155" t="s">
        <v>796</v>
      </c>
      <c r="G470" s="159"/>
    </row>
    <row r="471" spans="1:7" ht="30" customHeight="1" x14ac:dyDescent="0.15">
      <c r="A471" s="155">
        <v>463</v>
      </c>
      <c r="B471" s="155">
        <v>3</v>
      </c>
      <c r="C471" s="156" t="s">
        <v>1412</v>
      </c>
      <c r="D471" s="157">
        <v>21607813</v>
      </c>
      <c r="E471" s="155" t="s">
        <v>799</v>
      </c>
      <c r="F471" s="155" t="s">
        <v>800</v>
      </c>
      <c r="G471" s="159"/>
    </row>
    <row r="472" spans="1:7" ht="30" customHeight="1" x14ac:dyDescent="0.15">
      <c r="A472" s="155">
        <v>464</v>
      </c>
      <c r="B472" s="155">
        <v>3</v>
      </c>
      <c r="C472" s="156" t="s">
        <v>1382</v>
      </c>
      <c r="D472" s="157">
        <v>707942479</v>
      </c>
      <c r="E472" s="155" t="s">
        <v>799</v>
      </c>
      <c r="F472" s="155" t="s">
        <v>800</v>
      </c>
      <c r="G472" s="159"/>
    </row>
    <row r="473" spans="1:7" ht="30" customHeight="1" x14ac:dyDescent="0.15">
      <c r="A473" s="155">
        <v>465</v>
      </c>
      <c r="B473" s="155">
        <v>3</v>
      </c>
      <c r="C473" s="156" t="s">
        <v>1383</v>
      </c>
      <c r="D473" s="157">
        <v>782051420</v>
      </c>
      <c r="E473" s="155" t="s">
        <v>799</v>
      </c>
      <c r="F473" s="155" t="s">
        <v>800</v>
      </c>
      <c r="G473" s="159"/>
    </row>
    <row r="474" spans="1:7" ht="30" customHeight="1" x14ac:dyDescent="0.15">
      <c r="A474" s="155">
        <v>466</v>
      </c>
      <c r="B474" s="155">
        <v>12</v>
      </c>
      <c r="C474" s="156" t="s">
        <v>1384</v>
      </c>
      <c r="D474" s="157">
        <v>52465634</v>
      </c>
      <c r="E474" s="155" t="s">
        <v>799</v>
      </c>
      <c r="F474" s="155" t="s">
        <v>800</v>
      </c>
      <c r="G474" s="159"/>
    </row>
    <row r="475" spans="1:7" ht="30" customHeight="1" x14ac:dyDescent="0.15">
      <c r="A475" s="155">
        <v>467</v>
      </c>
      <c r="B475" s="155">
        <v>3</v>
      </c>
      <c r="C475" s="156" t="s">
        <v>1385</v>
      </c>
      <c r="D475" s="157">
        <v>109979298</v>
      </c>
      <c r="E475" s="155" t="s">
        <v>799</v>
      </c>
      <c r="F475" s="155" t="s">
        <v>800</v>
      </c>
      <c r="G475" s="159"/>
    </row>
    <row r="476" spans="1:7" ht="30" customHeight="1" x14ac:dyDescent="0.15">
      <c r="A476" s="155">
        <v>468</v>
      </c>
      <c r="B476" s="155">
        <v>12</v>
      </c>
      <c r="C476" s="156" t="s">
        <v>1386</v>
      </c>
      <c r="D476" s="157">
        <v>93280308</v>
      </c>
      <c r="E476" s="155" t="s">
        <v>799</v>
      </c>
      <c r="F476" s="155" t="s">
        <v>800</v>
      </c>
      <c r="G476" s="159"/>
    </row>
    <row r="477" spans="1:7" ht="30" customHeight="1" x14ac:dyDescent="0.15">
      <c r="A477" s="155">
        <v>469</v>
      </c>
      <c r="B477" s="155">
        <v>12</v>
      </c>
      <c r="C477" s="156" t="s">
        <v>1387</v>
      </c>
      <c r="D477" s="157">
        <v>280742858</v>
      </c>
      <c r="E477" s="155" t="s">
        <v>799</v>
      </c>
      <c r="F477" s="155" t="s">
        <v>800</v>
      </c>
      <c r="G477" s="159"/>
    </row>
    <row r="478" spans="1:7" ht="30" customHeight="1" x14ac:dyDescent="0.15">
      <c r="A478" s="155">
        <v>470</v>
      </c>
      <c r="B478" s="155">
        <v>12</v>
      </c>
      <c r="C478" s="156" t="s">
        <v>1388</v>
      </c>
      <c r="D478" s="157">
        <v>10102259</v>
      </c>
      <c r="E478" s="155" t="s">
        <v>799</v>
      </c>
      <c r="F478" s="155" t="s">
        <v>800</v>
      </c>
      <c r="G478" s="159"/>
    </row>
    <row r="479" spans="1:7" ht="30" customHeight="1" x14ac:dyDescent="0.15">
      <c r="A479" s="155">
        <v>471</v>
      </c>
      <c r="B479" s="155">
        <v>12</v>
      </c>
      <c r="C479" s="156" t="s">
        <v>1389</v>
      </c>
      <c r="D479" s="157">
        <v>65071120</v>
      </c>
      <c r="E479" s="155" t="s">
        <v>799</v>
      </c>
      <c r="F479" s="155" t="s">
        <v>800</v>
      </c>
      <c r="G479" s="159"/>
    </row>
    <row r="480" spans="1:7" ht="30" customHeight="1" x14ac:dyDescent="0.15">
      <c r="A480" s="155">
        <v>472</v>
      </c>
      <c r="B480" s="155">
        <v>12</v>
      </c>
      <c r="C480" s="156" t="s">
        <v>1390</v>
      </c>
      <c r="D480" s="157">
        <v>39933000</v>
      </c>
      <c r="E480" s="155" t="s">
        <v>799</v>
      </c>
      <c r="F480" s="155" t="s">
        <v>800</v>
      </c>
      <c r="G480" s="159"/>
    </row>
    <row r="481" spans="1:7" ht="30" customHeight="1" x14ac:dyDescent="0.15">
      <c r="A481" s="155">
        <v>473</v>
      </c>
      <c r="B481" s="155">
        <v>12</v>
      </c>
      <c r="C481" s="156" t="s">
        <v>1391</v>
      </c>
      <c r="D481" s="157">
        <v>17514068</v>
      </c>
      <c r="E481" s="155" t="s">
        <v>799</v>
      </c>
      <c r="F481" s="155" t="s">
        <v>800</v>
      </c>
      <c r="G481" s="159"/>
    </row>
    <row r="482" spans="1:7" ht="30" customHeight="1" x14ac:dyDescent="0.15">
      <c r="A482" s="155">
        <v>474</v>
      </c>
      <c r="B482" s="155">
        <v>12</v>
      </c>
      <c r="C482" s="156" t="s">
        <v>1392</v>
      </c>
      <c r="D482" s="157">
        <v>206040079</v>
      </c>
      <c r="E482" s="155" t="s">
        <v>799</v>
      </c>
      <c r="F482" s="155" t="s">
        <v>800</v>
      </c>
      <c r="G482" s="159"/>
    </row>
    <row r="483" spans="1:7" ht="30" customHeight="1" x14ac:dyDescent="0.15">
      <c r="A483" s="155">
        <v>475</v>
      </c>
      <c r="B483" s="155">
        <v>6</v>
      </c>
      <c r="C483" s="156" t="s">
        <v>1393</v>
      </c>
      <c r="D483" s="157">
        <v>1275899700</v>
      </c>
      <c r="E483" s="155" t="s">
        <v>799</v>
      </c>
      <c r="F483" s="155" t="s">
        <v>800</v>
      </c>
      <c r="G483" s="159"/>
    </row>
    <row r="484" spans="1:7" ht="30" customHeight="1" x14ac:dyDescent="0.15">
      <c r="A484" s="155">
        <v>476</v>
      </c>
      <c r="B484" s="155">
        <v>12</v>
      </c>
      <c r="C484" s="156" t="s">
        <v>1394</v>
      </c>
      <c r="D484" s="157">
        <v>90349748</v>
      </c>
      <c r="E484" s="155" t="s">
        <v>799</v>
      </c>
      <c r="F484" s="155" t="s">
        <v>800</v>
      </c>
      <c r="G484" s="159"/>
    </row>
    <row r="485" spans="1:7" ht="30" customHeight="1" x14ac:dyDescent="0.15">
      <c r="A485" s="155">
        <v>477</v>
      </c>
      <c r="B485" s="155">
        <v>12</v>
      </c>
      <c r="C485" s="156" t="s">
        <v>1395</v>
      </c>
      <c r="D485" s="157">
        <v>216071036</v>
      </c>
      <c r="E485" s="155" t="s">
        <v>799</v>
      </c>
      <c r="F485" s="155" t="s">
        <v>800</v>
      </c>
      <c r="G485" s="159"/>
    </row>
    <row r="486" spans="1:7" ht="30" customHeight="1" x14ac:dyDescent="0.15">
      <c r="A486" s="155">
        <v>478</v>
      </c>
      <c r="B486" s="155">
        <v>12</v>
      </c>
      <c r="C486" s="156" t="s">
        <v>1396</v>
      </c>
      <c r="D486" s="157">
        <v>476787240</v>
      </c>
      <c r="E486" s="155" t="s">
        <v>799</v>
      </c>
      <c r="F486" s="155" t="s">
        <v>800</v>
      </c>
      <c r="G486" s="159"/>
    </row>
    <row r="487" spans="1:7" ht="30" customHeight="1" x14ac:dyDescent="0.15">
      <c r="A487" s="155">
        <v>479</v>
      </c>
      <c r="B487" s="155">
        <v>12</v>
      </c>
      <c r="C487" s="156" t="s">
        <v>1397</v>
      </c>
      <c r="D487" s="157">
        <v>130098760</v>
      </c>
      <c r="E487" s="155" t="s">
        <v>799</v>
      </c>
      <c r="F487" s="155" t="s">
        <v>800</v>
      </c>
      <c r="G487" s="159"/>
    </row>
    <row r="488" spans="1:7" ht="30" customHeight="1" x14ac:dyDescent="0.15">
      <c r="A488" s="155">
        <v>480</v>
      </c>
      <c r="B488" s="155">
        <v>12</v>
      </c>
      <c r="C488" s="156" t="s">
        <v>1398</v>
      </c>
      <c r="D488" s="157">
        <v>112163751</v>
      </c>
      <c r="E488" s="155" t="s">
        <v>799</v>
      </c>
      <c r="F488" s="155" t="s">
        <v>800</v>
      </c>
      <c r="G488" s="159"/>
    </row>
    <row r="489" spans="1:7" ht="30" customHeight="1" x14ac:dyDescent="0.15">
      <c r="A489" s="155">
        <v>481</v>
      </c>
      <c r="B489" s="155">
        <v>12</v>
      </c>
      <c r="C489" s="156" t="s">
        <v>1399</v>
      </c>
      <c r="D489" s="157">
        <v>152000000</v>
      </c>
      <c r="E489" s="155" t="s">
        <v>799</v>
      </c>
      <c r="F489" s="155" t="s">
        <v>800</v>
      </c>
      <c r="G489" s="159"/>
    </row>
    <row r="490" spans="1:7" ht="30" customHeight="1" x14ac:dyDescent="0.15">
      <c r="A490" s="155">
        <v>482</v>
      </c>
      <c r="B490" s="155">
        <v>12</v>
      </c>
      <c r="C490" s="156" t="s">
        <v>1400</v>
      </c>
      <c r="D490" s="157">
        <v>40632000</v>
      </c>
      <c r="E490" s="155" t="s">
        <v>799</v>
      </c>
      <c r="F490" s="155" t="s">
        <v>800</v>
      </c>
      <c r="G490" s="159"/>
    </row>
    <row r="491" spans="1:7" ht="30" customHeight="1" x14ac:dyDescent="0.15">
      <c r="A491" s="155">
        <v>483</v>
      </c>
      <c r="B491" s="155">
        <v>12</v>
      </c>
      <c r="C491" s="156" t="s">
        <v>1401</v>
      </c>
      <c r="D491" s="157">
        <v>41718000</v>
      </c>
      <c r="E491" s="155" t="s">
        <v>799</v>
      </c>
      <c r="F491" s="155" t="s">
        <v>800</v>
      </c>
      <c r="G491" s="159"/>
    </row>
    <row r="492" spans="1:7" ht="30" customHeight="1" x14ac:dyDescent="0.15">
      <c r="A492" s="155">
        <v>484</v>
      </c>
      <c r="B492" s="155">
        <v>12</v>
      </c>
      <c r="C492" s="156" t="s">
        <v>1402</v>
      </c>
      <c r="D492" s="157">
        <v>150970000</v>
      </c>
      <c r="E492" s="155" t="s">
        <v>799</v>
      </c>
      <c r="F492" s="155" t="s">
        <v>800</v>
      </c>
      <c r="G492" s="159"/>
    </row>
    <row r="493" spans="1:7" ht="30" customHeight="1" x14ac:dyDescent="0.15">
      <c r="A493" s="155">
        <v>485</v>
      </c>
      <c r="B493" s="155">
        <v>12</v>
      </c>
      <c r="C493" s="156" t="s">
        <v>1403</v>
      </c>
      <c r="D493" s="157">
        <v>445594000</v>
      </c>
      <c r="E493" s="155" t="s">
        <v>799</v>
      </c>
      <c r="F493" s="155" t="s">
        <v>800</v>
      </c>
      <c r="G493" s="159"/>
    </row>
    <row r="494" spans="1:7" ht="30" customHeight="1" x14ac:dyDescent="0.15">
      <c r="A494" s="155">
        <v>486</v>
      </c>
      <c r="B494" s="155">
        <v>12</v>
      </c>
      <c r="C494" s="156" t="s">
        <v>1404</v>
      </c>
      <c r="D494" s="157">
        <v>33370000</v>
      </c>
      <c r="E494" s="155" t="s">
        <v>799</v>
      </c>
      <c r="F494" s="155" t="s">
        <v>800</v>
      </c>
      <c r="G494" s="159"/>
    </row>
    <row r="495" spans="1:7" ht="30" customHeight="1" x14ac:dyDescent="0.15">
      <c r="A495" s="155">
        <v>487</v>
      </c>
      <c r="B495" s="155">
        <v>12</v>
      </c>
      <c r="C495" s="156" t="s">
        <v>1405</v>
      </c>
      <c r="D495" s="157">
        <v>113343000</v>
      </c>
      <c r="E495" s="155" t="s">
        <v>799</v>
      </c>
      <c r="F495" s="155" t="s">
        <v>800</v>
      </c>
      <c r="G495" s="159"/>
    </row>
    <row r="496" spans="1:7" ht="30" customHeight="1" x14ac:dyDescent="0.15">
      <c r="A496" s="155">
        <v>488</v>
      </c>
      <c r="B496" s="155">
        <v>12</v>
      </c>
      <c r="C496" s="156" t="s">
        <v>1406</v>
      </c>
      <c r="D496" s="157">
        <v>93589452</v>
      </c>
      <c r="E496" s="155" t="s">
        <v>799</v>
      </c>
      <c r="F496" s="155" t="s">
        <v>800</v>
      </c>
      <c r="G496" s="159"/>
    </row>
    <row r="497" spans="1:7" ht="30" customHeight="1" x14ac:dyDescent="0.15">
      <c r="A497" s="155">
        <v>489</v>
      </c>
      <c r="B497" s="155">
        <v>12</v>
      </c>
      <c r="C497" s="156" t="s">
        <v>1407</v>
      </c>
      <c r="D497" s="157">
        <v>31418700</v>
      </c>
      <c r="E497" s="155" t="s">
        <v>799</v>
      </c>
      <c r="F497" s="155" t="s">
        <v>800</v>
      </c>
      <c r="G497" s="159"/>
    </row>
    <row r="498" spans="1:7" ht="30" customHeight="1" x14ac:dyDescent="0.15">
      <c r="A498" s="155">
        <v>490</v>
      </c>
      <c r="B498" s="155">
        <v>12</v>
      </c>
      <c r="C498" s="156" t="s">
        <v>1408</v>
      </c>
      <c r="D498" s="157">
        <v>75409383</v>
      </c>
      <c r="E498" s="155" t="s">
        <v>799</v>
      </c>
      <c r="F498" s="155" t="s">
        <v>800</v>
      </c>
      <c r="G498" s="159"/>
    </row>
    <row r="499" spans="1:7" ht="30" customHeight="1" x14ac:dyDescent="0.15">
      <c r="A499" s="155">
        <v>491</v>
      </c>
      <c r="B499" s="155">
        <v>12</v>
      </c>
      <c r="C499" s="156" t="s">
        <v>1409</v>
      </c>
      <c r="D499" s="157">
        <v>40728100</v>
      </c>
      <c r="E499" s="155" t="s">
        <v>799</v>
      </c>
      <c r="F499" s="155" t="s">
        <v>800</v>
      </c>
      <c r="G499" s="159"/>
    </row>
    <row r="500" spans="1:7" ht="30" customHeight="1" x14ac:dyDescent="0.15">
      <c r="A500" s="155">
        <v>492</v>
      </c>
      <c r="B500" s="155">
        <v>12</v>
      </c>
      <c r="C500" s="156" t="s">
        <v>1410</v>
      </c>
      <c r="D500" s="157">
        <v>46782267</v>
      </c>
      <c r="E500" s="155" t="s">
        <v>799</v>
      </c>
      <c r="F500" s="155" t="s">
        <v>800</v>
      </c>
      <c r="G500" s="159"/>
    </row>
    <row r="501" spans="1:7" ht="30" customHeight="1" x14ac:dyDescent="0.15">
      <c r="A501" s="155">
        <v>493</v>
      </c>
      <c r="B501" s="155">
        <v>12</v>
      </c>
      <c r="C501" s="156" t="s">
        <v>1411</v>
      </c>
      <c r="D501" s="157">
        <v>50155380</v>
      </c>
      <c r="E501" s="155" t="s">
        <v>799</v>
      </c>
      <c r="F501" s="155" t="s">
        <v>800</v>
      </c>
      <c r="G501" s="159"/>
    </row>
    <row r="502" spans="1:7" ht="30" customHeight="1" x14ac:dyDescent="0.15">
      <c r="A502" s="155">
        <v>494</v>
      </c>
      <c r="B502" s="155">
        <v>2</v>
      </c>
      <c r="C502" s="156" t="s">
        <v>831</v>
      </c>
      <c r="D502" s="157">
        <v>610000000</v>
      </c>
      <c r="E502" s="155" t="s">
        <v>235</v>
      </c>
      <c r="F502" s="155" t="s">
        <v>835</v>
      </c>
      <c r="G502" s="159"/>
    </row>
    <row r="503" spans="1:7" ht="30" customHeight="1" x14ac:dyDescent="0.15">
      <c r="A503" s="155">
        <v>495</v>
      </c>
      <c r="B503" s="155">
        <v>2</v>
      </c>
      <c r="C503" s="156" t="s">
        <v>836</v>
      </c>
      <c r="D503" s="157">
        <v>158603000</v>
      </c>
      <c r="E503" s="155" t="s">
        <v>235</v>
      </c>
      <c r="F503" s="155" t="s">
        <v>839</v>
      </c>
      <c r="G503" s="159"/>
    </row>
    <row r="504" spans="1:7" ht="30" customHeight="1" x14ac:dyDescent="0.15">
      <c r="A504" s="155">
        <v>496</v>
      </c>
      <c r="B504" s="155">
        <v>2</v>
      </c>
      <c r="C504" s="156" t="s">
        <v>840</v>
      </c>
      <c r="D504" s="157">
        <v>50700000</v>
      </c>
      <c r="E504" s="155" t="s">
        <v>235</v>
      </c>
      <c r="F504" s="155" t="s">
        <v>835</v>
      </c>
      <c r="G504" s="159"/>
    </row>
    <row r="505" spans="1:7" ht="30" customHeight="1" x14ac:dyDescent="0.15">
      <c r="A505" s="155">
        <v>497</v>
      </c>
      <c r="B505" s="155">
        <v>2</v>
      </c>
      <c r="C505" s="156" t="s">
        <v>843</v>
      </c>
      <c r="D505" s="157">
        <v>610000000</v>
      </c>
      <c r="E505" s="155" t="s">
        <v>235</v>
      </c>
      <c r="F505" s="155" t="s">
        <v>835</v>
      </c>
      <c r="G505" s="159"/>
    </row>
    <row r="506" spans="1:7" ht="30" customHeight="1" x14ac:dyDescent="0.15">
      <c r="A506" s="155">
        <v>498</v>
      </c>
      <c r="B506" s="155">
        <v>2</v>
      </c>
      <c r="C506" s="156" t="s">
        <v>845</v>
      </c>
      <c r="D506" s="157">
        <v>2888000000</v>
      </c>
      <c r="E506" s="155" t="s">
        <v>235</v>
      </c>
      <c r="F506" s="155" t="s">
        <v>835</v>
      </c>
      <c r="G506" s="159"/>
    </row>
    <row r="507" spans="1:7" ht="30" customHeight="1" x14ac:dyDescent="0.15">
      <c r="A507" s="155">
        <v>499</v>
      </c>
      <c r="B507" s="155">
        <v>2</v>
      </c>
      <c r="C507" s="156" t="s">
        <v>847</v>
      </c>
      <c r="D507" s="157">
        <v>936000000</v>
      </c>
      <c r="E507" s="155" t="s">
        <v>235</v>
      </c>
      <c r="F507" s="155" t="s">
        <v>835</v>
      </c>
      <c r="G507" s="159"/>
    </row>
    <row r="508" spans="1:7" ht="30" customHeight="1" x14ac:dyDescent="0.15">
      <c r="A508" s="155">
        <v>500</v>
      </c>
      <c r="B508" s="155">
        <v>2</v>
      </c>
      <c r="C508" s="156" t="s">
        <v>848</v>
      </c>
      <c r="D508" s="157">
        <v>600000000</v>
      </c>
      <c r="E508" s="155" t="s">
        <v>235</v>
      </c>
      <c r="F508" s="155" t="s">
        <v>835</v>
      </c>
      <c r="G508" s="159"/>
    </row>
    <row r="509" spans="1:7" ht="30" customHeight="1" x14ac:dyDescent="0.15">
      <c r="A509" s="155">
        <v>501</v>
      </c>
      <c r="B509" s="155">
        <v>2</v>
      </c>
      <c r="C509" s="156" t="s">
        <v>849</v>
      </c>
      <c r="D509" s="157">
        <v>158000000</v>
      </c>
      <c r="E509" s="155" t="s">
        <v>235</v>
      </c>
      <c r="F509" s="155" t="s">
        <v>835</v>
      </c>
      <c r="G509" s="159"/>
    </row>
    <row r="510" spans="1:7" ht="30" customHeight="1" x14ac:dyDescent="0.15">
      <c r="A510" s="155">
        <v>502</v>
      </c>
      <c r="B510" s="155">
        <v>2</v>
      </c>
      <c r="C510" s="156" t="s">
        <v>851</v>
      </c>
      <c r="D510" s="157">
        <v>133600000</v>
      </c>
      <c r="E510" s="155" t="s">
        <v>235</v>
      </c>
      <c r="F510" s="155" t="s">
        <v>835</v>
      </c>
      <c r="G510" s="159"/>
    </row>
    <row r="511" spans="1:7" ht="30" customHeight="1" x14ac:dyDescent="0.15">
      <c r="A511" s="155">
        <v>503</v>
      </c>
      <c r="B511" s="155">
        <v>2</v>
      </c>
      <c r="C511" s="156" t="s">
        <v>852</v>
      </c>
      <c r="D511" s="157">
        <v>18918000</v>
      </c>
      <c r="E511" s="155" t="s">
        <v>235</v>
      </c>
      <c r="F511" s="155" t="s">
        <v>839</v>
      </c>
      <c r="G511" s="159"/>
    </row>
    <row r="512" spans="1:7" ht="30" customHeight="1" x14ac:dyDescent="0.15">
      <c r="A512" s="155">
        <v>504</v>
      </c>
      <c r="B512" s="155">
        <v>2</v>
      </c>
      <c r="C512" s="156" t="s">
        <v>854</v>
      </c>
      <c r="D512" s="157">
        <v>81549000</v>
      </c>
      <c r="E512" s="155" t="s">
        <v>235</v>
      </c>
      <c r="F512" s="155" t="s">
        <v>839</v>
      </c>
      <c r="G512" s="159"/>
    </row>
    <row r="513" spans="1:7" ht="30" customHeight="1" x14ac:dyDescent="0.15">
      <c r="A513" s="155">
        <v>505</v>
      </c>
      <c r="B513" s="155">
        <v>5</v>
      </c>
      <c r="C513" s="156" t="s">
        <v>857</v>
      </c>
      <c r="D513" s="157">
        <v>50000000</v>
      </c>
      <c r="E513" s="155" t="s">
        <v>235</v>
      </c>
      <c r="F513" s="155" t="s">
        <v>839</v>
      </c>
      <c r="G513" s="159"/>
    </row>
    <row r="514" spans="1:7" ht="30" customHeight="1" x14ac:dyDescent="0.15">
      <c r="A514" s="155">
        <v>506</v>
      </c>
      <c r="B514" s="155">
        <v>9</v>
      </c>
      <c r="C514" s="156" t="s">
        <v>859</v>
      </c>
      <c r="D514" s="157">
        <v>10000000</v>
      </c>
      <c r="E514" s="155" t="s">
        <v>242</v>
      </c>
      <c r="F514" s="155" t="s">
        <v>862</v>
      </c>
      <c r="G514" s="159"/>
    </row>
    <row r="515" spans="1:7" ht="30" customHeight="1" x14ac:dyDescent="0.15">
      <c r="A515" s="155">
        <v>507</v>
      </c>
      <c r="B515" s="155">
        <v>2</v>
      </c>
      <c r="C515" s="156" t="s">
        <v>863</v>
      </c>
      <c r="D515" s="157">
        <v>120000000</v>
      </c>
      <c r="E515" s="155" t="s">
        <v>242</v>
      </c>
      <c r="F515" s="155" t="s">
        <v>865</v>
      </c>
      <c r="G515" s="159"/>
    </row>
    <row r="516" spans="1:7" ht="30" customHeight="1" x14ac:dyDescent="0.15">
      <c r="A516" s="155">
        <v>508</v>
      </c>
      <c r="B516" s="155">
        <v>2</v>
      </c>
      <c r="C516" s="156" t="s">
        <v>866</v>
      </c>
      <c r="D516" s="157">
        <v>27500000</v>
      </c>
      <c r="E516" s="155" t="s">
        <v>242</v>
      </c>
      <c r="F516" s="155" t="s">
        <v>868</v>
      </c>
      <c r="G516" s="159"/>
    </row>
    <row r="517" spans="1:7" ht="30" customHeight="1" x14ac:dyDescent="0.15">
      <c r="A517" s="155">
        <v>509</v>
      </c>
      <c r="B517" s="155">
        <v>3</v>
      </c>
      <c r="C517" s="156" t="s">
        <v>869</v>
      </c>
      <c r="D517" s="157">
        <v>50052000</v>
      </c>
      <c r="E517" s="155" t="s">
        <v>242</v>
      </c>
      <c r="F517" s="155" t="s">
        <v>872</v>
      </c>
      <c r="G517" s="159"/>
    </row>
    <row r="518" spans="1:7" ht="30" customHeight="1" x14ac:dyDescent="0.15">
      <c r="A518" s="155">
        <v>510</v>
      </c>
      <c r="B518" s="155">
        <v>3</v>
      </c>
      <c r="C518" s="156" t="s">
        <v>873</v>
      </c>
      <c r="D518" s="157">
        <v>40695000</v>
      </c>
      <c r="E518" s="155" t="s">
        <v>242</v>
      </c>
      <c r="F518" s="155" t="s">
        <v>875</v>
      </c>
      <c r="G518" s="159"/>
    </row>
    <row r="519" spans="1:7" ht="30" customHeight="1" x14ac:dyDescent="0.15">
      <c r="A519" s="155">
        <v>511</v>
      </c>
      <c r="B519" s="155">
        <v>3</v>
      </c>
      <c r="C519" s="156" t="s">
        <v>876</v>
      </c>
      <c r="D519" s="157">
        <v>439631000</v>
      </c>
      <c r="E519" s="155" t="s">
        <v>245</v>
      </c>
      <c r="F519" s="155" t="s">
        <v>878</v>
      </c>
      <c r="G519" s="159"/>
    </row>
    <row r="520" spans="1:7" ht="30" customHeight="1" x14ac:dyDescent="0.15">
      <c r="A520" s="155">
        <v>512</v>
      </c>
      <c r="B520" s="155">
        <v>3</v>
      </c>
      <c r="C520" s="156" t="s">
        <v>879</v>
      </c>
      <c r="D520" s="157">
        <v>508988000</v>
      </c>
      <c r="E520" s="155" t="s">
        <v>245</v>
      </c>
      <c r="F520" s="155" t="s">
        <v>878</v>
      </c>
      <c r="G520" s="159"/>
    </row>
    <row r="521" spans="1:7" ht="30" customHeight="1" x14ac:dyDescent="0.15">
      <c r="A521" s="155">
        <v>513</v>
      </c>
      <c r="B521" s="155">
        <v>3</v>
      </c>
      <c r="C521" s="156" t="s">
        <v>881</v>
      </c>
      <c r="D521" s="157">
        <v>210000000</v>
      </c>
      <c r="E521" s="155" t="s">
        <v>245</v>
      </c>
      <c r="F521" s="155" t="s">
        <v>884</v>
      </c>
      <c r="G521" s="159"/>
    </row>
    <row r="522" spans="1:7" ht="30" customHeight="1" x14ac:dyDescent="0.15">
      <c r="A522" s="155">
        <v>514</v>
      </c>
      <c r="B522" s="155">
        <v>3</v>
      </c>
      <c r="C522" s="156" t="s">
        <v>881</v>
      </c>
      <c r="D522" s="157">
        <v>132000000</v>
      </c>
      <c r="E522" s="155" t="s">
        <v>245</v>
      </c>
      <c r="F522" s="155" t="s">
        <v>884</v>
      </c>
      <c r="G522" s="159"/>
    </row>
    <row r="523" spans="1:7" ht="30" customHeight="1" x14ac:dyDescent="0.15">
      <c r="A523" s="155">
        <v>515</v>
      </c>
      <c r="B523" s="155">
        <v>3</v>
      </c>
      <c r="C523" s="156" t="s">
        <v>881</v>
      </c>
      <c r="D523" s="157">
        <v>105000000</v>
      </c>
      <c r="E523" s="155" t="s">
        <v>245</v>
      </c>
      <c r="F523" s="155" t="s">
        <v>884</v>
      </c>
      <c r="G523" s="159"/>
    </row>
    <row r="524" spans="1:7" ht="30" customHeight="1" x14ac:dyDescent="0.15">
      <c r="A524" s="155">
        <v>516</v>
      </c>
      <c r="B524" s="155">
        <v>2</v>
      </c>
      <c r="C524" s="156" t="s">
        <v>889</v>
      </c>
      <c r="D524" s="157">
        <v>21780000</v>
      </c>
      <c r="E524" s="155" t="s">
        <v>245</v>
      </c>
      <c r="F524" s="155" t="s">
        <v>892</v>
      </c>
      <c r="G524" s="159"/>
    </row>
    <row r="525" spans="1:7" ht="30" customHeight="1" x14ac:dyDescent="0.15">
      <c r="A525" s="155">
        <v>517</v>
      </c>
      <c r="B525" s="155">
        <v>2</v>
      </c>
      <c r="C525" s="156" t="s">
        <v>889</v>
      </c>
      <c r="D525" s="157">
        <v>26180000</v>
      </c>
      <c r="E525" s="155" t="s">
        <v>245</v>
      </c>
      <c r="F525" s="155" t="s">
        <v>892</v>
      </c>
      <c r="G525" s="159"/>
    </row>
    <row r="526" spans="1:7" ht="30" customHeight="1" x14ac:dyDescent="0.15">
      <c r="A526" s="155">
        <v>518</v>
      </c>
      <c r="B526" s="155">
        <v>2</v>
      </c>
      <c r="C526" s="156" t="s">
        <v>889</v>
      </c>
      <c r="D526" s="157">
        <v>90000000</v>
      </c>
      <c r="E526" s="155" t="s">
        <v>245</v>
      </c>
      <c r="F526" s="155" t="s">
        <v>892</v>
      </c>
      <c r="G526" s="159"/>
    </row>
    <row r="527" spans="1:7" ht="30" customHeight="1" x14ac:dyDescent="0.15">
      <c r="A527" s="155">
        <v>519</v>
      </c>
      <c r="B527" s="155">
        <v>2</v>
      </c>
      <c r="C527" s="156" t="s">
        <v>889</v>
      </c>
      <c r="D527" s="157">
        <v>44600000</v>
      </c>
      <c r="E527" s="155" t="s">
        <v>245</v>
      </c>
      <c r="F527" s="155" t="s">
        <v>892</v>
      </c>
      <c r="G527" s="159"/>
    </row>
    <row r="528" spans="1:7" ht="30" customHeight="1" x14ac:dyDescent="0.15">
      <c r="A528" s="155">
        <v>520</v>
      </c>
      <c r="B528" s="155">
        <v>2</v>
      </c>
      <c r="C528" s="156" t="s">
        <v>889</v>
      </c>
      <c r="D528" s="157">
        <v>182400000</v>
      </c>
      <c r="E528" s="155" t="s">
        <v>245</v>
      </c>
      <c r="F528" s="155" t="s">
        <v>892</v>
      </c>
      <c r="G528" s="159"/>
    </row>
    <row r="529" spans="1:7" ht="30" customHeight="1" x14ac:dyDescent="0.15">
      <c r="A529" s="155">
        <v>521</v>
      </c>
      <c r="B529" s="155">
        <v>3</v>
      </c>
      <c r="C529" s="156" t="s">
        <v>900</v>
      </c>
      <c r="D529" s="157">
        <v>10000000</v>
      </c>
      <c r="E529" s="155" t="s">
        <v>245</v>
      </c>
      <c r="F529" s="155" t="s">
        <v>250</v>
      </c>
      <c r="G529" s="159"/>
    </row>
    <row r="530" spans="1:7" ht="30" customHeight="1" x14ac:dyDescent="0.15">
      <c r="A530" s="155">
        <v>522</v>
      </c>
      <c r="B530" s="155">
        <v>7</v>
      </c>
      <c r="C530" s="156" t="s">
        <v>902</v>
      </c>
      <c r="D530" s="157">
        <v>20000000</v>
      </c>
      <c r="E530" s="155" t="s">
        <v>245</v>
      </c>
      <c r="F530" s="155" t="s">
        <v>248</v>
      </c>
      <c r="G530" s="159"/>
    </row>
    <row r="531" spans="1:7" ht="30" customHeight="1" x14ac:dyDescent="0.15">
      <c r="A531" s="155">
        <v>523</v>
      </c>
      <c r="B531" s="155">
        <v>11</v>
      </c>
      <c r="C531" s="156" t="s">
        <v>905</v>
      </c>
      <c r="D531" s="157">
        <v>47773000</v>
      </c>
      <c r="E531" s="155" t="s">
        <v>245</v>
      </c>
      <c r="F531" s="155" t="s">
        <v>248</v>
      </c>
      <c r="G531" s="159"/>
    </row>
    <row r="532" spans="1:7" ht="30" customHeight="1" x14ac:dyDescent="0.15">
      <c r="A532" s="155">
        <v>524</v>
      </c>
      <c r="B532" s="155">
        <v>11</v>
      </c>
      <c r="C532" s="156" t="s">
        <v>907</v>
      </c>
      <c r="D532" s="157">
        <v>25000000</v>
      </c>
      <c r="E532" s="155" t="s">
        <v>245</v>
      </c>
      <c r="F532" s="155" t="s">
        <v>248</v>
      </c>
      <c r="G532" s="159"/>
    </row>
    <row r="533" spans="1:7" ht="30" customHeight="1" x14ac:dyDescent="0.15">
      <c r="A533" s="155">
        <v>525</v>
      </c>
      <c r="B533" s="155">
        <v>2</v>
      </c>
      <c r="C533" s="156" t="s">
        <v>909</v>
      </c>
      <c r="D533" s="157">
        <v>39500000</v>
      </c>
      <c r="E533" s="160" t="s">
        <v>252</v>
      </c>
      <c r="F533" s="160" t="s">
        <v>912</v>
      </c>
      <c r="G533" s="159"/>
    </row>
    <row r="534" spans="1:7" ht="30" customHeight="1" x14ac:dyDescent="0.15">
      <c r="A534" s="155">
        <v>526</v>
      </c>
      <c r="B534" s="155">
        <v>3</v>
      </c>
      <c r="C534" s="156" t="s">
        <v>913</v>
      </c>
      <c r="D534" s="157">
        <v>20670000</v>
      </c>
      <c r="E534" s="160" t="s">
        <v>252</v>
      </c>
      <c r="F534" s="160" t="s">
        <v>912</v>
      </c>
      <c r="G534" s="159"/>
    </row>
    <row r="535" spans="1:7" ht="30" customHeight="1" x14ac:dyDescent="0.15">
      <c r="A535" s="155">
        <v>527</v>
      </c>
      <c r="B535" s="155">
        <v>3</v>
      </c>
      <c r="C535" s="156" t="s">
        <v>915</v>
      </c>
      <c r="D535" s="157">
        <v>103402000</v>
      </c>
      <c r="E535" s="160" t="s">
        <v>252</v>
      </c>
      <c r="F535" s="160" t="s">
        <v>912</v>
      </c>
      <c r="G535" s="159"/>
    </row>
    <row r="536" spans="1:7" ht="30" customHeight="1" x14ac:dyDescent="0.15">
      <c r="A536" s="155">
        <v>528</v>
      </c>
      <c r="B536" s="155">
        <v>3</v>
      </c>
      <c r="C536" s="156" t="s">
        <v>919</v>
      </c>
      <c r="D536" s="157">
        <v>12000000</v>
      </c>
      <c r="E536" s="160" t="s">
        <v>252</v>
      </c>
      <c r="F536" s="160" t="s">
        <v>921</v>
      </c>
      <c r="G536" s="159"/>
    </row>
    <row r="537" spans="1:7" ht="30" customHeight="1" x14ac:dyDescent="0.15">
      <c r="A537" s="155">
        <v>529</v>
      </c>
      <c r="B537" s="155">
        <v>3</v>
      </c>
      <c r="C537" s="156" t="s">
        <v>922</v>
      </c>
      <c r="D537" s="157">
        <v>16180000</v>
      </c>
      <c r="E537" s="160" t="s">
        <v>252</v>
      </c>
      <c r="F537" s="160" t="s">
        <v>253</v>
      </c>
      <c r="G537" s="159"/>
    </row>
    <row r="538" spans="1:7" ht="30" customHeight="1" x14ac:dyDescent="0.15">
      <c r="A538" s="155">
        <v>530</v>
      </c>
      <c r="B538" s="155">
        <v>10</v>
      </c>
      <c r="C538" s="156" t="s">
        <v>924</v>
      </c>
      <c r="D538" s="157">
        <v>50000000</v>
      </c>
      <c r="E538" s="160" t="s">
        <v>252</v>
      </c>
      <c r="F538" s="160" t="s">
        <v>912</v>
      </c>
      <c r="G538" s="159"/>
    </row>
    <row r="539" spans="1:7" ht="30" customHeight="1" x14ac:dyDescent="0.15">
      <c r="A539" s="155">
        <v>531</v>
      </c>
      <c r="B539" s="155">
        <v>2</v>
      </c>
      <c r="C539" s="156" t="s">
        <v>909</v>
      </c>
      <c r="D539" s="157">
        <v>59000000</v>
      </c>
      <c r="E539" s="160" t="s">
        <v>255</v>
      </c>
      <c r="F539" s="160" t="s">
        <v>584</v>
      </c>
      <c r="G539" s="159"/>
    </row>
    <row r="540" spans="1:7" ht="30" customHeight="1" x14ac:dyDescent="0.15">
      <c r="A540" s="155">
        <v>532</v>
      </c>
      <c r="B540" s="155">
        <v>6</v>
      </c>
      <c r="C540" s="156" t="s">
        <v>925</v>
      </c>
      <c r="D540" s="157">
        <v>30000000</v>
      </c>
      <c r="E540" s="160" t="s">
        <v>255</v>
      </c>
      <c r="F540" s="160" t="s">
        <v>584</v>
      </c>
      <c r="G540" s="159"/>
    </row>
    <row r="541" spans="1:7" ht="30" customHeight="1" x14ac:dyDescent="0.15">
      <c r="A541" s="155">
        <v>533</v>
      </c>
      <c r="B541" s="155">
        <v>6</v>
      </c>
      <c r="C541" s="156" t="s">
        <v>926</v>
      </c>
      <c r="D541" s="157">
        <v>50000000</v>
      </c>
      <c r="E541" s="160" t="s">
        <v>255</v>
      </c>
      <c r="F541" s="160" t="s">
        <v>584</v>
      </c>
      <c r="G541" s="159"/>
    </row>
    <row r="542" spans="1:7" ht="30" customHeight="1" x14ac:dyDescent="0.15">
      <c r="A542" s="155">
        <v>534</v>
      </c>
      <c r="B542" s="155">
        <v>2</v>
      </c>
      <c r="C542" s="156" t="s">
        <v>915</v>
      </c>
      <c r="D542" s="157">
        <v>156702000</v>
      </c>
      <c r="E542" s="160" t="s">
        <v>255</v>
      </c>
      <c r="F542" s="160" t="s">
        <v>584</v>
      </c>
      <c r="G542" s="159"/>
    </row>
    <row r="543" spans="1:7" ht="30" customHeight="1" x14ac:dyDescent="0.15">
      <c r="A543" s="155">
        <v>535</v>
      </c>
      <c r="B543" s="155">
        <v>2</v>
      </c>
      <c r="C543" s="156" t="s">
        <v>913</v>
      </c>
      <c r="D543" s="157">
        <v>29580000</v>
      </c>
      <c r="E543" s="160" t="s">
        <v>255</v>
      </c>
      <c r="F543" s="160" t="s">
        <v>928</v>
      </c>
      <c r="G543" s="159"/>
    </row>
    <row r="544" spans="1:7" ht="30" customHeight="1" x14ac:dyDescent="0.15">
      <c r="A544" s="155">
        <v>536</v>
      </c>
      <c r="B544" s="155">
        <v>3</v>
      </c>
      <c r="C544" s="156" t="s">
        <v>929</v>
      </c>
      <c r="D544" s="157">
        <v>13000000</v>
      </c>
      <c r="E544" s="160" t="s">
        <v>255</v>
      </c>
      <c r="F544" s="160" t="s">
        <v>932</v>
      </c>
      <c r="G544" s="159"/>
    </row>
    <row r="545" spans="1:7" ht="30" customHeight="1" x14ac:dyDescent="0.15">
      <c r="A545" s="155">
        <v>537</v>
      </c>
      <c r="B545" s="155">
        <v>3</v>
      </c>
      <c r="C545" s="156" t="s">
        <v>933</v>
      </c>
      <c r="D545" s="157">
        <v>48750000</v>
      </c>
      <c r="E545" s="160" t="s">
        <v>255</v>
      </c>
      <c r="F545" s="160" t="s">
        <v>935</v>
      </c>
      <c r="G545" s="159"/>
    </row>
    <row r="546" spans="1:7" ht="30" customHeight="1" x14ac:dyDescent="0.15">
      <c r="A546" s="155">
        <v>538</v>
      </c>
      <c r="B546" s="155">
        <v>3</v>
      </c>
      <c r="C546" s="156" t="s">
        <v>936</v>
      </c>
      <c r="D546" s="157">
        <v>178555000</v>
      </c>
      <c r="E546" s="160" t="s">
        <v>258</v>
      </c>
      <c r="F546" s="160" t="s">
        <v>938</v>
      </c>
      <c r="G546" s="159"/>
    </row>
    <row r="547" spans="1:7" ht="30" customHeight="1" x14ac:dyDescent="0.15">
      <c r="A547" s="155">
        <v>539</v>
      </c>
      <c r="B547" s="155">
        <v>3</v>
      </c>
      <c r="C547" s="156" t="s">
        <v>939</v>
      </c>
      <c r="D547" s="157">
        <v>49500000</v>
      </c>
      <c r="E547" s="160" t="s">
        <v>258</v>
      </c>
      <c r="F547" s="160" t="s">
        <v>941</v>
      </c>
      <c r="G547" s="159"/>
    </row>
    <row r="548" spans="1:7" ht="30" customHeight="1" x14ac:dyDescent="0.15">
      <c r="A548" s="155">
        <v>540</v>
      </c>
      <c r="B548" s="155">
        <v>3</v>
      </c>
      <c r="C548" s="156" t="s">
        <v>942</v>
      </c>
      <c r="D548" s="157">
        <v>97600000</v>
      </c>
      <c r="E548" s="160" t="s">
        <v>258</v>
      </c>
      <c r="F548" s="160" t="s">
        <v>938</v>
      </c>
      <c r="G548" s="159"/>
    </row>
    <row r="549" spans="1:7" ht="30" customHeight="1" x14ac:dyDescent="0.15">
      <c r="A549" s="155">
        <v>541</v>
      </c>
      <c r="B549" s="155">
        <v>3</v>
      </c>
      <c r="C549" s="156" t="s">
        <v>945</v>
      </c>
      <c r="D549" s="157">
        <v>17000000</v>
      </c>
      <c r="E549" s="160" t="s">
        <v>258</v>
      </c>
      <c r="F549" s="160" t="s">
        <v>947</v>
      </c>
      <c r="G549" s="159"/>
    </row>
    <row r="550" spans="1:7" ht="30" customHeight="1" x14ac:dyDescent="0.15">
      <c r="A550" s="155">
        <v>542</v>
      </c>
      <c r="B550" s="155">
        <v>3</v>
      </c>
      <c r="C550" s="156" t="s">
        <v>948</v>
      </c>
      <c r="D550" s="157">
        <v>31860000</v>
      </c>
      <c r="E550" s="160" t="s">
        <v>258</v>
      </c>
      <c r="F550" s="160" t="s">
        <v>950</v>
      </c>
      <c r="G550" s="159"/>
    </row>
    <row r="551" spans="1:7" ht="30" customHeight="1" x14ac:dyDescent="0.15">
      <c r="A551" s="155">
        <v>543</v>
      </c>
      <c r="B551" s="155">
        <v>4</v>
      </c>
      <c r="C551" s="156" t="s">
        <v>951</v>
      </c>
      <c r="D551" s="157">
        <v>168961000</v>
      </c>
      <c r="E551" s="160" t="s">
        <v>952</v>
      </c>
      <c r="F551" s="160" t="s">
        <v>263</v>
      </c>
      <c r="G551" s="159"/>
    </row>
    <row r="552" spans="1:7" ht="30" customHeight="1" x14ac:dyDescent="0.15">
      <c r="A552" s="155">
        <v>544</v>
      </c>
      <c r="B552" s="155">
        <v>2</v>
      </c>
      <c r="C552" s="156" t="s">
        <v>953</v>
      </c>
      <c r="D552" s="157">
        <v>70700000</v>
      </c>
      <c r="E552" s="160" t="s">
        <v>952</v>
      </c>
      <c r="F552" s="160" t="s">
        <v>955</v>
      </c>
      <c r="G552" s="159"/>
    </row>
    <row r="553" spans="1:7" ht="30" customHeight="1" x14ac:dyDescent="0.15">
      <c r="A553" s="155">
        <v>545</v>
      </c>
      <c r="B553" s="155">
        <v>7</v>
      </c>
      <c r="C553" s="156" t="s">
        <v>956</v>
      </c>
      <c r="D553" s="157">
        <v>50000000</v>
      </c>
      <c r="E553" s="160" t="s">
        <v>952</v>
      </c>
      <c r="F553" s="160" t="s">
        <v>955</v>
      </c>
      <c r="G553" s="159"/>
    </row>
    <row r="554" spans="1:7" ht="30" customHeight="1" x14ac:dyDescent="0.15">
      <c r="A554" s="155">
        <v>546</v>
      </c>
      <c r="B554" s="155">
        <v>7</v>
      </c>
      <c r="C554" s="156" t="s">
        <v>957</v>
      </c>
      <c r="D554" s="157">
        <v>17000000</v>
      </c>
      <c r="E554" s="160" t="s">
        <v>952</v>
      </c>
      <c r="F554" s="160" t="s">
        <v>955</v>
      </c>
      <c r="G554" s="159"/>
    </row>
    <row r="555" spans="1:7" ht="30" customHeight="1" x14ac:dyDescent="0.15">
      <c r="A555" s="155">
        <v>547</v>
      </c>
      <c r="B555" s="155">
        <v>2</v>
      </c>
      <c r="C555" s="156" t="s">
        <v>915</v>
      </c>
      <c r="D555" s="157">
        <v>70172000</v>
      </c>
      <c r="E555" s="160" t="s">
        <v>589</v>
      </c>
      <c r="F555" s="160" t="s">
        <v>962</v>
      </c>
      <c r="G555" s="159"/>
    </row>
    <row r="556" spans="1:7" ht="30" customHeight="1" x14ac:dyDescent="0.15">
      <c r="A556" s="155">
        <v>548</v>
      </c>
      <c r="B556" s="155">
        <v>3</v>
      </c>
      <c r="C556" s="156" t="s">
        <v>942</v>
      </c>
      <c r="D556" s="157">
        <v>15000000</v>
      </c>
      <c r="E556" s="160" t="s">
        <v>589</v>
      </c>
      <c r="F556" s="160" t="s">
        <v>962</v>
      </c>
      <c r="G556" s="159"/>
    </row>
    <row r="557" spans="1:7" ht="30" customHeight="1" x14ac:dyDescent="0.15">
      <c r="A557" s="155">
        <v>549</v>
      </c>
      <c r="B557" s="155">
        <v>4</v>
      </c>
      <c r="C557" s="156" t="s">
        <v>915</v>
      </c>
      <c r="D557" s="157">
        <v>15052000</v>
      </c>
      <c r="E557" s="160" t="s">
        <v>589</v>
      </c>
      <c r="F557" s="160" t="s">
        <v>962</v>
      </c>
      <c r="G557" s="159"/>
    </row>
    <row r="558" spans="1:7" ht="30" customHeight="1" x14ac:dyDescent="0.15">
      <c r="A558" s="155">
        <v>550</v>
      </c>
      <c r="B558" s="155">
        <v>4</v>
      </c>
      <c r="C558" s="156" t="s">
        <v>965</v>
      </c>
      <c r="D558" s="157">
        <v>30000000</v>
      </c>
      <c r="E558" s="160" t="s">
        <v>589</v>
      </c>
      <c r="F558" s="160" t="s">
        <v>962</v>
      </c>
      <c r="G558" s="159"/>
    </row>
    <row r="559" spans="1:7" ht="30" customHeight="1" x14ac:dyDescent="0.15">
      <c r="A559" s="155">
        <v>551</v>
      </c>
      <c r="B559" s="155">
        <v>6</v>
      </c>
      <c r="C559" s="156" t="s">
        <v>915</v>
      </c>
      <c r="D559" s="157">
        <v>27772000</v>
      </c>
      <c r="E559" s="160" t="s">
        <v>589</v>
      </c>
      <c r="F559" s="160" t="s">
        <v>962</v>
      </c>
      <c r="G559" s="159"/>
    </row>
    <row r="560" spans="1:7" ht="30" customHeight="1" x14ac:dyDescent="0.15">
      <c r="A560" s="155">
        <v>552</v>
      </c>
      <c r="B560" s="155">
        <v>8</v>
      </c>
      <c r="C560" s="156" t="s">
        <v>965</v>
      </c>
      <c r="D560" s="157">
        <v>30000000</v>
      </c>
      <c r="E560" s="160" t="s">
        <v>589</v>
      </c>
      <c r="F560" s="160" t="s">
        <v>962</v>
      </c>
      <c r="G560" s="159"/>
    </row>
    <row r="561" spans="1:7" ht="30" customHeight="1" x14ac:dyDescent="0.15">
      <c r="A561" s="155">
        <v>553</v>
      </c>
      <c r="B561" s="155">
        <v>3</v>
      </c>
      <c r="C561" s="156" t="s">
        <v>965</v>
      </c>
      <c r="D561" s="157">
        <v>57750000</v>
      </c>
      <c r="E561" s="160" t="s">
        <v>592</v>
      </c>
      <c r="F561" s="160" t="s">
        <v>593</v>
      </c>
      <c r="G561" s="159"/>
    </row>
    <row r="562" spans="1:7" ht="30" customHeight="1" x14ac:dyDescent="0.15">
      <c r="A562" s="155">
        <v>554</v>
      </c>
      <c r="B562" s="155">
        <v>3</v>
      </c>
      <c r="C562" s="156" t="s">
        <v>936</v>
      </c>
      <c r="D562" s="157">
        <v>89544000</v>
      </c>
      <c r="E562" s="160" t="s">
        <v>592</v>
      </c>
      <c r="F562" s="160" t="s">
        <v>593</v>
      </c>
      <c r="G562" s="159"/>
    </row>
    <row r="563" spans="1:7" ht="30" customHeight="1" x14ac:dyDescent="0.15">
      <c r="A563" s="155">
        <v>555</v>
      </c>
      <c r="B563" s="155">
        <v>3</v>
      </c>
      <c r="C563" s="156" t="s">
        <v>953</v>
      </c>
      <c r="D563" s="157">
        <v>35000000</v>
      </c>
      <c r="E563" s="160" t="s">
        <v>592</v>
      </c>
      <c r="F563" s="160" t="s">
        <v>593</v>
      </c>
      <c r="G563" s="159"/>
    </row>
    <row r="564" spans="1:7" ht="30" customHeight="1" x14ac:dyDescent="0.15">
      <c r="A564" s="155">
        <v>556</v>
      </c>
      <c r="B564" s="155">
        <v>10</v>
      </c>
      <c r="C564" s="156" t="s">
        <v>973</v>
      </c>
      <c r="D564" s="157">
        <v>50000000</v>
      </c>
      <c r="E564" s="160" t="s">
        <v>592</v>
      </c>
      <c r="F564" s="160" t="s">
        <v>593</v>
      </c>
      <c r="G564" s="159"/>
    </row>
    <row r="565" spans="1:7" ht="30" customHeight="1" x14ac:dyDescent="0.15">
      <c r="A565" s="155">
        <v>557</v>
      </c>
      <c r="B565" s="155">
        <v>3</v>
      </c>
      <c r="C565" s="156" t="s">
        <v>974</v>
      </c>
      <c r="D565" s="157">
        <v>110864000</v>
      </c>
      <c r="E565" s="160" t="s">
        <v>264</v>
      </c>
      <c r="F565" s="160" t="s">
        <v>975</v>
      </c>
      <c r="G565" s="159"/>
    </row>
    <row r="566" spans="1:7" ht="30" customHeight="1" x14ac:dyDescent="0.15">
      <c r="A566" s="155">
        <v>558</v>
      </c>
      <c r="B566" s="155">
        <v>4</v>
      </c>
      <c r="C566" s="156" t="s">
        <v>942</v>
      </c>
      <c r="D566" s="157">
        <v>12000000</v>
      </c>
      <c r="E566" s="160" t="s">
        <v>264</v>
      </c>
      <c r="F566" s="160" t="s">
        <v>975</v>
      </c>
      <c r="G566" s="159"/>
    </row>
    <row r="567" spans="1:7" ht="30" customHeight="1" x14ac:dyDescent="0.15">
      <c r="A567" s="155">
        <v>559</v>
      </c>
      <c r="B567" s="155">
        <v>4</v>
      </c>
      <c r="C567" s="156" t="s">
        <v>976</v>
      </c>
      <c r="D567" s="157">
        <v>51000000</v>
      </c>
      <c r="E567" s="160" t="s">
        <v>264</v>
      </c>
      <c r="F567" s="160" t="s">
        <v>978</v>
      </c>
      <c r="G567" s="159"/>
    </row>
    <row r="568" spans="1:7" ht="30" customHeight="1" x14ac:dyDescent="0.15">
      <c r="A568" s="155">
        <v>560</v>
      </c>
      <c r="B568" s="155">
        <v>5</v>
      </c>
      <c r="C568" s="156" t="s">
        <v>948</v>
      </c>
      <c r="D568" s="157">
        <v>16080000</v>
      </c>
      <c r="E568" s="160" t="s">
        <v>264</v>
      </c>
      <c r="F568" s="160" t="s">
        <v>981</v>
      </c>
      <c r="G568" s="159"/>
    </row>
    <row r="569" spans="1:7" ht="30" customHeight="1" x14ac:dyDescent="0.15">
      <c r="A569" s="155">
        <v>561</v>
      </c>
      <c r="B569" s="155">
        <v>2</v>
      </c>
      <c r="C569" s="156" t="s">
        <v>909</v>
      </c>
      <c r="D569" s="157">
        <v>2050000</v>
      </c>
      <c r="E569" s="160" t="s">
        <v>266</v>
      </c>
      <c r="F569" s="160" t="s">
        <v>982</v>
      </c>
      <c r="G569" s="159"/>
    </row>
    <row r="570" spans="1:7" ht="30" customHeight="1" x14ac:dyDescent="0.15">
      <c r="A570" s="155">
        <v>562</v>
      </c>
      <c r="B570" s="155">
        <v>2</v>
      </c>
      <c r="C570" s="156" t="s">
        <v>915</v>
      </c>
      <c r="D570" s="157">
        <v>68757000</v>
      </c>
      <c r="E570" s="160" t="s">
        <v>266</v>
      </c>
      <c r="F570" s="160" t="s">
        <v>982</v>
      </c>
      <c r="G570" s="159"/>
    </row>
    <row r="571" spans="1:7" ht="30" customHeight="1" x14ac:dyDescent="0.15">
      <c r="A571" s="155">
        <v>563</v>
      </c>
      <c r="B571" s="155">
        <v>3</v>
      </c>
      <c r="C571" s="156" t="s">
        <v>933</v>
      </c>
      <c r="D571" s="157">
        <v>36750000</v>
      </c>
      <c r="E571" s="160" t="s">
        <v>266</v>
      </c>
      <c r="F571" s="160" t="s">
        <v>983</v>
      </c>
      <c r="G571" s="159"/>
    </row>
    <row r="572" spans="1:7" ht="30" customHeight="1" x14ac:dyDescent="0.15">
      <c r="A572" s="155">
        <v>564</v>
      </c>
      <c r="B572" s="155">
        <v>2</v>
      </c>
      <c r="C572" s="156" t="s">
        <v>974</v>
      </c>
      <c r="D572" s="157">
        <v>60573000</v>
      </c>
      <c r="E572" s="160" t="s">
        <v>984</v>
      </c>
      <c r="F572" s="160" t="s">
        <v>985</v>
      </c>
      <c r="G572" s="159"/>
    </row>
    <row r="573" spans="1:7" ht="30" customHeight="1" x14ac:dyDescent="0.15">
      <c r="A573" s="155">
        <v>565</v>
      </c>
      <c r="B573" s="155">
        <v>2</v>
      </c>
      <c r="C573" s="156" t="s">
        <v>974</v>
      </c>
      <c r="D573" s="157">
        <v>12993000</v>
      </c>
      <c r="E573" s="160" t="s">
        <v>984</v>
      </c>
      <c r="F573" s="160" t="s">
        <v>985</v>
      </c>
      <c r="G573" s="159"/>
    </row>
    <row r="574" spans="1:7" ht="30" customHeight="1" x14ac:dyDescent="0.15">
      <c r="A574" s="155">
        <v>566</v>
      </c>
      <c r="B574" s="155">
        <v>2</v>
      </c>
      <c r="C574" s="156" t="s">
        <v>974</v>
      </c>
      <c r="D574" s="157">
        <v>23973000</v>
      </c>
      <c r="E574" s="160" t="s">
        <v>984</v>
      </c>
      <c r="F574" s="160" t="s">
        <v>985</v>
      </c>
      <c r="G574" s="159"/>
    </row>
    <row r="575" spans="1:7" ht="30" customHeight="1" x14ac:dyDescent="0.15">
      <c r="A575" s="155">
        <v>567</v>
      </c>
      <c r="B575" s="155">
        <v>5</v>
      </c>
      <c r="C575" s="156" t="s">
        <v>987</v>
      </c>
      <c r="D575" s="157">
        <v>45750000</v>
      </c>
      <c r="E575" s="160" t="s">
        <v>984</v>
      </c>
      <c r="F575" s="160" t="s">
        <v>985</v>
      </c>
      <c r="G575" s="159"/>
    </row>
    <row r="576" spans="1:7" ht="30" customHeight="1" x14ac:dyDescent="0.15">
      <c r="A576" s="155">
        <v>568</v>
      </c>
      <c r="B576" s="155">
        <v>4</v>
      </c>
      <c r="C576" s="156" t="s">
        <v>919</v>
      </c>
      <c r="D576" s="157">
        <v>48750000</v>
      </c>
      <c r="E576" s="160" t="s">
        <v>268</v>
      </c>
      <c r="F576" s="160" t="s">
        <v>269</v>
      </c>
      <c r="G576" s="159"/>
    </row>
    <row r="577" spans="1:7" ht="30" customHeight="1" x14ac:dyDescent="0.15">
      <c r="A577" s="155">
        <v>569</v>
      </c>
      <c r="B577" s="155">
        <v>4</v>
      </c>
      <c r="C577" s="156" t="s">
        <v>915</v>
      </c>
      <c r="D577" s="157">
        <v>82615000</v>
      </c>
      <c r="E577" s="160" t="s">
        <v>268</v>
      </c>
      <c r="F577" s="160" t="s">
        <v>269</v>
      </c>
      <c r="G577" s="159"/>
    </row>
    <row r="578" spans="1:7" ht="30" customHeight="1" x14ac:dyDescent="0.15">
      <c r="A578" s="155">
        <v>570</v>
      </c>
      <c r="B578" s="155">
        <v>4</v>
      </c>
      <c r="C578" s="156" t="s">
        <v>988</v>
      </c>
      <c r="D578" s="157">
        <v>16050000</v>
      </c>
      <c r="E578" s="160" t="s">
        <v>268</v>
      </c>
      <c r="F578" s="160" t="s">
        <v>269</v>
      </c>
      <c r="G578" s="159"/>
    </row>
    <row r="579" spans="1:7" ht="30" customHeight="1" x14ac:dyDescent="0.15">
      <c r="A579" s="155">
        <v>571</v>
      </c>
      <c r="B579" s="155">
        <v>1</v>
      </c>
      <c r="C579" s="156" t="s">
        <v>909</v>
      </c>
      <c r="D579" s="157">
        <v>29500000</v>
      </c>
      <c r="E579" s="160" t="s">
        <v>268</v>
      </c>
      <c r="F579" s="160" t="s">
        <v>269</v>
      </c>
      <c r="G579" s="159"/>
    </row>
    <row r="580" spans="1:7" ht="30" customHeight="1" x14ac:dyDescent="0.15">
      <c r="A580" s="155">
        <v>572</v>
      </c>
      <c r="B580" s="155">
        <v>1</v>
      </c>
      <c r="C580" s="156" t="s">
        <v>992</v>
      </c>
      <c r="D580" s="157">
        <v>50000000</v>
      </c>
      <c r="E580" s="160" t="s">
        <v>271</v>
      </c>
      <c r="F580" s="160" t="s">
        <v>995</v>
      </c>
      <c r="G580" s="159"/>
    </row>
    <row r="581" spans="1:7" ht="30" customHeight="1" x14ac:dyDescent="0.15">
      <c r="A581" s="155">
        <v>573</v>
      </c>
      <c r="B581" s="155">
        <v>2</v>
      </c>
      <c r="C581" s="156" t="s">
        <v>996</v>
      </c>
      <c r="D581" s="157">
        <v>11000000</v>
      </c>
      <c r="E581" s="160" t="s">
        <v>271</v>
      </c>
      <c r="F581" s="160" t="s">
        <v>272</v>
      </c>
      <c r="G581" s="159"/>
    </row>
    <row r="582" spans="1:7" ht="30" customHeight="1" x14ac:dyDescent="0.15">
      <c r="A582" s="155">
        <v>574</v>
      </c>
      <c r="B582" s="155">
        <v>10</v>
      </c>
      <c r="C582" s="156" t="s">
        <v>998</v>
      </c>
      <c r="D582" s="157">
        <v>30000000</v>
      </c>
      <c r="E582" s="160" t="s">
        <v>271</v>
      </c>
      <c r="F582" s="160" t="s">
        <v>272</v>
      </c>
      <c r="G582" s="159"/>
    </row>
    <row r="583" spans="1:7" ht="30" customHeight="1" x14ac:dyDescent="0.15">
      <c r="A583" s="155">
        <v>575</v>
      </c>
      <c r="B583" s="155">
        <v>2</v>
      </c>
      <c r="C583" s="156" t="s">
        <v>909</v>
      </c>
      <c r="D583" s="157">
        <v>44300000</v>
      </c>
      <c r="E583" s="160" t="s">
        <v>273</v>
      </c>
      <c r="F583" s="160" t="s">
        <v>274</v>
      </c>
      <c r="G583" s="159"/>
    </row>
    <row r="584" spans="1:7" ht="30" customHeight="1" x14ac:dyDescent="0.15">
      <c r="A584" s="155">
        <v>576</v>
      </c>
      <c r="B584" s="155">
        <v>1</v>
      </c>
      <c r="C584" s="156" t="s">
        <v>1000</v>
      </c>
      <c r="D584" s="157">
        <v>17000000</v>
      </c>
      <c r="E584" s="160" t="s">
        <v>273</v>
      </c>
      <c r="F584" s="160" t="s">
        <v>274</v>
      </c>
      <c r="G584" s="159"/>
    </row>
    <row r="585" spans="1:7" ht="30" customHeight="1" x14ac:dyDescent="0.15">
      <c r="A585" s="155">
        <v>577</v>
      </c>
      <c r="B585" s="155">
        <v>2</v>
      </c>
      <c r="C585" s="156" t="s">
        <v>915</v>
      </c>
      <c r="D585" s="157">
        <v>105001000</v>
      </c>
      <c r="E585" s="160" t="s">
        <v>273</v>
      </c>
      <c r="F585" s="160" t="s">
        <v>274</v>
      </c>
      <c r="G585" s="159"/>
    </row>
    <row r="586" spans="1:7" ht="30" customHeight="1" x14ac:dyDescent="0.15">
      <c r="A586" s="155">
        <v>578</v>
      </c>
      <c r="B586" s="155">
        <v>2</v>
      </c>
      <c r="C586" s="156" t="s">
        <v>913</v>
      </c>
      <c r="D586" s="157">
        <v>20910000</v>
      </c>
      <c r="E586" s="160" t="s">
        <v>273</v>
      </c>
      <c r="F586" s="160" t="s">
        <v>274</v>
      </c>
      <c r="G586" s="159"/>
    </row>
    <row r="587" spans="1:7" ht="30" customHeight="1" x14ac:dyDescent="0.15">
      <c r="A587" s="155">
        <v>579</v>
      </c>
      <c r="B587" s="155">
        <v>3</v>
      </c>
      <c r="C587" s="156" t="s">
        <v>933</v>
      </c>
      <c r="D587" s="157">
        <v>63750000</v>
      </c>
      <c r="E587" s="160" t="s">
        <v>273</v>
      </c>
      <c r="F587" s="160" t="s">
        <v>274</v>
      </c>
      <c r="G587" s="159"/>
    </row>
    <row r="588" spans="1:7" ht="30" customHeight="1" x14ac:dyDescent="0.15">
      <c r="A588" s="155">
        <v>580</v>
      </c>
      <c r="B588" s="155">
        <v>12</v>
      </c>
      <c r="C588" s="156" t="s">
        <v>1001</v>
      </c>
      <c r="D588" s="157">
        <v>14000000</v>
      </c>
      <c r="E588" s="155" t="s">
        <v>1005</v>
      </c>
      <c r="F588" s="155" t="s">
        <v>1006</v>
      </c>
      <c r="G588" s="159"/>
    </row>
    <row r="589" spans="1:7" ht="30" customHeight="1" x14ac:dyDescent="0.15">
      <c r="A589" s="155">
        <v>581</v>
      </c>
      <c r="B589" s="155">
        <v>3</v>
      </c>
      <c r="C589" s="156" t="s">
        <v>1007</v>
      </c>
      <c r="D589" s="157">
        <v>50000000</v>
      </c>
      <c r="E589" s="155" t="s">
        <v>305</v>
      </c>
      <c r="F589" s="155" t="s">
        <v>1012</v>
      </c>
      <c r="G589" s="159"/>
    </row>
    <row r="590" spans="1:7" ht="30" customHeight="1" x14ac:dyDescent="0.15">
      <c r="A590" s="155">
        <v>582</v>
      </c>
      <c r="B590" s="155">
        <v>1</v>
      </c>
      <c r="C590" s="156" t="s">
        <v>1013</v>
      </c>
      <c r="D590" s="157">
        <v>385000000</v>
      </c>
      <c r="E590" s="155" t="s">
        <v>305</v>
      </c>
      <c r="F590" s="155" t="s">
        <v>1014</v>
      </c>
      <c r="G590" s="159"/>
    </row>
    <row r="591" spans="1:7" ht="30" customHeight="1" x14ac:dyDescent="0.15">
      <c r="A591" s="155">
        <v>583</v>
      </c>
      <c r="B591" s="155">
        <v>3</v>
      </c>
      <c r="C591" s="156" t="s">
        <v>1015</v>
      </c>
      <c r="D591" s="157">
        <v>70000000</v>
      </c>
      <c r="E591" s="155" t="s">
        <v>305</v>
      </c>
      <c r="F591" s="155" t="s">
        <v>1014</v>
      </c>
      <c r="G591" s="159"/>
    </row>
    <row r="592" spans="1:7" ht="30" customHeight="1" x14ac:dyDescent="0.15">
      <c r="A592" s="155">
        <v>584</v>
      </c>
      <c r="B592" s="155">
        <v>3</v>
      </c>
      <c r="C592" s="156" t="s">
        <v>1016</v>
      </c>
      <c r="D592" s="157">
        <v>45000000</v>
      </c>
      <c r="E592" s="155" t="s">
        <v>1018</v>
      </c>
      <c r="F592" s="155" t="s">
        <v>1019</v>
      </c>
      <c r="G592" s="159"/>
    </row>
    <row r="593" spans="1:7" ht="30" customHeight="1" x14ac:dyDescent="0.15">
      <c r="A593" s="155">
        <v>585</v>
      </c>
      <c r="B593" s="155">
        <v>9</v>
      </c>
      <c r="C593" s="156" t="s">
        <v>1020</v>
      </c>
      <c r="D593" s="157">
        <v>12600000</v>
      </c>
      <c r="E593" s="155" t="s">
        <v>1022</v>
      </c>
      <c r="F593" s="155" t="s">
        <v>1023</v>
      </c>
      <c r="G593" s="159"/>
    </row>
    <row r="594" spans="1:7" ht="30" customHeight="1" x14ac:dyDescent="0.15">
      <c r="A594" s="155">
        <v>586</v>
      </c>
      <c r="B594" s="155">
        <v>4</v>
      </c>
      <c r="C594" s="156" t="s">
        <v>1024</v>
      </c>
      <c r="D594" s="157">
        <v>7260000000</v>
      </c>
      <c r="E594" s="155" t="s">
        <v>319</v>
      </c>
      <c r="F594" s="155" t="s">
        <v>1029</v>
      </c>
      <c r="G594" s="159"/>
    </row>
    <row r="595" spans="1:7" ht="30" customHeight="1" x14ac:dyDescent="0.15">
      <c r="A595" s="155">
        <v>587</v>
      </c>
      <c r="B595" s="155">
        <v>2</v>
      </c>
      <c r="C595" s="156" t="s">
        <v>1030</v>
      </c>
      <c r="D595" s="157">
        <v>15000000</v>
      </c>
      <c r="E595" s="155" t="s">
        <v>326</v>
      </c>
      <c r="F595" s="155" t="s">
        <v>1034</v>
      </c>
      <c r="G595" s="159"/>
    </row>
    <row r="596" spans="1:7" ht="30" customHeight="1" x14ac:dyDescent="0.15">
      <c r="A596" s="155">
        <v>588</v>
      </c>
      <c r="B596" s="155">
        <v>1</v>
      </c>
      <c r="C596" s="156" t="s">
        <v>1035</v>
      </c>
      <c r="D596" s="157">
        <v>29000000</v>
      </c>
      <c r="E596" s="155" t="s">
        <v>326</v>
      </c>
      <c r="F596" s="155" t="s">
        <v>1040</v>
      </c>
      <c r="G596" s="159"/>
    </row>
    <row r="597" spans="1:7" ht="30" customHeight="1" x14ac:dyDescent="0.15">
      <c r="A597" s="155">
        <v>589</v>
      </c>
      <c r="B597" s="155">
        <v>1</v>
      </c>
      <c r="C597" s="156" t="s">
        <v>1041</v>
      </c>
      <c r="D597" s="157">
        <v>12000000</v>
      </c>
      <c r="E597" s="155" t="s">
        <v>326</v>
      </c>
      <c r="F597" s="155" t="s">
        <v>1040</v>
      </c>
      <c r="G597" s="159"/>
    </row>
    <row r="598" spans="1:7" ht="30" customHeight="1" x14ac:dyDescent="0.15">
      <c r="A598" s="155">
        <v>590</v>
      </c>
      <c r="B598" s="155">
        <v>1</v>
      </c>
      <c r="C598" s="156" t="s">
        <v>1044</v>
      </c>
      <c r="D598" s="157">
        <v>20000000</v>
      </c>
      <c r="E598" s="155" t="s">
        <v>326</v>
      </c>
      <c r="F598" s="155" t="s">
        <v>1040</v>
      </c>
      <c r="G598" s="159"/>
    </row>
    <row r="599" spans="1:7" ht="30" customHeight="1" x14ac:dyDescent="0.15">
      <c r="A599" s="155">
        <v>591</v>
      </c>
      <c r="B599" s="155">
        <v>1</v>
      </c>
      <c r="C599" s="156" t="s">
        <v>1048</v>
      </c>
      <c r="D599" s="157">
        <v>10000000</v>
      </c>
      <c r="E599" s="155" t="s">
        <v>326</v>
      </c>
      <c r="F599" s="155" t="s">
        <v>1040</v>
      </c>
      <c r="G599" s="159"/>
    </row>
    <row r="600" spans="1:7" ht="30" customHeight="1" x14ac:dyDescent="0.15">
      <c r="A600" s="155">
        <v>592</v>
      </c>
      <c r="B600" s="155">
        <v>2</v>
      </c>
      <c r="C600" s="156" t="s">
        <v>1050</v>
      </c>
      <c r="D600" s="161" t="s">
        <v>1381</v>
      </c>
      <c r="E600" s="155" t="s">
        <v>1055</v>
      </c>
      <c r="F600" s="155" t="s">
        <v>1056</v>
      </c>
      <c r="G600" s="159"/>
    </row>
    <row r="601" spans="1:7" ht="30" customHeight="1" x14ac:dyDescent="0.15">
      <c r="A601" s="155">
        <v>593</v>
      </c>
      <c r="B601" s="155">
        <v>3</v>
      </c>
      <c r="C601" s="156" t="s">
        <v>1057</v>
      </c>
      <c r="D601" s="161">
        <v>110000000</v>
      </c>
      <c r="E601" s="155" t="s">
        <v>1061</v>
      </c>
      <c r="F601" s="155" t="s">
        <v>1062</v>
      </c>
      <c r="G601" s="159"/>
    </row>
    <row r="602" spans="1:7" ht="30" customHeight="1" x14ac:dyDescent="0.15">
      <c r="A602" s="155">
        <v>594</v>
      </c>
      <c r="B602" s="155">
        <v>1</v>
      </c>
      <c r="C602" s="156" t="s">
        <v>1064</v>
      </c>
      <c r="D602" s="161">
        <v>240000000</v>
      </c>
      <c r="E602" s="155" t="s">
        <v>1068</v>
      </c>
      <c r="F602" s="155" t="s">
        <v>1069</v>
      </c>
      <c r="G602" s="159"/>
    </row>
    <row r="603" spans="1:7" ht="30" customHeight="1" x14ac:dyDescent="0.15">
      <c r="A603" s="155">
        <v>595</v>
      </c>
      <c r="B603" s="155">
        <v>1</v>
      </c>
      <c r="C603" s="156" t="s">
        <v>1070</v>
      </c>
      <c r="D603" s="161">
        <v>20000000</v>
      </c>
      <c r="E603" s="155" t="s">
        <v>1068</v>
      </c>
      <c r="F603" s="155" t="s">
        <v>1069</v>
      </c>
      <c r="G603" s="159"/>
    </row>
    <row r="604" spans="1:7" ht="30" customHeight="1" x14ac:dyDescent="0.15">
      <c r="A604" s="155">
        <v>596</v>
      </c>
      <c r="B604" s="155">
        <v>1</v>
      </c>
      <c r="C604" s="156" t="s">
        <v>1070</v>
      </c>
      <c r="D604" s="161">
        <v>180000000</v>
      </c>
      <c r="E604" s="155" t="s">
        <v>1068</v>
      </c>
      <c r="F604" s="155" t="s">
        <v>1077</v>
      </c>
      <c r="G604" s="159"/>
    </row>
    <row r="605" spans="1:7" ht="30" customHeight="1" x14ac:dyDescent="0.15">
      <c r="A605" s="155">
        <v>597</v>
      </c>
      <c r="B605" s="155">
        <v>1</v>
      </c>
      <c r="C605" s="156" t="s">
        <v>1078</v>
      </c>
      <c r="D605" s="161">
        <v>19500000</v>
      </c>
      <c r="E605" s="155" t="s">
        <v>1068</v>
      </c>
      <c r="F605" s="155" t="s">
        <v>1082</v>
      </c>
      <c r="G605" s="159"/>
    </row>
    <row r="606" spans="1:7" ht="30" customHeight="1" x14ac:dyDescent="0.15">
      <c r="A606" s="155">
        <v>598</v>
      </c>
      <c r="B606" s="155">
        <v>1</v>
      </c>
      <c r="C606" s="156" t="s">
        <v>1078</v>
      </c>
      <c r="D606" s="161">
        <v>18900000</v>
      </c>
      <c r="E606" s="155" t="s">
        <v>1068</v>
      </c>
      <c r="F606" s="155" t="s">
        <v>1082</v>
      </c>
      <c r="G606" s="159"/>
    </row>
    <row r="607" spans="1:7" ht="30" customHeight="1" x14ac:dyDescent="0.15">
      <c r="A607" s="155">
        <v>599</v>
      </c>
      <c r="B607" s="155">
        <v>4</v>
      </c>
      <c r="C607" s="156" t="s">
        <v>1086</v>
      </c>
      <c r="D607" s="161">
        <v>46000000</v>
      </c>
      <c r="E607" s="155" t="s">
        <v>1090</v>
      </c>
      <c r="F607" s="155" t="s">
        <v>1091</v>
      </c>
      <c r="G607" s="159"/>
    </row>
    <row r="608" spans="1:7" ht="30" customHeight="1" x14ac:dyDescent="0.15">
      <c r="A608" s="155">
        <v>600</v>
      </c>
      <c r="B608" s="162">
        <v>1</v>
      </c>
      <c r="C608" s="163" t="s">
        <v>1092</v>
      </c>
      <c r="D608" s="161">
        <v>99000000</v>
      </c>
      <c r="E608" s="162" t="s">
        <v>350</v>
      </c>
      <c r="F608" s="162" t="s">
        <v>351</v>
      </c>
      <c r="G608" s="159"/>
    </row>
    <row r="609" spans="1:7" ht="30" customHeight="1" x14ac:dyDescent="0.15">
      <c r="A609" s="155">
        <v>601</v>
      </c>
      <c r="B609" s="162">
        <v>1</v>
      </c>
      <c r="C609" s="163" t="s">
        <v>1096</v>
      </c>
      <c r="D609" s="161">
        <v>50000000</v>
      </c>
      <c r="E609" s="162" t="s">
        <v>350</v>
      </c>
      <c r="F609" s="162" t="s">
        <v>351</v>
      </c>
      <c r="G609" s="159"/>
    </row>
    <row r="610" spans="1:7" ht="30" customHeight="1" x14ac:dyDescent="0.15">
      <c r="A610" s="155">
        <v>602</v>
      </c>
      <c r="B610" s="162">
        <v>1</v>
      </c>
      <c r="C610" s="163" t="s">
        <v>1099</v>
      </c>
      <c r="D610" s="161">
        <v>32000000</v>
      </c>
      <c r="E610" s="162" t="s">
        <v>350</v>
      </c>
      <c r="F610" s="162" t="s">
        <v>351</v>
      </c>
      <c r="G610" s="159"/>
    </row>
    <row r="611" spans="1:7" ht="30" customHeight="1" x14ac:dyDescent="0.15">
      <c r="A611" s="155">
        <v>603</v>
      </c>
      <c r="B611" s="162">
        <v>1</v>
      </c>
      <c r="C611" s="163" t="s">
        <v>1102</v>
      </c>
      <c r="D611" s="161">
        <v>60000000</v>
      </c>
      <c r="E611" s="162" t="s">
        <v>350</v>
      </c>
      <c r="F611" s="162" t="s">
        <v>351</v>
      </c>
      <c r="G611" s="159"/>
    </row>
    <row r="612" spans="1:7" ht="30" customHeight="1" x14ac:dyDescent="0.15">
      <c r="A612" s="155">
        <v>604</v>
      </c>
      <c r="B612" s="162">
        <v>1</v>
      </c>
      <c r="C612" s="163" t="s">
        <v>1105</v>
      </c>
      <c r="D612" s="161">
        <v>25000000</v>
      </c>
      <c r="E612" s="162" t="s">
        <v>350</v>
      </c>
      <c r="F612" s="162" t="s">
        <v>351</v>
      </c>
      <c r="G612" s="159"/>
    </row>
    <row r="613" spans="1:7" ht="30" customHeight="1" x14ac:dyDescent="0.15">
      <c r="A613" s="155">
        <v>605</v>
      </c>
      <c r="B613" s="162">
        <v>1</v>
      </c>
      <c r="C613" s="163" t="s">
        <v>1108</v>
      </c>
      <c r="D613" s="161">
        <v>60000000</v>
      </c>
      <c r="E613" s="162" t="s">
        <v>350</v>
      </c>
      <c r="F613" s="162" t="s">
        <v>351</v>
      </c>
      <c r="G613" s="159"/>
    </row>
    <row r="614" spans="1:7" ht="30" customHeight="1" x14ac:dyDescent="0.15">
      <c r="A614" s="155">
        <v>606</v>
      </c>
      <c r="B614" s="162">
        <v>1</v>
      </c>
      <c r="C614" s="163" t="s">
        <v>1111</v>
      </c>
      <c r="D614" s="161">
        <v>80000000</v>
      </c>
      <c r="E614" s="162" t="s">
        <v>350</v>
      </c>
      <c r="F614" s="162" t="s">
        <v>351</v>
      </c>
      <c r="G614" s="159"/>
    </row>
    <row r="615" spans="1:7" ht="30" customHeight="1" x14ac:dyDescent="0.15">
      <c r="A615" s="155">
        <v>607</v>
      </c>
      <c r="B615" s="162">
        <v>1</v>
      </c>
      <c r="C615" s="163" t="s">
        <v>1114</v>
      </c>
      <c r="D615" s="161">
        <v>28000000</v>
      </c>
      <c r="E615" s="162" t="s">
        <v>350</v>
      </c>
      <c r="F615" s="162" t="s">
        <v>351</v>
      </c>
      <c r="G615" s="159"/>
    </row>
    <row r="616" spans="1:7" ht="30" customHeight="1" x14ac:dyDescent="0.15">
      <c r="A616" s="155">
        <v>608</v>
      </c>
      <c r="B616" s="162">
        <v>1</v>
      </c>
      <c r="C616" s="163" t="s">
        <v>1117</v>
      </c>
      <c r="D616" s="161">
        <v>29000000</v>
      </c>
      <c r="E616" s="162" t="s">
        <v>350</v>
      </c>
      <c r="F616" s="162" t="s">
        <v>351</v>
      </c>
      <c r="G616" s="159"/>
    </row>
    <row r="617" spans="1:7" ht="30" customHeight="1" x14ac:dyDescent="0.15">
      <c r="A617" s="155">
        <v>609</v>
      </c>
      <c r="B617" s="162">
        <v>1</v>
      </c>
      <c r="C617" s="163" t="s">
        <v>1120</v>
      </c>
      <c r="D617" s="161">
        <v>86000000</v>
      </c>
      <c r="E617" s="162" t="s">
        <v>663</v>
      </c>
      <c r="F617" s="162" t="s">
        <v>666</v>
      </c>
      <c r="G617" s="159"/>
    </row>
    <row r="618" spans="1:7" ht="30" customHeight="1" x14ac:dyDescent="0.15">
      <c r="A618" s="155">
        <v>610</v>
      </c>
      <c r="B618" s="162">
        <v>1</v>
      </c>
      <c r="C618" s="163" t="s">
        <v>1125</v>
      </c>
      <c r="D618" s="161">
        <v>98000000</v>
      </c>
      <c r="E618" s="162" t="s">
        <v>663</v>
      </c>
      <c r="F618" s="162" t="s">
        <v>666</v>
      </c>
      <c r="G618" s="159"/>
    </row>
    <row r="619" spans="1:7" ht="30" customHeight="1" x14ac:dyDescent="0.15">
      <c r="A619" s="155">
        <v>611</v>
      </c>
      <c r="B619" s="162">
        <v>1</v>
      </c>
      <c r="C619" s="163" t="s">
        <v>1128</v>
      </c>
      <c r="D619" s="161">
        <v>70000000</v>
      </c>
      <c r="E619" s="162" t="s">
        <v>663</v>
      </c>
      <c r="F619" s="162" t="s">
        <v>666</v>
      </c>
      <c r="G619" s="159"/>
    </row>
    <row r="620" spans="1:7" ht="30" customHeight="1" x14ac:dyDescent="0.15">
      <c r="A620" s="155">
        <v>612</v>
      </c>
      <c r="B620" s="162">
        <v>1</v>
      </c>
      <c r="C620" s="163" t="s">
        <v>1131</v>
      </c>
      <c r="D620" s="161">
        <v>56000000</v>
      </c>
      <c r="E620" s="162" t="s">
        <v>663</v>
      </c>
      <c r="F620" s="162" t="s">
        <v>666</v>
      </c>
      <c r="G620" s="159"/>
    </row>
    <row r="621" spans="1:7" ht="30" customHeight="1" x14ac:dyDescent="0.15">
      <c r="A621" s="155">
        <v>613</v>
      </c>
      <c r="B621" s="162">
        <v>1</v>
      </c>
      <c r="C621" s="163" t="s">
        <v>1134</v>
      </c>
      <c r="D621" s="161">
        <v>100000000</v>
      </c>
      <c r="E621" s="162" t="s">
        <v>663</v>
      </c>
      <c r="F621" s="162" t="s">
        <v>666</v>
      </c>
      <c r="G621" s="159"/>
    </row>
    <row r="622" spans="1:7" ht="30" customHeight="1" x14ac:dyDescent="0.15">
      <c r="A622" s="155">
        <v>614</v>
      </c>
      <c r="B622" s="162">
        <v>1</v>
      </c>
      <c r="C622" s="163" t="s">
        <v>1102</v>
      </c>
      <c r="D622" s="161">
        <v>63000000</v>
      </c>
      <c r="E622" s="162" t="s">
        <v>663</v>
      </c>
      <c r="F622" s="162" t="s">
        <v>666</v>
      </c>
      <c r="G622" s="159"/>
    </row>
    <row r="623" spans="1:7" ht="30" customHeight="1" x14ac:dyDescent="0.15">
      <c r="A623" s="155">
        <v>615</v>
      </c>
      <c r="B623" s="162">
        <v>1</v>
      </c>
      <c r="C623" s="163" t="s">
        <v>1139</v>
      </c>
      <c r="D623" s="161">
        <v>14000000</v>
      </c>
      <c r="E623" s="162" t="s">
        <v>663</v>
      </c>
      <c r="F623" s="162" t="s">
        <v>666</v>
      </c>
      <c r="G623" s="159"/>
    </row>
    <row r="624" spans="1:7" ht="30" customHeight="1" x14ac:dyDescent="0.15">
      <c r="A624" s="155">
        <v>616</v>
      </c>
      <c r="B624" s="162">
        <v>1</v>
      </c>
      <c r="C624" s="163" t="s">
        <v>1141</v>
      </c>
      <c r="D624" s="161">
        <v>32000000</v>
      </c>
      <c r="E624" s="162" t="s">
        <v>663</v>
      </c>
      <c r="F624" s="162" t="s">
        <v>666</v>
      </c>
      <c r="G624" s="159"/>
    </row>
    <row r="625" spans="1:7" ht="30" customHeight="1" x14ac:dyDescent="0.15">
      <c r="A625" s="155">
        <v>617</v>
      </c>
      <c r="B625" s="162">
        <v>1</v>
      </c>
      <c r="C625" s="163" t="s">
        <v>1143</v>
      </c>
      <c r="D625" s="161">
        <v>36000000</v>
      </c>
      <c r="E625" s="162" t="s">
        <v>663</v>
      </c>
      <c r="F625" s="162" t="s">
        <v>666</v>
      </c>
      <c r="G625" s="159"/>
    </row>
    <row r="626" spans="1:7" ht="30" customHeight="1" x14ac:dyDescent="0.15">
      <c r="A626" s="155">
        <v>618</v>
      </c>
      <c r="B626" s="162">
        <v>1</v>
      </c>
      <c r="C626" s="163" t="s">
        <v>1145</v>
      </c>
      <c r="D626" s="161">
        <v>18000000</v>
      </c>
      <c r="E626" s="162" t="s">
        <v>663</v>
      </c>
      <c r="F626" s="162" t="s">
        <v>666</v>
      </c>
      <c r="G626" s="159"/>
    </row>
    <row r="627" spans="1:7" ht="30" customHeight="1" x14ac:dyDescent="0.15">
      <c r="A627" s="155">
        <v>619</v>
      </c>
      <c r="B627" s="155">
        <v>3</v>
      </c>
      <c r="C627" s="156" t="s">
        <v>1146</v>
      </c>
      <c r="D627" s="157">
        <v>23000000</v>
      </c>
      <c r="E627" s="155" t="s">
        <v>1149</v>
      </c>
      <c r="F627" s="155" t="s">
        <v>1150</v>
      </c>
      <c r="G627" s="159"/>
    </row>
    <row r="628" spans="1:7" ht="30" customHeight="1" x14ac:dyDescent="0.15">
      <c r="A628" s="155">
        <v>620</v>
      </c>
      <c r="B628" s="155">
        <v>4</v>
      </c>
      <c r="C628" s="156" t="s">
        <v>1151</v>
      </c>
      <c r="D628" s="157">
        <v>31500000</v>
      </c>
      <c r="E628" s="155" t="s">
        <v>1149</v>
      </c>
      <c r="F628" s="155" t="s">
        <v>1155</v>
      </c>
      <c r="G628" s="159"/>
    </row>
    <row r="629" spans="1:7" ht="30" customHeight="1" x14ac:dyDescent="0.15">
      <c r="A629" s="155">
        <v>621</v>
      </c>
      <c r="B629" s="155">
        <v>4</v>
      </c>
      <c r="C629" s="156" t="s">
        <v>1156</v>
      </c>
      <c r="D629" s="157">
        <v>14000000</v>
      </c>
      <c r="E629" s="155" t="s">
        <v>1149</v>
      </c>
      <c r="F629" s="155" t="s">
        <v>1155</v>
      </c>
      <c r="G629" s="159"/>
    </row>
    <row r="630" spans="1:7" ht="30" customHeight="1" x14ac:dyDescent="0.15">
      <c r="A630" s="155">
        <v>622</v>
      </c>
      <c r="B630" s="155">
        <v>4</v>
      </c>
      <c r="C630" s="156" t="s">
        <v>1157</v>
      </c>
      <c r="D630" s="157">
        <v>39000000</v>
      </c>
      <c r="E630" s="155" t="s">
        <v>1149</v>
      </c>
      <c r="F630" s="155" t="s">
        <v>1155</v>
      </c>
      <c r="G630" s="159"/>
    </row>
    <row r="631" spans="1:7" ht="30" customHeight="1" x14ac:dyDescent="0.15">
      <c r="A631" s="155">
        <v>623</v>
      </c>
      <c r="B631" s="155">
        <v>3</v>
      </c>
      <c r="C631" s="156" t="s">
        <v>1159</v>
      </c>
      <c r="D631" s="157">
        <v>20000000</v>
      </c>
      <c r="E631" s="155" t="s">
        <v>1163</v>
      </c>
      <c r="F631" s="155" t="s">
        <v>1164</v>
      </c>
      <c r="G631" s="159"/>
    </row>
    <row r="632" spans="1:7" ht="30" customHeight="1" x14ac:dyDescent="0.15">
      <c r="A632" s="155">
        <v>624</v>
      </c>
      <c r="B632" s="155">
        <v>3</v>
      </c>
      <c r="C632" s="156" t="s">
        <v>1165</v>
      </c>
      <c r="D632" s="157">
        <v>14000000</v>
      </c>
      <c r="E632" s="155" t="s">
        <v>1163</v>
      </c>
      <c r="F632" s="155" t="s">
        <v>1164</v>
      </c>
      <c r="G632" s="159"/>
    </row>
    <row r="633" spans="1:7" ht="30" customHeight="1" x14ac:dyDescent="0.15">
      <c r="A633" s="155">
        <v>625</v>
      </c>
      <c r="B633" s="155">
        <v>3</v>
      </c>
      <c r="C633" s="156" t="s">
        <v>1167</v>
      </c>
      <c r="D633" s="157">
        <v>22000000</v>
      </c>
      <c r="E633" s="155" t="s">
        <v>1163</v>
      </c>
      <c r="F633" s="155" t="s">
        <v>1164</v>
      </c>
      <c r="G633" s="159"/>
    </row>
    <row r="634" spans="1:7" ht="30" customHeight="1" x14ac:dyDescent="0.15">
      <c r="A634" s="155">
        <v>626</v>
      </c>
      <c r="B634" s="155">
        <v>3</v>
      </c>
      <c r="C634" s="156" t="s">
        <v>1169</v>
      </c>
      <c r="D634" s="157">
        <v>25000000</v>
      </c>
      <c r="E634" s="155" t="s">
        <v>1163</v>
      </c>
      <c r="F634" s="155" t="s">
        <v>1164</v>
      </c>
      <c r="G634" s="159"/>
    </row>
    <row r="635" spans="1:7" ht="30" customHeight="1" x14ac:dyDescent="0.15">
      <c r="A635" s="155">
        <v>627</v>
      </c>
      <c r="B635" s="155">
        <v>4</v>
      </c>
      <c r="C635" s="156" t="s">
        <v>1171</v>
      </c>
      <c r="D635" s="157">
        <v>24000000</v>
      </c>
      <c r="E635" s="155" t="s">
        <v>1163</v>
      </c>
      <c r="F635" s="155" t="s">
        <v>1164</v>
      </c>
      <c r="G635" s="159"/>
    </row>
    <row r="636" spans="1:7" ht="30" customHeight="1" x14ac:dyDescent="0.15">
      <c r="A636" s="155">
        <v>628</v>
      </c>
      <c r="B636" s="155">
        <v>2</v>
      </c>
      <c r="C636" s="156" t="s">
        <v>1173</v>
      </c>
      <c r="D636" s="157">
        <v>60000000</v>
      </c>
      <c r="E636" s="155" t="s">
        <v>1163</v>
      </c>
      <c r="F636" s="155" t="s">
        <v>1164</v>
      </c>
      <c r="G636" s="159"/>
    </row>
    <row r="637" spans="1:7" ht="30" customHeight="1" x14ac:dyDescent="0.15">
      <c r="A637" s="155">
        <v>629</v>
      </c>
      <c r="B637" s="155">
        <v>3</v>
      </c>
      <c r="C637" s="156" t="s">
        <v>1173</v>
      </c>
      <c r="D637" s="157">
        <v>50000000</v>
      </c>
      <c r="E637" s="155" t="s">
        <v>1163</v>
      </c>
      <c r="F637" s="155" t="s">
        <v>1164</v>
      </c>
      <c r="G637" s="159"/>
    </row>
    <row r="638" spans="1:7" ht="30" customHeight="1" x14ac:dyDescent="0.15">
      <c r="A638" s="155">
        <v>630</v>
      </c>
      <c r="B638" s="155">
        <v>4</v>
      </c>
      <c r="C638" s="156" t="s">
        <v>1173</v>
      </c>
      <c r="D638" s="157">
        <v>50000000</v>
      </c>
      <c r="E638" s="155" t="s">
        <v>1163</v>
      </c>
      <c r="F638" s="155" t="s">
        <v>1164</v>
      </c>
      <c r="G638" s="159"/>
    </row>
    <row r="639" spans="1:7" ht="30" customHeight="1" x14ac:dyDescent="0.15">
      <c r="A639" s="155">
        <v>631</v>
      </c>
      <c r="B639" s="155">
        <v>5</v>
      </c>
      <c r="C639" s="156" t="s">
        <v>1173</v>
      </c>
      <c r="D639" s="157">
        <v>50000000</v>
      </c>
      <c r="E639" s="155" t="s">
        <v>1163</v>
      </c>
      <c r="F639" s="155" t="s">
        <v>1164</v>
      </c>
      <c r="G639" s="159"/>
    </row>
    <row r="640" spans="1:7" ht="30" customHeight="1" x14ac:dyDescent="0.15">
      <c r="A640" s="155">
        <v>632</v>
      </c>
      <c r="B640" s="155">
        <v>6</v>
      </c>
      <c r="C640" s="156" t="s">
        <v>1173</v>
      </c>
      <c r="D640" s="157">
        <v>50000000</v>
      </c>
      <c r="E640" s="155" t="s">
        <v>1163</v>
      </c>
      <c r="F640" s="155" t="s">
        <v>1164</v>
      </c>
      <c r="G640" s="159"/>
    </row>
    <row r="641" spans="1:7" ht="30" customHeight="1" x14ac:dyDescent="0.15">
      <c r="A641" s="155">
        <v>633</v>
      </c>
      <c r="B641" s="155">
        <v>7</v>
      </c>
      <c r="C641" s="156" t="s">
        <v>1173</v>
      </c>
      <c r="D641" s="157">
        <v>50000000</v>
      </c>
      <c r="E641" s="155" t="s">
        <v>1163</v>
      </c>
      <c r="F641" s="155" t="s">
        <v>1164</v>
      </c>
      <c r="G641" s="159"/>
    </row>
    <row r="642" spans="1:7" ht="30" customHeight="1" x14ac:dyDescent="0.15">
      <c r="A642" s="155">
        <v>634</v>
      </c>
      <c r="B642" s="155">
        <v>8</v>
      </c>
      <c r="C642" s="156" t="s">
        <v>1173</v>
      </c>
      <c r="D642" s="157">
        <v>50000000</v>
      </c>
      <c r="E642" s="155" t="s">
        <v>1163</v>
      </c>
      <c r="F642" s="155" t="s">
        <v>1164</v>
      </c>
      <c r="G642" s="159"/>
    </row>
    <row r="643" spans="1:7" ht="30" customHeight="1" x14ac:dyDescent="0.15">
      <c r="A643" s="155">
        <v>635</v>
      </c>
      <c r="B643" s="155">
        <v>9</v>
      </c>
      <c r="C643" s="156" t="s">
        <v>1173</v>
      </c>
      <c r="D643" s="157">
        <v>50000000</v>
      </c>
      <c r="E643" s="155" t="s">
        <v>1163</v>
      </c>
      <c r="F643" s="155" t="s">
        <v>1164</v>
      </c>
      <c r="G643" s="159"/>
    </row>
    <row r="644" spans="1:7" ht="30" customHeight="1" x14ac:dyDescent="0.15">
      <c r="A644" s="155">
        <v>636</v>
      </c>
      <c r="B644" s="155">
        <v>4</v>
      </c>
      <c r="C644" s="156" t="s">
        <v>1175</v>
      </c>
      <c r="D644" s="157">
        <v>46000000</v>
      </c>
      <c r="E644" s="155" t="s">
        <v>1163</v>
      </c>
      <c r="F644" s="155" t="s">
        <v>1164</v>
      </c>
      <c r="G644" s="159"/>
    </row>
    <row r="645" spans="1:7" ht="30" customHeight="1" x14ac:dyDescent="0.15">
      <c r="A645" s="155">
        <v>637</v>
      </c>
      <c r="B645" s="155">
        <v>5</v>
      </c>
      <c r="C645" s="156" t="s">
        <v>1175</v>
      </c>
      <c r="D645" s="157">
        <v>54000000</v>
      </c>
      <c r="E645" s="155" t="s">
        <v>1163</v>
      </c>
      <c r="F645" s="155" t="s">
        <v>1164</v>
      </c>
      <c r="G645" s="159"/>
    </row>
    <row r="646" spans="1:7" ht="30" customHeight="1" x14ac:dyDescent="0.15">
      <c r="A646" s="155">
        <v>638</v>
      </c>
      <c r="B646" s="155">
        <v>4</v>
      </c>
      <c r="C646" s="156" t="s">
        <v>1180</v>
      </c>
      <c r="D646" s="157">
        <v>30000000</v>
      </c>
      <c r="E646" s="155" t="s">
        <v>1163</v>
      </c>
      <c r="F646" s="155" t="s">
        <v>1164</v>
      </c>
      <c r="G646" s="159"/>
    </row>
    <row r="647" spans="1:7" ht="30" customHeight="1" x14ac:dyDescent="0.15">
      <c r="A647" s="155">
        <v>639</v>
      </c>
      <c r="B647" s="155">
        <v>3</v>
      </c>
      <c r="C647" s="156" t="s">
        <v>1182</v>
      </c>
      <c r="D647" s="157">
        <v>170000000</v>
      </c>
      <c r="E647" s="155" t="s">
        <v>1163</v>
      </c>
      <c r="F647" s="155" t="s">
        <v>1164</v>
      </c>
      <c r="G647" s="159"/>
    </row>
    <row r="648" spans="1:7" ht="30" customHeight="1" x14ac:dyDescent="0.15">
      <c r="A648" s="155">
        <v>640</v>
      </c>
      <c r="B648" s="155">
        <v>6</v>
      </c>
      <c r="C648" s="156" t="s">
        <v>1182</v>
      </c>
      <c r="D648" s="157">
        <v>170000000</v>
      </c>
      <c r="E648" s="155" t="s">
        <v>1163</v>
      </c>
      <c r="F648" s="155" t="s">
        <v>1164</v>
      </c>
      <c r="G648" s="159"/>
    </row>
    <row r="649" spans="1:7" ht="30" customHeight="1" x14ac:dyDescent="0.15">
      <c r="A649" s="155">
        <v>641</v>
      </c>
      <c r="B649" s="155">
        <v>9</v>
      </c>
      <c r="C649" s="156" t="s">
        <v>1182</v>
      </c>
      <c r="D649" s="157">
        <v>160000000</v>
      </c>
      <c r="E649" s="155" t="s">
        <v>1163</v>
      </c>
      <c r="F649" s="155" t="s">
        <v>1164</v>
      </c>
      <c r="G649" s="159"/>
    </row>
    <row r="650" spans="1:7" ht="30" customHeight="1" x14ac:dyDescent="0.15">
      <c r="A650" s="155">
        <v>642</v>
      </c>
      <c r="B650" s="155">
        <v>2</v>
      </c>
      <c r="C650" s="156" t="s">
        <v>1184</v>
      </c>
      <c r="D650" s="157">
        <v>350000000</v>
      </c>
      <c r="E650" s="155" t="s">
        <v>1187</v>
      </c>
      <c r="F650" s="155" t="s">
        <v>364</v>
      </c>
      <c r="G650" s="159"/>
    </row>
    <row r="651" spans="1:7" ht="30" customHeight="1" x14ac:dyDescent="0.15">
      <c r="A651" s="155">
        <v>643</v>
      </c>
      <c r="B651" s="155">
        <v>2</v>
      </c>
      <c r="C651" s="156" t="s">
        <v>1188</v>
      </c>
      <c r="D651" s="157">
        <v>14000000</v>
      </c>
      <c r="E651" s="155" t="s">
        <v>1187</v>
      </c>
      <c r="F651" s="155" t="s">
        <v>364</v>
      </c>
      <c r="G651" s="159"/>
    </row>
    <row r="652" spans="1:7" ht="30" customHeight="1" x14ac:dyDescent="0.15">
      <c r="A652" s="155">
        <v>644</v>
      </c>
      <c r="B652" s="155">
        <v>3</v>
      </c>
      <c r="C652" s="156" t="s">
        <v>1188</v>
      </c>
      <c r="D652" s="157">
        <v>45000000</v>
      </c>
      <c r="E652" s="155" t="s">
        <v>1187</v>
      </c>
      <c r="F652" s="155" t="s">
        <v>1193</v>
      </c>
      <c r="G652" s="159"/>
    </row>
    <row r="653" spans="1:7" ht="30" customHeight="1" x14ac:dyDescent="0.15">
      <c r="A653" s="155">
        <v>645</v>
      </c>
      <c r="B653" s="155">
        <v>3</v>
      </c>
      <c r="C653" s="156" t="s">
        <v>1194</v>
      </c>
      <c r="D653" s="157">
        <v>17000000</v>
      </c>
      <c r="E653" s="155" t="s">
        <v>1187</v>
      </c>
      <c r="F653" s="155" t="s">
        <v>1195</v>
      </c>
      <c r="G653" s="159"/>
    </row>
    <row r="654" spans="1:7" ht="30" customHeight="1" x14ac:dyDescent="0.15">
      <c r="A654" s="155">
        <v>646</v>
      </c>
      <c r="B654" s="155">
        <v>3</v>
      </c>
      <c r="C654" s="156" t="s">
        <v>1196</v>
      </c>
      <c r="D654" s="157">
        <v>40000000</v>
      </c>
      <c r="E654" s="155" t="s">
        <v>1187</v>
      </c>
      <c r="F654" s="155" t="s">
        <v>1197</v>
      </c>
      <c r="G654" s="159"/>
    </row>
    <row r="655" spans="1:7" ht="30" customHeight="1" x14ac:dyDescent="0.15">
      <c r="A655" s="155">
        <v>647</v>
      </c>
      <c r="B655" s="155">
        <v>7</v>
      </c>
      <c r="C655" s="156" t="s">
        <v>1196</v>
      </c>
      <c r="D655" s="157">
        <v>16000000</v>
      </c>
      <c r="E655" s="155" t="s">
        <v>1187</v>
      </c>
      <c r="F655" s="155" t="s">
        <v>1197</v>
      </c>
      <c r="G655" s="159"/>
    </row>
    <row r="656" spans="1:7" ht="30" customHeight="1" x14ac:dyDescent="0.15">
      <c r="A656" s="155">
        <v>648</v>
      </c>
      <c r="B656" s="155">
        <v>7</v>
      </c>
      <c r="C656" s="156" t="s">
        <v>1188</v>
      </c>
      <c r="D656" s="157">
        <v>19000000</v>
      </c>
      <c r="E656" s="155" t="s">
        <v>1187</v>
      </c>
      <c r="F656" s="155" t="s">
        <v>1193</v>
      </c>
      <c r="G656" s="159"/>
    </row>
    <row r="657" spans="1:7" ht="30" customHeight="1" x14ac:dyDescent="0.15">
      <c r="A657" s="155">
        <v>649</v>
      </c>
      <c r="B657" s="155">
        <v>2</v>
      </c>
      <c r="C657" s="156" t="s">
        <v>1198</v>
      </c>
      <c r="D657" s="157">
        <v>25000000</v>
      </c>
      <c r="E657" s="155" t="s">
        <v>1200</v>
      </c>
      <c r="F657" s="155" t="s">
        <v>1201</v>
      </c>
      <c r="G657" s="159"/>
    </row>
    <row r="658" spans="1:7" ht="30" customHeight="1" x14ac:dyDescent="0.15">
      <c r="A658" s="155">
        <v>650</v>
      </c>
      <c r="B658" s="155">
        <v>6</v>
      </c>
      <c r="C658" s="156" t="s">
        <v>1198</v>
      </c>
      <c r="D658" s="157">
        <v>20000000</v>
      </c>
      <c r="E658" s="155" t="s">
        <v>1200</v>
      </c>
      <c r="F658" s="155" t="s">
        <v>1201</v>
      </c>
      <c r="G658" s="159"/>
    </row>
    <row r="659" spans="1:7" ht="30" customHeight="1" x14ac:dyDescent="0.15">
      <c r="A659" s="155">
        <v>651</v>
      </c>
      <c r="B659" s="155">
        <v>4</v>
      </c>
      <c r="C659" s="156" t="s">
        <v>1202</v>
      </c>
      <c r="D659" s="157">
        <v>45000000</v>
      </c>
      <c r="E659" s="155" t="s">
        <v>1205</v>
      </c>
      <c r="F659" s="155" t="s">
        <v>1206</v>
      </c>
      <c r="G659" s="159"/>
    </row>
    <row r="660" spans="1:7" ht="30" customHeight="1" x14ac:dyDescent="0.15">
      <c r="A660" s="155">
        <v>652</v>
      </c>
      <c r="B660" s="155">
        <v>4</v>
      </c>
      <c r="C660" s="156" t="s">
        <v>1207</v>
      </c>
      <c r="D660" s="157">
        <v>50000000</v>
      </c>
      <c r="E660" s="155" t="s">
        <v>1205</v>
      </c>
      <c r="F660" s="155" t="s">
        <v>1209</v>
      </c>
      <c r="G660" s="159"/>
    </row>
    <row r="661" spans="1:7" ht="30" customHeight="1" x14ac:dyDescent="0.15">
      <c r="A661" s="155">
        <v>653</v>
      </c>
      <c r="B661" s="155">
        <v>3</v>
      </c>
      <c r="C661" s="156" t="s">
        <v>1210</v>
      </c>
      <c r="D661" s="157">
        <v>110000000</v>
      </c>
      <c r="E661" s="155" t="s">
        <v>1215</v>
      </c>
      <c r="F661" s="155" t="s">
        <v>1216</v>
      </c>
      <c r="G661" s="159"/>
    </row>
    <row r="662" spans="1:7" ht="30" customHeight="1" x14ac:dyDescent="0.15">
      <c r="A662" s="155">
        <v>654</v>
      </c>
      <c r="B662" s="155">
        <v>2</v>
      </c>
      <c r="C662" s="156" t="s">
        <v>1210</v>
      </c>
      <c r="D662" s="157">
        <v>10000000</v>
      </c>
      <c r="E662" s="155" t="s">
        <v>1215</v>
      </c>
      <c r="F662" s="155" t="s">
        <v>1220</v>
      </c>
      <c r="G662" s="159"/>
    </row>
    <row r="663" spans="1:7" ht="30" customHeight="1" x14ac:dyDescent="0.15">
      <c r="A663" s="155">
        <v>655</v>
      </c>
      <c r="B663" s="155">
        <v>3</v>
      </c>
      <c r="C663" s="156" t="s">
        <v>1221</v>
      </c>
      <c r="D663" s="157">
        <v>60000000</v>
      </c>
      <c r="E663" s="155" t="s">
        <v>1215</v>
      </c>
      <c r="F663" s="155" t="s">
        <v>1223</v>
      </c>
      <c r="G663" s="159"/>
    </row>
    <row r="664" spans="1:7" ht="30" customHeight="1" x14ac:dyDescent="0.15">
      <c r="A664" s="155">
        <v>656</v>
      </c>
      <c r="B664" s="155">
        <v>2</v>
      </c>
      <c r="C664" s="156" t="s">
        <v>1224</v>
      </c>
      <c r="D664" s="157">
        <v>15000000</v>
      </c>
      <c r="E664" s="155" t="s">
        <v>1215</v>
      </c>
      <c r="F664" s="155" t="s">
        <v>1220</v>
      </c>
      <c r="G664" s="159"/>
    </row>
    <row r="665" spans="1:7" ht="30" customHeight="1" x14ac:dyDescent="0.15">
      <c r="A665" s="155">
        <v>657</v>
      </c>
      <c r="B665" s="155">
        <v>6</v>
      </c>
      <c r="C665" s="156" t="s">
        <v>1221</v>
      </c>
      <c r="D665" s="157">
        <v>60000000</v>
      </c>
      <c r="E665" s="155" t="s">
        <v>1215</v>
      </c>
      <c r="F665" s="155" t="s">
        <v>1223</v>
      </c>
      <c r="G665" s="159"/>
    </row>
    <row r="666" spans="1:7" ht="30" customHeight="1" x14ac:dyDescent="0.15">
      <c r="A666" s="155">
        <v>658</v>
      </c>
      <c r="B666" s="155">
        <v>3</v>
      </c>
      <c r="C666" s="156" t="s">
        <v>1221</v>
      </c>
      <c r="D666" s="157">
        <v>55000000</v>
      </c>
      <c r="E666" s="155" t="s">
        <v>1229</v>
      </c>
      <c r="F666" s="155" t="s">
        <v>1230</v>
      </c>
      <c r="G666" s="159"/>
    </row>
    <row r="667" spans="1:7" ht="30" customHeight="1" x14ac:dyDescent="0.15">
      <c r="A667" s="155">
        <v>659</v>
      </c>
      <c r="B667" s="155">
        <v>2</v>
      </c>
      <c r="C667" s="156" t="s">
        <v>1231</v>
      </c>
      <c r="D667" s="157">
        <v>52000000</v>
      </c>
      <c r="E667" s="155" t="s">
        <v>1229</v>
      </c>
      <c r="F667" s="155" t="s">
        <v>1230</v>
      </c>
      <c r="G667" s="159"/>
    </row>
    <row r="668" spans="1:7" ht="30" customHeight="1" x14ac:dyDescent="0.15">
      <c r="A668" s="155">
        <v>660</v>
      </c>
      <c r="B668" s="155">
        <v>2</v>
      </c>
      <c r="C668" s="156" t="s">
        <v>1231</v>
      </c>
      <c r="D668" s="157">
        <v>31000000</v>
      </c>
      <c r="E668" s="155" t="s">
        <v>1229</v>
      </c>
      <c r="F668" s="155" t="s">
        <v>1230</v>
      </c>
      <c r="G668" s="159"/>
    </row>
    <row r="669" spans="1:7" ht="30" customHeight="1" x14ac:dyDescent="0.15">
      <c r="A669" s="155">
        <v>661</v>
      </c>
      <c r="B669" s="155">
        <v>2</v>
      </c>
      <c r="C669" s="156" t="s">
        <v>1231</v>
      </c>
      <c r="D669" s="157">
        <v>18000000</v>
      </c>
      <c r="E669" s="155" t="s">
        <v>1229</v>
      </c>
      <c r="F669" s="155" t="s">
        <v>1240</v>
      </c>
      <c r="G669" s="159"/>
    </row>
    <row r="670" spans="1:7" ht="30" customHeight="1" x14ac:dyDescent="0.15">
      <c r="A670" s="155">
        <v>662</v>
      </c>
      <c r="B670" s="155">
        <v>7</v>
      </c>
      <c r="C670" s="156" t="s">
        <v>1231</v>
      </c>
      <c r="D670" s="157">
        <v>10000000</v>
      </c>
      <c r="E670" s="155" t="s">
        <v>1229</v>
      </c>
      <c r="F670" s="155" t="s">
        <v>1240</v>
      </c>
      <c r="G670" s="159"/>
    </row>
    <row r="671" spans="1:7" ht="30" customHeight="1" x14ac:dyDescent="0.15">
      <c r="A671" s="155">
        <v>663</v>
      </c>
      <c r="B671" s="155">
        <v>2</v>
      </c>
      <c r="C671" s="156" t="s">
        <v>1241</v>
      </c>
      <c r="D671" s="157">
        <v>32000000</v>
      </c>
      <c r="E671" s="155" t="s">
        <v>1242</v>
      </c>
      <c r="F671" s="155" t="s">
        <v>1243</v>
      </c>
      <c r="G671" s="159"/>
    </row>
    <row r="672" spans="1:7" ht="30" customHeight="1" x14ac:dyDescent="0.15">
      <c r="A672" s="155">
        <v>664</v>
      </c>
      <c r="B672" s="155">
        <v>9</v>
      </c>
      <c r="C672" s="156" t="s">
        <v>1241</v>
      </c>
      <c r="D672" s="157">
        <v>10000000</v>
      </c>
      <c r="E672" s="155" t="s">
        <v>1242</v>
      </c>
      <c r="F672" s="155" t="s">
        <v>1243</v>
      </c>
      <c r="G672" s="159"/>
    </row>
    <row r="673" spans="1:7" ht="30" customHeight="1" x14ac:dyDescent="0.15">
      <c r="A673" s="155">
        <v>665</v>
      </c>
      <c r="B673" s="155">
        <v>2</v>
      </c>
      <c r="C673" s="156" t="s">
        <v>1244</v>
      </c>
      <c r="D673" s="157">
        <v>15000000</v>
      </c>
      <c r="E673" s="155" t="s">
        <v>1242</v>
      </c>
      <c r="F673" s="155" t="s">
        <v>1243</v>
      </c>
      <c r="G673" s="159"/>
    </row>
    <row r="674" spans="1:7" ht="30" customHeight="1" x14ac:dyDescent="0.15">
      <c r="A674" s="155">
        <v>666</v>
      </c>
      <c r="B674" s="155">
        <v>9</v>
      </c>
      <c r="C674" s="156" t="s">
        <v>1244</v>
      </c>
      <c r="D674" s="157">
        <v>10000000</v>
      </c>
      <c r="E674" s="155" t="s">
        <v>1242</v>
      </c>
      <c r="F674" s="155" t="s">
        <v>1243</v>
      </c>
      <c r="G674" s="159"/>
    </row>
    <row r="675" spans="1:7" ht="30" customHeight="1" x14ac:dyDescent="0.15">
      <c r="A675" s="155">
        <v>667</v>
      </c>
      <c r="B675" s="155">
        <v>1</v>
      </c>
      <c r="C675" s="156" t="s">
        <v>1245</v>
      </c>
      <c r="D675" s="161">
        <v>40000000</v>
      </c>
      <c r="E675" s="155" t="s">
        <v>1249</v>
      </c>
      <c r="F675" s="155" t="s">
        <v>1250</v>
      </c>
      <c r="G675" s="159"/>
    </row>
    <row r="676" spans="1:7" ht="30" customHeight="1" x14ac:dyDescent="0.15">
      <c r="A676" s="155">
        <v>668</v>
      </c>
      <c r="B676" s="155">
        <v>2</v>
      </c>
      <c r="C676" s="156" t="s">
        <v>1251</v>
      </c>
      <c r="D676" s="157">
        <v>20000000</v>
      </c>
      <c r="E676" s="155" t="s">
        <v>1249</v>
      </c>
      <c r="F676" s="155" t="s">
        <v>1253</v>
      </c>
      <c r="G676" s="159"/>
    </row>
    <row r="677" spans="1:7" ht="30" customHeight="1" x14ac:dyDescent="0.15">
      <c r="A677" s="155">
        <v>669</v>
      </c>
      <c r="B677" s="155">
        <v>5</v>
      </c>
      <c r="C677" s="156" t="s">
        <v>1254</v>
      </c>
      <c r="D677" s="161">
        <v>10000000</v>
      </c>
      <c r="E677" s="155" t="s">
        <v>1249</v>
      </c>
      <c r="F677" s="155" t="s">
        <v>1253</v>
      </c>
      <c r="G677" s="159"/>
    </row>
    <row r="678" spans="1:7" ht="30" customHeight="1" x14ac:dyDescent="0.15">
      <c r="A678" s="155">
        <v>670</v>
      </c>
      <c r="B678" s="155">
        <v>1</v>
      </c>
      <c r="C678" s="156" t="s">
        <v>1256</v>
      </c>
      <c r="D678" s="161">
        <v>25000000</v>
      </c>
      <c r="E678" s="155" t="s">
        <v>1260</v>
      </c>
      <c r="F678" s="155" t="s">
        <v>1261</v>
      </c>
      <c r="G678" s="159"/>
    </row>
    <row r="679" spans="1:7" ht="30" customHeight="1" x14ac:dyDescent="0.15">
      <c r="A679" s="155">
        <v>671</v>
      </c>
      <c r="B679" s="155">
        <v>1</v>
      </c>
      <c r="C679" s="156" t="s">
        <v>1256</v>
      </c>
      <c r="D679" s="161">
        <v>50000000</v>
      </c>
      <c r="E679" s="155" t="s">
        <v>1260</v>
      </c>
      <c r="F679" s="155" t="s">
        <v>1261</v>
      </c>
      <c r="G679" s="159"/>
    </row>
    <row r="680" spans="1:7" ht="30" customHeight="1" x14ac:dyDescent="0.15">
      <c r="A680" s="155">
        <v>672</v>
      </c>
      <c r="B680" s="155">
        <v>1</v>
      </c>
      <c r="C680" s="156" t="s">
        <v>1256</v>
      </c>
      <c r="D680" s="161">
        <v>75000000</v>
      </c>
      <c r="E680" s="155" t="s">
        <v>1260</v>
      </c>
      <c r="F680" s="155" t="s">
        <v>1266</v>
      </c>
      <c r="G680" s="159"/>
    </row>
    <row r="681" spans="1:7" ht="30" customHeight="1" x14ac:dyDescent="0.15">
      <c r="A681" s="155">
        <v>673</v>
      </c>
      <c r="B681" s="155">
        <v>1</v>
      </c>
      <c r="C681" s="156" t="s">
        <v>1267</v>
      </c>
      <c r="D681" s="157">
        <v>90000000</v>
      </c>
      <c r="E681" s="155" t="s">
        <v>1271</v>
      </c>
      <c r="F681" s="155" t="s">
        <v>1272</v>
      </c>
      <c r="G681" s="159"/>
    </row>
    <row r="682" spans="1:7" ht="30" customHeight="1" x14ac:dyDescent="0.15">
      <c r="A682" s="155">
        <v>674</v>
      </c>
      <c r="B682" s="155">
        <v>2</v>
      </c>
      <c r="C682" s="156" t="s">
        <v>1267</v>
      </c>
      <c r="D682" s="157">
        <v>35000000</v>
      </c>
      <c r="E682" s="155" t="s">
        <v>1271</v>
      </c>
      <c r="F682" s="155" t="s">
        <v>1274</v>
      </c>
      <c r="G682" s="159"/>
    </row>
    <row r="683" spans="1:7" ht="30" customHeight="1" x14ac:dyDescent="0.15">
      <c r="A683" s="155">
        <v>675</v>
      </c>
      <c r="B683" s="155">
        <v>2</v>
      </c>
      <c r="C683" s="156" t="s">
        <v>1275</v>
      </c>
      <c r="D683" s="157">
        <v>10000000</v>
      </c>
      <c r="E683" s="155" t="s">
        <v>1271</v>
      </c>
      <c r="F683" s="155" t="s">
        <v>1274</v>
      </c>
      <c r="G683" s="159"/>
    </row>
    <row r="684" spans="1:7" ht="30" customHeight="1" x14ac:dyDescent="0.15">
      <c r="A684" s="155">
        <v>676</v>
      </c>
      <c r="B684" s="155">
        <v>3</v>
      </c>
      <c r="C684" s="156" t="s">
        <v>1277</v>
      </c>
      <c r="D684" s="157">
        <v>18259000</v>
      </c>
      <c r="E684" s="155" t="s">
        <v>1282</v>
      </c>
      <c r="F684" s="155" t="s">
        <v>1283</v>
      </c>
      <c r="G684" s="159"/>
    </row>
    <row r="685" spans="1:7" ht="30" customHeight="1" x14ac:dyDescent="0.15">
      <c r="A685" s="155">
        <v>677</v>
      </c>
      <c r="B685" s="155">
        <v>3</v>
      </c>
      <c r="C685" s="156" t="s">
        <v>1284</v>
      </c>
      <c r="D685" s="157">
        <v>78880000</v>
      </c>
      <c r="E685" s="155" t="s">
        <v>1282</v>
      </c>
      <c r="F685" s="155" t="s">
        <v>1283</v>
      </c>
      <c r="G685" s="159"/>
    </row>
    <row r="686" spans="1:7" ht="30" customHeight="1" x14ac:dyDescent="0.15">
      <c r="A686" s="155">
        <v>678</v>
      </c>
      <c r="B686" s="155">
        <v>3</v>
      </c>
      <c r="C686" s="156" t="s">
        <v>1284</v>
      </c>
      <c r="D686" s="157">
        <v>13227890</v>
      </c>
      <c r="E686" s="155" t="s">
        <v>1282</v>
      </c>
      <c r="F686" s="155" t="s">
        <v>1283</v>
      </c>
      <c r="G686" s="159"/>
    </row>
    <row r="687" spans="1:7" ht="30" customHeight="1" x14ac:dyDescent="0.15">
      <c r="A687" s="155">
        <v>679</v>
      </c>
      <c r="B687" s="155">
        <v>3</v>
      </c>
      <c r="C687" s="156" t="s">
        <v>1284</v>
      </c>
      <c r="D687" s="157">
        <v>63568800</v>
      </c>
      <c r="E687" s="155" t="s">
        <v>1282</v>
      </c>
      <c r="F687" s="155" t="s">
        <v>1283</v>
      </c>
      <c r="G687" s="159"/>
    </row>
    <row r="688" spans="1:7" ht="30" customHeight="1" x14ac:dyDescent="0.15">
      <c r="A688" s="155">
        <v>680</v>
      </c>
      <c r="B688" s="155">
        <v>3</v>
      </c>
      <c r="C688" s="156" t="s">
        <v>1284</v>
      </c>
      <c r="D688" s="157">
        <v>24000000</v>
      </c>
      <c r="E688" s="155" t="s">
        <v>1282</v>
      </c>
      <c r="F688" s="155" t="s">
        <v>1283</v>
      </c>
      <c r="G688" s="159"/>
    </row>
    <row r="689" spans="1:7" ht="30" customHeight="1" x14ac:dyDescent="0.15">
      <c r="A689" s="155">
        <v>681</v>
      </c>
      <c r="B689" s="155">
        <v>3</v>
      </c>
      <c r="C689" s="156" t="s">
        <v>1284</v>
      </c>
      <c r="D689" s="157">
        <v>64607400</v>
      </c>
      <c r="E689" s="155" t="s">
        <v>1282</v>
      </c>
      <c r="F689" s="155" t="s">
        <v>1283</v>
      </c>
      <c r="G689" s="159"/>
    </row>
    <row r="690" spans="1:7" ht="30" customHeight="1" x14ac:dyDescent="0.15">
      <c r="A690" s="155">
        <v>682</v>
      </c>
      <c r="B690" s="155">
        <v>3</v>
      </c>
      <c r="C690" s="156" t="s">
        <v>1298</v>
      </c>
      <c r="D690" s="161">
        <v>15000000</v>
      </c>
      <c r="E690" s="155" t="s">
        <v>1282</v>
      </c>
      <c r="F690" s="155" t="s">
        <v>374</v>
      </c>
      <c r="G690" s="159"/>
    </row>
    <row r="691" spans="1:7" ht="30" customHeight="1" x14ac:dyDescent="0.15">
      <c r="A691" s="155">
        <v>683</v>
      </c>
      <c r="B691" s="155">
        <v>7</v>
      </c>
      <c r="C691" s="156" t="s">
        <v>1303</v>
      </c>
      <c r="D691" s="161">
        <v>19000000</v>
      </c>
      <c r="E691" s="155" t="s">
        <v>1282</v>
      </c>
      <c r="F691" s="155" t="s">
        <v>372</v>
      </c>
      <c r="G691" s="159"/>
    </row>
    <row r="692" spans="1:7" ht="30" customHeight="1" x14ac:dyDescent="0.15">
      <c r="A692" s="155">
        <v>684</v>
      </c>
      <c r="B692" s="155">
        <v>11</v>
      </c>
      <c r="C692" s="156" t="s">
        <v>1304</v>
      </c>
      <c r="D692" s="161">
        <v>17000000</v>
      </c>
      <c r="E692" s="155" t="s">
        <v>1282</v>
      </c>
      <c r="F692" s="155" t="s">
        <v>374</v>
      </c>
      <c r="G692" s="159"/>
    </row>
    <row r="693" spans="1:7" ht="30" customHeight="1" x14ac:dyDescent="0.15">
      <c r="A693" s="155">
        <v>685</v>
      </c>
      <c r="B693" s="155">
        <v>11</v>
      </c>
      <c r="C693" s="156" t="s">
        <v>1305</v>
      </c>
      <c r="D693" s="161">
        <v>15000000</v>
      </c>
      <c r="E693" s="155" t="s">
        <v>1282</v>
      </c>
      <c r="F693" s="155" t="s">
        <v>374</v>
      </c>
      <c r="G693" s="159"/>
    </row>
    <row r="694" spans="1:7" ht="30" customHeight="1" x14ac:dyDescent="0.15">
      <c r="A694" s="155">
        <v>686</v>
      </c>
      <c r="B694" s="155">
        <v>1</v>
      </c>
      <c r="C694" s="156" t="s">
        <v>1306</v>
      </c>
      <c r="D694" s="157">
        <v>19800000</v>
      </c>
      <c r="E694" s="155" t="s">
        <v>384</v>
      </c>
      <c r="F694" s="155" t="s">
        <v>1309</v>
      </c>
      <c r="G694" s="159"/>
    </row>
    <row r="695" spans="1:7" ht="30" customHeight="1" x14ac:dyDescent="0.15">
      <c r="A695" s="155">
        <v>687</v>
      </c>
      <c r="B695" s="155">
        <v>1</v>
      </c>
      <c r="C695" s="156" t="s">
        <v>1310</v>
      </c>
      <c r="D695" s="157">
        <v>12100000</v>
      </c>
      <c r="E695" s="155" t="s">
        <v>384</v>
      </c>
      <c r="F695" s="155" t="s">
        <v>1312</v>
      </c>
      <c r="G695" s="159"/>
    </row>
    <row r="696" spans="1:7" ht="30" customHeight="1" x14ac:dyDescent="0.15">
      <c r="A696" s="155">
        <v>688</v>
      </c>
      <c r="B696" s="155">
        <v>1</v>
      </c>
      <c r="C696" s="156" t="s">
        <v>1313</v>
      </c>
      <c r="D696" s="157">
        <v>26400000</v>
      </c>
      <c r="E696" s="155" t="s">
        <v>384</v>
      </c>
      <c r="F696" s="155" t="s">
        <v>1315</v>
      </c>
      <c r="G696" s="159"/>
    </row>
    <row r="697" spans="1:7" ht="30" customHeight="1" x14ac:dyDescent="0.15">
      <c r="A697" s="155">
        <v>689</v>
      </c>
      <c r="B697" s="155">
        <v>1</v>
      </c>
      <c r="C697" s="156" t="s">
        <v>1316</v>
      </c>
      <c r="D697" s="157">
        <v>30800000</v>
      </c>
      <c r="E697" s="155" t="s">
        <v>384</v>
      </c>
      <c r="F697" s="155" t="s">
        <v>1318</v>
      </c>
      <c r="G697" s="159"/>
    </row>
    <row r="698" spans="1:7" ht="30" customHeight="1" x14ac:dyDescent="0.15">
      <c r="A698" s="155">
        <v>690</v>
      </c>
      <c r="B698" s="155">
        <v>1</v>
      </c>
      <c r="C698" s="156" t="s">
        <v>1319</v>
      </c>
      <c r="D698" s="157">
        <v>36263700</v>
      </c>
      <c r="E698" s="155" t="s">
        <v>376</v>
      </c>
      <c r="F698" s="155" t="s">
        <v>377</v>
      </c>
      <c r="G698" s="159"/>
    </row>
    <row r="699" spans="1:7" ht="30" customHeight="1" x14ac:dyDescent="0.15">
      <c r="A699" s="155">
        <v>691</v>
      </c>
      <c r="B699" s="155">
        <v>3</v>
      </c>
      <c r="C699" s="156" t="s">
        <v>1323</v>
      </c>
      <c r="D699" s="157">
        <v>24000000</v>
      </c>
      <c r="E699" s="155" t="s">
        <v>384</v>
      </c>
      <c r="F699" s="155" t="s">
        <v>391</v>
      </c>
      <c r="G699" s="159"/>
    </row>
    <row r="700" spans="1:7" ht="30" customHeight="1" x14ac:dyDescent="0.15">
      <c r="A700" s="155">
        <v>692</v>
      </c>
      <c r="B700" s="155">
        <v>7</v>
      </c>
      <c r="C700" s="156" t="s">
        <v>1327</v>
      </c>
      <c r="D700" s="157">
        <v>19800000</v>
      </c>
      <c r="E700" s="155" t="s">
        <v>384</v>
      </c>
      <c r="F700" s="155" t="s">
        <v>1329</v>
      </c>
      <c r="G700" s="159"/>
    </row>
    <row r="701" spans="1:7" ht="30" customHeight="1" x14ac:dyDescent="0.15">
      <c r="A701" s="155">
        <v>693</v>
      </c>
      <c r="B701" s="155">
        <v>7</v>
      </c>
      <c r="C701" s="156" t="s">
        <v>1330</v>
      </c>
      <c r="D701" s="157">
        <v>12100000</v>
      </c>
      <c r="E701" s="155" t="s">
        <v>384</v>
      </c>
      <c r="F701" s="155" t="s">
        <v>1331</v>
      </c>
      <c r="G701" s="159"/>
    </row>
    <row r="702" spans="1:7" ht="30" customHeight="1" x14ac:dyDescent="0.15">
      <c r="A702" s="155">
        <v>694</v>
      </c>
      <c r="B702" s="155">
        <v>7</v>
      </c>
      <c r="C702" s="156" t="s">
        <v>1332</v>
      </c>
      <c r="D702" s="157">
        <v>26400000</v>
      </c>
      <c r="E702" s="155" t="s">
        <v>384</v>
      </c>
      <c r="F702" s="155" t="s">
        <v>1333</v>
      </c>
      <c r="G702" s="159"/>
    </row>
    <row r="703" spans="1:7" ht="30" customHeight="1" x14ac:dyDescent="0.15">
      <c r="A703" s="155">
        <v>695</v>
      </c>
      <c r="B703" s="155">
        <v>7</v>
      </c>
      <c r="C703" s="156" t="s">
        <v>1334</v>
      </c>
      <c r="D703" s="157">
        <v>30800000</v>
      </c>
      <c r="E703" s="155" t="s">
        <v>384</v>
      </c>
      <c r="F703" s="155" t="s">
        <v>1309</v>
      </c>
      <c r="G703" s="159"/>
    </row>
    <row r="704" spans="1:7" ht="30" customHeight="1" x14ac:dyDescent="0.15">
      <c r="A704" s="155">
        <v>696</v>
      </c>
      <c r="B704" s="155">
        <v>3</v>
      </c>
      <c r="C704" s="156" t="s">
        <v>1374</v>
      </c>
      <c r="D704" s="161">
        <v>60000000</v>
      </c>
      <c r="E704" s="155" t="s">
        <v>1376</v>
      </c>
      <c r="F704" s="155" t="s">
        <v>496</v>
      </c>
      <c r="G704" s="159"/>
    </row>
    <row r="705" spans="1:7" ht="30" customHeight="1" x14ac:dyDescent="0.15">
      <c r="A705" s="155">
        <v>697</v>
      </c>
      <c r="B705" s="155">
        <v>10</v>
      </c>
      <c r="C705" s="156" t="s">
        <v>1431</v>
      </c>
      <c r="D705" s="161">
        <v>168000000</v>
      </c>
      <c r="E705" s="155" t="s">
        <v>1453</v>
      </c>
      <c r="F705" s="155" t="s">
        <v>1454</v>
      </c>
      <c r="G705" s="159"/>
    </row>
    <row r="706" spans="1:7" ht="30" customHeight="1" x14ac:dyDescent="0.15">
      <c r="A706" s="155">
        <v>698</v>
      </c>
      <c r="B706" s="155">
        <v>10</v>
      </c>
      <c r="C706" s="156" t="s">
        <v>1432</v>
      </c>
      <c r="D706" s="161">
        <v>99500000</v>
      </c>
      <c r="E706" s="155" t="s">
        <v>1453</v>
      </c>
      <c r="F706" s="155" t="s">
        <v>1454</v>
      </c>
      <c r="G706" s="159"/>
    </row>
    <row r="707" spans="1:7" ht="30" customHeight="1" x14ac:dyDescent="0.15">
      <c r="A707" s="155">
        <v>699</v>
      </c>
      <c r="B707" s="155" t="s">
        <v>1456</v>
      </c>
      <c r="C707" s="156" t="s">
        <v>1433</v>
      </c>
      <c r="D707" s="161">
        <v>72500000</v>
      </c>
      <c r="E707" s="155" t="s">
        <v>1453</v>
      </c>
      <c r="F707" s="155" t="s">
        <v>1454</v>
      </c>
      <c r="G707" s="159"/>
    </row>
    <row r="708" spans="1:7" ht="30" customHeight="1" x14ac:dyDescent="0.15">
      <c r="A708" s="155">
        <v>700</v>
      </c>
      <c r="B708" s="155" t="s">
        <v>1456</v>
      </c>
      <c r="C708" s="156" t="s">
        <v>1434</v>
      </c>
      <c r="D708" s="161">
        <v>69000000</v>
      </c>
      <c r="E708" s="155" t="s">
        <v>1453</v>
      </c>
      <c r="F708" s="155" t="s">
        <v>1454</v>
      </c>
      <c r="G708" s="159"/>
    </row>
    <row r="709" spans="1:7" ht="30" customHeight="1" x14ac:dyDescent="0.15">
      <c r="A709" s="155">
        <v>701</v>
      </c>
      <c r="B709" s="155">
        <v>3</v>
      </c>
      <c r="C709" s="156" t="s">
        <v>1435</v>
      </c>
      <c r="D709" s="161">
        <v>20000000</v>
      </c>
      <c r="E709" s="155" t="s">
        <v>1453</v>
      </c>
      <c r="F709" s="155" t="s">
        <v>1454</v>
      </c>
      <c r="G709" s="159"/>
    </row>
    <row r="710" spans="1:7" ht="30" customHeight="1" x14ac:dyDescent="0.15">
      <c r="A710" s="155">
        <v>702</v>
      </c>
      <c r="B710" s="155">
        <v>3</v>
      </c>
      <c r="C710" s="156" t="s">
        <v>1436</v>
      </c>
      <c r="D710" s="161">
        <v>21000000</v>
      </c>
      <c r="E710" s="155" t="s">
        <v>1453</v>
      </c>
      <c r="F710" s="155" t="s">
        <v>1454</v>
      </c>
      <c r="G710" s="159"/>
    </row>
    <row r="711" spans="1:7" ht="30" customHeight="1" x14ac:dyDescent="0.15">
      <c r="A711" s="164"/>
      <c r="B711" s="155" t="s">
        <v>1379</v>
      </c>
      <c r="C711" s="156"/>
      <c r="D711" s="161">
        <f>SUM(D417:D710)</f>
        <v>39134628643</v>
      </c>
      <c r="E711" s="164"/>
      <c r="F711" s="164"/>
      <c r="G711" s="159"/>
    </row>
  </sheetData>
  <autoFilter ref="A2:G2" xr:uid="{7AD21862-1491-4633-BA10-36E8136577E0}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E5A30-95B2-4038-B32C-6B8ECC07CBB0}">
  <sheetPr codeName="Sheet1"/>
  <dimension ref="A1:K194"/>
  <sheetViews>
    <sheetView workbookViewId="0">
      <selection activeCell="I10" sqref="I10"/>
    </sheetView>
  </sheetViews>
  <sheetFormatPr defaultRowHeight="13.5" x14ac:dyDescent="0.15"/>
  <cols>
    <col min="1" max="1" width="9.33203125" style="75" bestFit="1" customWidth="1"/>
    <col min="2" max="2" width="11.21875" style="75" bestFit="1" customWidth="1"/>
    <col min="3" max="3" width="49" style="108" bestFit="1" customWidth="1"/>
    <col min="4" max="4" width="8.88671875" style="75"/>
    <col min="5" max="5" width="16.5546875" style="55" bestFit="1" customWidth="1"/>
    <col min="6" max="6" width="16.21875" style="55" bestFit="1" customWidth="1"/>
    <col min="7" max="7" width="15.21875" style="55" bestFit="1" customWidth="1"/>
    <col min="8" max="8" width="18.77734375" style="109" bestFit="1" customWidth="1"/>
    <col min="9" max="9" width="17.5546875" style="75" bestFit="1" customWidth="1"/>
    <col min="10" max="10" width="12.21875" style="75" bestFit="1" customWidth="1"/>
    <col min="11" max="246" width="8.88671875" style="55"/>
    <col min="247" max="247" width="9.33203125" style="55" bestFit="1" customWidth="1"/>
    <col min="248" max="248" width="11.6640625" style="55" customWidth="1"/>
    <col min="249" max="249" width="10.109375" style="55" customWidth="1"/>
    <col min="250" max="250" width="49" style="55" bestFit="1" customWidth="1"/>
    <col min="251" max="251" width="13.21875" style="55" customWidth="1"/>
    <col min="252" max="253" width="8.88671875" style="55"/>
    <col min="254" max="254" width="16.5546875" style="55" bestFit="1" customWidth="1"/>
    <col min="255" max="255" width="16.21875" style="55" bestFit="1" customWidth="1"/>
    <col min="256" max="256" width="15.21875" style="55" bestFit="1" customWidth="1"/>
    <col min="257" max="257" width="16.5546875" style="55" bestFit="1" customWidth="1"/>
    <col min="258" max="259" width="16.21875" style="55" bestFit="1" customWidth="1"/>
    <col min="260" max="260" width="24.21875" style="55" customWidth="1"/>
    <col min="261" max="261" width="17.5546875" style="55" bestFit="1" customWidth="1"/>
    <col min="262" max="262" width="8.88671875" style="55"/>
    <col min="263" max="263" width="12.21875" style="55" bestFit="1" customWidth="1"/>
    <col min="264" max="265" width="8.88671875" style="55"/>
    <col min="266" max="266" width="11.44140625" style="55" bestFit="1" customWidth="1"/>
    <col min="267" max="502" width="8.88671875" style="55"/>
    <col min="503" max="503" width="9.33203125" style="55" bestFit="1" customWidth="1"/>
    <col min="504" max="504" width="11.6640625" style="55" customWidth="1"/>
    <col min="505" max="505" width="10.109375" style="55" customWidth="1"/>
    <col min="506" max="506" width="49" style="55" bestFit="1" customWidth="1"/>
    <col min="507" max="507" width="13.21875" style="55" customWidth="1"/>
    <col min="508" max="509" width="8.88671875" style="55"/>
    <col min="510" max="510" width="16.5546875" style="55" bestFit="1" customWidth="1"/>
    <col min="511" max="511" width="16.21875" style="55" bestFit="1" customWidth="1"/>
    <col min="512" max="512" width="15.21875" style="55" bestFit="1" customWidth="1"/>
    <col min="513" max="513" width="16.5546875" style="55" bestFit="1" customWidth="1"/>
    <col min="514" max="515" width="16.21875" style="55" bestFit="1" customWidth="1"/>
    <col min="516" max="516" width="24.21875" style="55" customWidth="1"/>
    <col min="517" max="517" width="17.5546875" style="55" bestFit="1" customWidth="1"/>
    <col min="518" max="518" width="8.88671875" style="55"/>
    <col min="519" max="519" width="12.21875" style="55" bestFit="1" customWidth="1"/>
    <col min="520" max="521" width="8.88671875" style="55"/>
    <col min="522" max="522" width="11.44140625" style="55" bestFit="1" customWidth="1"/>
    <col min="523" max="758" width="8.88671875" style="55"/>
    <col min="759" max="759" width="9.33203125" style="55" bestFit="1" customWidth="1"/>
    <col min="760" max="760" width="11.6640625" style="55" customWidth="1"/>
    <col min="761" max="761" width="10.109375" style="55" customWidth="1"/>
    <col min="762" max="762" width="49" style="55" bestFit="1" customWidth="1"/>
    <col min="763" max="763" width="13.21875" style="55" customWidth="1"/>
    <col min="764" max="765" width="8.88671875" style="55"/>
    <col min="766" max="766" width="16.5546875" style="55" bestFit="1" customWidth="1"/>
    <col min="767" max="767" width="16.21875" style="55" bestFit="1" customWidth="1"/>
    <col min="768" max="768" width="15.21875" style="55" bestFit="1" customWidth="1"/>
    <col min="769" max="769" width="16.5546875" style="55" bestFit="1" customWidth="1"/>
    <col min="770" max="771" width="16.21875" style="55" bestFit="1" customWidth="1"/>
    <col min="772" max="772" width="24.21875" style="55" customWidth="1"/>
    <col min="773" max="773" width="17.5546875" style="55" bestFit="1" customWidth="1"/>
    <col min="774" max="774" width="8.88671875" style="55"/>
    <col min="775" max="775" width="12.21875" style="55" bestFit="1" customWidth="1"/>
    <col min="776" max="777" width="8.88671875" style="55"/>
    <col min="778" max="778" width="11.44140625" style="55" bestFit="1" customWidth="1"/>
    <col min="779" max="1014" width="8.88671875" style="55"/>
    <col min="1015" max="1015" width="9.33203125" style="55" bestFit="1" customWidth="1"/>
    <col min="1016" max="1016" width="11.6640625" style="55" customWidth="1"/>
    <col min="1017" max="1017" width="10.109375" style="55" customWidth="1"/>
    <col min="1018" max="1018" width="49" style="55" bestFit="1" customWidth="1"/>
    <col min="1019" max="1019" width="13.21875" style="55" customWidth="1"/>
    <col min="1020" max="1021" width="8.88671875" style="55"/>
    <col min="1022" max="1022" width="16.5546875" style="55" bestFit="1" customWidth="1"/>
    <col min="1023" max="1023" width="16.21875" style="55" bestFit="1" customWidth="1"/>
    <col min="1024" max="1024" width="15.21875" style="55" bestFit="1" customWidth="1"/>
    <col min="1025" max="1025" width="16.5546875" style="55" bestFit="1" customWidth="1"/>
    <col min="1026" max="1027" width="16.21875" style="55" bestFit="1" customWidth="1"/>
    <col min="1028" max="1028" width="24.21875" style="55" customWidth="1"/>
    <col min="1029" max="1029" width="17.5546875" style="55" bestFit="1" customWidth="1"/>
    <col min="1030" max="1030" width="8.88671875" style="55"/>
    <col min="1031" max="1031" width="12.21875" style="55" bestFit="1" customWidth="1"/>
    <col min="1032" max="1033" width="8.88671875" style="55"/>
    <col min="1034" max="1034" width="11.44140625" style="55" bestFit="1" customWidth="1"/>
    <col min="1035" max="1270" width="8.88671875" style="55"/>
    <col min="1271" max="1271" width="9.33203125" style="55" bestFit="1" customWidth="1"/>
    <col min="1272" max="1272" width="11.6640625" style="55" customWidth="1"/>
    <col min="1273" max="1273" width="10.109375" style="55" customWidth="1"/>
    <col min="1274" max="1274" width="49" style="55" bestFit="1" customWidth="1"/>
    <col min="1275" max="1275" width="13.21875" style="55" customWidth="1"/>
    <col min="1276" max="1277" width="8.88671875" style="55"/>
    <col min="1278" max="1278" width="16.5546875" style="55" bestFit="1" customWidth="1"/>
    <col min="1279" max="1279" width="16.21875" style="55" bestFit="1" customWidth="1"/>
    <col min="1280" max="1280" width="15.21875" style="55" bestFit="1" customWidth="1"/>
    <col min="1281" max="1281" width="16.5546875" style="55" bestFit="1" customWidth="1"/>
    <col min="1282" max="1283" width="16.21875" style="55" bestFit="1" customWidth="1"/>
    <col min="1284" max="1284" width="24.21875" style="55" customWidth="1"/>
    <col min="1285" max="1285" width="17.5546875" style="55" bestFit="1" customWidth="1"/>
    <col min="1286" max="1286" width="8.88671875" style="55"/>
    <col min="1287" max="1287" width="12.21875" style="55" bestFit="1" customWidth="1"/>
    <col min="1288" max="1289" width="8.88671875" style="55"/>
    <col min="1290" max="1290" width="11.44140625" style="55" bestFit="1" customWidth="1"/>
    <col min="1291" max="1526" width="8.88671875" style="55"/>
    <col min="1527" max="1527" width="9.33203125" style="55" bestFit="1" customWidth="1"/>
    <col min="1528" max="1528" width="11.6640625" style="55" customWidth="1"/>
    <col min="1529" max="1529" width="10.109375" style="55" customWidth="1"/>
    <col min="1530" max="1530" width="49" style="55" bestFit="1" customWidth="1"/>
    <col min="1531" max="1531" width="13.21875" style="55" customWidth="1"/>
    <col min="1532" max="1533" width="8.88671875" style="55"/>
    <col min="1534" max="1534" width="16.5546875" style="55" bestFit="1" customWidth="1"/>
    <col min="1535" max="1535" width="16.21875" style="55" bestFit="1" customWidth="1"/>
    <col min="1536" max="1536" width="15.21875" style="55" bestFit="1" customWidth="1"/>
    <col min="1537" max="1537" width="16.5546875" style="55" bestFit="1" customWidth="1"/>
    <col min="1538" max="1539" width="16.21875" style="55" bestFit="1" customWidth="1"/>
    <col min="1540" max="1540" width="24.21875" style="55" customWidth="1"/>
    <col min="1541" max="1541" width="17.5546875" style="55" bestFit="1" customWidth="1"/>
    <col min="1542" max="1542" width="8.88671875" style="55"/>
    <col min="1543" max="1543" width="12.21875" style="55" bestFit="1" customWidth="1"/>
    <col min="1544" max="1545" width="8.88671875" style="55"/>
    <col min="1546" max="1546" width="11.44140625" style="55" bestFit="1" customWidth="1"/>
    <col min="1547" max="1782" width="8.88671875" style="55"/>
    <col min="1783" max="1783" width="9.33203125" style="55" bestFit="1" customWidth="1"/>
    <col min="1784" max="1784" width="11.6640625" style="55" customWidth="1"/>
    <col min="1785" max="1785" width="10.109375" style="55" customWidth="1"/>
    <col min="1786" max="1786" width="49" style="55" bestFit="1" customWidth="1"/>
    <col min="1787" max="1787" width="13.21875" style="55" customWidth="1"/>
    <col min="1788" max="1789" width="8.88671875" style="55"/>
    <col min="1790" max="1790" width="16.5546875" style="55" bestFit="1" customWidth="1"/>
    <col min="1791" max="1791" width="16.21875" style="55" bestFit="1" customWidth="1"/>
    <col min="1792" max="1792" width="15.21875" style="55" bestFit="1" customWidth="1"/>
    <col min="1793" max="1793" width="16.5546875" style="55" bestFit="1" customWidth="1"/>
    <col min="1794" max="1795" width="16.21875" style="55" bestFit="1" customWidth="1"/>
    <col min="1796" max="1796" width="24.21875" style="55" customWidth="1"/>
    <col min="1797" max="1797" width="17.5546875" style="55" bestFit="1" customWidth="1"/>
    <col min="1798" max="1798" width="8.88671875" style="55"/>
    <col min="1799" max="1799" width="12.21875" style="55" bestFit="1" customWidth="1"/>
    <col min="1800" max="1801" width="8.88671875" style="55"/>
    <col min="1802" max="1802" width="11.44140625" style="55" bestFit="1" customWidth="1"/>
    <col min="1803" max="2038" width="8.88671875" style="55"/>
    <col min="2039" max="2039" width="9.33203125" style="55" bestFit="1" customWidth="1"/>
    <col min="2040" max="2040" width="11.6640625" style="55" customWidth="1"/>
    <col min="2041" max="2041" width="10.109375" style="55" customWidth="1"/>
    <col min="2042" max="2042" width="49" style="55" bestFit="1" customWidth="1"/>
    <col min="2043" max="2043" width="13.21875" style="55" customWidth="1"/>
    <col min="2044" max="2045" width="8.88671875" style="55"/>
    <col min="2046" max="2046" width="16.5546875" style="55" bestFit="1" customWidth="1"/>
    <col min="2047" max="2047" width="16.21875" style="55" bestFit="1" customWidth="1"/>
    <col min="2048" max="2048" width="15.21875" style="55" bestFit="1" customWidth="1"/>
    <col min="2049" max="2049" width="16.5546875" style="55" bestFit="1" customWidth="1"/>
    <col min="2050" max="2051" width="16.21875" style="55" bestFit="1" customWidth="1"/>
    <col min="2052" max="2052" width="24.21875" style="55" customWidth="1"/>
    <col min="2053" max="2053" width="17.5546875" style="55" bestFit="1" customWidth="1"/>
    <col min="2054" max="2054" width="8.88671875" style="55"/>
    <col min="2055" max="2055" width="12.21875" style="55" bestFit="1" customWidth="1"/>
    <col min="2056" max="2057" width="8.88671875" style="55"/>
    <col min="2058" max="2058" width="11.44140625" style="55" bestFit="1" customWidth="1"/>
    <col min="2059" max="2294" width="8.88671875" style="55"/>
    <col min="2295" max="2295" width="9.33203125" style="55" bestFit="1" customWidth="1"/>
    <col min="2296" max="2296" width="11.6640625" style="55" customWidth="1"/>
    <col min="2297" max="2297" width="10.109375" style="55" customWidth="1"/>
    <col min="2298" max="2298" width="49" style="55" bestFit="1" customWidth="1"/>
    <col min="2299" max="2299" width="13.21875" style="55" customWidth="1"/>
    <col min="2300" max="2301" width="8.88671875" style="55"/>
    <col min="2302" max="2302" width="16.5546875" style="55" bestFit="1" customWidth="1"/>
    <col min="2303" max="2303" width="16.21875" style="55" bestFit="1" customWidth="1"/>
    <col min="2304" max="2304" width="15.21875" style="55" bestFit="1" customWidth="1"/>
    <col min="2305" max="2305" width="16.5546875" style="55" bestFit="1" customWidth="1"/>
    <col min="2306" max="2307" width="16.21875" style="55" bestFit="1" customWidth="1"/>
    <col min="2308" max="2308" width="24.21875" style="55" customWidth="1"/>
    <col min="2309" max="2309" width="17.5546875" style="55" bestFit="1" customWidth="1"/>
    <col min="2310" max="2310" width="8.88671875" style="55"/>
    <col min="2311" max="2311" width="12.21875" style="55" bestFit="1" customWidth="1"/>
    <col min="2312" max="2313" width="8.88671875" style="55"/>
    <col min="2314" max="2314" width="11.44140625" style="55" bestFit="1" customWidth="1"/>
    <col min="2315" max="2550" width="8.88671875" style="55"/>
    <col min="2551" max="2551" width="9.33203125" style="55" bestFit="1" customWidth="1"/>
    <col min="2552" max="2552" width="11.6640625" style="55" customWidth="1"/>
    <col min="2553" max="2553" width="10.109375" style="55" customWidth="1"/>
    <col min="2554" max="2554" width="49" style="55" bestFit="1" customWidth="1"/>
    <col min="2555" max="2555" width="13.21875" style="55" customWidth="1"/>
    <col min="2556" max="2557" width="8.88671875" style="55"/>
    <col min="2558" max="2558" width="16.5546875" style="55" bestFit="1" customWidth="1"/>
    <col min="2559" max="2559" width="16.21875" style="55" bestFit="1" customWidth="1"/>
    <col min="2560" max="2560" width="15.21875" style="55" bestFit="1" customWidth="1"/>
    <col min="2561" max="2561" width="16.5546875" style="55" bestFit="1" customWidth="1"/>
    <col min="2562" max="2563" width="16.21875" style="55" bestFit="1" customWidth="1"/>
    <col min="2564" max="2564" width="24.21875" style="55" customWidth="1"/>
    <col min="2565" max="2565" width="17.5546875" style="55" bestFit="1" customWidth="1"/>
    <col min="2566" max="2566" width="8.88671875" style="55"/>
    <col min="2567" max="2567" width="12.21875" style="55" bestFit="1" customWidth="1"/>
    <col min="2568" max="2569" width="8.88671875" style="55"/>
    <col min="2570" max="2570" width="11.44140625" style="55" bestFit="1" customWidth="1"/>
    <col min="2571" max="2806" width="8.88671875" style="55"/>
    <col min="2807" max="2807" width="9.33203125" style="55" bestFit="1" customWidth="1"/>
    <col min="2808" max="2808" width="11.6640625" style="55" customWidth="1"/>
    <col min="2809" max="2809" width="10.109375" style="55" customWidth="1"/>
    <col min="2810" max="2810" width="49" style="55" bestFit="1" customWidth="1"/>
    <col min="2811" max="2811" width="13.21875" style="55" customWidth="1"/>
    <col min="2812" max="2813" width="8.88671875" style="55"/>
    <col min="2814" max="2814" width="16.5546875" style="55" bestFit="1" customWidth="1"/>
    <col min="2815" max="2815" width="16.21875" style="55" bestFit="1" customWidth="1"/>
    <col min="2816" max="2816" width="15.21875" style="55" bestFit="1" customWidth="1"/>
    <col min="2817" max="2817" width="16.5546875" style="55" bestFit="1" customWidth="1"/>
    <col min="2818" max="2819" width="16.21875" style="55" bestFit="1" customWidth="1"/>
    <col min="2820" max="2820" width="24.21875" style="55" customWidth="1"/>
    <col min="2821" max="2821" width="17.5546875" style="55" bestFit="1" customWidth="1"/>
    <col min="2822" max="2822" width="8.88671875" style="55"/>
    <col min="2823" max="2823" width="12.21875" style="55" bestFit="1" customWidth="1"/>
    <col min="2824" max="2825" width="8.88671875" style="55"/>
    <col min="2826" max="2826" width="11.44140625" style="55" bestFit="1" customWidth="1"/>
    <col min="2827" max="3062" width="8.88671875" style="55"/>
    <col min="3063" max="3063" width="9.33203125" style="55" bestFit="1" customWidth="1"/>
    <col min="3064" max="3064" width="11.6640625" style="55" customWidth="1"/>
    <col min="3065" max="3065" width="10.109375" style="55" customWidth="1"/>
    <col min="3066" max="3066" width="49" style="55" bestFit="1" customWidth="1"/>
    <col min="3067" max="3067" width="13.21875" style="55" customWidth="1"/>
    <col min="3068" max="3069" width="8.88671875" style="55"/>
    <col min="3070" max="3070" width="16.5546875" style="55" bestFit="1" customWidth="1"/>
    <col min="3071" max="3071" width="16.21875" style="55" bestFit="1" customWidth="1"/>
    <col min="3072" max="3072" width="15.21875" style="55" bestFit="1" customWidth="1"/>
    <col min="3073" max="3073" width="16.5546875" style="55" bestFit="1" customWidth="1"/>
    <col min="3074" max="3075" width="16.21875" style="55" bestFit="1" customWidth="1"/>
    <col min="3076" max="3076" width="24.21875" style="55" customWidth="1"/>
    <col min="3077" max="3077" width="17.5546875" style="55" bestFit="1" customWidth="1"/>
    <col min="3078" max="3078" width="8.88671875" style="55"/>
    <col min="3079" max="3079" width="12.21875" style="55" bestFit="1" customWidth="1"/>
    <col min="3080" max="3081" width="8.88671875" style="55"/>
    <col min="3082" max="3082" width="11.44140625" style="55" bestFit="1" customWidth="1"/>
    <col min="3083" max="3318" width="8.88671875" style="55"/>
    <col min="3319" max="3319" width="9.33203125" style="55" bestFit="1" customWidth="1"/>
    <col min="3320" max="3320" width="11.6640625" style="55" customWidth="1"/>
    <col min="3321" max="3321" width="10.109375" style="55" customWidth="1"/>
    <col min="3322" max="3322" width="49" style="55" bestFit="1" customWidth="1"/>
    <col min="3323" max="3323" width="13.21875" style="55" customWidth="1"/>
    <col min="3324" max="3325" width="8.88671875" style="55"/>
    <col min="3326" max="3326" width="16.5546875" style="55" bestFit="1" customWidth="1"/>
    <col min="3327" max="3327" width="16.21875" style="55" bestFit="1" customWidth="1"/>
    <col min="3328" max="3328" width="15.21875" style="55" bestFit="1" customWidth="1"/>
    <col min="3329" max="3329" width="16.5546875" style="55" bestFit="1" customWidth="1"/>
    <col min="3330" max="3331" width="16.21875" style="55" bestFit="1" customWidth="1"/>
    <col min="3332" max="3332" width="24.21875" style="55" customWidth="1"/>
    <col min="3333" max="3333" width="17.5546875" style="55" bestFit="1" customWidth="1"/>
    <col min="3334" max="3334" width="8.88671875" style="55"/>
    <col min="3335" max="3335" width="12.21875" style="55" bestFit="1" customWidth="1"/>
    <col min="3336" max="3337" width="8.88671875" style="55"/>
    <col min="3338" max="3338" width="11.44140625" style="55" bestFit="1" customWidth="1"/>
    <col min="3339" max="3574" width="8.88671875" style="55"/>
    <col min="3575" max="3575" width="9.33203125" style="55" bestFit="1" customWidth="1"/>
    <col min="3576" max="3576" width="11.6640625" style="55" customWidth="1"/>
    <col min="3577" max="3577" width="10.109375" style="55" customWidth="1"/>
    <col min="3578" max="3578" width="49" style="55" bestFit="1" customWidth="1"/>
    <col min="3579" max="3579" width="13.21875" style="55" customWidth="1"/>
    <col min="3580" max="3581" width="8.88671875" style="55"/>
    <col min="3582" max="3582" width="16.5546875" style="55" bestFit="1" customWidth="1"/>
    <col min="3583" max="3583" width="16.21875" style="55" bestFit="1" customWidth="1"/>
    <col min="3584" max="3584" width="15.21875" style="55" bestFit="1" customWidth="1"/>
    <col min="3585" max="3585" width="16.5546875" style="55" bestFit="1" customWidth="1"/>
    <col min="3586" max="3587" width="16.21875" style="55" bestFit="1" customWidth="1"/>
    <col min="3588" max="3588" width="24.21875" style="55" customWidth="1"/>
    <col min="3589" max="3589" width="17.5546875" style="55" bestFit="1" customWidth="1"/>
    <col min="3590" max="3590" width="8.88671875" style="55"/>
    <col min="3591" max="3591" width="12.21875" style="55" bestFit="1" customWidth="1"/>
    <col min="3592" max="3593" width="8.88671875" style="55"/>
    <col min="3594" max="3594" width="11.44140625" style="55" bestFit="1" customWidth="1"/>
    <col min="3595" max="3830" width="8.88671875" style="55"/>
    <col min="3831" max="3831" width="9.33203125" style="55" bestFit="1" customWidth="1"/>
    <col min="3832" max="3832" width="11.6640625" style="55" customWidth="1"/>
    <col min="3833" max="3833" width="10.109375" style="55" customWidth="1"/>
    <col min="3834" max="3834" width="49" style="55" bestFit="1" customWidth="1"/>
    <col min="3835" max="3835" width="13.21875" style="55" customWidth="1"/>
    <col min="3836" max="3837" width="8.88671875" style="55"/>
    <col min="3838" max="3838" width="16.5546875" style="55" bestFit="1" customWidth="1"/>
    <col min="3839" max="3839" width="16.21875" style="55" bestFit="1" customWidth="1"/>
    <col min="3840" max="3840" width="15.21875" style="55" bestFit="1" customWidth="1"/>
    <col min="3841" max="3841" width="16.5546875" style="55" bestFit="1" customWidth="1"/>
    <col min="3842" max="3843" width="16.21875" style="55" bestFit="1" customWidth="1"/>
    <col min="3844" max="3844" width="24.21875" style="55" customWidth="1"/>
    <col min="3845" max="3845" width="17.5546875" style="55" bestFit="1" customWidth="1"/>
    <col min="3846" max="3846" width="8.88671875" style="55"/>
    <col min="3847" max="3847" width="12.21875" style="55" bestFit="1" customWidth="1"/>
    <col min="3848" max="3849" width="8.88671875" style="55"/>
    <col min="3850" max="3850" width="11.44140625" style="55" bestFit="1" customWidth="1"/>
    <col min="3851" max="4086" width="8.88671875" style="55"/>
    <col min="4087" max="4087" width="9.33203125" style="55" bestFit="1" customWidth="1"/>
    <col min="4088" max="4088" width="11.6640625" style="55" customWidth="1"/>
    <col min="4089" max="4089" width="10.109375" style="55" customWidth="1"/>
    <col min="4090" max="4090" width="49" style="55" bestFit="1" customWidth="1"/>
    <col min="4091" max="4091" width="13.21875" style="55" customWidth="1"/>
    <col min="4092" max="4093" width="8.88671875" style="55"/>
    <col min="4094" max="4094" width="16.5546875" style="55" bestFit="1" customWidth="1"/>
    <col min="4095" max="4095" width="16.21875" style="55" bestFit="1" customWidth="1"/>
    <col min="4096" max="4096" width="15.21875" style="55" bestFit="1" customWidth="1"/>
    <col min="4097" max="4097" width="16.5546875" style="55" bestFit="1" customWidth="1"/>
    <col min="4098" max="4099" width="16.21875" style="55" bestFit="1" customWidth="1"/>
    <col min="4100" max="4100" width="24.21875" style="55" customWidth="1"/>
    <col min="4101" max="4101" width="17.5546875" style="55" bestFit="1" customWidth="1"/>
    <col min="4102" max="4102" width="8.88671875" style="55"/>
    <col min="4103" max="4103" width="12.21875" style="55" bestFit="1" customWidth="1"/>
    <col min="4104" max="4105" width="8.88671875" style="55"/>
    <col min="4106" max="4106" width="11.44140625" style="55" bestFit="1" customWidth="1"/>
    <col min="4107" max="4342" width="8.88671875" style="55"/>
    <col min="4343" max="4343" width="9.33203125" style="55" bestFit="1" customWidth="1"/>
    <col min="4344" max="4344" width="11.6640625" style="55" customWidth="1"/>
    <col min="4345" max="4345" width="10.109375" style="55" customWidth="1"/>
    <col min="4346" max="4346" width="49" style="55" bestFit="1" customWidth="1"/>
    <col min="4347" max="4347" width="13.21875" style="55" customWidth="1"/>
    <col min="4348" max="4349" width="8.88671875" style="55"/>
    <col min="4350" max="4350" width="16.5546875" style="55" bestFit="1" customWidth="1"/>
    <col min="4351" max="4351" width="16.21875" style="55" bestFit="1" customWidth="1"/>
    <col min="4352" max="4352" width="15.21875" style="55" bestFit="1" customWidth="1"/>
    <col min="4353" max="4353" width="16.5546875" style="55" bestFit="1" customWidth="1"/>
    <col min="4354" max="4355" width="16.21875" style="55" bestFit="1" customWidth="1"/>
    <col min="4356" max="4356" width="24.21875" style="55" customWidth="1"/>
    <col min="4357" max="4357" width="17.5546875" style="55" bestFit="1" customWidth="1"/>
    <col min="4358" max="4358" width="8.88671875" style="55"/>
    <col min="4359" max="4359" width="12.21875" style="55" bestFit="1" customWidth="1"/>
    <col min="4360" max="4361" width="8.88671875" style="55"/>
    <col min="4362" max="4362" width="11.44140625" style="55" bestFit="1" customWidth="1"/>
    <col min="4363" max="4598" width="8.88671875" style="55"/>
    <col min="4599" max="4599" width="9.33203125" style="55" bestFit="1" customWidth="1"/>
    <col min="4600" max="4600" width="11.6640625" style="55" customWidth="1"/>
    <col min="4601" max="4601" width="10.109375" style="55" customWidth="1"/>
    <col min="4602" max="4602" width="49" style="55" bestFit="1" customWidth="1"/>
    <col min="4603" max="4603" width="13.21875" style="55" customWidth="1"/>
    <col min="4604" max="4605" width="8.88671875" style="55"/>
    <col min="4606" max="4606" width="16.5546875" style="55" bestFit="1" customWidth="1"/>
    <col min="4607" max="4607" width="16.21875" style="55" bestFit="1" customWidth="1"/>
    <col min="4608" max="4608" width="15.21875" style="55" bestFit="1" customWidth="1"/>
    <col min="4609" max="4609" width="16.5546875" style="55" bestFit="1" customWidth="1"/>
    <col min="4610" max="4611" width="16.21875" style="55" bestFit="1" customWidth="1"/>
    <col min="4612" max="4612" width="24.21875" style="55" customWidth="1"/>
    <col min="4613" max="4613" width="17.5546875" style="55" bestFit="1" customWidth="1"/>
    <col min="4614" max="4614" width="8.88671875" style="55"/>
    <col min="4615" max="4615" width="12.21875" style="55" bestFit="1" customWidth="1"/>
    <col min="4616" max="4617" width="8.88671875" style="55"/>
    <col min="4618" max="4618" width="11.44140625" style="55" bestFit="1" customWidth="1"/>
    <col min="4619" max="4854" width="8.88671875" style="55"/>
    <col min="4855" max="4855" width="9.33203125" style="55" bestFit="1" customWidth="1"/>
    <col min="4856" max="4856" width="11.6640625" style="55" customWidth="1"/>
    <col min="4857" max="4857" width="10.109375" style="55" customWidth="1"/>
    <col min="4858" max="4858" width="49" style="55" bestFit="1" customWidth="1"/>
    <col min="4859" max="4859" width="13.21875" style="55" customWidth="1"/>
    <col min="4860" max="4861" width="8.88671875" style="55"/>
    <col min="4862" max="4862" width="16.5546875" style="55" bestFit="1" customWidth="1"/>
    <col min="4863" max="4863" width="16.21875" style="55" bestFit="1" customWidth="1"/>
    <col min="4864" max="4864" width="15.21875" style="55" bestFit="1" customWidth="1"/>
    <col min="4865" max="4865" width="16.5546875" style="55" bestFit="1" customWidth="1"/>
    <col min="4866" max="4867" width="16.21875" style="55" bestFit="1" customWidth="1"/>
    <col min="4868" max="4868" width="24.21875" style="55" customWidth="1"/>
    <col min="4869" max="4869" width="17.5546875" style="55" bestFit="1" customWidth="1"/>
    <col min="4870" max="4870" width="8.88671875" style="55"/>
    <col min="4871" max="4871" width="12.21875" style="55" bestFit="1" customWidth="1"/>
    <col min="4872" max="4873" width="8.88671875" style="55"/>
    <col min="4874" max="4874" width="11.44140625" style="55" bestFit="1" customWidth="1"/>
    <col min="4875" max="5110" width="8.88671875" style="55"/>
    <col min="5111" max="5111" width="9.33203125" style="55" bestFit="1" customWidth="1"/>
    <col min="5112" max="5112" width="11.6640625" style="55" customWidth="1"/>
    <col min="5113" max="5113" width="10.109375" style="55" customWidth="1"/>
    <col min="5114" max="5114" width="49" style="55" bestFit="1" customWidth="1"/>
    <col min="5115" max="5115" width="13.21875" style="55" customWidth="1"/>
    <col min="5116" max="5117" width="8.88671875" style="55"/>
    <col min="5118" max="5118" width="16.5546875" style="55" bestFit="1" customWidth="1"/>
    <col min="5119" max="5119" width="16.21875" style="55" bestFit="1" customWidth="1"/>
    <col min="5120" max="5120" width="15.21875" style="55" bestFit="1" customWidth="1"/>
    <col min="5121" max="5121" width="16.5546875" style="55" bestFit="1" customWidth="1"/>
    <col min="5122" max="5123" width="16.21875" style="55" bestFit="1" customWidth="1"/>
    <col min="5124" max="5124" width="24.21875" style="55" customWidth="1"/>
    <col min="5125" max="5125" width="17.5546875" style="55" bestFit="1" customWidth="1"/>
    <col min="5126" max="5126" width="8.88671875" style="55"/>
    <col min="5127" max="5127" width="12.21875" style="55" bestFit="1" customWidth="1"/>
    <col min="5128" max="5129" width="8.88671875" style="55"/>
    <col min="5130" max="5130" width="11.44140625" style="55" bestFit="1" customWidth="1"/>
    <col min="5131" max="5366" width="8.88671875" style="55"/>
    <col min="5367" max="5367" width="9.33203125" style="55" bestFit="1" customWidth="1"/>
    <col min="5368" max="5368" width="11.6640625" style="55" customWidth="1"/>
    <col min="5369" max="5369" width="10.109375" style="55" customWidth="1"/>
    <col min="5370" max="5370" width="49" style="55" bestFit="1" customWidth="1"/>
    <col min="5371" max="5371" width="13.21875" style="55" customWidth="1"/>
    <col min="5372" max="5373" width="8.88671875" style="55"/>
    <col min="5374" max="5374" width="16.5546875" style="55" bestFit="1" customWidth="1"/>
    <col min="5375" max="5375" width="16.21875" style="55" bestFit="1" customWidth="1"/>
    <col min="5376" max="5376" width="15.21875" style="55" bestFit="1" customWidth="1"/>
    <col min="5377" max="5377" width="16.5546875" style="55" bestFit="1" customWidth="1"/>
    <col min="5378" max="5379" width="16.21875" style="55" bestFit="1" customWidth="1"/>
    <col min="5380" max="5380" width="24.21875" style="55" customWidth="1"/>
    <col min="5381" max="5381" width="17.5546875" style="55" bestFit="1" customWidth="1"/>
    <col min="5382" max="5382" width="8.88671875" style="55"/>
    <col min="5383" max="5383" width="12.21875" style="55" bestFit="1" customWidth="1"/>
    <col min="5384" max="5385" width="8.88671875" style="55"/>
    <col min="5386" max="5386" width="11.44140625" style="55" bestFit="1" customWidth="1"/>
    <col min="5387" max="5622" width="8.88671875" style="55"/>
    <col min="5623" max="5623" width="9.33203125" style="55" bestFit="1" customWidth="1"/>
    <col min="5624" max="5624" width="11.6640625" style="55" customWidth="1"/>
    <col min="5625" max="5625" width="10.109375" style="55" customWidth="1"/>
    <col min="5626" max="5626" width="49" style="55" bestFit="1" customWidth="1"/>
    <col min="5627" max="5627" width="13.21875" style="55" customWidth="1"/>
    <col min="5628" max="5629" width="8.88671875" style="55"/>
    <col min="5630" max="5630" width="16.5546875" style="55" bestFit="1" customWidth="1"/>
    <col min="5631" max="5631" width="16.21875" style="55" bestFit="1" customWidth="1"/>
    <col min="5632" max="5632" width="15.21875" style="55" bestFit="1" customWidth="1"/>
    <col min="5633" max="5633" width="16.5546875" style="55" bestFit="1" customWidth="1"/>
    <col min="5634" max="5635" width="16.21875" style="55" bestFit="1" customWidth="1"/>
    <col min="5636" max="5636" width="24.21875" style="55" customWidth="1"/>
    <col min="5637" max="5637" width="17.5546875" style="55" bestFit="1" customWidth="1"/>
    <col min="5638" max="5638" width="8.88671875" style="55"/>
    <col min="5639" max="5639" width="12.21875" style="55" bestFit="1" customWidth="1"/>
    <col min="5640" max="5641" width="8.88671875" style="55"/>
    <col min="5642" max="5642" width="11.44140625" style="55" bestFit="1" customWidth="1"/>
    <col min="5643" max="5878" width="8.88671875" style="55"/>
    <col min="5879" max="5879" width="9.33203125" style="55" bestFit="1" customWidth="1"/>
    <col min="5880" max="5880" width="11.6640625" style="55" customWidth="1"/>
    <col min="5881" max="5881" width="10.109375" style="55" customWidth="1"/>
    <col min="5882" max="5882" width="49" style="55" bestFit="1" customWidth="1"/>
    <col min="5883" max="5883" width="13.21875" style="55" customWidth="1"/>
    <col min="5884" max="5885" width="8.88671875" style="55"/>
    <col min="5886" max="5886" width="16.5546875" style="55" bestFit="1" customWidth="1"/>
    <col min="5887" max="5887" width="16.21875" style="55" bestFit="1" customWidth="1"/>
    <col min="5888" max="5888" width="15.21875" style="55" bestFit="1" customWidth="1"/>
    <col min="5889" max="5889" width="16.5546875" style="55" bestFit="1" customWidth="1"/>
    <col min="5890" max="5891" width="16.21875" style="55" bestFit="1" customWidth="1"/>
    <col min="5892" max="5892" width="24.21875" style="55" customWidth="1"/>
    <col min="5893" max="5893" width="17.5546875" style="55" bestFit="1" customWidth="1"/>
    <col min="5894" max="5894" width="8.88671875" style="55"/>
    <col min="5895" max="5895" width="12.21875" style="55" bestFit="1" customWidth="1"/>
    <col min="5896" max="5897" width="8.88671875" style="55"/>
    <col min="5898" max="5898" width="11.44140625" style="55" bestFit="1" customWidth="1"/>
    <col min="5899" max="6134" width="8.88671875" style="55"/>
    <col min="6135" max="6135" width="9.33203125" style="55" bestFit="1" customWidth="1"/>
    <col min="6136" max="6136" width="11.6640625" style="55" customWidth="1"/>
    <col min="6137" max="6137" width="10.109375" style="55" customWidth="1"/>
    <col min="6138" max="6138" width="49" style="55" bestFit="1" customWidth="1"/>
    <col min="6139" max="6139" width="13.21875" style="55" customWidth="1"/>
    <col min="6140" max="6141" width="8.88671875" style="55"/>
    <col min="6142" max="6142" width="16.5546875" style="55" bestFit="1" customWidth="1"/>
    <col min="6143" max="6143" width="16.21875" style="55" bestFit="1" customWidth="1"/>
    <col min="6144" max="6144" width="15.21875" style="55" bestFit="1" customWidth="1"/>
    <col min="6145" max="6145" width="16.5546875" style="55" bestFit="1" customWidth="1"/>
    <col min="6146" max="6147" width="16.21875" style="55" bestFit="1" customWidth="1"/>
    <col min="6148" max="6148" width="24.21875" style="55" customWidth="1"/>
    <col min="6149" max="6149" width="17.5546875" style="55" bestFit="1" customWidth="1"/>
    <col min="6150" max="6150" width="8.88671875" style="55"/>
    <col min="6151" max="6151" width="12.21875" style="55" bestFit="1" customWidth="1"/>
    <col min="6152" max="6153" width="8.88671875" style="55"/>
    <col min="6154" max="6154" width="11.44140625" style="55" bestFit="1" customWidth="1"/>
    <col min="6155" max="6390" width="8.88671875" style="55"/>
    <col min="6391" max="6391" width="9.33203125" style="55" bestFit="1" customWidth="1"/>
    <col min="6392" max="6392" width="11.6640625" style="55" customWidth="1"/>
    <col min="6393" max="6393" width="10.109375" style="55" customWidth="1"/>
    <col min="6394" max="6394" width="49" style="55" bestFit="1" customWidth="1"/>
    <col min="6395" max="6395" width="13.21875" style="55" customWidth="1"/>
    <col min="6396" max="6397" width="8.88671875" style="55"/>
    <col min="6398" max="6398" width="16.5546875" style="55" bestFit="1" customWidth="1"/>
    <col min="6399" max="6399" width="16.21875" style="55" bestFit="1" customWidth="1"/>
    <col min="6400" max="6400" width="15.21875" style="55" bestFit="1" customWidth="1"/>
    <col min="6401" max="6401" width="16.5546875" style="55" bestFit="1" customWidth="1"/>
    <col min="6402" max="6403" width="16.21875" style="55" bestFit="1" customWidth="1"/>
    <col min="6404" max="6404" width="24.21875" style="55" customWidth="1"/>
    <col min="6405" max="6405" width="17.5546875" style="55" bestFit="1" customWidth="1"/>
    <col min="6406" max="6406" width="8.88671875" style="55"/>
    <col min="6407" max="6407" width="12.21875" style="55" bestFit="1" customWidth="1"/>
    <col min="6408" max="6409" width="8.88671875" style="55"/>
    <col min="6410" max="6410" width="11.44140625" style="55" bestFit="1" customWidth="1"/>
    <col min="6411" max="6646" width="8.88671875" style="55"/>
    <col min="6647" max="6647" width="9.33203125" style="55" bestFit="1" customWidth="1"/>
    <col min="6648" max="6648" width="11.6640625" style="55" customWidth="1"/>
    <col min="6649" max="6649" width="10.109375" style="55" customWidth="1"/>
    <col min="6650" max="6650" width="49" style="55" bestFit="1" customWidth="1"/>
    <col min="6651" max="6651" width="13.21875" style="55" customWidth="1"/>
    <col min="6652" max="6653" width="8.88671875" style="55"/>
    <col min="6654" max="6654" width="16.5546875" style="55" bestFit="1" customWidth="1"/>
    <col min="6655" max="6655" width="16.21875" style="55" bestFit="1" customWidth="1"/>
    <col min="6656" max="6656" width="15.21875" style="55" bestFit="1" customWidth="1"/>
    <col min="6657" max="6657" width="16.5546875" style="55" bestFit="1" customWidth="1"/>
    <col min="6658" max="6659" width="16.21875" style="55" bestFit="1" customWidth="1"/>
    <col min="6660" max="6660" width="24.21875" style="55" customWidth="1"/>
    <col min="6661" max="6661" width="17.5546875" style="55" bestFit="1" customWidth="1"/>
    <col min="6662" max="6662" width="8.88671875" style="55"/>
    <col min="6663" max="6663" width="12.21875" style="55" bestFit="1" customWidth="1"/>
    <col min="6664" max="6665" width="8.88671875" style="55"/>
    <col min="6666" max="6666" width="11.44140625" style="55" bestFit="1" customWidth="1"/>
    <col min="6667" max="6902" width="8.88671875" style="55"/>
    <col min="6903" max="6903" width="9.33203125" style="55" bestFit="1" customWidth="1"/>
    <col min="6904" max="6904" width="11.6640625" style="55" customWidth="1"/>
    <col min="6905" max="6905" width="10.109375" style="55" customWidth="1"/>
    <col min="6906" max="6906" width="49" style="55" bestFit="1" customWidth="1"/>
    <col min="6907" max="6907" width="13.21875" style="55" customWidth="1"/>
    <col min="6908" max="6909" width="8.88671875" style="55"/>
    <col min="6910" max="6910" width="16.5546875" style="55" bestFit="1" customWidth="1"/>
    <col min="6911" max="6911" width="16.21875" style="55" bestFit="1" customWidth="1"/>
    <col min="6912" max="6912" width="15.21875" style="55" bestFit="1" customWidth="1"/>
    <col min="6913" max="6913" width="16.5546875" style="55" bestFit="1" customWidth="1"/>
    <col min="6914" max="6915" width="16.21875" style="55" bestFit="1" customWidth="1"/>
    <col min="6916" max="6916" width="24.21875" style="55" customWidth="1"/>
    <col min="6917" max="6917" width="17.5546875" style="55" bestFit="1" customWidth="1"/>
    <col min="6918" max="6918" width="8.88671875" style="55"/>
    <col min="6919" max="6919" width="12.21875" style="55" bestFit="1" customWidth="1"/>
    <col min="6920" max="6921" width="8.88671875" style="55"/>
    <col min="6922" max="6922" width="11.44140625" style="55" bestFit="1" customWidth="1"/>
    <col min="6923" max="7158" width="8.88671875" style="55"/>
    <col min="7159" max="7159" width="9.33203125" style="55" bestFit="1" customWidth="1"/>
    <col min="7160" max="7160" width="11.6640625" style="55" customWidth="1"/>
    <col min="7161" max="7161" width="10.109375" style="55" customWidth="1"/>
    <col min="7162" max="7162" width="49" style="55" bestFit="1" customWidth="1"/>
    <col min="7163" max="7163" width="13.21875" style="55" customWidth="1"/>
    <col min="7164" max="7165" width="8.88671875" style="55"/>
    <col min="7166" max="7166" width="16.5546875" style="55" bestFit="1" customWidth="1"/>
    <col min="7167" max="7167" width="16.21875" style="55" bestFit="1" customWidth="1"/>
    <col min="7168" max="7168" width="15.21875" style="55" bestFit="1" customWidth="1"/>
    <col min="7169" max="7169" width="16.5546875" style="55" bestFit="1" customWidth="1"/>
    <col min="7170" max="7171" width="16.21875" style="55" bestFit="1" customWidth="1"/>
    <col min="7172" max="7172" width="24.21875" style="55" customWidth="1"/>
    <col min="7173" max="7173" width="17.5546875" style="55" bestFit="1" customWidth="1"/>
    <col min="7174" max="7174" width="8.88671875" style="55"/>
    <col min="7175" max="7175" width="12.21875" style="55" bestFit="1" customWidth="1"/>
    <col min="7176" max="7177" width="8.88671875" style="55"/>
    <col min="7178" max="7178" width="11.44140625" style="55" bestFit="1" customWidth="1"/>
    <col min="7179" max="7414" width="8.88671875" style="55"/>
    <col min="7415" max="7415" width="9.33203125" style="55" bestFit="1" customWidth="1"/>
    <col min="7416" max="7416" width="11.6640625" style="55" customWidth="1"/>
    <col min="7417" max="7417" width="10.109375" style="55" customWidth="1"/>
    <col min="7418" max="7418" width="49" style="55" bestFit="1" customWidth="1"/>
    <col min="7419" max="7419" width="13.21875" style="55" customWidth="1"/>
    <col min="7420" max="7421" width="8.88671875" style="55"/>
    <col min="7422" max="7422" width="16.5546875" style="55" bestFit="1" customWidth="1"/>
    <col min="7423" max="7423" width="16.21875" style="55" bestFit="1" customWidth="1"/>
    <col min="7424" max="7424" width="15.21875" style="55" bestFit="1" customWidth="1"/>
    <col min="7425" max="7425" width="16.5546875" style="55" bestFit="1" customWidth="1"/>
    <col min="7426" max="7427" width="16.21875" style="55" bestFit="1" customWidth="1"/>
    <col min="7428" max="7428" width="24.21875" style="55" customWidth="1"/>
    <col min="7429" max="7429" width="17.5546875" style="55" bestFit="1" customWidth="1"/>
    <col min="7430" max="7430" width="8.88671875" style="55"/>
    <col min="7431" max="7431" width="12.21875" style="55" bestFit="1" customWidth="1"/>
    <col min="7432" max="7433" width="8.88671875" style="55"/>
    <col min="7434" max="7434" width="11.44140625" style="55" bestFit="1" customWidth="1"/>
    <col min="7435" max="7670" width="8.88671875" style="55"/>
    <col min="7671" max="7671" width="9.33203125" style="55" bestFit="1" customWidth="1"/>
    <col min="7672" max="7672" width="11.6640625" style="55" customWidth="1"/>
    <col min="7673" max="7673" width="10.109375" style="55" customWidth="1"/>
    <col min="7674" max="7674" width="49" style="55" bestFit="1" customWidth="1"/>
    <col min="7675" max="7675" width="13.21875" style="55" customWidth="1"/>
    <col min="7676" max="7677" width="8.88671875" style="55"/>
    <col min="7678" max="7678" width="16.5546875" style="55" bestFit="1" customWidth="1"/>
    <col min="7679" max="7679" width="16.21875" style="55" bestFit="1" customWidth="1"/>
    <col min="7680" max="7680" width="15.21875" style="55" bestFit="1" customWidth="1"/>
    <col min="7681" max="7681" width="16.5546875" style="55" bestFit="1" customWidth="1"/>
    <col min="7682" max="7683" width="16.21875" style="55" bestFit="1" customWidth="1"/>
    <col min="7684" max="7684" width="24.21875" style="55" customWidth="1"/>
    <col min="7685" max="7685" width="17.5546875" style="55" bestFit="1" customWidth="1"/>
    <col min="7686" max="7686" width="8.88671875" style="55"/>
    <col min="7687" max="7687" width="12.21875" style="55" bestFit="1" customWidth="1"/>
    <col min="7688" max="7689" width="8.88671875" style="55"/>
    <col min="7690" max="7690" width="11.44140625" style="55" bestFit="1" customWidth="1"/>
    <col min="7691" max="7926" width="8.88671875" style="55"/>
    <col min="7927" max="7927" width="9.33203125" style="55" bestFit="1" customWidth="1"/>
    <col min="7928" max="7928" width="11.6640625" style="55" customWidth="1"/>
    <col min="7929" max="7929" width="10.109375" style="55" customWidth="1"/>
    <col min="7930" max="7930" width="49" style="55" bestFit="1" customWidth="1"/>
    <col min="7931" max="7931" width="13.21875" style="55" customWidth="1"/>
    <col min="7932" max="7933" width="8.88671875" style="55"/>
    <col min="7934" max="7934" width="16.5546875" style="55" bestFit="1" customWidth="1"/>
    <col min="7935" max="7935" width="16.21875" style="55" bestFit="1" customWidth="1"/>
    <col min="7936" max="7936" width="15.21875" style="55" bestFit="1" customWidth="1"/>
    <col min="7937" max="7937" width="16.5546875" style="55" bestFit="1" customWidth="1"/>
    <col min="7938" max="7939" width="16.21875" style="55" bestFit="1" customWidth="1"/>
    <col min="7940" max="7940" width="24.21875" style="55" customWidth="1"/>
    <col min="7941" max="7941" width="17.5546875" style="55" bestFit="1" customWidth="1"/>
    <col min="7942" max="7942" width="8.88671875" style="55"/>
    <col min="7943" max="7943" width="12.21875" style="55" bestFit="1" customWidth="1"/>
    <col min="7944" max="7945" width="8.88671875" style="55"/>
    <col min="7946" max="7946" width="11.44140625" style="55" bestFit="1" customWidth="1"/>
    <col min="7947" max="8182" width="8.88671875" style="55"/>
    <col min="8183" max="8183" width="9.33203125" style="55" bestFit="1" customWidth="1"/>
    <col min="8184" max="8184" width="11.6640625" style="55" customWidth="1"/>
    <col min="8185" max="8185" width="10.109375" style="55" customWidth="1"/>
    <col min="8186" max="8186" width="49" style="55" bestFit="1" customWidth="1"/>
    <col min="8187" max="8187" width="13.21875" style="55" customWidth="1"/>
    <col min="8188" max="8189" width="8.88671875" style="55"/>
    <col min="8190" max="8190" width="16.5546875" style="55" bestFit="1" customWidth="1"/>
    <col min="8191" max="8191" width="16.21875" style="55" bestFit="1" customWidth="1"/>
    <col min="8192" max="8192" width="15.21875" style="55" bestFit="1" customWidth="1"/>
    <col min="8193" max="8193" width="16.5546875" style="55" bestFit="1" customWidth="1"/>
    <col min="8194" max="8195" width="16.21875" style="55" bestFit="1" customWidth="1"/>
    <col min="8196" max="8196" width="24.21875" style="55" customWidth="1"/>
    <col min="8197" max="8197" width="17.5546875" style="55" bestFit="1" customWidth="1"/>
    <col min="8198" max="8198" width="8.88671875" style="55"/>
    <col min="8199" max="8199" width="12.21875" style="55" bestFit="1" customWidth="1"/>
    <col min="8200" max="8201" width="8.88671875" style="55"/>
    <col min="8202" max="8202" width="11.44140625" style="55" bestFit="1" customWidth="1"/>
    <col min="8203" max="8438" width="8.88671875" style="55"/>
    <col min="8439" max="8439" width="9.33203125" style="55" bestFit="1" customWidth="1"/>
    <col min="8440" max="8440" width="11.6640625" style="55" customWidth="1"/>
    <col min="8441" max="8441" width="10.109375" style="55" customWidth="1"/>
    <col min="8442" max="8442" width="49" style="55" bestFit="1" customWidth="1"/>
    <col min="8443" max="8443" width="13.21875" style="55" customWidth="1"/>
    <col min="8444" max="8445" width="8.88671875" style="55"/>
    <col min="8446" max="8446" width="16.5546875" style="55" bestFit="1" customWidth="1"/>
    <col min="8447" max="8447" width="16.21875" style="55" bestFit="1" customWidth="1"/>
    <col min="8448" max="8448" width="15.21875" style="55" bestFit="1" customWidth="1"/>
    <col min="8449" max="8449" width="16.5546875" style="55" bestFit="1" customWidth="1"/>
    <col min="8450" max="8451" width="16.21875" style="55" bestFit="1" customWidth="1"/>
    <col min="8452" max="8452" width="24.21875" style="55" customWidth="1"/>
    <col min="8453" max="8453" width="17.5546875" style="55" bestFit="1" customWidth="1"/>
    <col min="8454" max="8454" width="8.88671875" style="55"/>
    <col min="8455" max="8455" width="12.21875" style="55" bestFit="1" customWidth="1"/>
    <col min="8456" max="8457" width="8.88671875" style="55"/>
    <col min="8458" max="8458" width="11.44140625" style="55" bestFit="1" customWidth="1"/>
    <col min="8459" max="8694" width="8.88671875" style="55"/>
    <col min="8695" max="8695" width="9.33203125" style="55" bestFit="1" customWidth="1"/>
    <col min="8696" max="8696" width="11.6640625" style="55" customWidth="1"/>
    <col min="8697" max="8697" width="10.109375" style="55" customWidth="1"/>
    <col min="8698" max="8698" width="49" style="55" bestFit="1" customWidth="1"/>
    <col min="8699" max="8699" width="13.21875" style="55" customWidth="1"/>
    <col min="8700" max="8701" width="8.88671875" style="55"/>
    <col min="8702" max="8702" width="16.5546875" style="55" bestFit="1" customWidth="1"/>
    <col min="8703" max="8703" width="16.21875" style="55" bestFit="1" customWidth="1"/>
    <col min="8704" max="8704" width="15.21875" style="55" bestFit="1" customWidth="1"/>
    <col min="8705" max="8705" width="16.5546875" style="55" bestFit="1" customWidth="1"/>
    <col min="8706" max="8707" width="16.21875" style="55" bestFit="1" customWidth="1"/>
    <col min="8708" max="8708" width="24.21875" style="55" customWidth="1"/>
    <col min="8709" max="8709" width="17.5546875" style="55" bestFit="1" customWidth="1"/>
    <col min="8710" max="8710" width="8.88671875" style="55"/>
    <col min="8711" max="8711" width="12.21875" style="55" bestFit="1" customWidth="1"/>
    <col min="8712" max="8713" width="8.88671875" style="55"/>
    <col min="8714" max="8714" width="11.44140625" style="55" bestFit="1" customWidth="1"/>
    <col min="8715" max="8950" width="8.88671875" style="55"/>
    <col min="8951" max="8951" width="9.33203125" style="55" bestFit="1" customWidth="1"/>
    <col min="8952" max="8952" width="11.6640625" style="55" customWidth="1"/>
    <col min="8953" max="8953" width="10.109375" style="55" customWidth="1"/>
    <col min="8954" max="8954" width="49" style="55" bestFit="1" customWidth="1"/>
    <col min="8955" max="8955" width="13.21875" style="55" customWidth="1"/>
    <col min="8956" max="8957" width="8.88671875" style="55"/>
    <col min="8958" max="8958" width="16.5546875" style="55" bestFit="1" customWidth="1"/>
    <col min="8959" max="8959" width="16.21875" style="55" bestFit="1" customWidth="1"/>
    <col min="8960" max="8960" width="15.21875" style="55" bestFit="1" customWidth="1"/>
    <col min="8961" max="8961" width="16.5546875" style="55" bestFit="1" customWidth="1"/>
    <col min="8962" max="8963" width="16.21875" style="55" bestFit="1" customWidth="1"/>
    <col min="8964" max="8964" width="24.21875" style="55" customWidth="1"/>
    <col min="8965" max="8965" width="17.5546875" style="55" bestFit="1" customWidth="1"/>
    <col min="8966" max="8966" width="8.88671875" style="55"/>
    <col min="8967" max="8967" width="12.21875" style="55" bestFit="1" customWidth="1"/>
    <col min="8968" max="8969" width="8.88671875" style="55"/>
    <col min="8970" max="8970" width="11.44140625" style="55" bestFit="1" customWidth="1"/>
    <col min="8971" max="9206" width="8.88671875" style="55"/>
    <col min="9207" max="9207" width="9.33203125" style="55" bestFit="1" customWidth="1"/>
    <col min="9208" max="9208" width="11.6640625" style="55" customWidth="1"/>
    <col min="9209" max="9209" width="10.109375" style="55" customWidth="1"/>
    <col min="9210" max="9210" width="49" style="55" bestFit="1" customWidth="1"/>
    <col min="9211" max="9211" width="13.21875" style="55" customWidth="1"/>
    <col min="9212" max="9213" width="8.88671875" style="55"/>
    <col min="9214" max="9214" width="16.5546875" style="55" bestFit="1" customWidth="1"/>
    <col min="9215" max="9215" width="16.21875" style="55" bestFit="1" customWidth="1"/>
    <col min="9216" max="9216" width="15.21875" style="55" bestFit="1" customWidth="1"/>
    <col min="9217" max="9217" width="16.5546875" style="55" bestFit="1" customWidth="1"/>
    <col min="9218" max="9219" width="16.21875" style="55" bestFit="1" customWidth="1"/>
    <col min="9220" max="9220" width="24.21875" style="55" customWidth="1"/>
    <col min="9221" max="9221" width="17.5546875" style="55" bestFit="1" customWidth="1"/>
    <col min="9222" max="9222" width="8.88671875" style="55"/>
    <col min="9223" max="9223" width="12.21875" style="55" bestFit="1" customWidth="1"/>
    <col min="9224" max="9225" width="8.88671875" style="55"/>
    <col min="9226" max="9226" width="11.44140625" style="55" bestFit="1" customWidth="1"/>
    <col min="9227" max="9462" width="8.88671875" style="55"/>
    <col min="9463" max="9463" width="9.33203125" style="55" bestFit="1" customWidth="1"/>
    <col min="9464" max="9464" width="11.6640625" style="55" customWidth="1"/>
    <col min="9465" max="9465" width="10.109375" style="55" customWidth="1"/>
    <col min="9466" max="9466" width="49" style="55" bestFit="1" customWidth="1"/>
    <col min="9467" max="9467" width="13.21875" style="55" customWidth="1"/>
    <col min="9468" max="9469" width="8.88671875" style="55"/>
    <col min="9470" max="9470" width="16.5546875" style="55" bestFit="1" customWidth="1"/>
    <col min="9471" max="9471" width="16.21875" style="55" bestFit="1" customWidth="1"/>
    <col min="9472" max="9472" width="15.21875" style="55" bestFit="1" customWidth="1"/>
    <col min="9473" max="9473" width="16.5546875" style="55" bestFit="1" customWidth="1"/>
    <col min="9474" max="9475" width="16.21875" style="55" bestFit="1" customWidth="1"/>
    <col min="9476" max="9476" width="24.21875" style="55" customWidth="1"/>
    <col min="9477" max="9477" width="17.5546875" style="55" bestFit="1" customWidth="1"/>
    <col min="9478" max="9478" width="8.88671875" style="55"/>
    <col min="9479" max="9479" width="12.21875" style="55" bestFit="1" customWidth="1"/>
    <col min="9480" max="9481" width="8.88671875" style="55"/>
    <col min="9482" max="9482" width="11.44140625" style="55" bestFit="1" customWidth="1"/>
    <col min="9483" max="9718" width="8.88671875" style="55"/>
    <col min="9719" max="9719" width="9.33203125" style="55" bestFit="1" customWidth="1"/>
    <col min="9720" max="9720" width="11.6640625" style="55" customWidth="1"/>
    <col min="9721" max="9721" width="10.109375" style="55" customWidth="1"/>
    <col min="9722" max="9722" width="49" style="55" bestFit="1" customWidth="1"/>
    <col min="9723" max="9723" width="13.21875" style="55" customWidth="1"/>
    <col min="9724" max="9725" width="8.88671875" style="55"/>
    <col min="9726" max="9726" width="16.5546875" style="55" bestFit="1" customWidth="1"/>
    <col min="9727" max="9727" width="16.21875" style="55" bestFit="1" customWidth="1"/>
    <col min="9728" max="9728" width="15.21875" style="55" bestFit="1" customWidth="1"/>
    <col min="9729" max="9729" width="16.5546875" style="55" bestFit="1" customWidth="1"/>
    <col min="9730" max="9731" width="16.21875" style="55" bestFit="1" customWidth="1"/>
    <col min="9732" max="9732" width="24.21875" style="55" customWidth="1"/>
    <col min="9733" max="9733" width="17.5546875" style="55" bestFit="1" customWidth="1"/>
    <col min="9734" max="9734" width="8.88671875" style="55"/>
    <col min="9735" max="9735" width="12.21875" style="55" bestFit="1" customWidth="1"/>
    <col min="9736" max="9737" width="8.88671875" style="55"/>
    <col min="9738" max="9738" width="11.44140625" style="55" bestFit="1" customWidth="1"/>
    <col min="9739" max="9974" width="8.88671875" style="55"/>
    <col min="9975" max="9975" width="9.33203125" style="55" bestFit="1" customWidth="1"/>
    <col min="9976" max="9976" width="11.6640625" style="55" customWidth="1"/>
    <col min="9977" max="9977" width="10.109375" style="55" customWidth="1"/>
    <col min="9978" max="9978" width="49" style="55" bestFit="1" customWidth="1"/>
    <col min="9979" max="9979" width="13.21875" style="55" customWidth="1"/>
    <col min="9980" max="9981" width="8.88671875" style="55"/>
    <col min="9982" max="9982" width="16.5546875" style="55" bestFit="1" customWidth="1"/>
    <col min="9983" max="9983" width="16.21875" style="55" bestFit="1" customWidth="1"/>
    <col min="9984" max="9984" width="15.21875" style="55" bestFit="1" customWidth="1"/>
    <col min="9985" max="9985" width="16.5546875" style="55" bestFit="1" customWidth="1"/>
    <col min="9986" max="9987" width="16.21875" style="55" bestFit="1" customWidth="1"/>
    <col min="9988" max="9988" width="24.21875" style="55" customWidth="1"/>
    <col min="9989" max="9989" width="17.5546875" style="55" bestFit="1" customWidth="1"/>
    <col min="9990" max="9990" width="8.88671875" style="55"/>
    <col min="9991" max="9991" width="12.21875" style="55" bestFit="1" customWidth="1"/>
    <col min="9992" max="9993" width="8.88671875" style="55"/>
    <col min="9994" max="9994" width="11.44140625" style="55" bestFit="1" customWidth="1"/>
    <col min="9995" max="10230" width="8.88671875" style="55"/>
    <col min="10231" max="10231" width="9.33203125" style="55" bestFit="1" customWidth="1"/>
    <col min="10232" max="10232" width="11.6640625" style="55" customWidth="1"/>
    <col min="10233" max="10233" width="10.109375" style="55" customWidth="1"/>
    <col min="10234" max="10234" width="49" style="55" bestFit="1" customWidth="1"/>
    <col min="10235" max="10235" width="13.21875" style="55" customWidth="1"/>
    <col min="10236" max="10237" width="8.88671875" style="55"/>
    <col min="10238" max="10238" width="16.5546875" style="55" bestFit="1" customWidth="1"/>
    <col min="10239" max="10239" width="16.21875" style="55" bestFit="1" customWidth="1"/>
    <col min="10240" max="10240" width="15.21875" style="55" bestFit="1" customWidth="1"/>
    <col min="10241" max="10241" width="16.5546875" style="55" bestFit="1" customWidth="1"/>
    <col min="10242" max="10243" width="16.21875" style="55" bestFit="1" customWidth="1"/>
    <col min="10244" max="10244" width="24.21875" style="55" customWidth="1"/>
    <col min="10245" max="10245" width="17.5546875" style="55" bestFit="1" customWidth="1"/>
    <col min="10246" max="10246" width="8.88671875" style="55"/>
    <col min="10247" max="10247" width="12.21875" style="55" bestFit="1" customWidth="1"/>
    <col min="10248" max="10249" width="8.88671875" style="55"/>
    <col min="10250" max="10250" width="11.44140625" style="55" bestFit="1" customWidth="1"/>
    <col min="10251" max="10486" width="8.88671875" style="55"/>
    <col min="10487" max="10487" width="9.33203125" style="55" bestFit="1" customWidth="1"/>
    <col min="10488" max="10488" width="11.6640625" style="55" customWidth="1"/>
    <col min="10489" max="10489" width="10.109375" style="55" customWidth="1"/>
    <col min="10490" max="10490" width="49" style="55" bestFit="1" customWidth="1"/>
    <col min="10491" max="10491" width="13.21875" style="55" customWidth="1"/>
    <col min="10492" max="10493" width="8.88671875" style="55"/>
    <col min="10494" max="10494" width="16.5546875" style="55" bestFit="1" customWidth="1"/>
    <col min="10495" max="10495" width="16.21875" style="55" bestFit="1" customWidth="1"/>
    <col min="10496" max="10496" width="15.21875" style="55" bestFit="1" customWidth="1"/>
    <col min="10497" max="10497" width="16.5546875" style="55" bestFit="1" customWidth="1"/>
    <col min="10498" max="10499" width="16.21875" style="55" bestFit="1" customWidth="1"/>
    <col min="10500" max="10500" width="24.21875" style="55" customWidth="1"/>
    <col min="10501" max="10501" width="17.5546875" style="55" bestFit="1" customWidth="1"/>
    <col min="10502" max="10502" width="8.88671875" style="55"/>
    <col min="10503" max="10503" width="12.21875" style="55" bestFit="1" customWidth="1"/>
    <col min="10504" max="10505" width="8.88671875" style="55"/>
    <col min="10506" max="10506" width="11.44140625" style="55" bestFit="1" customWidth="1"/>
    <col min="10507" max="10742" width="8.88671875" style="55"/>
    <col min="10743" max="10743" width="9.33203125" style="55" bestFit="1" customWidth="1"/>
    <col min="10744" max="10744" width="11.6640625" style="55" customWidth="1"/>
    <col min="10745" max="10745" width="10.109375" style="55" customWidth="1"/>
    <col min="10746" max="10746" width="49" style="55" bestFit="1" customWidth="1"/>
    <col min="10747" max="10747" width="13.21875" style="55" customWidth="1"/>
    <col min="10748" max="10749" width="8.88671875" style="55"/>
    <col min="10750" max="10750" width="16.5546875" style="55" bestFit="1" customWidth="1"/>
    <col min="10751" max="10751" width="16.21875" style="55" bestFit="1" customWidth="1"/>
    <col min="10752" max="10752" width="15.21875" style="55" bestFit="1" customWidth="1"/>
    <col min="10753" max="10753" width="16.5546875" style="55" bestFit="1" customWidth="1"/>
    <col min="10754" max="10755" width="16.21875" style="55" bestFit="1" customWidth="1"/>
    <col min="10756" max="10756" width="24.21875" style="55" customWidth="1"/>
    <col min="10757" max="10757" width="17.5546875" style="55" bestFit="1" customWidth="1"/>
    <col min="10758" max="10758" width="8.88671875" style="55"/>
    <col min="10759" max="10759" width="12.21875" style="55" bestFit="1" customWidth="1"/>
    <col min="10760" max="10761" width="8.88671875" style="55"/>
    <col min="10762" max="10762" width="11.44140625" style="55" bestFit="1" customWidth="1"/>
    <col min="10763" max="10998" width="8.88671875" style="55"/>
    <col min="10999" max="10999" width="9.33203125" style="55" bestFit="1" customWidth="1"/>
    <col min="11000" max="11000" width="11.6640625" style="55" customWidth="1"/>
    <col min="11001" max="11001" width="10.109375" style="55" customWidth="1"/>
    <col min="11002" max="11002" width="49" style="55" bestFit="1" customWidth="1"/>
    <col min="11003" max="11003" width="13.21875" style="55" customWidth="1"/>
    <col min="11004" max="11005" width="8.88671875" style="55"/>
    <col min="11006" max="11006" width="16.5546875" style="55" bestFit="1" customWidth="1"/>
    <col min="11007" max="11007" width="16.21875" style="55" bestFit="1" customWidth="1"/>
    <col min="11008" max="11008" width="15.21875" style="55" bestFit="1" customWidth="1"/>
    <col min="11009" max="11009" width="16.5546875" style="55" bestFit="1" customWidth="1"/>
    <col min="11010" max="11011" width="16.21875" style="55" bestFit="1" customWidth="1"/>
    <col min="11012" max="11012" width="24.21875" style="55" customWidth="1"/>
    <col min="11013" max="11013" width="17.5546875" style="55" bestFit="1" customWidth="1"/>
    <col min="11014" max="11014" width="8.88671875" style="55"/>
    <col min="11015" max="11015" width="12.21875" style="55" bestFit="1" customWidth="1"/>
    <col min="11016" max="11017" width="8.88671875" style="55"/>
    <col min="11018" max="11018" width="11.44140625" style="55" bestFit="1" customWidth="1"/>
    <col min="11019" max="11254" width="8.88671875" style="55"/>
    <col min="11255" max="11255" width="9.33203125" style="55" bestFit="1" customWidth="1"/>
    <col min="11256" max="11256" width="11.6640625" style="55" customWidth="1"/>
    <col min="11257" max="11257" width="10.109375" style="55" customWidth="1"/>
    <col min="11258" max="11258" width="49" style="55" bestFit="1" customWidth="1"/>
    <col min="11259" max="11259" width="13.21875" style="55" customWidth="1"/>
    <col min="11260" max="11261" width="8.88671875" style="55"/>
    <col min="11262" max="11262" width="16.5546875" style="55" bestFit="1" customWidth="1"/>
    <col min="11263" max="11263" width="16.21875" style="55" bestFit="1" customWidth="1"/>
    <col min="11264" max="11264" width="15.21875" style="55" bestFit="1" customWidth="1"/>
    <col min="11265" max="11265" width="16.5546875" style="55" bestFit="1" customWidth="1"/>
    <col min="11266" max="11267" width="16.21875" style="55" bestFit="1" customWidth="1"/>
    <col min="11268" max="11268" width="24.21875" style="55" customWidth="1"/>
    <col min="11269" max="11269" width="17.5546875" style="55" bestFit="1" customWidth="1"/>
    <col min="11270" max="11270" width="8.88671875" style="55"/>
    <col min="11271" max="11271" width="12.21875" style="55" bestFit="1" customWidth="1"/>
    <col min="11272" max="11273" width="8.88671875" style="55"/>
    <col min="11274" max="11274" width="11.44140625" style="55" bestFit="1" customWidth="1"/>
    <col min="11275" max="11510" width="8.88671875" style="55"/>
    <col min="11511" max="11511" width="9.33203125" style="55" bestFit="1" customWidth="1"/>
    <col min="11512" max="11512" width="11.6640625" style="55" customWidth="1"/>
    <col min="11513" max="11513" width="10.109375" style="55" customWidth="1"/>
    <col min="11514" max="11514" width="49" style="55" bestFit="1" customWidth="1"/>
    <col min="11515" max="11515" width="13.21875" style="55" customWidth="1"/>
    <col min="11516" max="11517" width="8.88671875" style="55"/>
    <col min="11518" max="11518" width="16.5546875" style="55" bestFit="1" customWidth="1"/>
    <col min="11519" max="11519" width="16.21875" style="55" bestFit="1" customWidth="1"/>
    <col min="11520" max="11520" width="15.21875" style="55" bestFit="1" customWidth="1"/>
    <col min="11521" max="11521" width="16.5546875" style="55" bestFit="1" customWidth="1"/>
    <col min="11522" max="11523" width="16.21875" style="55" bestFit="1" customWidth="1"/>
    <col min="11524" max="11524" width="24.21875" style="55" customWidth="1"/>
    <col min="11525" max="11525" width="17.5546875" style="55" bestFit="1" customWidth="1"/>
    <col min="11526" max="11526" width="8.88671875" style="55"/>
    <col min="11527" max="11527" width="12.21875" style="55" bestFit="1" customWidth="1"/>
    <col min="11528" max="11529" width="8.88671875" style="55"/>
    <col min="11530" max="11530" width="11.44140625" style="55" bestFit="1" customWidth="1"/>
    <col min="11531" max="11766" width="8.88671875" style="55"/>
    <col min="11767" max="11767" width="9.33203125" style="55" bestFit="1" customWidth="1"/>
    <col min="11768" max="11768" width="11.6640625" style="55" customWidth="1"/>
    <col min="11769" max="11769" width="10.109375" style="55" customWidth="1"/>
    <col min="11770" max="11770" width="49" style="55" bestFit="1" customWidth="1"/>
    <col min="11771" max="11771" width="13.21875" style="55" customWidth="1"/>
    <col min="11772" max="11773" width="8.88671875" style="55"/>
    <col min="11774" max="11774" width="16.5546875" style="55" bestFit="1" customWidth="1"/>
    <col min="11775" max="11775" width="16.21875" style="55" bestFit="1" customWidth="1"/>
    <col min="11776" max="11776" width="15.21875" style="55" bestFit="1" customWidth="1"/>
    <col min="11777" max="11777" width="16.5546875" style="55" bestFit="1" customWidth="1"/>
    <col min="11778" max="11779" width="16.21875" style="55" bestFit="1" customWidth="1"/>
    <col min="11780" max="11780" width="24.21875" style="55" customWidth="1"/>
    <col min="11781" max="11781" width="17.5546875" style="55" bestFit="1" customWidth="1"/>
    <col min="11782" max="11782" width="8.88671875" style="55"/>
    <col min="11783" max="11783" width="12.21875" style="55" bestFit="1" customWidth="1"/>
    <col min="11784" max="11785" width="8.88671875" style="55"/>
    <col min="11786" max="11786" width="11.44140625" style="55" bestFit="1" customWidth="1"/>
    <col min="11787" max="12022" width="8.88671875" style="55"/>
    <col min="12023" max="12023" width="9.33203125" style="55" bestFit="1" customWidth="1"/>
    <col min="12024" max="12024" width="11.6640625" style="55" customWidth="1"/>
    <col min="12025" max="12025" width="10.109375" style="55" customWidth="1"/>
    <col min="12026" max="12026" width="49" style="55" bestFit="1" customWidth="1"/>
    <col min="12027" max="12027" width="13.21875" style="55" customWidth="1"/>
    <col min="12028" max="12029" width="8.88671875" style="55"/>
    <col min="12030" max="12030" width="16.5546875" style="55" bestFit="1" customWidth="1"/>
    <col min="12031" max="12031" width="16.21875" style="55" bestFit="1" customWidth="1"/>
    <col min="12032" max="12032" width="15.21875" style="55" bestFit="1" customWidth="1"/>
    <col min="12033" max="12033" width="16.5546875" style="55" bestFit="1" customWidth="1"/>
    <col min="12034" max="12035" width="16.21875" style="55" bestFit="1" customWidth="1"/>
    <col min="12036" max="12036" width="24.21875" style="55" customWidth="1"/>
    <col min="12037" max="12037" width="17.5546875" style="55" bestFit="1" customWidth="1"/>
    <col min="12038" max="12038" width="8.88671875" style="55"/>
    <col min="12039" max="12039" width="12.21875" style="55" bestFit="1" customWidth="1"/>
    <col min="12040" max="12041" width="8.88671875" style="55"/>
    <col min="12042" max="12042" width="11.44140625" style="55" bestFit="1" customWidth="1"/>
    <col min="12043" max="12278" width="8.88671875" style="55"/>
    <col min="12279" max="12279" width="9.33203125" style="55" bestFit="1" customWidth="1"/>
    <col min="12280" max="12280" width="11.6640625" style="55" customWidth="1"/>
    <col min="12281" max="12281" width="10.109375" style="55" customWidth="1"/>
    <col min="12282" max="12282" width="49" style="55" bestFit="1" customWidth="1"/>
    <col min="12283" max="12283" width="13.21875" style="55" customWidth="1"/>
    <col min="12284" max="12285" width="8.88671875" style="55"/>
    <col min="12286" max="12286" width="16.5546875" style="55" bestFit="1" customWidth="1"/>
    <col min="12287" max="12287" width="16.21875" style="55" bestFit="1" customWidth="1"/>
    <col min="12288" max="12288" width="15.21875" style="55" bestFit="1" customWidth="1"/>
    <col min="12289" max="12289" width="16.5546875" style="55" bestFit="1" customWidth="1"/>
    <col min="12290" max="12291" width="16.21875" style="55" bestFit="1" customWidth="1"/>
    <col min="12292" max="12292" width="24.21875" style="55" customWidth="1"/>
    <col min="12293" max="12293" width="17.5546875" style="55" bestFit="1" customWidth="1"/>
    <col min="12294" max="12294" width="8.88671875" style="55"/>
    <col min="12295" max="12295" width="12.21875" style="55" bestFit="1" customWidth="1"/>
    <col min="12296" max="12297" width="8.88671875" style="55"/>
    <col min="12298" max="12298" width="11.44140625" style="55" bestFit="1" customWidth="1"/>
    <col min="12299" max="12534" width="8.88671875" style="55"/>
    <col min="12535" max="12535" width="9.33203125" style="55" bestFit="1" customWidth="1"/>
    <col min="12536" max="12536" width="11.6640625" style="55" customWidth="1"/>
    <col min="12537" max="12537" width="10.109375" style="55" customWidth="1"/>
    <col min="12538" max="12538" width="49" style="55" bestFit="1" customWidth="1"/>
    <col min="12539" max="12539" width="13.21875" style="55" customWidth="1"/>
    <col min="12540" max="12541" width="8.88671875" style="55"/>
    <col min="12542" max="12542" width="16.5546875" style="55" bestFit="1" customWidth="1"/>
    <col min="12543" max="12543" width="16.21875" style="55" bestFit="1" customWidth="1"/>
    <col min="12544" max="12544" width="15.21875" style="55" bestFit="1" customWidth="1"/>
    <col min="12545" max="12545" width="16.5546875" style="55" bestFit="1" customWidth="1"/>
    <col min="12546" max="12547" width="16.21875" style="55" bestFit="1" customWidth="1"/>
    <col min="12548" max="12548" width="24.21875" style="55" customWidth="1"/>
    <col min="12549" max="12549" width="17.5546875" style="55" bestFit="1" customWidth="1"/>
    <col min="12550" max="12550" width="8.88671875" style="55"/>
    <col min="12551" max="12551" width="12.21875" style="55" bestFit="1" customWidth="1"/>
    <col min="12552" max="12553" width="8.88671875" style="55"/>
    <col min="12554" max="12554" width="11.44140625" style="55" bestFit="1" customWidth="1"/>
    <col min="12555" max="12790" width="8.88671875" style="55"/>
    <col min="12791" max="12791" width="9.33203125" style="55" bestFit="1" customWidth="1"/>
    <col min="12792" max="12792" width="11.6640625" style="55" customWidth="1"/>
    <col min="12793" max="12793" width="10.109375" style="55" customWidth="1"/>
    <col min="12794" max="12794" width="49" style="55" bestFit="1" customWidth="1"/>
    <col min="12795" max="12795" width="13.21875" style="55" customWidth="1"/>
    <col min="12796" max="12797" width="8.88671875" style="55"/>
    <col min="12798" max="12798" width="16.5546875" style="55" bestFit="1" customWidth="1"/>
    <col min="12799" max="12799" width="16.21875" style="55" bestFit="1" customWidth="1"/>
    <col min="12800" max="12800" width="15.21875" style="55" bestFit="1" customWidth="1"/>
    <col min="12801" max="12801" width="16.5546875" style="55" bestFit="1" customWidth="1"/>
    <col min="12802" max="12803" width="16.21875" style="55" bestFit="1" customWidth="1"/>
    <col min="12804" max="12804" width="24.21875" style="55" customWidth="1"/>
    <col min="12805" max="12805" width="17.5546875" style="55" bestFit="1" customWidth="1"/>
    <col min="12806" max="12806" width="8.88671875" style="55"/>
    <col min="12807" max="12807" width="12.21875" style="55" bestFit="1" customWidth="1"/>
    <col min="12808" max="12809" width="8.88671875" style="55"/>
    <col min="12810" max="12810" width="11.44140625" style="55" bestFit="1" customWidth="1"/>
    <col min="12811" max="13046" width="8.88671875" style="55"/>
    <col min="13047" max="13047" width="9.33203125" style="55" bestFit="1" customWidth="1"/>
    <col min="13048" max="13048" width="11.6640625" style="55" customWidth="1"/>
    <col min="13049" max="13049" width="10.109375" style="55" customWidth="1"/>
    <col min="13050" max="13050" width="49" style="55" bestFit="1" customWidth="1"/>
    <col min="13051" max="13051" width="13.21875" style="55" customWidth="1"/>
    <col min="13052" max="13053" width="8.88671875" style="55"/>
    <col min="13054" max="13054" width="16.5546875" style="55" bestFit="1" customWidth="1"/>
    <col min="13055" max="13055" width="16.21875" style="55" bestFit="1" customWidth="1"/>
    <col min="13056" max="13056" width="15.21875" style="55" bestFit="1" customWidth="1"/>
    <col min="13057" max="13057" width="16.5546875" style="55" bestFit="1" customWidth="1"/>
    <col min="13058" max="13059" width="16.21875" style="55" bestFit="1" customWidth="1"/>
    <col min="13060" max="13060" width="24.21875" style="55" customWidth="1"/>
    <col min="13061" max="13061" width="17.5546875" style="55" bestFit="1" customWidth="1"/>
    <col min="13062" max="13062" width="8.88671875" style="55"/>
    <col min="13063" max="13063" width="12.21875" style="55" bestFit="1" customWidth="1"/>
    <col min="13064" max="13065" width="8.88671875" style="55"/>
    <col min="13066" max="13066" width="11.44140625" style="55" bestFit="1" customWidth="1"/>
    <col min="13067" max="13302" width="8.88671875" style="55"/>
    <col min="13303" max="13303" width="9.33203125" style="55" bestFit="1" customWidth="1"/>
    <col min="13304" max="13304" width="11.6640625" style="55" customWidth="1"/>
    <col min="13305" max="13305" width="10.109375" style="55" customWidth="1"/>
    <col min="13306" max="13306" width="49" style="55" bestFit="1" customWidth="1"/>
    <col min="13307" max="13307" width="13.21875" style="55" customWidth="1"/>
    <col min="13308" max="13309" width="8.88671875" style="55"/>
    <col min="13310" max="13310" width="16.5546875" style="55" bestFit="1" customWidth="1"/>
    <col min="13311" max="13311" width="16.21875" style="55" bestFit="1" customWidth="1"/>
    <col min="13312" max="13312" width="15.21875" style="55" bestFit="1" customWidth="1"/>
    <col min="13313" max="13313" width="16.5546875" style="55" bestFit="1" customWidth="1"/>
    <col min="13314" max="13315" width="16.21875" style="55" bestFit="1" customWidth="1"/>
    <col min="13316" max="13316" width="24.21875" style="55" customWidth="1"/>
    <col min="13317" max="13317" width="17.5546875" style="55" bestFit="1" customWidth="1"/>
    <col min="13318" max="13318" width="8.88671875" style="55"/>
    <col min="13319" max="13319" width="12.21875" style="55" bestFit="1" customWidth="1"/>
    <col min="13320" max="13321" width="8.88671875" style="55"/>
    <col min="13322" max="13322" width="11.44140625" style="55" bestFit="1" customWidth="1"/>
    <col min="13323" max="13558" width="8.88671875" style="55"/>
    <col min="13559" max="13559" width="9.33203125" style="55" bestFit="1" customWidth="1"/>
    <col min="13560" max="13560" width="11.6640625" style="55" customWidth="1"/>
    <col min="13561" max="13561" width="10.109375" style="55" customWidth="1"/>
    <col min="13562" max="13562" width="49" style="55" bestFit="1" customWidth="1"/>
    <col min="13563" max="13563" width="13.21875" style="55" customWidth="1"/>
    <col min="13564" max="13565" width="8.88671875" style="55"/>
    <col min="13566" max="13566" width="16.5546875" style="55" bestFit="1" customWidth="1"/>
    <col min="13567" max="13567" width="16.21875" style="55" bestFit="1" customWidth="1"/>
    <col min="13568" max="13568" width="15.21875" style="55" bestFit="1" customWidth="1"/>
    <col min="13569" max="13569" width="16.5546875" style="55" bestFit="1" customWidth="1"/>
    <col min="13570" max="13571" width="16.21875" style="55" bestFit="1" customWidth="1"/>
    <col min="13572" max="13572" width="24.21875" style="55" customWidth="1"/>
    <col min="13573" max="13573" width="17.5546875" style="55" bestFit="1" customWidth="1"/>
    <col min="13574" max="13574" width="8.88671875" style="55"/>
    <col min="13575" max="13575" width="12.21875" style="55" bestFit="1" customWidth="1"/>
    <col min="13576" max="13577" width="8.88671875" style="55"/>
    <col min="13578" max="13578" width="11.44140625" style="55" bestFit="1" customWidth="1"/>
    <col min="13579" max="13814" width="8.88671875" style="55"/>
    <col min="13815" max="13815" width="9.33203125" style="55" bestFit="1" customWidth="1"/>
    <col min="13816" max="13816" width="11.6640625" style="55" customWidth="1"/>
    <col min="13817" max="13817" width="10.109375" style="55" customWidth="1"/>
    <col min="13818" max="13818" width="49" style="55" bestFit="1" customWidth="1"/>
    <col min="13819" max="13819" width="13.21875" style="55" customWidth="1"/>
    <col min="13820" max="13821" width="8.88671875" style="55"/>
    <col min="13822" max="13822" width="16.5546875" style="55" bestFit="1" customWidth="1"/>
    <col min="13823" max="13823" width="16.21875" style="55" bestFit="1" customWidth="1"/>
    <col min="13824" max="13824" width="15.21875" style="55" bestFit="1" customWidth="1"/>
    <col min="13825" max="13825" width="16.5546875" style="55" bestFit="1" customWidth="1"/>
    <col min="13826" max="13827" width="16.21875" style="55" bestFit="1" customWidth="1"/>
    <col min="13828" max="13828" width="24.21875" style="55" customWidth="1"/>
    <col min="13829" max="13829" width="17.5546875" style="55" bestFit="1" customWidth="1"/>
    <col min="13830" max="13830" width="8.88671875" style="55"/>
    <col min="13831" max="13831" width="12.21875" style="55" bestFit="1" customWidth="1"/>
    <col min="13832" max="13833" width="8.88671875" style="55"/>
    <col min="13834" max="13834" width="11.44140625" style="55" bestFit="1" customWidth="1"/>
    <col min="13835" max="14070" width="8.88671875" style="55"/>
    <col min="14071" max="14071" width="9.33203125" style="55" bestFit="1" customWidth="1"/>
    <col min="14072" max="14072" width="11.6640625" style="55" customWidth="1"/>
    <col min="14073" max="14073" width="10.109375" style="55" customWidth="1"/>
    <col min="14074" max="14074" width="49" style="55" bestFit="1" customWidth="1"/>
    <col min="14075" max="14075" width="13.21875" style="55" customWidth="1"/>
    <col min="14076" max="14077" width="8.88671875" style="55"/>
    <col min="14078" max="14078" width="16.5546875" style="55" bestFit="1" customWidth="1"/>
    <col min="14079" max="14079" width="16.21875" style="55" bestFit="1" customWidth="1"/>
    <col min="14080" max="14080" width="15.21875" style="55" bestFit="1" customWidth="1"/>
    <col min="14081" max="14081" width="16.5546875" style="55" bestFit="1" customWidth="1"/>
    <col min="14082" max="14083" width="16.21875" style="55" bestFit="1" customWidth="1"/>
    <col min="14084" max="14084" width="24.21875" style="55" customWidth="1"/>
    <col min="14085" max="14085" width="17.5546875" style="55" bestFit="1" customWidth="1"/>
    <col min="14086" max="14086" width="8.88671875" style="55"/>
    <col min="14087" max="14087" width="12.21875" style="55" bestFit="1" customWidth="1"/>
    <col min="14088" max="14089" width="8.88671875" style="55"/>
    <col min="14090" max="14090" width="11.44140625" style="55" bestFit="1" customWidth="1"/>
    <col min="14091" max="14326" width="8.88671875" style="55"/>
    <col min="14327" max="14327" width="9.33203125" style="55" bestFit="1" customWidth="1"/>
    <col min="14328" max="14328" width="11.6640625" style="55" customWidth="1"/>
    <col min="14329" max="14329" width="10.109375" style="55" customWidth="1"/>
    <col min="14330" max="14330" width="49" style="55" bestFit="1" customWidth="1"/>
    <col min="14331" max="14331" width="13.21875" style="55" customWidth="1"/>
    <col min="14332" max="14333" width="8.88671875" style="55"/>
    <col min="14334" max="14334" width="16.5546875" style="55" bestFit="1" customWidth="1"/>
    <col min="14335" max="14335" width="16.21875" style="55" bestFit="1" customWidth="1"/>
    <col min="14336" max="14336" width="15.21875" style="55" bestFit="1" customWidth="1"/>
    <col min="14337" max="14337" width="16.5546875" style="55" bestFit="1" customWidth="1"/>
    <col min="14338" max="14339" width="16.21875" style="55" bestFit="1" customWidth="1"/>
    <col min="14340" max="14340" width="24.21875" style="55" customWidth="1"/>
    <col min="14341" max="14341" width="17.5546875" style="55" bestFit="1" customWidth="1"/>
    <col min="14342" max="14342" width="8.88671875" style="55"/>
    <col min="14343" max="14343" width="12.21875" style="55" bestFit="1" customWidth="1"/>
    <col min="14344" max="14345" width="8.88671875" style="55"/>
    <col min="14346" max="14346" width="11.44140625" style="55" bestFit="1" customWidth="1"/>
    <col min="14347" max="14582" width="8.88671875" style="55"/>
    <col min="14583" max="14583" width="9.33203125" style="55" bestFit="1" customWidth="1"/>
    <col min="14584" max="14584" width="11.6640625" style="55" customWidth="1"/>
    <col min="14585" max="14585" width="10.109375" style="55" customWidth="1"/>
    <col min="14586" max="14586" width="49" style="55" bestFit="1" customWidth="1"/>
    <col min="14587" max="14587" width="13.21875" style="55" customWidth="1"/>
    <col min="14588" max="14589" width="8.88671875" style="55"/>
    <col min="14590" max="14590" width="16.5546875" style="55" bestFit="1" customWidth="1"/>
    <col min="14591" max="14591" width="16.21875" style="55" bestFit="1" customWidth="1"/>
    <col min="14592" max="14592" width="15.21875" style="55" bestFit="1" customWidth="1"/>
    <col min="14593" max="14593" width="16.5546875" style="55" bestFit="1" customWidth="1"/>
    <col min="14594" max="14595" width="16.21875" style="55" bestFit="1" customWidth="1"/>
    <col min="14596" max="14596" width="24.21875" style="55" customWidth="1"/>
    <col min="14597" max="14597" width="17.5546875" style="55" bestFit="1" customWidth="1"/>
    <col min="14598" max="14598" width="8.88671875" style="55"/>
    <col min="14599" max="14599" width="12.21875" style="55" bestFit="1" customWidth="1"/>
    <col min="14600" max="14601" width="8.88671875" style="55"/>
    <col min="14602" max="14602" width="11.44140625" style="55" bestFit="1" customWidth="1"/>
    <col min="14603" max="14838" width="8.88671875" style="55"/>
    <col min="14839" max="14839" width="9.33203125" style="55" bestFit="1" customWidth="1"/>
    <col min="14840" max="14840" width="11.6640625" style="55" customWidth="1"/>
    <col min="14841" max="14841" width="10.109375" style="55" customWidth="1"/>
    <col min="14842" max="14842" width="49" style="55" bestFit="1" customWidth="1"/>
    <col min="14843" max="14843" width="13.21875" style="55" customWidth="1"/>
    <col min="14844" max="14845" width="8.88671875" style="55"/>
    <col min="14846" max="14846" width="16.5546875" style="55" bestFit="1" customWidth="1"/>
    <col min="14847" max="14847" width="16.21875" style="55" bestFit="1" customWidth="1"/>
    <col min="14848" max="14848" width="15.21875" style="55" bestFit="1" customWidth="1"/>
    <col min="14849" max="14849" width="16.5546875" style="55" bestFit="1" customWidth="1"/>
    <col min="14850" max="14851" width="16.21875" style="55" bestFit="1" customWidth="1"/>
    <col min="14852" max="14852" width="24.21875" style="55" customWidth="1"/>
    <col min="14853" max="14853" width="17.5546875" style="55" bestFit="1" customWidth="1"/>
    <col min="14854" max="14854" width="8.88671875" style="55"/>
    <col min="14855" max="14855" width="12.21875" style="55" bestFit="1" customWidth="1"/>
    <col min="14856" max="14857" width="8.88671875" style="55"/>
    <col min="14858" max="14858" width="11.44140625" style="55" bestFit="1" customWidth="1"/>
    <col min="14859" max="15094" width="8.88671875" style="55"/>
    <col min="15095" max="15095" width="9.33203125" style="55" bestFit="1" customWidth="1"/>
    <col min="15096" max="15096" width="11.6640625" style="55" customWidth="1"/>
    <col min="15097" max="15097" width="10.109375" style="55" customWidth="1"/>
    <col min="15098" max="15098" width="49" style="55" bestFit="1" customWidth="1"/>
    <col min="15099" max="15099" width="13.21875" style="55" customWidth="1"/>
    <col min="15100" max="15101" width="8.88671875" style="55"/>
    <col min="15102" max="15102" width="16.5546875" style="55" bestFit="1" customWidth="1"/>
    <col min="15103" max="15103" width="16.21875" style="55" bestFit="1" customWidth="1"/>
    <col min="15104" max="15104" width="15.21875" style="55" bestFit="1" customWidth="1"/>
    <col min="15105" max="15105" width="16.5546875" style="55" bestFit="1" customWidth="1"/>
    <col min="15106" max="15107" width="16.21875" style="55" bestFit="1" customWidth="1"/>
    <col min="15108" max="15108" width="24.21875" style="55" customWidth="1"/>
    <col min="15109" max="15109" width="17.5546875" style="55" bestFit="1" customWidth="1"/>
    <col min="15110" max="15110" width="8.88671875" style="55"/>
    <col min="15111" max="15111" width="12.21875" style="55" bestFit="1" customWidth="1"/>
    <col min="15112" max="15113" width="8.88671875" style="55"/>
    <col min="15114" max="15114" width="11.44140625" style="55" bestFit="1" customWidth="1"/>
    <col min="15115" max="15350" width="8.88671875" style="55"/>
    <col min="15351" max="15351" width="9.33203125" style="55" bestFit="1" customWidth="1"/>
    <col min="15352" max="15352" width="11.6640625" style="55" customWidth="1"/>
    <col min="15353" max="15353" width="10.109375" style="55" customWidth="1"/>
    <col min="15354" max="15354" width="49" style="55" bestFit="1" customWidth="1"/>
    <col min="15355" max="15355" width="13.21875" style="55" customWidth="1"/>
    <col min="15356" max="15357" width="8.88671875" style="55"/>
    <col min="15358" max="15358" width="16.5546875" style="55" bestFit="1" customWidth="1"/>
    <col min="15359" max="15359" width="16.21875" style="55" bestFit="1" customWidth="1"/>
    <col min="15360" max="15360" width="15.21875" style="55" bestFit="1" customWidth="1"/>
    <col min="15361" max="15361" width="16.5546875" style="55" bestFit="1" customWidth="1"/>
    <col min="15362" max="15363" width="16.21875" style="55" bestFit="1" customWidth="1"/>
    <col min="15364" max="15364" width="24.21875" style="55" customWidth="1"/>
    <col min="15365" max="15365" width="17.5546875" style="55" bestFit="1" customWidth="1"/>
    <col min="15366" max="15366" width="8.88671875" style="55"/>
    <col min="15367" max="15367" width="12.21875" style="55" bestFit="1" customWidth="1"/>
    <col min="15368" max="15369" width="8.88671875" style="55"/>
    <col min="15370" max="15370" width="11.44140625" style="55" bestFit="1" customWidth="1"/>
    <col min="15371" max="15606" width="8.88671875" style="55"/>
    <col min="15607" max="15607" width="9.33203125" style="55" bestFit="1" customWidth="1"/>
    <col min="15608" max="15608" width="11.6640625" style="55" customWidth="1"/>
    <col min="15609" max="15609" width="10.109375" style="55" customWidth="1"/>
    <col min="15610" max="15610" width="49" style="55" bestFit="1" customWidth="1"/>
    <col min="15611" max="15611" width="13.21875" style="55" customWidth="1"/>
    <col min="15612" max="15613" width="8.88671875" style="55"/>
    <col min="15614" max="15614" width="16.5546875" style="55" bestFit="1" customWidth="1"/>
    <col min="15615" max="15615" width="16.21875" style="55" bestFit="1" customWidth="1"/>
    <col min="15616" max="15616" width="15.21875" style="55" bestFit="1" customWidth="1"/>
    <col min="15617" max="15617" width="16.5546875" style="55" bestFit="1" customWidth="1"/>
    <col min="15618" max="15619" width="16.21875" style="55" bestFit="1" customWidth="1"/>
    <col min="15620" max="15620" width="24.21875" style="55" customWidth="1"/>
    <col min="15621" max="15621" width="17.5546875" style="55" bestFit="1" customWidth="1"/>
    <col min="15622" max="15622" width="8.88671875" style="55"/>
    <col min="15623" max="15623" width="12.21875" style="55" bestFit="1" customWidth="1"/>
    <col min="15624" max="15625" width="8.88671875" style="55"/>
    <col min="15626" max="15626" width="11.44140625" style="55" bestFit="1" customWidth="1"/>
    <col min="15627" max="15862" width="8.88671875" style="55"/>
    <col min="15863" max="15863" width="9.33203125" style="55" bestFit="1" customWidth="1"/>
    <col min="15864" max="15864" width="11.6640625" style="55" customWidth="1"/>
    <col min="15865" max="15865" width="10.109375" style="55" customWidth="1"/>
    <col min="15866" max="15866" width="49" style="55" bestFit="1" customWidth="1"/>
    <col min="15867" max="15867" width="13.21875" style="55" customWidth="1"/>
    <col min="15868" max="15869" width="8.88671875" style="55"/>
    <col min="15870" max="15870" width="16.5546875" style="55" bestFit="1" customWidth="1"/>
    <col min="15871" max="15871" width="16.21875" style="55" bestFit="1" customWidth="1"/>
    <col min="15872" max="15872" width="15.21875" style="55" bestFit="1" customWidth="1"/>
    <col min="15873" max="15873" width="16.5546875" style="55" bestFit="1" customWidth="1"/>
    <col min="15874" max="15875" width="16.21875" style="55" bestFit="1" customWidth="1"/>
    <col min="15876" max="15876" width="24.21875" style="55" customWidth="1"/>
    <col min="15877" max="15877" width="17.5546875" style="55" bestFit="1" customWidth="1"/>
    <col min="15878" max="15878" width="8.88671875" style="55"/>
    <col min="15879" max="15879" width="12.21875" style="55" bestFit="1" customWidth="1"/>
    <col min="15880" max="15881" width="8.88671875" style="55"/>
    <col min="15882" max="15882" width="11.44140625" style="55" bestFit="1" customWidth="1"/>
    <col min="15883" max="16118" width="8.88671875" style="55"/>
    <col min="16119" max="16119" width="9.33203125" style="55" bestFit="1" customWidth="1"/>
    <col min="16120" max="16120" width="11.6640625" style="55" customWidth="1"/>
    <col min="16121" max="16121" width="10.109375" style="55" customWidth="1"/>
    <col min="16122" max="16122" width="49" style="55" bestFit="1" customWidth="1"/>
    <col min="16123" max="16123" width="13.21875" style="55" customWidth="1"/>
    <col min="16124" max="16125" width="8.88671875" style="55"/>
    <col min="16126" max="16126" width="16.5546875" style="55" bestFit="1" customWidth="1"/>
    <col min="16127" max="16127" width="16.21875" style="55" bestFit="1" customWidth="1"/>
    <col min="16128" max="16128" width="15.21875" style="55" bestFit="1" customWidth="1"/>
    <col min="16129" max="16129" width="16.5546875" style="55" bestFit="1" customWidth="1"/>
    <col min="16130" max="16131" width="16.21875" style="55" bestFit="1" customWidth="1"/>
    <col min="16132" max="16132" width="24.21875" style="55" customWidth="1"/>
    <col min="16133" max="16133" width="17.5546875" style="55" bestFit="1" customWidth="1"/>
    <col min="16134" max="16134" width="8.88671875" style="55"/>
    <col min="16135" max="16135" width="12.21875" style="55" bestFit="1" customWidth="1"/>
    <col min="16136" max="16137" width="8.88671875" style="55"/>
    <col min="16138" max="16138" width="11.44140625" style="55" bestFit="1" customWidth="1"/>
    <col min="16139" max="16384" width="8.88671875" style="55"/>
  </cols>
  <sheetData>
    <row r="1" spans="1:11" ht="31.5" x14ac:dyDescent="0.15">
      <c r="A1" s="212" t="s">
        <v>1369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11" ht="31.5" x14ac:dyDescent="0.15">
      <c r="A2" s="122"/>
      <c r="B2" s="122"/>
      <c r="C2" s="122"/>
      <c r="D2" s="122"/>
      <c r="E2" s="122"/>
      <c r="F2" s="122"/>
      <c r="G2" s="122"/>
      <c r="H2" s="122"/>
      <c r="I2" s="123"/>
      <c r="J2" s="124" t="s">
        <v>1368</v>
      </c>
    </row>
    <row r="3" spans="1:11" ht="33.75" customHeight="1" x14ac:dyDescent="0.15">
      <c r="A3" s="51" t="s">
        <v>1367</v>
      </c>
      <c r="B3" s="52" t="s">
        <v>392</v>
      </c>
      <c r="C3" s="51" t="s">
        <v>393</v>
      </c>
      <c r="D3" s="51" t="s">
        <v>394</v>
      </c>
      <c r="E3" s="53" t="s">
        <v>395</v>
      </c>
      <c r="F3" s="53" t="s">
        <v>396</v>
      </c>
      <c r="G3" s="53" t="s">
        <v>397</v>
      </c>
      <c r="H3" s="53" t="s">
        <v>398</v>
      </c>
      <c r="I3" s="54" t="s">
        <v>5</v>
      </c>
      <c r="J3" s="54" t="s">
        <v>6</v>
      </c>
      <c r="K3" s="54" t="s">
        <v>678</v>
      </c>
    </row>
    <row r="4" spans="1:11" s="60" customFormat="1" ht="33.75" customHeight="1" x14ac:dyDescent="0.15">
      <c r="A4" s="56" t="s">
        <v>8</v>
      </c>
      <c r="B4" s="57"/>
      <c r="C4" s="56"/>
      <c r="D4" s="56"/>
      <c r="E4" s="58">
        <f>SUM(E5:E194)</f>
        <v>159763043760</v>
      </c>
      <c r="F4" s="58">
        <f>SUM(F5:F194)</f>
        <v>10279460000</v>
      </c>
      <c r="G4" s="58">
        <f t="shared" ref="G4" si="0">SUM(G5:G193)</f>
        <v>215608000</v>
      </c>
      <c r="H4" s="174">
        <f>SUM(H5:H194)</f>
        <v>170258111760</v>
      </c>
      <c r="I4" s="59"/>
      <c r="J4" s="59"/>
      <c r="K4" s="104"/>
    </row>
    <row r="5" spans="1:11" ht="30" customHeight="1" x14ac:dyDescent="0.15">
      <c r="A5" s="61">
        <v>1</v>
      </c>
      <c r="B5" s="61">
        <v>5</v>
      </c>
      <c r="C5" s="62" t="s">
        <v>399</v>
      </c>
      <c r="D5" s="61" t="s">
        <v>400</v>
      </c>
      <c r="E5" s="63">
        <v>350000000</v>
      </c>
      <c r="F5" s="63"/>
      <c r="G5" s="63"/>
      <c r="H5" s="63">
        <v>350000000</v>
      </c>
      <c r="I5" s="61" t="s">
        <v>57</v>
      </c>
      <c r="J5" s="61" t="s">
        <v>61</v>
      </c>
      <c r="K5" s="104"/>
    </row>
    <row r="6" spans="1:11" ht="30" customHeight="1" x14ac:dyDescent="0.15">
      <c r="A6" s="61">
        <v>2</v>
      </c>
      <c r="B6" s="61">
        <v>5</v>
      </c>
      <c r="C6" s="62" t="s">
        <v>401</v>
      </c>
      <c r="D6" s="61" t="s">
        <v>400</v>
      </c>
      <c r="E6" s="63">
        <v>28000000</v>
      </c>
      <c r="F6" s="63"/>
      <c r="G6" s="63"/>
      <c r="H6" s="63">
        <v>28000000</v>
      </c>
      <c r="I6" s="61" t="s">
        <v>57</v>
      </c>
      <c r="J6" s="61" t="s">
        <v>402</v>
      </c>
      <c r="K6" s="104"/>
    </row>
    <row r="7" spans="1:11" ht="30" customHeight="1" x14ac:dyDescent="0.15">
      <c r="A7" s="61">
        <v>3</v>
      </c>
      <c r="B7" s="61">
        <v>5</v>
      </c>
      <c r="C7" s="62" t="s">
        <v>403</v>
      </c>
      <c r="D7" s="61" t="s">
        <v>404</v>
      </c>
      <c r="E7" s="63">
        <v>237693000</v>
      </c>
      <c r="F7" s="63"/>
      <c r="G7" s="63"/>
      <c r="H7" s="63">
        <v>237693000</v>
      </c>
      <c r="I7" s="61" t="s">
        <v>57</v>
      </c>
      <c r="J7" s="61" t="s">
        <v>405</v>
      </c>
      <c r="K7" s="104"/>
    </row>
    <row r="8" spans="1:11" s="60" customFormat="1" ht="30" customHeight="1" x14ac:dyDescent="0.15">
      <c r="A8" s="61">
        <v>4</v>
      </c>
      <c r="B8" s="99">
        <v>7</v>
      </c>
      <c r="C8" s="101" t="s">
        <v>1471</v>
      </c>
      <c r="D8" s="99" t="s">
        <v>1474</v>
      </c>
      <c r="E8" s="102">
        <v>30044000000</v>
      </c>
      <c r="F8" s="102"/>
      <c r="G8" s="102"/>
      <c r="H8" s="102">
        <v>30044000000</v>
      </c>
      <c r="I8" s="99" t="s">
        <v>1465</v>
      </c>
      <c r="J8" s="99" t="s">
        <v>1467</v>
      </c>
      <c r="K8" s="104"/>
    </row>
    <row r="9" spans="1:11" s="60" customFormat="1" ht="30" customHeight="1" x14ac:dyDescent="0.15">
      <c r="A9" s="61">
        <v>5</v>
      </c>
      <c r="B9" s="99">
        <v>3</v>
      </c>
      <c r="C9" s="101" t="s">
        <v>1473</v>
      </c>
      <c r="D9" s="99" t="s">
        <v>1475</v>
      </c>
      <c r="E9" s="102">
        <v>19000000000</v>
      </c>
      <c r="F9" s="102"/>
      <c r="G9" s="102"/>
      <c r="H9" s="102">
        <v>19000000000</v>
      </c>
      <c r="I9" s="99" t="s">
        <v>1465</v>
      </c>
      <c r="J9" s="99" t="s">
        <v>1469</v>
      </c>
      <c r="K9" s="104"/>
    </row>
    <row r="10" spans="1:11" s="70" customFormat="1" ht="30" customHeight="1" x14ac:dyDescent="0.15">
      <c r="A10" s="61">
        <v>6</v>
      </c>
      <c r="B10" s="66">
        <v>2</v>
      </c>
      <c r="C10" s="67" t="s">
        <v>406</v>
      </c>
      <c r="D10" s="65" t="s">
        <v>407</v>
      </c>
      <c r="E10" s="68">
        <v>22000000</v>
      </c>
      <c r="F10" s="68"/>
      <c r="G10" s="68"/>
      <c r="H10" s="68">
        <v>22000000</v>
      </c>
      <c r="I10" s="69" t="s">
        <v>408</v>
      </c>
      <c r="J10" s="69" t="s">
        <v>409</v>
      </c>
      <c r="K10" s="104"/>
    </row>
    <row r="11" spans="1:11" s="70" customFormat="1" ht="30" customHeight="1" x14ac:dyDescent="0.15">
      <c r="A11" s="61">
        <v>7</v>
      </c>
      <c r="B11" s="66">
        <v>3</v>
      </c>
      <c r="C11" s="67" t="s">
        <v>410</v>
      </c>
      <c r="D11" s="65" t="s">
        <v>404</v>
      </c>
      <c r="E11" s="68">
        <v>180000000</v>
      </c>
      <c r="F11" s="68"/>
      <c r="G11" s="68"/>
      <c r="H11" s="68">
        <v>180000000</v>
      </c>
      <c r="I11" s="69" t="s">
        <v>408</v>
      </c>
      <c r="J11" s="69" t="s">
        <v>411</v>
      </c>
      <c r="K11" s="104"/>
    </row>
    <row r="12" spans="1:11" s="70" customFormat="1" ht="30" customHeight="1" x14ac:dyDescent="0.15">
      <c r="A12" s="61">
        <v>8</v>
      </c>
      <c r="B12" s="66">
        <v>3</v>
      </c>
      <c r="C12" s="67" t="s">
        <v>412</v>
      </c>
      <c r="D12" s="65" t="s">
        <v>407</v>
      </c>
      <c r="E12" s="68">
        <v>45000000</v>
      </c>
      <c r="F12" s="68"/>
      <c r="G12" s="68"/>
      <c r="H12" s="68">
        <v>45000000</v>
      </c>
      <c r="I12" s="69" t="s">
        <v>80</v>
      </c>
      <c r="J12" s="69" t="s">
        <v>413</v>
      </c>
      <c r="K12" s="104"/>
    </row>
    <row r="13" spans="1:11" s="70" customFormat="1" ht="30" customHeight="1" x14ac:dyDescent="0.15">
      <c r="A13" s="61">
        <v>9</v>
      </c>
      <c r="B13" s="66">
        <v>5</v>
      </c>
      <c r="C13" s="67" t="s">
        <v>414</v>
      </c>
      <c r="D13" s="65" t="s">
        <v>404</v>
      </c>
      <c r="E13" s="68">
        <v>30000000</v>
      </c>
      <c r="F13" s="68"/>
      <c r="G13" s="68"/>
      <c r="H13" s="68">
        <v>30000000</v>
      </c>
      <c r="I13" s="69" t="s">
        <v>415</v>
      </c>
      <c r="J13" s="69" t="s">
        <v>416</v>
      </c>
      <c r="K13" s="104"/>
    </row>
    <row r="14" spans="1:11" s="70" customFormat="1" ht="30" customHeight="1" x14ac:dyDescent="0.15">
      <c r="A14" s="61">
        <v>10</v>
      </c>
      <c r="B14" s="66">
        <v>3</v>
      </c>
      <c r="C14" s="67" t="s">
        <v>417</v>
      </c>
      <c r="D14" s="65" t="s">
        <v>418</v>
      </c>
      <c r="E14" s="68">
        <v>30000000</v>
      </c>
      <c r="F14" s="68"/>
      <c r="G14" s="68"/>
      <c r="H14" s="68">
        <v>30000000</v>
      </c>
      <c r="I14" s="69" t="s">
        <v>415</v>
      </c>
      <c r="J14" s="69" t="s">
        <v>419</v>
      </c>
      <c r="K14" s="104"/>
    </row>
    <row r="15" spans="1:11" s="73" customFormat="1" ht="30" customHeight="1" x14ac:dyDescent="0.15">
      <c r="A15" s="61">
        <v>11</v>
      </c>
      <c r="B15" s="66">
        <v>4</v>
      </c>
      <c r="C15" s="71" t="s">
        <v>420</v>
      </c>
      <c r="D15" s="65" t="s">
        <v>421</v>
      </c>
      <c r="E15" s="72">
        <v>390000000</v>
      </c>
      <c r="F15" s="68"/>
      <c r="G15" s="68"/>
      <c r="H15" s="72">
        <v>390000000</v>
      </c>
      <c r="I15" s="69" t="s">
        <v>84</v>
      </c>
      <c r="J15" s="69" t="s">
        <v>422</v>
      </c>
      <c r="K15" s="104"/>
    </row>
    <row r="16" spans="1:11" s="73" customFormat="1" ht="30" customHeight="1" x14ac:dyDescent="0.15">
      <c r="A16" s="61">
        <v>12</v>
      </c>
      <c r="B16" s="66">
        <v>4</v>
      </c>
      <c r="C16" s="71" t="s">
        <v>423</v>
      </c>
      <c r="D16" s="65" t="s">
        <v>424</v>
      </c>
      <c r="E16" s="72">
        <v>200000000</v>
      </c>
      <c r="F16" s="68"/>
      <c r="G16" s="68"/>
      <c r="H16" s="72">
        <v>200000000</v>
      </c>
      <c r="I16" s="69" t="s">
        <v>84</v>
      </c>
      <c r="J16" s="69" t="s">
        <v>422</v>
      </c>
      <c r="K16" s="104"/>
    </row>
    <row r="17" spans="1:11" s="73" customFormat="1" ht="30" customHeight="1" x14ac:dyDescent="0.15">
      <c r="A17" s="61">
        <v>13</v>
      </c>
      <c r="B17" s="66">
        <v>4</v>
      </c>
      <c r="C17" s="71" t="s">
        <v>425</v>
      </c>
      <c r="D17" s="65" t="s">
        <v>421</v>
      </c>
      <c r="E17" s="72">
        <v>60000000</v>
      </c>
      <c r="F17" s="68"/>
      <c r="G17" s="68"/>
      <c r="H17" s="72">
        <v>60000000</v>
      </c>
      <c r="I17" s="69" t="s">
        <v>84</v>
      </c>
      <c r="J17" s="69" t="s">
        <v>422</v>
      </c>
      <c r="K17" s="104"/>
    </row>
    <row r="18" spans="1:11" s="73" customFormat="1" ht="30" customHeight="1" x14ac:dyDescent="0.15">
      <c r="A18" s="61">
        <v>14</v>
      </c>
      <c r="B18" s="66">
        <v>4</v>
      </c>
      <c r="C18" s="71" t="s">
        <v>426</v>
      </c>
      <c r="D18" s="65" t="s">
        <v>421</v>
      </c>
      <c r="E18" s="72">
        <v>90000000</v>
      </c>
      <c r="F18" s="68"/>
      <c r="G18" s="68"/>
      <c r="H18" s="72">
        <v>90000000</v>
      </c>
      <c r="I18" s="69" t="s">
        <v>84</v>
      </c>
      <c r="J18" s="69" t="s">
        <v>422</v>
      </c>
      <c r="K18" s="104"/>
    </row>
    <row r="19" spans="1:11" s="75" customFormat="1" ht="30" customHeight="1" x14ac:dyDescent="0.15">
      <c r="A19" s="61">
        <v>15</v>
      </c>
      <c r="B19" s="61">
        <v>3</v>
      </c>
      <c r="C19" s="62" t="s">
        <v>427</v>
      </c>
      <c r="D19" s="61" t="s">
        <v>407</v>
      </c>
      <c r="E19" s="74">
        <v>210965760</v>
      </c>
      <c r="F19" s="63"/>
      <c r="G19" s="63"/>
      <c r="H19" s="63">
        <v>210965760</v>
      </c>
      <c r="I19" s="61" t="s">
        <v>87</v>
      </c>
      <c r="J19" s="61" t="s">
        <v>88</v>
      </c>
      <c r="K19" s="104"/>
    </row>
    <row r="20" spans="1:11" s="75" customFormat="1" ht="30" customHeight="1" x14ac:dyDescent="0.15">
      <c r="A20" s="61">
        <v>16</v>
      </c>
      <c r="B20" s="61">
        <v>3</v>
      </c>
      <c r="C20" s="62" t="s">
        <v>428</v>
      </c>
      <c r="D20" s="61" t="s">
        <v>424</v>
      </c>
      <c r="E20" s="74">
        <v>864000000</v>
      </c>
      <c r="F20" s="63"/>
      <c r="G20" s="63"/>
      <c r="H20" s="63">
        <v>864000000</v>
      </c>
      <c r="I20" s="61" t="s">
        <v>87</v>
      </c>
      <c r="J20" s="61" t="s">
        <v>88</v>
      </c>
      <c r="K20" s="104"/>
    </row>
    <row r="21" spans="1:11" s="75" customFormat="1" ht="30" customHeight="1" x14ac:dyDescent="0.15">
      <c r="A21" s="61">
        <v>17</v>
      </c>
      <c r="B21" s="61">
        <v>3</v>
      </c>
      <c r="C21" s="62" t="s">
        <v>429</v>
      </c>
      <c r="D21" s="61" t="s">
        <v>424</v>
      </c>
      <c r="E21" s="74">
        <v>337920000</v>
      </c>
      <c r="F21" s="63"/>
      <c r="G21" s="63"/>
      <c r="H21" s="63">
        <v>337920000</v>
      </c>
      <c r="I21" s="61" t="s">
        <v>87</v>
      </c>
      <c r="J21" s="61" t="s">
        <v>91</v>
      </c>
      <c r="K21" s="104"/>
    </row>
    <row r="22" spans="1:11" ht="30" customHeight="1" x14ac:dyDescent="0.15">
      <c r="A22" s="61">
        <v>18</v>
      </c>
      <c r="B22" s="76">
        <v>6</v>
      </c>
      <c r="C22" s="77" t="s">
        <v>430</v>
      </c>
      <c r="D22" s="76" t="s">
        <v>424</v>
      </c>
      <c r="E22" s="74">
        <v>5000000000</v>
      </c>
      <c r="F22" s="63"/>
      <c r="G22" s="63"/>
      <c r="H22" s="74">
        <v>5000000000</v>
      </c>
      <c r="I22" s="76" t="s">
        <v>106</v>
      </c>
      <c r="J22" s="76" t="s">
        <v>431</v>
      </c>
      <c r="K22" s="104"/>
    </row>
    <row r="23" spans="1:11" s="75" customFormat="1" ht="30" customHeight="1" x14ac:dyDescent="0.15">
      <c r="A23" s="61">
        <v>19</v>
      </c>
      <c r="B23" s="76">
        <v>3</v>
      </c>
      <c r="C23" s="77" t="s">
        <v>432</v>
      </c>
      <c r="D23" s="76" t="s">
        <v>433</v>
      </c>
      <c r="E23" s="74">
        <v>8964400000</v>
      </c>
      <c r="F23" s="74"/>
      <c r="G23" s="63"/>
      <c r="H23" s="74">
        <v>8964400000</v>
      </c>
      <c r="I23" s="76" t="s">
        <v>120</v>
      </c>
      <c r="J23" s="76" t="s">
        <v>121</v>
      </c>
      <c r="K23" s="104"/>
    </row>
    <row r="24" spans="1:11" ht="30" customHeight="1" x14ac:dyDescent="0.15">
      <c r="A24" s="61">
        <v>20</v>
      </c>
      <c r="B24" s="76">
        <v>3</v>
      </c>
      <c r="C24" s="77" t="s">
        <v>434</v>
      </c>
      <c r="D24" s="76" t="s">
        <v>433</v>
      </c>
      <c r="E24" s="74">
        <v>3521279000</v>
      </c>
      <c r="F24" s="74"/>
      <c r="G24" s="63"/>
      <c r="H24" s="74">
        <v>3521279000</v>
      </c>
      <c r="I24" s="76" t="s">
        <v>120</v>
      </c>
      <c r="J24" s="76" t="s">
        <v>121</v>
      </c>
      <c r="K24" s="104"/>
    </row>
    <row r="25" spans="1:11" ht="30" customHeight="1" x14ac:dyDescent="0.15">
      <c r="A25" s="61">
        <v>21</v>
      </c>
      <c r="B25" s="76">
        <v>3</v>
      </c>
      <c r="C25" s="77" t="s">
        <v>435</v>
      </c>
      <c r="D25" s="76" t="s">
        <v>433</v>
      </c>
      <c r="E25" s="74">
        <v>916557000</v>
      </c>
      <c r="F25" s="74"/>
      <c r="G25" s="63"/>
      <c r="H25" s="74">
        <v>916557000</v>
      </c>
      <c r="I25" s="76" t="s">
        <v>120</v>
      </c>
      <c r="J25" s="76" t="s">
        <v>121</v>
      </c>
      <c r="K25" s="104"/>
    </row>
    <row r="26" spans="1:11" ht="30" customHeight="1" x14ac:dyDescent="0.15">
      <c r="A26" s="61">
        <v>22</v>
      </c>
      <c r="B26" s="76">
        <v>3</v>
      </c>
      <c r="C26" s="77" t="s">
        <v>436</v>
      </c>
      <c r="D26" s="76" t="s">
        <v>433</v>
      </c>
      <c r="E26" s="74">
        <v>3273926000</v>
      </c>
      <c r="F26" s="74"/>
      <c r="G26" s="63"/>
      <c r="H26" s="74">
        <v>3273926000</v>
      </c>
      <c r="I26" s="76" t="s">
        <v>120</v>
      </c>
      <c r="J26" s="76" t="s">
        <v>121</v>
      </c>
      <c r="K26" s="104"/>
    </row>
    <row r="27" spans="1:11" ht="30" customHeight="1" x14ac:dyDescent="0.15">
      <c r="A27" s="61">
        <v>23</v>
      </c>
      <c r="B27" s="76">
        <v>3</v>
      </c>
      <c r="C27" s="77" t="s">
        <v>437</v>
      </c>
      <c r="D27" s="76" t="s">
        <v>433</v>
      </c>
      <c r="E27" s="74">
        <v>509200000</v>
      </c>
      <c r="F27" s="74"/>
      <c r="G27" s="68"/>
      <c r="H27" s="72">
        <v>509200000</v>
      </c>
      <c r="I27" s="76" t="s">
        <v>120</v>
      </c>
      <c r="J27" s="76" t="s">
        <v>121</v>
      </c>
      <c r="K27" s="104"/>
    </row>
    <row r="28" spans="1:11" ht="30" customHeight="1" x14ac:dyDescent="0.15">
      <c r="A28" s="61">
        <v>24</v>
      </c>
      <c r="B28" s="76">
        <v>3</v>
      </c>
      <c r="C28" s="77" t="s">
        <v>438</v>
      </c>
      <c r="D28" s="76" t="s">
        <v>433</v>
      </c>
      <c r="E28" s="74">
        <v>36200000</v>
      </c>
      <c r="F28" s="74"/>
      <c r="G28" s="68"/>
      <c r="H28" s="72">
        <v>36200000</v>
      </c>
      <c r="I28" s="76" t="s">
        <v>120</v>
      </c>
      <c r="J28" s="76" t="s">
        <v>121</v>
      </c>
      <c r="K28" s="104"/>
    </row>
    <row r="29" spans="1:11" ht="30" customHeight="1" x14ac:dyDescent="0.15">
      <c r="A29" s="61">
        <v>25</v>
      </c>
      <c r="B29" s="76">
        <v>3</v>
      </c>
      <c r="C29" s="77" t="s">
        <v>439</v>
      </c>
      <c r="D29" s="76" t="s">
        <v>433</v>
      </c>
      <c r="E29" s="74">
        <v>47500000</v>
      </c>
      <c r="F29" s="74"/>
      <c r="G29" s="63"/>
      <c r="H29" s="74">
        <v>47500000</v>
      </c>
      <c r="I29" s="76" t="s">
        <v>120</v>
      </c>
      <c r="J29" s="76" t="s">
        <v>121</v>
      </c>
      <c r="K29" s="104"/>
    </row>
    <row r="30" spans="1:11" ht="30" customHeight="1" x14ac:dyDescent="0.15">
      <c r="A30" s="61">
        <v>26</v>
      </c>
      <c r="B30" s="76">
        <v>3</v>
      </c>
      <c r="C30" s="77" t="s">
        <v>440</v>
      </c>
      <c r="D30" s="76" t="s">
        <v>433</v>
      </c>
      <c r="E30" s="74">
        <v>116908000</v>
      </c>
      <c r="F30" s="74"/>
      <c r="G30" s="63"/>
      <c r="H30" s="74">
        <v>116908000</v>
      </c>
      <c r="I30" s="76" t="s">
        <v>120</v>
      </c>
      <c r="J30" s="76" t="s">
        <v>441</v>
      </c>
      <c r="K30" s="104"/>
    </row>
    <row r="31" spans="1:11" ht="30" customHeight="1" x14ac:dyDescent="0.15">
      <c r="A31" s="61">
        <v>27</v>
      </c>
      <c r="B31" s="76">
        <v>3</v>
      </c>
      <c r="C31" s="77" t="s">
        <v>442</v>
      </c>
      <c r="D31" s="76" t="s">
        <v>433</v>
      </c>
      <c r="E31" s="74">
        <v>59380000</v>
      </c>
      <c r="F31" s="74"/>
      <c r="G31" s="63"/>
      <c r="H31" s="74">
        <v>59380000</v>
      </c>
      <c r="I31" s="76" t="s">
        <v>120</v>
      </c>
      <c r="J31" s="76" t="s">
        <v>441</v>
      </c>
      <c r="K31" s="104"/>
    </row>
    <row r="32" spans="1:11" ht="30" customHeight="1" x14ac:dyDescent="0.15">
      <c r="A32" s="61">
        <v>28</v>
      </c>
      <c r="B32" s="76">
        <v>6</v>
      </c>
      <c r="C32" s="77" t="s">
        <v>443</v>
      </c>
      <c r="D32" s="76" t="s">
        <v>433</v>
      </c>
      <c r="E32" s="74">
        <v>448998000</v>
      </c>
      <c r="F32" s="74"/>
      <c r="G32" s="63"/>
      <c r="H32" s="74">
        <v>448998000</v>
      </c>
      <c r="I32" s="76" t="s">
        <v>120</v>
      </c>
      <c r="J32" s="76" t="s">
        <v>136</v>
      </c>
      <c r="K32" s="104"/>
    </row>
    <row r="33" spans="1:11" ht="30" customHeight="1" x14ac:dyDescent="0.15">
      <c r="A33" s="61">
        <v>29</v>
      </c>
      <c r="B33" s="76">
        <v>6</v>
      </c>
      <c r="C33" s="77" t="s">
        <v>135</v>
      </c>
      <c r="D33" s="76" t="s">
        <v>433</v>
      </c>
      <c r="E33" s="74">
        <v>89800000</v>
      </c>
      <c r="F33" s="74"/>
      <c r="G33" s="63"/>
      <c r="H33" s="74">
        <v>89800000</v>
      </c>
      <c r="I33" s="76" t="s">
        <v>120</v>
      </c>
      <c r="J33" s="76" t="s">
        <v>136</v>
      </c>
      <c r="K33" s="104"/>
    </row>
    <row r="34" spans="1:11" ht="30" customHeight="1" x14ac:dyDescent="0.15">
      <c r="A34" s="61">
        <v>30</v>
      </c>
      <c r="B34" s="76">
        <v>6</v>
      </c>
      <c r="C34" s="77" t="s">
        <v>137</v>
      </c>
      <c r="D34" s="76" t="s">
        <v>433</v>
      </c>
      <c r="E34" s="74">
        <v>157872000</v>
      </c>
      <c r="F34" s="74"/>
      <c r="G34" s="63"/>
      <c r="H34" s="74">
        <v>157872000</v>
      </c>
      <c r="I34" s="76" t="s">
        <v>120</v>
      </c>
      <c r="J34" s="76" t="s">
        <v>136</v>
      </c>
      <c r="K34" s="104"/>
    </row>
    <row r="35" spans="1:11" ht="30" customHeight="1" x14ac:dyDescent="0.15">
      <c r="A35" s="61">
        <v>31</v>
      </c>
      <c r="B35" s="76">
        <v>3</v>
      </c>
      <c r="C35" s="77" t="s">
        <v>444</v>
      </c>
      <c r="D35" s="76" t="s">
        <v>433</v>
      </c>
      <c r="E35" s="74">
        <v>434360000</v>
      </c>
      <c r="F35" s="74"/>
      <c r="G35" s="63"/>
      <c r="H35" s="74">
        <v>434360000</v>
      </c>
      <c r="I35" s="76" t="s">
        <v>120</v>
      </c>
      <c r="J35" s="76" t="s">
        <v>133</v>
      </c>
      <c r="K35" s="104"/>
    </row>
    <row r="36" spans="1:11" ht="30" customHeight="1" x14ac:dyDescent="0.15">
      <c r="A36" s="61">
        <v>32</v>
      </c>
      <c r="B36" s="76">
        <v>3</v>
      </c>
      <c r="C36" s="77" t="s">
        <v>445</v>
      </c>
      <c r="D36" s="76" t="s">
        <v>433</v>
      </c>
      <c r="E36" s="74">
        <v>395726000</v>
      </c>
      <c r="F36" s="74"/>
      <c r="G36" s="63"/>
      <c r="H36" s="74">
        <v>395726000</v>
      </c>
      <c r="I36" s="76" t="s">
        <v>120</v>
      </c>
      <c r="J36" s="76" t="s">
        <v>133</v>
      </c>
      <c r="K36" s="104"/>
    </row>
    <row r="37" spans="1:11" ht="30" customHeight="1" x14ac:dyDescent="0.15">
      <c r="A37" s="61">
        <v>33</v>
      </c>
      <c r="B37" s="76">
        <v>3</v>
      </c>
      <c r="C37" s="77" t="s">
        <v>446</v>
      </c>
      <c r="D37" s="76" t="s">
        <v>433</v>
      </c>
      <c r="E37" s="74">
        <v>327329000</v>
      </c>
      <c r="F37" s="74"/>
      <c r="G37" s="63"/>
      <c r="H37" s="74">
        <v>327329000</v>
      </c>
      <c r="I37" s="76" t="s">
        <v>120</v>
      </c>
      <c r="J37" s="76" t="s">
        <v>133</v>
      </c>
      <c r="K37" s="104"/>
    </row>
    <row r="38" spans="1:11" ht="30" customHeight="1" x14ac:dyDescent="0.15">
      <c r="A38" s="61">
        <v>34</v>
      </c>
      <c r="B38" s="76">
        <v>3</v>
      </c>
      <c r="C38" s="77" t="s">
        <v>447</v>
      </c>
      <c r="D38" s="76" t="s">
        <v>433</v>
      </c>
      <c r="E38" s="74">
        <v>43969000</v>
      </c>
      <c r="F38" s="74"/>
      <c r="G38" s="63"/>
      <c r="H38" s="74">
        <v>43969000</v>
      </c>
      <c r="I38" s="76" t="s">
        <v>120</v>
      </c>
      <c r="J38" s="76" t="s">
        <v>133</v>
      </c>
      <c r="K38" s="104"/>
    </row>
    <row r="39" spans="1:11" ht="30" customHeight="1" x14ac:dyDescent="0.15">
      <c r="A39" s="61">
        <v>35</v>
      </c>
      <c r="B39" s="76">
        <v>3</v>
      </c>
      <c r="C39" s="77" t="s">
        <v>448</v>
      </c>
      <c r="D39" s="76" t="s">
        <v>433</v>
      </c>
      <c r="E39" s="74">
        <v>100000000</v>
      </c>
      <c r="F39" s="74"/>
      <c r="G39" s="63"/>
      <c r="H39" s="74">
        <v>100000000</v>
      </c>
      <c r="I39" s="76" t="s">
        <v>120</v>
      </c>
      <c r="J39" s="76" t="s">
        <v>441</v>
      </c>
      <c r="K39" s="104"/>
    </row>
    <row r="40" spans="1:11" ht="30" customHeight="1" x14ac:dyDescent="0.15">
      <c r="A40" s="61">
        <v>36</v>
      </c>
      <c r="B40" s="76">
        <v>3</v>
      </c>
      <c r="C40" s="77" t="s">
        <v>449</v>
      </c>
      <c r="D40" s="76" t="s">
        <v>450</v>
      </c>
      <c r="E40" s="74">
        <v>750000000</v>
      </c>
      <c r="F40" s="74"/>
      <c r="G40" s="63"/>
      <c r="H40" s="74">
        <v>750000000</v>
      </c>
      <c r="I40" s="76" t="s">
        <v>120</v>
      </c>
      <c r="J40" s="76" t="s">
        <v>451</v>
      </c>
      <c r="K40" s="104"/>
    </row>
    <row r="41" spans="1:11" s="75" customFormat="1" ht="30" customHeight="1" x14ac:dyDescent="0.15">
      <c r="A41" s="61">
        <v>37</v>
      </c>
      <c r="B41" s="76">
        <v>3</v>
      </c>
      <c r="C41" s="77" t="s">
        <v>452</v>
      </c>
      <c r="D41" s="76" t="s">
        <v>453</v>
      </c>
      <c r="E41" s="74">
        <v>85000000</v>
      </c>
      <c r="F41" s="74"/>
      <c r="G41" s="63"/>
      <c r="H41" s="74">
        <v>85000000</v>
      </c>
      <c r="I41" s="76" t="s">
        <v>120</v>
      </c>
      <c r="J41" s="76" t="s">
        <v>451</v>
      </c>
      <c r="K41" s="104"/>
    </row>
    <row r="42" spans="1:11" s="75" customFormat="1" ht="30" customHeight="1" x14ac:dyDescent="0.15">
      <c r="A42" s="61">
        <v>38</v>
      </c>
      <c r="B42" s="76">
        <v>3</v>
      </c>
      <c r="C42" s="77" t="s">
        <v>454</v>
      </c>
      <c r="D42" s="76" t="s">
        <v>455</v>
      </c>
      <c r="E42" s="74">
        <v>125000000</v>
      </c>
      <c r="F42" s="74"/>
      <c r="G42" s="63"/>
      <c r="H42" s="74">
        <v>125000000</v>
      </c>
      <c r="I42" s="76" t="s">
        <v>120</v>
      </c>
      <c r="J42" s="76" t="s">
        <v>451</v>
      </c>
      <c r="K42" s="104"/>
    </row>
    <row r="43" spans="1:11" s="75" customFormat="1" ht="30" customHeight="1" x14ac:dyDescent="0.15">
      <c r="A43" s="61">
        <v>39</v>
      </c>
      <c r="B43" s="76">
        <v>3</v>
      </c>
      <c r="C43" s="77" t="s">
        <v>456</v>
      </c>
      <c r="D43" s="76" t="s">
        <v>457</v>
      </c>
      <c r="E43" s="74">
        <v>297856000</v>
      </c>
      <c r="F43" s="74"/>
      <c r="G43" s="63"/>
      <c r="H43" s="74">
        <f>E43</f>
        <v>297856000</v>
      </c>
      <c r="I43" s="76" t="s">
        <v>120</v>
      </c>
      <c r="J43" s="76" t="s">
        <v>458</v>
      </c>
      <c r="K43" s="104"/>
    </row>
    <row r="44" spans="1:11" s="75" customFormat="1" ht="30" customHeight="1" x14ac:dyDescent="0.15">
      <c r="A44" s="61">
        <v>40</v>
      </c>
      <c r="B44" s="76">
        <v>9</v>
      </c>
      <c r="C44" s="77" t="s">
        <v>459</v>
      </c>
      <c r="D44" s="76" t="s">
        <v>433</v>
      </c>
      <c r="E44" s="74">
        <v>79280000</v>
      </c>
      <c r="F44" s="74"/>
      <c r="G44" s="63"/>
      <c r="H44" s="74">
        <f>E44</f>
        <v>79280000</v>
      </c>
      <c r="I44" s="76" t="s">
        <v>120</v>
      </c>
      <c r="J44" s="76" t="s">
        <v>460</v>
      </c>
      <c r="K44" s="104"/>
    </row>
    <row r="45" spans="1:11" ht="30" customHeight="1" x14ac:dyDescent="0.15">
      <c r="A45" s="61">
        <v>41</v>
      </c>
      <c r="B45" s="76">
        <v>2</v>
      </c>
      <c r="C45" s="77" t="s">
        <v>461</v>
      </c>
      <c r="D45" s="76" t="s">
        <v>457</v>
      </c>
      <c r="E45" s="74">
        <v>23750000</v>
      </c>
      <c r="F45" s="74"/>
      <c r="G45" s="63"/>
      <c r="H45" s="74">
        <f>E45</f>
        <v>23750000</v>
      </c>
      <c r="I45" s="76" t="s">
        <v>120</v>
      </c>
      <c r="J45" s="76" t="s">
        <v>460</v>
      </c>
      <c r="K45" s="104"/>
    </row>
    <row r="46" spans="1:11" ht="30" customHeight="1" x14ac:dyDescent="0.15">
      <c r="A46" s="61">
        <v>42</v>
      </c>
      <c r="B46" s="76">
        <v>2</v>
      </c>
      <c r="C46" s="77" t="s">
        <v>462</v>
      </c>
      <c r="D46" s="76" t="s">
        <v>457</v>
      </c>
      <c r="E46" s="74">
        <v>49460000</v>
      </c>
      <c r="F46" s="74"/>
      <c r="G46" s="63"/>
      <c r="H46" s="74">
        <f>E46</f>
        <v>49460000</v>
      </c>
      <c r="I46" s="76" t="s">
        <v>120</v>
      </c>
      <c r="J46" s="76" t="s">
        <v>463</v>
      </c>
      <c r="K46" s="104"/>
    </row>
    <row r="47" spans="1:11" ht="30" customHeight="1" x14ac:dyDescent="0.15">
      <c r="A47" s="61">
        <v>43</v>
      </c>
      <c r="B47" s="76">
        <v>3</v>
      </c>
      <c r="C47" s="77" t="s">
        <v>464</v>
      </c>
      <c r="D47" s="76" t="s">
        <v>457</v>
      </c>
      <c r="E47" s="74">
        <v>170000000</v>
      </c>
      <c r="F47" s="74"/>
      <c r="G47" s="63"/>
      <c r="H47" s="74">
        <v>170000000</v>
      </c>
      <c r="I47" s="76" t="s">
        <v>120</v>
      </c>
      <c r="J47" s="76" t="s">
        <v>465</v>
      </c>
      <c r="K47" s="104"/>
    </row>
    <row r="48" spans="1:11" ht="30" customHeight="1" x14ac:dyDescent="0.15">
      <c r="A48" s="61">
        <v>44</v>
      </c>
      <c r="B48" s="76">
        <v>3</v>
      </c>
      <c r="C48" s="77" t="s">
        <v>466</v>
      </c>
      <c r="D48" s="76" t="s">
        <v>457</v>
      </c>
      <c r="E48" s="74">
        <v>450000000</v>
      </c>
      <c r="F48" s="74"/>
      <c r="G48" s="63"/>
      <c r="H48" s="74">
        <v>450000000</v>
      </c>
      <c r="I48" s="76" t="s">
        <v>120</v>
      </c>
      <c r="J48" s="76" t="s">
        <v>139</v>
      </c>
      <c r="K48" s="104"/>
    </row>
    <row r="49" spans="1:11" s="75" customFormat="1" ht="30" customHeight="1" x14ac:dyDescent="0.15">
      <c r="A49" s="61">
        <v>45</v>
      </c>
      <c r="B49" s="76">
        <v>3</v>
      </c>
      <c r="C49" s="77" t="s">
        <v>467</v>
      </c>
      <c r="D49" s="76" t="s">
        <v>457</v>
      </c>
      <c r="E49" s="74">
        <v>99100000</v>
      </c>
      <c r="F49" s="74"/>
      <c r="G49" s="63"/>
      <c r="H49" s="74">
        <v>99100000</v>
      </c>
      <c r="I49" s="76" t="s">
        <v>120</v>
      </c>
      <c r="J49" s="76" t="s">
        <v>468</v>
      </c>
      <c r="K49" s="104"/>
    </row>
    <row r="50" spans="1:11" ht="30" customHeight="1" x14ac:dyDescent="0.15">
      <c r="A50" s="61">
        <v>46</v>
      </c>
      <c r="B50" s="76">
        <v>4</v>
      </c>
      <c r="C50" s="77" t="s">
        <v>469</v>
      </c>
      <c r="D50" s="76" t="s">
        <v>457</v>
      </c>
      <c r="E50" s="74">
        <v>37500000</v>
      </c>
      <c r="F50" s="74"/>
      <c r="G50" s="63"/>
      <c r="H50" s="74">
        <v>37500000</v>
      </c>
      <c r="I50" s="76" t="s">
        <v>120</v>
      </c>
      <c r="J50" s="76" t="s">
        <v>470</v>
      </c>
      <c r="K50" s="104"/>
    </row>
    <row r="51" spans="1:11" ht="30" customHeight="1" x14ac:dyDescent="0.15">
      <c r="A51" s="61">
        <v>47</v>
      </c>
      <c r="B51" s="76">
        <v>6</v>
      </c>
      <c r="C51" s="77" t="s">
        <v>471</v>
      </c>
      <c r="D51" s="76" t="s">
        <v>457</v>
      </c>
      <c r="E51" s="74">
        <v>37500000</v>
      </c>
      <c r="F51" s="74"/>
      <c r="G51" s="63"/>
      <c r="H51" s="74">
        <v>37500000</v>
      </c>
      <c r="I51" s="76" t="s">
        <v>120</v>
      </c>
      <c r="J51" s="76" t="s">
        <v>470</v>
      </c>
      <c r="K51" s="104"/>
    </row>
    <row r="52" spans="1:11" ht="30" customHeight="1" x14ac:dyDescent="0.15">
      <c r="A52" s="61">
        <v>48</v>
      </c>
      <c r="B52" s="76">
        <v>8</v>
      </c>
      <c r="C52" s="77" t="s">
        <v>472</v>
      </c>
      <c r="D52" s="76" t="s">
        <v>457</v>
      </c>
      <c r="E52" s="74">
        <v>37500000</v>
      </c>
      <c r="F52" s="74"/>
      <c r="G52" s="63"/>
      <c r="H52" s="74">
        <v>37500000</v>
      </c>
      <c r="I52" s="76" t="s">
        <v>120</v>
      </c>
      <c r="J52" s="76" t="s">
        <v>470</v>
      </c>
      <c r="K52" s="104"/>
    </row>
    <row r="53" spans="1:11" s="75" customFormat="1" ht="30" customHeight="1" x14ac:dyDescent="0.15">
      <c r="A53" s="61">
        <v>49</v>
      </c>
      <c r="B53" s="76">
        <v>10</v>
      </c>
      <c r="C53" s="77" t="s">
        <v>473</v>
      </c>
      <c r="D53" s="76" t="s">
        <v>457</v>
      </c>
      <c r="E53" s="74">
        <v>37500000</v>
      </c>
      <c r="F53" s="74"/>
      <c r="G53" s="63"/>
      <c r="H53" s="74">
        <v>37500000</v>
      </c>
      <c r="I53" s="76" t="s">
        <v>120</v>
      </c>
      <c r="J53" s="76" t="s">
        <v>470</v>
      </c>
      <c r="K53" s="104"/>
    </row>
    <row r="54" spans="1:11" ht="30" customHeight="1" x14ac:dyDescent="0.15">
      <c r="A54" s="61">
        <v>50</v>
      </c>
      <c r="B54" s="76">
        <v>3</v>
      </c>
      <c r="C54" s="77" t="s">
        <v>474</v>
      </c>
      <c r="D54" s="76" t="s">
        <v>457</v>
      </c>
      <c r="E54" s="74">
        <v>400200000</v>
      </c>
      <c r="F54" s="74"/>
      <c r="G54" s="63"/>
      <c r="H54" s="74">
        <v>400200000</v>
      </c>
      <c r="I54" s="76" t="s">
        <v>120</v>
      </c>
      <c r="J54" s="76" t="s">
        <v>475</v>
      </c>
      <c r="K54" s="104"/>
    </row>
    <row r="55" spans="1:11" ht="30" customHeight="1" x14ac:dyDescent="0.15">
      <c r="A55" s="61">
        <v>51</v>
      </c>
      <c r="B55" s="61">
        <v>7</v>
      </c>
      <c r="C55" s="62" t="s">
        <v>476</v>
      </c>
      <c r="D55" s="61" t="s">
        <v>407</v>
      </c>
      <c r="E55" s="63">
        <v>35000000000</v>
      </c>
      <c r="F55" s="63"/>
      <c r="G55" s="63"/>
      <c r="H55" s="63">
        <v>35000000000</v>
      </c>
      <c r="I55" s="61" t="s">
        <v>144</v>
      </c>
      <c r="J55" s="61" t="s">
        <v>148</v>
      </c>
      <c r="K55" s="104"/>
    </row>
    <row r="56" spans="1:11" ht="30" customHeight="1" x14ac:dyDescent="0.15">
      <c r="A56" s="61">
        <v>52</v>
      </c>
      <c r="B56" s="79">
        <v>7</v>
      </c>
      <c r="C56" s="80" t="s">
        <v>477</v>
      </c>
      <c r="D56" s="79" t="s">
        <v>407</v>
      </c>
      <c r="E56" s="74">
        <v>2583867000</v>
      </c>
      <c r="F56" s="74">
        <v>1035061000</v>
      </c>
      <c r="G56" s="74"/>
      <c r="H56" s="78">
        <f>E56+F56</f>
        <v>3618928000</v>
      </c>
      <c r="I56" s="61" t="s">
        <v>144</v>
      </c>
      <c r="J56" s="61" t="s">
        <v>150</v>
      </c>
      <c r="K56" s="104"/>
    </row>
    <row r="57" spans="1:11" s="86" customFormat="1" ht="25.5" customHeight="1" x14ac:dyDescent="0.15">
      <c r="A57" s="61">
        <v>53</v>
      </c>
      <c r="B57" s="82">
        <v>4</v>
      </c>
      <c r="C57" s="83" t="s">
        <v>478</v>
      </c>
      <c r="D57" s="81" t="s">
        <v>407</v>
      </c>
      <c r="E57" s="33">
        <v>300000000</v>
      </c>
      <c r="F57" s="33">
        <v>120000000</v>
      </c>
      <c r="G57" s="74"/>
      <c r="H57" s="33">
        <f>SUM(E57,F57)</f>
        <v>420000000</v>
      </c>
      <c r="I57" s="32" t="s">
        <v>202</v>
      </c>
      <c r="J57" s="85" t="s">
        <v>479</v>
      </c>
      <c r="K57" s="104"/>
    </row>
    <row r="58" spans="1:11" s="86" customFormat="1" ht="25.5" customHeight="1" x14ac:dyDescent="0.15">
      <c r="A58" s="61">
        <v>54</v>
      </c>
      <c r="B58" s="82">
        <v>7</v>
      </c>
      <c r="C58" s="83" t="s">
        <v>480</v>
      </c>
      <c r="D58" s="81" t="s">
        <v>407</v>
      </c>
      <c r="E58" s="33">
        <v>150000000</v>
      </c>
      <c r="F58" s="33">
        <v>50000000</v>
      </c>
      <c r="G58" s="74"/>
      <c r="H58" s="33">
        <f>SUM(E58,F58)</f>
        <v>200000000</v>
      </c>
      <c r="I58" s="32" t="s">
        <v>202</v>
      </c>
      <c r="J58" s="85" t="s">
        <v>479</v>
      </c>
      <c r="K58" s="104"/>
    </row>
    <row r="59" spans="1:11" s="86" customFormat="1" ht="25.5" customHeight="1" x14ac:dyDescent="0.15">
      <c r="A59" s="61">
        <v>55</v>
      </c>
      <c r="B59" s="82">
        <v>10</v>
      </c>
      <c r="C59" s="83" t="s">
        <v>481</v>
      </c>
      <c r="D59" s="81" t="s">
        <v>407</v>
      </c>
      <c r="E59" s="33">
        <v>50000000</v>
      </c>
      <c r="F59" s="38">
        <v>20000000</v>
      </c>
      <c r="G59" s="74"/>
      <c r="H59" s="33">
        <f>SUM(E59,F59)</f>
        <v>70000000</v>
      </c>
      <c r="I59" s="32" t="s">
        <v>202</v>
      </c>
      <c r="J59" s="85" t="s">
        <v>479</v>
      </c>
      <c r="K59" s="104"/>
    </row>
    <row r="60" spans="1:11" s="86" customFormat="1" ht="25.5" customHeight="1" x14ac:dyDescent="0.15">
      <c r="A60" s="61">
        <v>56</v>
      </c>
      <c r="B60" s="28">
        <v>3</v>
      </c>
      <c r="C60" s="30" t="s">
        <v>482</v>
      </c>
      <c r="D60" s="14" t="s">
        <v>450</v>
      </c>
      <c r="E60" s="31">
        <v>800000000</v>
      </c>
      <c r="F60" s="31">
        <v>200000000</v>
      </c>
      <c r="G60" s="74"/>
      <c r="H60" s="31">
        <f>SUM(E60:G60)</f>
        <v>1000000000</v>
      </c>
      <c r="I60" s="32" t="s">
        <v>202</v>
      </c>
      <c r="J60" s="28" t="s">
        <v>203</v>
      </c>
      <c r="K60" s="104"/>
    </row>
    <row r="61" spans="1:11" s="86" customFormat="1" ht="25.5" customHeight="1" x14ac:dyDescent="0.15">
      <c r="A61" s="61">
        <v>57</v>
      </c>
      <c r="B61" s="28">
        <v>3</v>
      </c>
      <c r="C61" s="30" t="s">
        <v>483</v>
      </c>
      <c r="D61" s="28" t="s">
        <v>450</v>
      </c>
      <c r="E61" s="31">
        <v>400000000</v>
      </c>
      <c r="F61" s="31">
        <v>50000000</v>
      </c>
      <c r="G61" s="74"/>
      <c r="H61" s="31">
        <f>SUM(E61:G61)</f>
        <v>450000000</v>
      </c>
      <c r="I61" s="32" t="s">
        <v>202</v>
      </c>
      <c r="J61" s="28" t="s">
        <v>203</v>
      </c>
      <c r="K61" s="104"/>
    </row>
    <row r="62" spans="1:11" s="86" customFormat="1" ht="25.5" customHeight="1" x14ac:dyDescent="0.15">
      <c r="A62" s="61">
        <v>58</v>
      </c>
      <c r="B62" s="28">
        <v>3</v>
      </c>
      <c r="C62" s="30" t="s">
        <v>484</v>
      </c>
      <c r="D62" s="28" t="s">
        <v>450</v>
      </c>
      <c r="E62" s="31">
        <v>1560000000</v>
      </c>
      <c r="F62" s="31">
        <v>800000000</v>
      </c>
      <c r="G62" s="31"/>
      <c r="H62" s="31">
        <f>SUM(E62:G62)</f>
        <v>2360000000</v>
      </c>
      <c r="I62" s="32" t="s">
        <v>202</v>
      </c>
      <c r="J62" s="28" t="s">
        <v>203</v>
      </c>
      <c r="K62" s="104"/>
    </row>
    <row r="63" spans="1:11" s="86" customFormat="1" ht="25.5" customHeight="1" x14ac:dyDescent="0.15">
      <c r="A63" s="61">
        <v>59</v>
      </c>
      <c r="B63" s="28">
        <v>3</v>
      </c>
      <c r="C63" s="30" t="s">
        <v>485</v>
      </c>
      <c r="D63" s="14" t="s">
        <v>450</v>
      </c>
      <c r="E63" s="31">
        <v>160000000</v>
      </c>
      <c r="F63" s="38">
        <v>0</v>
      </c>
      <c r="G63" s="38"/>
      <c r="H63" s="38">
        <f>SUM(E63:F63)</f>
        <v>160000000</v>
      </c>
      <c r="I63" s="32" t="s">
        <v>202</v>
      </c>
      <c r="J63" s="28" t="s">
        <v>207</v>
      </c>
      <c r="K63" s="104"/>
    </row>
    <row r="64" spans="1:11" s="86" customFormat="1" ht="25.5" customHeight="1" x14ac:dyDescent="0.15">
      <c r="A64" s="61">
        <v>60</v>
      </c>
      <c r="B64" s="28">
        <v>3</v>
      </c>
      <c r="C64" s="30" t="s">
        <v>486</v>
      </c>
      <c r="D64" s="28" t="s">
        <v>450</v>
      </c>
      <c r="E64" s="31">
        <v>600000000</v>
      </c>
      <c r="F64" s="31">
        <v>300000000</v>
      </c>
      <c r="G64" s="38"/>
      <c r="H64" s="38">
        <f>SUM(E64:F64)</f>
        <v>900000000</v>
      </c>
      <c r="I64" s="32" t="s">
        <v>202</v>
      </c>
      <c r="J64" s="28" t="s">
        <v>207</v>
      </c>
      <c r="K64" s="104"/>
    </row>
    <row r="65" spans="1:11" s="86" customFormat="1" ht="25.5" customHeight="1" x14ac:dyDescent="0.15">
      <c r="A65" s="61">
        <v>61</v>
      </c>
      <c r="B65" s="28">
        <v>3</v>
      </c>
      <c r="C65" s="30" t="s">
        <v>487</v>
      </c>
      <c r="D65" s="28" t="s">
        <v>450</v>
      </c>
      <c r="E65" s="31">
        <v>260000000</v>
      </c>
      <c r="F65" s="31">
        <v>40000000</v>
      </c>
      <c r="G65" s="38"/>
      <c r="H65" s="38">
        <f>SUM(E65:F65)</f>
        <v>300000000</v>
      </c>
      <c r="I65" s="32" t="s">
        <v>202</v>
      </c>
      <c r="J65" s="28" t="s">
        <v>209</v>
      </c>
      <c r="K65" s="104"/>
    </row>
    <row r="66" spans="1:11" s="86" customFormat="1" ht="25.5" customHeight="1" x14ac:dyDescent="0.15">
      <c r="A66" s="61">
        <v>62</v>
      </c>
      <c r="B66" s="28">
        <v>3</v>
      </c>
      <c r="C66" s="30" t="s">
        <v>488</v>
      </c>
      <c r="D66" s="28" t="s">
        <v>489</v>
      </c>
      <c r="E66" s="38">
        <v>40000000</v>
      </c>
      <c r="F66" s="38">
        <v>0</v>
      </c>
      <c r="G66" s="38"/>
      <c r="H66" s="38">
        <f>SUM(E66:F66)</f>
        <v>40000000</v>
      </c>
      <c r="I66" s="32" t="s">
        <v>202</v>
      </c>
      <c r="J66" s="28" t="s">
        <v>209</v>
      </c>
      <c r="K66" s="104"/>
    </row>
    <row r="67" spans="1:11" s="86" customFormat="1" ht="25.5" customHeight="1" x14ac:dyDescent="0.15">
      <c r="A67" s="61">
        <v>63</v>
      </c>
      <c r="B67" s="28">
        <v>3</v>
      </c>
      <c r="C67" s="30" t="s">
        <v>490</v>
      </c>
      <c r="D67" s="28" t="s">
        <v>450</v>
      </c>
      <c r="E67" s="38">
        <v>20000000</v>
      </c>
      <c r="F67" s="38">
        <v>0</v>
      </c>
      <c r="G67" s="38"/>
      <c r="H67" s="38">
        <f>SUM(E67:F67)</f>
        <v>20000000</v>
      </c>
      <c r="I67" s="32" t="s">
        <v>202</v>
      </c>
      <c r="J67" s="28" t="s">
        <v>207</v>
      </c>
      <c r="K67" s="104"/>
    </row>
    <row r="68" spans="1:11" s="86" customFormat="1" ht="25.5" customHeight="1" x14ac:dyDescent="0.15">
      <c r="A68" s="61">
        <v>64</v>
      </c>
      <c r="B68" s="28">
        <v>4</v>
      </c>
      <c r="C68" s="30" t="s">
        <v>491</v>
      </c>
      <c r="D68" s="28" t="s">
        <v>450</v>
      </c>
      <c r="E68" s="33">
        <v>1000000000</v>
      </c>
      <c r="F68" s="33">
        <v>444600000</v>
      </c>
      <c r="G68" s="33"/>
      <c r="H68" s="33">
        <f>SUM(E68:G68)</f>
        <v>1444600000</v>
      </c>
      <c r="I68" s="32" t="s">
        <v>202</v>
      </c>
      <c r="J68" s="9" t="s">
        <v>492</v>
      </c>
      <c r="K68" s="104"/>
    </row>
    <row r="69" spans="1:11" s="86" customFormat="1" ht="25.5" customHeight="1" x14ac:dyDescent="0.15">
      <c r="A69" s="61">
        <v>65</v>
      </c>
      <c r="B69" s="28">
        <v>5</v>
      </c>
      <c r="C69" s="30" t="s">
        <v>493</v>
      </c>
      <c r="D69" s="28" t="s">
        <v>450</v>
      </c>
      <c r="E69" s="31">
        <v>750000000</v>
      </c>
      <c r="F69" s="31">
        <v>350000000</v>
      </c>
      <c r="G69" s="31"/>
      <c r="H69" s="31">
        <f>SUM(E69:G69)</f>
        <v>1100000000</v>
      </c>
      <c r="I69" s="32" t="s">
        <v>202</v>
      </c>
      <c r="J69" s="28" t="s">
        <v>213</v>
      </c>
      <c r="K69" s="104"/>
    </row>
    <row r="70" spans="1:11" s="86" customFormat="1" ht="25.5" customHeight="1" x14ac:dyDescent="0.15">
      <c r="A70" s="61">
        <v>66</v>
      </c>
      <c r="B70" s="9">
        <v>3</v>
      </c>
      <c r="C70" s="11" t="s">
        <v>494</v>
      </c>
      <c r="D70" s="9" t="s">
        <v>495</v>
      </c>
      <c r="E70" s="33">
        <v>3500000000</v>
      </c>
      <c r="F70" s="33">
        <v>1500000000</v>
      </c>
      <c r="G70" s="33"/>
      <c r="H70" s="33">
        <v>5000000000</v>
      </c>
      <c r="I70" s="32" t="s">
        <v>202</v>
      </c>
      <c r="J70" s="9" t="s">
        <v>496</v>
      </c>
      <c r="K70" s="104"/>
    </row>
    <row r="71" spans="1:11" s="86" customFormat="1" ht="25.5" customHeight="1" x14ac:dyDescent="0.15">
      <c r="A71" s="61">
        <v>67</v>
      </c>
      <c r="B71" s="9">
        <v>3</v>
      </c>
      <c r="C71" s="30" t="s">
        <v>497</v>
      </c>
      <c r="D71" s="9" t="s">
        <v>495</v>
      </c>
      <c r="E71" s="33">
        <v>150000000</v>
      </c>
      <c r="F71" s="33">
        <v>100000000</v>
      </c>
      <c r="G71" s="87"/>
      <c r="H71" s="33">
        <f>SUM(E71:G71)</f>
        <v>250000000</v>
      </c>
      <c r="I71" s="32" t="s">
        <v>202</v>
      </c>
      <c r="J71" s="9" t="s">
        <v>498</v>
      </c>
      <c r="K71" s="104"/>
    </row>
    <row r="72" spans="1:11" s="86" customFormat="1" ht="25.5" customHeight="1" x14ac:dyDescent="0.15">
      <c r="A72" s="61">
        <v>68</v>
      </c>
      <c r="B72" s="9">
        <v>3</v>
      </c>
      <c r="C72" s="30" t="s">
        <v>499</v>
      </c>
      <c r="D72" s="9" t="s">
        <v>495</v>
      </c>
      <c r="E72" s="33">
        <v>156000000</v>
      </c>
      <c r="F72" s="33">
        <v>78000000</v>
      </c>
      <c r="G72" s="33"/>
      <c r="H72" s="33">
        <v>234000000</v>
      </c>
      <c r="I72" s="32" t="s">
        <v>202</v>
      </c>
      <c r="J72" s="9" t="s">
        <v>498</v>
      </c>
      <c r="K72" s="104"/>
    </row>
    <row r="73" spans="1:11" s="86" customFormat="1" ht="25.5" customHeight="1" x14ac:dyDescent="0.15">
      <c r="A73" s="61">
        <v>69</v>
      </c>
      <c r="B73" s="9">
        <v>3</v>
      </c>
      <c r="C73" s="11" t="s">
        <v>500</v>
      </c>
      <c r="D73" s="9" t="s">
        <v>495</v>
      </c>
      <c r="E73" s="33">
        <v>375000000</v>
      </c>
      <c r="F73" s="33">
        <v>185000000</v>
      </c>
      <c r="G73" s="33"/>
      <c r="H73" s="33">
        <v>560000000</v>
      </c>
      <c r="I73" s="32" t="s">
        <v>202</v>
      </c>
      <c r="J73" s="9" t="s">
        <v>496</v>
      </c>
      <c r="K73" s="104"/>
    </row>
    <row r="74" spans="1:11" s="86" customFormat="1" ht="25.5" customHeight="1" x14ac:dyDescent="0.15">
      <c r="A74" s="61">
        <v>70</v>
      </c>
      <c r="B74" s="9">
        <v>4</v>
      </c>
      <c r="C74" s="11" t="s">
        <v>501</v>
      </c>
      <c r="D74" s="9" t="s">
        <v>495</v>
      </c>
      <c r="E74" s="33">
        <v>450000000</v>
      </c>
      <c r="F74" s="33">
        <v>150000000</v>
      </c>
      <c r="G74" s="33"/>
      <c r="H74" s="33">
        <f t="shared" ref="H74:H87" si="1">SUM(E74:G74)</f>
        <v>600000000</v>
      </c>
      <c r="I74" s="32" t="s">
        <v>202</v>
      </c>
      <c r="J74" s="9" t="s">
        <v>502</v>
      </c>
      <c r="K74" s="104"/>
    </row>
    <row r="75" spans="1:11" s="86" customFormat="1" ht="25.5" customHeight="1" x14ac:dyDescent="0.15">
      <c r="A75" s="61">
        <v>71</v>
      </c>
      <c r="B75" s="9">
        <v>4</v>
      </c>
      <c r="C75" s="11" t="s">
        <v>503</v>
      </c>
      <c r="D75" s="9" t="s">
        <v>495</v>
      </c>
      <c r="E75" s="33">
        <v>350000000</v>
      </c>
      <c r="F75" s="33">
        <v>200000000</v>
      </c>
      <c r="G75" s="33"/>
      <c r="H75" s="33">
        <f t="shared" si="1"/>
        <v>550000000</v>
      </c>
      <c r="I75" s="32" t="s">
        <v>202</v>
      </c>
      <c r="J75" s="9" t="s">
        <v>502</v>
      </c>
      <c r="K75" s="104"/>
    </row>
    <row r="76" spans="1:11" s="86" customFormat="1" ht="25.5" customHeight="1" x14ac:dyDescent="0.15">
      <c r="A76" s="61">
        <v>72</v>
      </c>
      <c r="B76" s="9">
        <v>4</v>
      </c>
      <c r="C76" s="11" t="s">
        <v>504</v>
      </c>
      <c r="D76" s="9" t="s">
        <v>495</v>
      </c>
      <c r="E76" s="33">
        <v>1500000000</v>
      </c>
      <c r="F76" s="33">
        <v>300000000</v>
      </c>
      <c r="G76" s="33"/>
      <c r="H76" s="33">
        <f t="shared" si="1"/>
        <v>1800000000</v>
      </c>
      <c r="I76" s="32" t="s">
        <v>202</v>
      </c>
      <c r="J76" s="9" t="s">
        <v>502</v>
      </c>
      <c r="K76" s="104"/>
    </row>
    <row r="77" spans="1:11" s="86" customFormat="1" ht="25.5" customHeight="1" x14ac:dyDescent="0.15">
      <c r="A77" s="61">
        <v>73</v>
      </c>
      <c r="B77" s="9">
        <v>3</v>
      </c>
      <c r="C77" s="11" t="s">
        <v>505</v>
      </c>
      <c r="D77" s="9" t="s">
        <v>495</v>
      </c>
      <c r="E77" s="33">
        <v>450000000</v>
      </c>
      <c r="F77" s="33">
        <v>200000000</v>
      </c>
      <c r="G77" s="33"/>
      <c r="H77" s="33">
        <f t="shared" si="1"/>
        <v>650000000</v>
      </c>
      <c r="I77" s="32" t="s">
        <v>202</v>
      </c>
      <c r="J77" s="9" t="s">
        <v>502</v>
      </c>
      <c r="K77" s="104"/>
    </row>
    <row r="78" spans="1:11" s="45" customFormat="1" ht="25.5" customHeight="1" x14ac:dyDescent="0.15">
      <c r="A78" s="61">
        <v>74</v>
      </c>
      <c r="B78" s="9">
        <v>3</v>
      </c>
      <c r="C78" s="11" t="s">
        <v>506</v>
      </c>
      <c r="D78" s="9" t="s">
        <v>495</v>
      </c>
      <c r="E78" s="33">
        <v>350000000</v>
      </c>
      <c r="F78" s="33">
        <v>50000000</v>
      </c>
      <c r="G78" s="33"/>
      <c r="H78" s="33">
        <f t="shared" si="1"/>
        <v>400000000</v>
      </c>
      <c r="I78" s="32" t="s">
        <v>202</v>
      </c>
      <c r="J78" s="9" t="s">
        <v>502</v>
      </c>
      <c r="K78" s="104"/>
    </row>
    <row r="79" spans="1:11" s="45" customFormat="1" ht="25.5" customHeight="1" x14ac:dyDescent="0.15">
      <c r="A79" s="61">
        <v>75</v>
      </c>
      <c r="B79" s="9">
        <v>4</v>
      </c>
      <c r="C79" s="11" t="s">
        <v>507</v>
      </c>
      <c r="D79" s="9" t="s">
        <v>495</v>
      </c>
      <c r="E79" s="33">
        <v>1200000000</v>
      </c>
      <c r="F79" s="33">
        <v>250000000</v>
      </c>
      <c r="G79" s="33"/>
      <c r="H79" s="33">
        <f t="shared" si="1"/>
        <v>1450000000</v>
      </c>
      <c r="I79" s="32" t="s">
        <v>202</v>
      </c>
      <c r="J79" s="9" t="s">
        <v>502</v>
      </c>
      <c r="K79" s="104"/>
    </row>
    <row r="80" spans="1:11" s="45" customFormat="1" ht="25.5" customHeight="1" x14ac:dyDescent="0.15">
      <c r="A80" s="61">
        <v>76</v>
      </c>
      <c r="B80" s="9">
        <v>4</v>
      </c>
      <c r="C80" s="11" t="s">
        <v>508</v>
      </c>
      <c r="D80" s="9" t="s">
        <v>495</v>
      </c>
      <c r="E80" s="33">
        <v>1300000000</v>
      </c>
      <c r="F80" s="33">
        <v>200000000</v>
      </c>
      <c r="G80" s="33"/>
      <c r="H80" s="33">
        <f t="shared" si="1"/>
        <v>1500000000</v>
      </c>
      <c r="I80" s="32" t="s">
        <v>202</v>
      </c>
      <c r="J80" s="9" t="s">
        <v>502</v>
      </c>
      <c r="K80" s="104"/>
    </row>
    <row r="81" spans="1:11" s="45" customFormat="1" ht="25.5" customHeight="1" x14ac:dyDescent="0.15">
      <c r="A81" s="61">
        <v>77</v>
      </c>
      <c r="B81" s="9">
        <v>4</v>
      </c>
      <c r="C81" s="11" t="s">
        <v>509</v>
      </c>
      <c r="D81" s="9" t="s">
        <v>495</v>
      </c>
      <c r="E81" s="33">
        <v>350000000</v>
      </c>
      <c r="F81" s="33">
        <v>150000000</v>
      </c>
      <c r="G81" s="33"/>
      <c r="H81" s="33">
        <f t="shared" si="1"/>
        <v>500000000</v>
      </c>
      <c r="I81" s="32" t="s">
        <v>202</v>
      </c>
      <c r="J81" s="9" t="s">
        <v>502</v>
      </c>
      <c r="K81" s="104"/>
    </row>
    <row r="82" spans="1:11" s="45" customFormat="1" ht="25.5" customHeight="1" x14ac:dyDescent="0.15">
      <c r="A82" s="61">
        <v>78</v>
      </c>
      <c r="B82" s="9">
        <v>9</v>
      </c>
      <c r="C82" s="11" t="s">
        <v>510</v>
      </c>
      <c r="D82" s="9" t="s">
        <v>495</v>
      </c>
      <c r="E82" s="33">
        <v>400000000</v>
      </c>
      <c r="F82" s="33">
        <v>50000000</v>
      </c>
      <c r="G82" s="33"/>
      <c r="H82" s="33">
        <f t="shared" si="1"/>
        <v>450000000</v>
      </c>
      <c r="I82" s="32" t="s">
        <v>202</v>
      </c>
      <c r="J82" s="9" t="s">
        <v>502</v>
      </c>
      <c r="K82" s="104"/>
    </row>
    <row r="83" spans="1:11" s="45" customFormat="1" ht="25.5" customHeight="1" x14ac:dyDescent="0.15">
      <c r="A83" s="61">
        <v>79</v>
      </c>
      <c r="B83" s="9">
        <v>5</v>
      </c>
      <c r="C83" s="11" t="s">
        <v>511</v>
      </c>
      <c r="D83" s="9" t="s">
        <v>495</v>
      </c>
      <c r="E83" s="33">
        <v>250000000</v>
      </c>
      <c r="F83" s="33">
        <v>50000000</v>
      </c>
      <c r="G83" s="33"/>
      <c r="H83" s="33">
        <f t="shared" si="1"/>
        <v>300000000</v>
      </c>
      <c r="I83" s="32" t="s">
        <v>202</v>
      </c>
      <c r="J83" s="9" t="s">
        <v>502</v>
      </c>
      <c r="K83" s="104"/>
    </row>
    <row r="84" spans="1:11" s="45" customFormat="1" ht="25.5" customHeight="1" x14ac:dyDescent="0.15">
      <c r="A84" s="61">
        <v>80</v>
      </c>
      <c r="B84" s="9">
        <v>5</v>
      </c>
      <c r="C84" s="11" t="s">
        <v>512</v>
      </c>
      <c r="D84" s="9" t="s">
        <v>495</v>
      </c>
      <c r="E84" s="33">
        <v>250000000</v>
      </c>
      <c r="F84" s="33">
        <v>100000000</v>
      </c>
      <c r="G84" s="33"/>
      <c r="H84" s="33">
        <f t="shared" si="1"/>
        <v>350000000</v>
      </c>
      <c r="I84" s="32" t="s">
        <v>202</v>
      </c>
      <c r="J84" s="9" t="s">
        <v>502</v>
      </c>
      <c r="K84" s="104"/>
    </row>
    <row r="85" spans="1:11" s="45" customFormat="1" ht="25.5" customHeight="1" x14ac:dyDescent="0.15">
      <c r="A85" s="61">
        <v>81</v>
      </c>
      <c r="B85" s="9">
        <v>3</v>
      </c>
      <c r="C85" s="11" t="s">
        <v>513</v>
      </c>
      <c r="D85" s="9" t="s">
        <v>495</v>
      </c>
      <c r="E85" s="33">
        <v>250000000</v>
      </c>
      <c r="F85" s="33">
        <v>100000000</v>
      </c>
      <c r="G85" s="33"/>
      <c r="H85" s="33">
        <f t="shared" si="1"/>
        <v>350000000</v>
      </c>
      <c r="I85" s="32" t="s">
        <v>202</v>
      </c>
      <c r="J85" s="9" t="s">
        <v>502</v>
      </c>
      <c r="K85" s="104"/>
    </row>
    <row r="86" spans="1:11" s="45" customFormat="1" ht="25.5" customHeight="1" x14ac:dyDescent="0.15">
      <c r="A86" s="61">
        <v>82</v>
      </c>
      <c r="B86" s="9">
        <v>5</v>
      </c>
      <c r="C86" s="11" t="s">
        <v>514</v>
      </c>
      <c r="D86" s="9" t="s">
        <v>495</v>
      </c>
      <c r="E86" s="33">
        <v>400000000</v>
      </c>
      <c r="F86" s="33">
        <v>100000000</v>
      </c>
      <c r="G86" s="33"/>
      <c r="H86" s="33">
        <f t="shared" si="1"/>
        <v>500000000</v>
      </c>
      <c r="I86" s="32" t="s">
        <v>202</v>
      </c>
      <c r="J86" s="9" t="s">
        <v>502</v>
      </c>
      <c r="K86" s="104"/>
    </row>
    <row r="87" spans="1:11" s="45" customFormat="1" ht="25.5" customHeight="1" x14ac:dyDescent="0.15">
      <c r="A87" s="61">
        <v>83</v>
      </c>
      <c r="B87" s="9">
        <v>5</v>
      </c>
      <c r="C87" s="11" t="s">
        <v>515</v>
      </c>
      <c r="D87" s="9" t="s">
        <v>495</v>
      </c>
      <c r="E87" s="33">
        <v>300000000</v>
      </c>
      <c r="F87" s="33">
        <v>100000000</v>
      </c>
      <c r="G87" s="33"/>
      <c r="H87" s="33">
        <f t="shared" si="1"/>
        <v>400000000</v>
      </c>
      <c r="I87" s="32" t="s">
        <v>202</v>
      </c>
      <c r="J87" s="9" t="s">
        <v>502</v>
      </c>
      <c r="K87" s="104"/>
    </row>
    <row r="88" spans="1:11" s="45" customFormat="1" ht="25.5" customHeight="1" x14ac:dyDescent="0.15">
      <c r="A88" s="61">
        <v>84</v>
      </c>
      <c r="B88" s="28">
        <v>4</v>
      </c>
      <c r="C88" s="30" t="s">
        <v>516</v>
      </c>
      <c r="D88" s="28" t="s">
        <v>407</v>
      </c>
      <c r="E88" s="31">
        <v>200000000</v>
      </c>
      <c r="F88" s="31"/>
      <c r="G88" s="31"/>
      <c r="H88" s="31">
        <v>200000000</v>
      </c>
      <c r="I88" s="32" t="s">
        <v>202</v>
      </c>
      <c r="J88" s="28" t="s">
        <v>517</v>
      </c>
      <c r="K88" s="104"/>
    </row>
    <row r="89" spans="1:11" s="45" customFormat="1" ht="25.5" customHeight="1" x14ac:dyDescent="0.15">
      <c r="A89" s="61">
        <v>85</v>
      </c>
      <c r="B89" s="28">
        <v>4</v>
      </c>
      <c r="C89" s="30" t="s">
        <v>518</v>
      </c>
      <c r="D89" s="28" t="s">
        <v>407</v>
      </c>
      <c r="E89" s="88">
        <v>130000000</v>
      </c>
      <c r="F89" s="31"/>
      <c r="G89" s="31"/>
      <c r="H89" s="88">
        <v>130000000</v>
      </c>
      <c r="I89" s="32" t="s">
        <v>202</v>
      </c>
      <c r="J89" s="28" t="s">
        <v>519</v>
      </c>
      <c r="K89" s="104"/>
    </row>
    <row r="90" spans="1:11" s="45" customFormat="1" ht="25.5" customHeight="1" x14ac:dyDescent="0.15">
      <c r="A90" s="61">
        <v>86</v>
      </c>
      <c r="B90" s="28">
        <v>4</v>
      </c>
      <c r="C90" s="30" t="s">
        <v>520</v>
      </c>
      <c r="D90" s="28" t="s">
        <v>407</v>
      </c>
      <c r="E90" s="88">
        <v>80000000</v>
      </c>
      <c r="F90" s="31"/>
      <c r="G90" s="31"/>
      <c r="H90" s="88">
        <v>80000000</v>
      </c>
      <c r="I90" s="32" t="s">
        <v>202</v>
      </c>
      <c r="J90" s="28" t="s">
        <v>519</v>
      </c>
      <c r="K90" s="104"/>
    </row>
    <row r="91" spans="1:11" s="45" customFormat="1" ht="25.5" customHeight="1" x14ac:dyDescent="0.15">
      <c r="A91" s="61">
        <v>87</v>
      </c>
      <c r="B91" s="28">
        <v>4</v>
      </c>
      <c r="C91" s="30" t="s">
        <v>521</v>
      </c>
      <c r="D91" s="28" t="s">
        <v>407</v>
      </c>
      <c r="E91" s="88">
        <v>250000000</v>
      </c>
      <c r="F91" s="31"/>
      <c r="G91" s="31"/>
      <c r="H91" s="88">
        <v>250000000</v>
      </c>
      <c r="I91" s="32" t="s">
        <v>202</v>
      </c>
      <c r="J91" s="28" t="s">
        <v>519</v>
      </c>
      <c r="K91" s="104"/>
    </row>
    <row r="92" spans="1:11" s="45" customFormat="1" ht="25.5" customHeight="1" x14ac:dyDescent="0.15">
      <c r="A92" s="61">
        <v>88</v>
      </c>
      <c r="B92" s="28">
        <v>4</v>
      </c>
      <c r="C92" s="30" t="s">
        <v>522</v>
      </c>
      <c r="D92" s="28" t="s">
        <v>407</v>
      </c>
      <c r="E92" s="88">
        <v>130000000</v>
      </c>
      <c r="F92" s="31"/>
      <c r="G92" s="31"/>
      <c r="H92" s="88">
        <v>130000000</v>
      </c>
      <c r="I92" s="32" t="s">
        <v>202</v>
      </c>
      <c r="J92" s="28" t="s">
        <v>519</v>
      </c>
      <c r="K92" s="104"/>
    </row>
    <row r="93" spans="1:11" s="45" customFormat="1" ht="25.5" customHeight="1" x14ac:dyDescent="0.15">
      <c r="A93" s="61">
        <v>89</v>
      </c>
      <c r="B93" s="28">
        <v>4</v>
      </c>
      <c r="C93" s="30" t="s">
        <v>523</v>
      </c>
      <c r="D93" s="28" t="s">
        <v>407</v>
      </c>
      <c r="E93" s="88">
        <v>340000000</v>
      </c>
      <c r="F93" s="31"/>
      <c r="G93" s="31"/>
      <c r="H93" s="88">
        <v>340000000</v>
      </c>
      <c r="I93" s="32" t="s">
        <v>202</v>
      </c>
      <c r="J93" s="28" t="s">
        <v>519</v>
      </c>
      <c r="K93" s="104"/>
    </row>
    <row r="94" spans="1:11" s="45" customFormat="1" ht="25.5" customHeight="1" x14ac:dyDescent="0.15">
      <c r="A94" s="61">
        <v>90</v>
      </c>
      <c r="B94" s="28">
        <v>4</v>
      </c>
      <c r="C94" s="30" t="s">
        <v>524</v>
      </c>
      <c r="D94" s="28" t="s">
        <v>407</v>
      </c>
      <c r="E94" s="88">
        <v>250000000</v>
      </c>
      <c r="F94" s="31"/>
      <c r="G94" s="31"/>
      <c r="H94" s="88">
        <v>250000000</v>
      </c>
      <c r="I94" s="32" t="s">
        <v>202</v>
      </c>
      <c r="J94" s="28" t="s">
        <v>519</v>
      </c>
      <c r="K94" s="104"/>
    </row>
    <row r="95" spans="1:11" s="45" customFormat="1" ht="25.5" customHeight="1" x14ac:dyDescent="0.15">
      <c r="A95" s="61">
        <v>91</v>
      </c>
      <c r="B95" s="28">
        <v>4</v>
      </c>
      <c r="C95" s="30" t="s">
        <v>525</v>
      </c>
      <c r="D95" s="28" t="s">
        <v>407</v>
      </c>
      <c r="E95" s="88">
        <v>150000000</v>
      </c>
      <c r="F95" s="31"/>
      <c r="G95" s="31"/>
      <c r="H95" s="88">
        <v>150000000</v>
      </c>
      <c r="I95" s="32" t="s">
        <v>202</v>
      </c>
      <c r="J95" s="28" t="s">
        <v>519</v>
      </c>
      <c r="K95" s="104"/>
    </row>
    <row r="96" spans="1:11" s="45" customFormat="1" ht="25.5" customHeight="1" x14ac:dyDescent="0.15">
      <c r="A96" s="61">
        <v>92</v>
      </c>
      <c r="B96" s="28">
        <v>4</v>
      </c>
      <c r="C96" s="30" t="s">
        <v>526</v>
      </c>
      <c r="D96" s="28" t="s">
        <v>407</v>
      </c>
      <c r="E96" s="88">
        <v>180000000</v>
      </c>
      <c r="F96" s="31"/>
      <c r="G96" s="31"/>
      <c r="H96" s="88">
        <v>180000000</v>
      </c>
      <c r="I96" s="32" t="s">
        <v>202</v>
      </c>
      <c r="J96" s="28" t="s">
        <v>519</v>
      </c>
      <c r="K96" s="104"/>
    </row>
    <row r="97" spans="1:11" s="45" customFormat="1" ht="25.5" customHeight="1" x14ac:dyDescent="0.15">
      <c r="A97" s="61">
        <v>93</v>
      </c>
      <c r="B97" s="28">
        <v>4</v>
      </c>
      <c r="C97" s="30" t="s">
        <v>527</v>
      </c>
      <c r="D97" s="28" t="s">
        <v>407</v>
      </c>
      <c r="E97" s="88">
        <v>160000000</v>
      </c>
      <c r="F97" s="31"/>
      <c r="G97" s="31"/>
      <c r="H97" s="88">
        <v>160000000</v>
      </c>
      <c r="I97" s="32" t="s">
        <v>202</v>
      </c>
      <c r="J97" s="28" t="s">
        <v>519</v>
      </c>
      <c r="K97" s="104"/>
    </row>
    <row r="98" spans="1:11" s="45" customFormat="1" ht="25.5" customHeight="1" x14ac:dyDescent="0.15">
      <c r="A98" s="61">
        <v>94</v>
      </c>
      <c r="B98" s="28">
        <v>4</v>
      </c>
      <c r="C98" s="30" t="s">
        <v>528</v>
      </c>
      <c r="D98" s="28" t="s">
        <v>407</v>
      </c>
      <c r="E98" s="88">
        <v>140000000</v>
      </c>
      <c r="F98" s="31"/>
      <c r="G98" s="31"/>
      <c r="H98" s="88">
        <v>140000000</v>
      </c>
      <c r="I98" s="32" t="s">
        <v>202</v>
      </c>
      <c r="J98" s="28" t="s">
        <v>519</v>
      </c>
      <c r="K98" s="104"/>
    </row>
    <row r="99" spans="1:11" s="45" customFormat="1" ht="25.5" customHeight="1" x14ac:dyDescent="0.15">
      <c r="A99" s="61">
        <v>95</v>
      </c>
      <c r="B99" s="28">
        <v>4</v>
      </c>
      <c r="C99" s="30" t="s">
        <v>529</v>
      </c>
      <c r="D99" s="28" t="s">
        <v>407</v>
      </c>
      <c r="E99" s="88">
        <v>280000000</v>
      </c>
      <c r="F99" s="31"/>
      <c r="G99" s="31"/>
      <c r="H99" s="88">
        <v>280000000</v>
      </c>
      <c r="I99" s="32" t="s">
        <v>202</v>
      </c>
      <c r="J99" s="28" t="s">
        <v>519</v>
      </c>
      <c r="K99" s="104"/>
    </row>
    <row r="100" spans="1:11" s="45" customFormat="1" ht="25.5" customHeight="1" x14ac:dyDescent="0.15">
      <c r="A100" s="61">
        <v>96</v>
      </c>
      <c r="B100" s="28">
        <v>4</v>
      </c>
      <c r="C100" s="30" t="s">
        <v>530</v>
      </c>
      <c r="D100" s="28" t="s">
        <v>407</v>
      </c>
      <c r="E100" s="88">
        <v>210000000</v>
      </c>
      <c r="F100" s="31"/>
      <c r="G100" s="31"/>
      <c r="H100" s="88">
        <v>210000000</v>
      </c>
      <c r="I100" s="32" t="s">
        <v>202</v>
      </c>
      <c r="J100" s="28" t="s">
        <v>519</v>
      </c>
      <c r="K100" s="104"/>
    </row>
    <row r="101" spans="1:11" s="45" customFormat="1" ht="25.5" customHeight="1" x14ac:dyDescent="0.15">
      <c r="A101" s="61">
        <v>97</v>
      </c>
      <c r="B101" s="28">
        <v>4</v>
      </c>
      <c r="C101" s="30" t="s">
        <v>531</v>
      </c>
      <c r="D101" s="28" t="s">
        <v>407</v>
      </c>
      <c r="E101" s="88">
        <v>240000000</v>
      </c>
      <c r="F101" s="31"/>
      <c r="G101" s="31"/>
      <c r="H101" s="88">
        <v>240000000</v>
      </c>
      <c r="I101" s="32" t="s">
        <v>202</v>
      </c>
      <c r="J101" s="28" t="s">
        <v>519</v>
      </c>
      <c r="K101" s="104"/>
    </row>
    <row r="102" spans="1:11" s="45" customFormat="1" ht="25.5" customHeight="1" x14ac:dyDescent="0.15">
      <c r="A102" s="61">
        <v>98</v>
      </c>
      <c r="B102" s="28">
        <v>4</v>
      </c>
      <c r="C102" s="30" t="s">
        <v>532</v>
      </c>
      <c r="D102" s="28" t="s">
        <v>407</v>
      </c>
      <c r="E102" s="88">
        <v>210000000</v>
      </c>
      <c r="F102" s="31"/>
      <c r="G102" s="31"/>
      <c r="H102" s="88">
        <v>210000000</v>
      </c>
      <c r="I102" s="32" t="s">
        <v>202</v>
      </c>
      <c r="J102" s="28" t="s">
        <v>519</v>
      </c>
      <c r="K102" s="104"/>
    </row>
    <row r="103" spans="1:11" s="45" customFormat="1" ht="25.5" customHeight="1" x14ac:dyDescent="0.15">
      <c r="A103" s="61">
        <v>99</v>
      </c>
      <c r="B103" s="28">
        <v>4</v>
      </c>
      <c r="C103" s="30" t="s">
        <v>533</v>
      </c>
      <c r="D103" s="28" t="s">
        <v>407</v>
      </c>
      <c r="E103" s="89">
        <v>200000000</v>
      </c>
      <c r="F103" s="31"/>
      <c r="G103" s="31"/>
      <c r="H103" s="89">
        <v>200000000</v>
      </c>
      <c r="I103" s="32" t="s">
        <v>202</v>
      </c>
      <c r="J103" s="28" t="s">
        <v>519</v>
      </c>
      <c r="K103" s="104"/>
    </row>
    <row r="104" spans="1:11" s="45" customFormat="1" ht="25.5" customHeight="1" x14ac:dyDescent="0.15">
      <c r="A104" s="61">
        <v>100</v>
      </c>
      <c r="B104" s="28">
        <v>4</v>
      </c>
      <c r="C104" s="30" t="s">
        <v>534</v>
      </c>
      <c r="D104" s="28" t="s">
        <v>407</v>
      </c>
      <c r="E104" s="89">
        <v>200000000</v>
      </c>
      <c r="F104" s="31"/>
      <c r="G104" s="31"/>
      <c r="H104" s="89">
        <v>200000000</v>
      </c>
      <c r="I104" s="32" t="s">
        <v>202</v>
      </c>
      <c r="J104" s="28" t="s">
        <v>519</v>
      </c>
      <c r="K104" s="104"/>
    </row>
    <row r="105" spans="1:11" s="45" customFormat="1" ht="25.5" customHeight="1" x14ac:dyDescent="0.15">
      <c r="A105" s="61">
        <v>101</v>
      </c>
      <c r="B105" s="28">
        <v>4</v>
      </c>
      <c r="C105" s="30" t="s">
        <v>535</v>
      </c>
      <c r="D105" s="28" t="s">
        <v>407</v>
      </c>
      <c r="E105" s="89">
        <v>280000000</v>
      </c>
      <c r="F105" s="31"/>
      <c r="G105" s="31"/>
      <c r="H105" s="89">
        <v>280000000</v>
      </c>
      <c r="I105" s="32" t="s">
        <v>202</v>
      </c>
      <c r="J105" s="28" t="s">
        <v>519</v>
      </c>
      <c r="K105" s="104"/>
    </row>
    <row r="106" spans="1:11" s="45" customFormat="1" ht="25.5" customHeight="1" x14ac:dyDescent="0.15">
      <c r="A106" s="61">
        <v>102</v>
      </c>
      <c r="B106" s="28">
        <v>4</v>
      </c>
      <c r="C106" s="30" t="s">
        <v>536</v>
      </c>
      <c r="D106" s="28" t="s">
        <v>407</v>
      </c>
      <c r="E106" s="89">
        <v>200000000</v>
      </c>
      <c r="F106" s="31"/>
      <c r="G106" s="31"/>
      <c r="H106" s="89">
        <v>200000000</v>
      </c>
      <c r="I106" s="32" t="s">
        <v>202</v>
      </c>
      <c r="J106" s="28" t="s">
        <v>519</v>
      </c>
      <c r="K106" s="104"/>
    </row>
    <row r="107" spans="1:11" s="45" customFormat="1" ht="25.5" customHeight="1" x14ac:dyDescent="0.15">
      <c r="A107" s="61">
        <v>103</v>
      </c>
      <c r="B107" s="28">
        <v>4</v>
      </c>
      <c r="C107" s="30" t="s">
        <v>537</v>
      </c>
      <c r="D107" s="28" t="s">
        <v>407</v>
      </c>
      <c r="E107" s="89">
        <v>20000000</v>
      </c>
      <c r="F107" s="31"/>
      <c r="G107" s="31"/>
      <c r="H107" s="89">
        <v>20000000</v>
      </c>
      <c r="I107" s="32" t="s">
        <v>202</v>
      </c>
      <c r="J107" s="28" t="s">
        <v>538</v>
      </c>
      <c r="K107" s="104"/>
    </row>
    <row r="108" spans="1:11" s="45" customFormat="1" ht="25.5" customHeight="1" x14ac:dyDescent="0.15">
      <c r="A108" s="61">
        <v>104</v>
      </c>
      <c r="B108" s="28">
        <v>4</v>
      </c>
      <c r="C108" s="30" t="s">
        <v>539</v>
      </c>
      <c r="D108" s="28" t="s">
        <v>407</v>
      </c>
      <c r="E108" s="89">
        <v>30000000</v>
      </c>
      <c r="F108" s="31"/>
      <c r="G108" s="31"/>
      <c r="H108" s="89">
        <v>30000000</v>
      </c>
      <c r="I108" s="32" t="s">
        <v>202</v>
      </c>
      <c r="J108" s="28" t="s">
        <v>540</v>
      </c>
      <c r="K108" s="104"/>
    </row>
    <row r="109" spans="1:11" s="45" customFormat="1" ht="25.5" customHeight="1" x14ac:dyDescent="0.15">
      <c r="A109" s="61">
        <v>105</v>
      </c>
      <c r="B109" s="28">
        <v>4</v>
      </c>
      <c r="C109" s="30" t="s">
        <v>541</v>
      </c>
      <c r="D109" s="28" t="s">
        <v>407</v>
      </c>
      <c r="E109" s="89">
        <v>30000000</v>
      </c>
      <c r="F109" s="31"/>
      <c r="G109" s="31"/>
      <c r="H109" s="89">
        <v>30000000</v>
      </c>
      <c r="I109" s="32" t="s">
        <v>202</v>
      </c>
      <c r="J109" s="28" t="s">
        <v>542</v>
      </c>
      <c r="K109" s="104"/>
    </row>
    <row r="110" spans="1:11" s="45" customFormat="1" ht="25.5" customHeight="1" x14ac:dyDescent="0.15">
      <c r="A110" s="61">
        <v>106</v>
      </c>
      <c r="B110" s="28">
        <v>4</v>
      </c>
      <c r="C110" s="30" t="s">
        <v>543</v>
      </c>
      <c r="D110" s="28" t="s">
        <v>407</v>
      </c>
      <c r="E110" s="89">
        <v>30000000</v>
      </c>
      <c r="F110" s="31"/>
      <c r="G110" s="31"/>
      <c r="H110" s="89">
        <v>30000000</v>
      </c>
      <c r="I110" s="32" t="s">
        <v>202</v>
      </c>
      <c r="J110" s="28" t="s">
        <v>544</v>
      </c>
      <c r="K110" s="104"/>
    </row>
    <row r="111" spans="1:11" s="45" customFormat="1" ht="25.5" customHeight="1" x14ac:dyDescent="0.15">
      <c r="A111" s="61">
        <v>107</v>
      </c>
      <c r="B111" s="28">
        <v>4</v>
      </c>
      <c r="C111" s="30" t="s">
        <v>545</v>
      </c>
      <c r="D111" s="28" t="s">
        <v>407</v>
      </c>
      <c r="E111" s="89">
        <v>20000000</v>
      </c>
      <c r="F111" s="31"/>
      <c r="G111" s="31"/>
      <c r="H111" s="89">
        <v>20000000</v>
      </c>
      <c r="I111" s="32" t="s">
        <v>202</v>
      </c>
      <c r="J111" s="28" t="s">
        <v>546</v>
      </c>
      <c r="K111" s="104"/>
    </row>
    <row r="112" spans="1:11" s="45" customFormat="1" ht="25.5" customHeight="1" x14ac:dyDescent="0.15">
      <c r="A112" s="61">
        <v>108</v>
      </c>
      <c r="B112" s="28">
        <v>4</v>
      </c>
      <c r="C112" s="30" t="s">
        <v>547</v>
      </c>
      <c r="D112" s="28" t="s">
        <v>407</v>
      </c>
      <c r="E112" s="89">
        <v>10000000</v>
      </c>
      <c r="F112" s="31"/>
      <c r="G112" s="31"/>
      <c r="H112" s="89">
        <v>10000000</v>
      </c>
      <c r="I112" s="32" t="s">
        <v>202</v>
      </c>
      <c r="J112" s="28" t="s">
        <v>548</v>
      </c>
      <c r="K112" s="104"/>
    </row>
    <row r="113" spans="1:11" s="45" customFormat="1" ht="25.5" customHeight="1" x14ac:dyDescent="0.15">
      <c r="A113" s="61">
        <v>109</v>
      </c>
      <c r="B113" s="28">
        <v>4</v>
      </c>
      <c r="C113" s="30" t="s">
        <v>549</v>
      </c>
      <c r="D113" s="28" t="s">
        <v>407</v>
      </c>
      <c r="E113" s="89">
        <v>15000000</v>
      </c>
      <c r="F113" s="31"/>
      <c r="G113" s="31"/>
      <c r="H113" s="89">
        <v>15000000</v>
      </c>
      <c r="I113" s="32" t="s">
        <v>202</v>
      </c>
      <c r="J113" s="28" t="s">
        <v>550</v>
      </c>
      <c r="K113" s="104"/>
    </row>
    <row r="114" spans="1:11" s="45" customFormat="1" ht="25.5" customHeight="1" x14ac:dyDescent="0.15">
      <c r="A114" s="61">
        <v>110</v>
      </c>
      <c r="B114" s="28">
        <v>4</v>
      </c>
      <c r="C114" s="30" t="s">
        <v>551</v>
      </c>
      <c r="D114" s="28" t="s">
        <v>407</v>
      </c>
      <c r="E114" s="89">
        <v>60000000</v>
      </c>
      <c r="F114" s="31"/>
      <c r="G114" s="31"/>
      <c r="H114" s="89">
        <v>60000000</v>
      </c>
      <c r="I114" s="32" t="s">
        <v>202</v>
      </c>
      <c r="J114" s="28" t="s">
        <v>552</v>
      </c>
      <c r="K114" s="104"/>
    </row>
    <row r="115" spans="1:11" s="45" customFormat="1" ht="25.5" customHeight="1" x14ac:dyDescent="0.15">
      <c r="A115" s="61">
        <v>111</v>
      </c>
      <c r="B115" s="28">
        <v>4</v>
      </c>
      <c r="C115" s="30" t="s">
        <v>553</v>
      </c>
      <c r="D115" s="28" t="s">
        <v>407</v>
      </c>
      <c r="E115" s="89">
        <v>10000000</v>
      </c>
      <c r="F115" s="31"/>
      <c r="G115" s="31"/>
      <c r="H115" s="89">
        <v>10000000</v>
      </c>
      <c r="I115" s="32" t="s">
        <v>202</v>
      </c>
      <c r="J115" s="28" t="s">
        <v>554</v>
      </c>
      <c r="K115" s="104"/>
    </row>
    <row r="116" spans="1:11" s="45" customFormat="1" ht="25.5" customHeight="1" x14ac:dyDescent="0.15">
      <c r="A116" s="61">
        <v>112</v>
      </c>
      <c r="B116" s="28">
        <v>4</v>
      </c>
      <c r="C116" s="30" t="s">
        <v>555</v>
      </c>
      <c r="D116" s="28" t="s">
        <v>407</v>
      </c>
      <c r="E116" s="89">
        <v>15000000</v>
      </c>
      <c r="F116" s="31"/>
      <c r="G116" s="31"/>
      <c r="H116" s="89">
        <v>15000000</v>
      </c>
      <c r="I116" s="32" t="s">
        <v>202</v>
      </c>
      <c r="J116" s="28" t="s">
        <v>556</v>
      </c>
      <c r="K116" s="104"/>
    </row>
    <row r="117" spans="1:11" s="45" customFormat="1" ht="25.5" customHeight="1" x14ac:dyDescent="0.15">
      <c r="A117" s="61">
        <v>113</v>
      </c>
      <c r="B117" s="28">
        <v>4</v>
      </c>
      <c r="C117" s="30" t="s">
        <v>557</v>
      </c>
      <c r="D117" s="28" t="s">
        <v>407</v>
      </c>
      <c r="E117" s="89">
        <v>30000000</v>
      </c>
      <c r="F117" s="31"/>
      <c r="G117" s="31"/>
      <c r="H117" s="89">
        <v>30000000</v>
      </c>
      <c r="I117" s="32" t="s">
        <v>202</v>
      </c>
      <c r="J117" s="28" t="s">
        <v>558</v>
      </c>
      <c r="K117" s="104"/>
    </row>
    <row r="118" spans="1:11" s="45" customFormat="1" ht="25.5" customHeight="1" x14ac:dyDescent="0.15">
      <c r="A118" s="61">
        <v>114</v>
      </c>
      <c r="B118" s="28">
        <v>4</v>
      </c>
      <c r="C118" s="30" t="s">
        <v>559</v>
      </c>
      <c r="D118" s="28" t="s">
        <v>407</v>
      </c>
      <c r="E118" s="89">
        <v>20000000</v>
      </c>
      <c r="F118" s="31"/>
      <c r="G118" s="31"/>
      <c r="H118" s="89">
        <v>20000000</v>
      </c>
      <c r="I118" s="32" t="s">
        <v>202</v>
      </c>
      <c r="J118" s="28" t="s">
        <v>560</v>
      </c>
      <c r="K118" s="104"/>
    </row>
    <row r="119" spans="1:11" s="45" customFormat="1" ht="25.5" customHeight="1" x14ac:dyDescent="0.15">
      <c r="A119" s="61">
        <v>115</v>
      </c>
      <c r="B119" s="28">
        <v>4</v>
      </c>
      <c r="C119" s="30" t="s">
        <v>561</v>
      </c>
      <c r="D119" s="28" t="s">
        <v>407</v>
      </c>
      <c r="E119" s="89">
        <v>30000000</v>
      </c>
      <c r="F119" s="31"/>
      <c r="G119" s="31"/>
      <c r="H119" s="89">
        <v>30000000</v>
      </c>
      <c r="I119" s="32" t="s">
        <v>202</v>
      </c>
      <c r="J119" s="28" t="s">
        <v>562</v>
      </c>
      <c r="K119" s="104"/>
    </row>
    <row r="120" spans="1:11" s="45" customFormat="1" ht="25.5" customHeight="1" x14ac:dyDescent="0.15">
      <c r="A120" s="61">
        <v>116</v>
      </c>
      <c r="B120" s="28">
        <v>4</v>
      </c>
      <c r="C120" s="30" t="s">
        <v>563</v>
      </c>
      <c r="D120" s="28" t="s">
        <v>407</v>
      </c>
      <c r="E120" s="89">
        <v>30000000</v>
      </c>
      <c r="F120" s="31"/>
      <c r="G120" s="31"/>
      <c r="H120" s="89">
        <v>30000000</v>
      </c>
      <c r="I120" s="32" t="s">
        <v>202</v>
      </c>
      <c r="J120" s="28" t="s">
        <v>564</v>
      </c>
      <c r="K120" s="104"/>
    </row>
    <row r="121" spans="1:11" s="45" customFormat="1" ht="25.5" customHeight="1" x14ac:dyDescent="0.15">
      <c r="A121" s="61">
        <v>117</v>
      </c>
      <c r="B121" s="28">
        <v>4</v>
      </c>
      <c r="C121" s="30" t="s">
        <v>565</v>
      </c>
      <c r="D121" s="28" t="s">
        <v>407</v>
      </c>
      <c r="E121" s="89">
        <v>30000000</v>
      </c>
      <c r="F121" s="31"/>
      <c r="G121" s="31"/>
      <c r="H121" s="89">
        <v>30000000</v>
      </c>
      <c r="I121" s="32" t="s">
        <v>202</v>
      </c>
      <c r="J121" s="28" t="s">
        <v>566</v>
      </c>
      <c r="K121" s="104"/>
    </row>
    <row r="122" spans="1:11" s="45" customFormat="1" ht="25.5" customHeight="1" x14ac:dyDescent="0.15">
      <c r="A122" s="61">
        <v>118</v>
      </c>
      <c r="B122" s="28">
        <v>4</v>
      </c>
      <c r="C122" s="30" t="s">
        <v>567</v>
      </c>
      <c r="D122" s="28" t="s">
        <v>407</v>
      </c>
      <c r="E122" s="89">
        <v>15000000</v>
      </c>
      <c r="F122" s="31"/>
      <c r="G122" s="31"/>
      <c r="H122" s="89">
        <v>15000000</v>
      </c>
      <c r="I122" s="32" t="s">
        <v>202</v>
      </c>
      <c r="J122" s="28" t="s">
        <v>568</v>
      </c>
      <c r="K122" s="104"/>
    </row>
    <row r="123" spans="1:11" s="45" customFormat="1" ht="25.5" customHeight="1" x14ac:dyDescent="0.15">
      <c r="A123" s="61">
        <v>119</v>
      </c>
      <c r="B123" s="28">
        <v>4</v>
      </c>
      <c r="C123" s="30" t="s">
        <v>569</v>
      </c>
      <c r="D123" s="28" t="s">
        <v>407</v>
      </c>
      <c r="E123" s="89">
        <v>15000000</v>
      </c>
      <c r="F123" s="31"/>
      <c r="G123" s="31"/>
      <c r="H123" s="89">
        <v>15000000</v>
      </c>
      <c r="I123" s="32" t="s">
        <v>202</v>
      </c>
      <c r="J123" s="28" t="s">
        <v>570</v>
      </c>
      <c r="K123" s="104"/>
    </row>
    <row r="124" spans="1:11" s="45" customFormat="1" ht="25.5" customHeight="1" x14ac:dyDescent="0.15">
      <c r="A124" s="61">
        <v>120</v>
      </c>
      <c r="B124" s="28">
        <v>4</v>
      </c>
      <c r="C124" s="30" t="s">
        <v>571</v>
      </c>
      <c r="D124" s="28" t="s">
        <v>407</v>
      </c>
      <c r="E124" s="89">
        <v>10000000</v>
      </c>
      <c r="F124" s="31"/>
      <c r="G124" s="31"/>
      <c r="H124" s="89">
        <v>10000000</v>
      </c>
      <c r="I124" s="32" t="s">
        <v>202</v>
      </c>
      <c r="J124" s="28" t="s">
        <v>572</v>
      </c>
      <c r="K124" s="104"/>
    </row>
    <row r="125" spans="1:11" s="45" customFormat="1" ht="25.5" customHeight="1" x14ac:dyDescent="0.15">
      <c r="A125" s="61">
        <v>121</v>
      </c>
      <c r="B125" s="28">
        <v>4</v>
      </c>
      <c r="C125" s="30" t="s">
        <v>573</v>
      </c>
      <c r="D125" s="28" t="s">
        <v>407</v>
      </c>
      <c r="E125" s="89">
        <v>15000000</v>
      </c>
      <c r="F125" s="31"/>
      <c r="G125" s="31"/>
      <c r="H125" s="89">
        <v>15000000</v>
      </c>
      <c r="I125" s="32" t="s">
        <v>202</v>
      </c>
      <c r="J125" s="28" t="s">
        <v>574</v>
      </c>
      <c r="K125" s="104"/>
    </row>
    <row r="126" spans="1:11" s="45" customFormat="1" ht="25.5" customHeight="1" x14ac:dyDescent="0.15">
      <c r="A126" s="61">
        <v>122</v>
      </c>
      <c r="B126" s="28">
        <v>4</v>
      </c>
      <c r="C126" s="30" t="s">
        <v>575</v>
      </c>
      <c r="D126" s="28" t="s">
        <v>407</v>
      </c>
      <c r="E126" s="89">
        <v>20000000</v>
      </c>
      <c r="F126" s="31"/>
      <c r="G126" s="31"/>
      <c r="H126" s="89">
        <v>20000000</v>
      </c>
      <c r="I126" s="32" t="s">
        <v>202</v>
      </c>
      <c r="J126" s="28" t="s">
        <v>576</v>
      </c>
      <c r="K126" s="104"/>
    </row>
    <row r="127" spans="1:11" s="45" customFormat="1" ht="25.5" customHeight="1" x14ac:dyDescent="0.15">
      <c r="A127" s="61">
        <v>123</v>
      </c>
      <c r="B127" s="28">
        <v>3</v>
      </c>
      <c r="C127" s="30" t="s">
        <v>577</v>
      </c>
      <c r="D127" s="28" t="s">
        <v>407</v>
      </c>
      <c r="E127" s="38">
        <v>45000000</v>
      </c>
      <c r="F127" s="38">
        <v>0</v>
      </c>
      <c r="G127" s="38">
        <v>0</v>
      </c>
      <c r="H127" s="38">
        <v>45000000</v>
      </c>
      <c r="I127" s="32" t="s">
        <v>202</v>
      </c>
      <c r="J127" s="28" t="s">
        <v>232</v>
      </c>
      <c r="K127" s="104"/>
    </row>
    <row r="128" spans="1:11" s="45" customFormat="1" ht="25.5" customHeight="1" x14ac:dyDescent="0.15">
      <c r="A128" s="61">
        <v>124</v>
      </c>
      <c r="B128" s="28">
        <v>3</v>
      </c>
      <c r="C128" s="30" t="s">
        <v>578</v>
      </c>
      <c r="D128" s="28" t="s">
        <v>407</v>
      </c>
      <c r="E128" s="38">
        <v>74000000</v>
      </c>
      <c r="F128" s="38">
        <v>0</v>
      </c>
      <c r="G128" s="38">
        <v>0</v>
      </c>
      <c r="H128" s="38">
        <v>74000000</v>
      </c>
      <c r="I128" s="32" t="s">
        <v>202</v>
      </c>
      <c r="J128" s="28" t="s">
        <v>232</v>
      </c>
      <c r="K128" s="104"/>
    </row>
    <row r="129" spans="1:11" s="92" customFormat="1" ht="30" customHeight="1" x14ac:dyDescent="0.15">
      <c r="A129" s="61">
        <v>125</v>
      </c>
      <c r="B129" s="90">
        <v>4</v>
      </c>
      <c r="C129" s="91" t="s">
        <v>579</v>
      </c>
      <c r="D129" s="90" t="s">
        <v>580</v>
      </c>
      <c r="E129" s="72">
        <v>210000000</v>
      </c>
      <c r="F129" s="72"/>
      <c r="G129" s="72"/>
      <c r="H129" s="72">
        <v>210000000</v>
      </c>
      <c r="I129" s="90" t="s">
        <v>581</v>
      </c>
      <c r="J129" s="90" t="s">
        <v>582</v>
      </c>
      <c r="K129" s="104"/>
    </row>
    <row r="130" spans="1:11" s="96" customFormat="1" ht="30" customHeight="1" x14ac:dyDescent="0.15">
      <c r="A130" s="61">
        <v>126</v>
      </c>
      <c r="B130" s="93">
        <v>4</v>
      </c>
      <c r="C130" s="94" t="s">
        <v>583</v>
      </c>
      <c r="D130" s="93" t="s">
        <v>580</v>
      </c>
      <c r="E130" s="74">
        <v>220000000</v>
      </c>
      <c r="F130" s="74"/>
      <c r="G130" s="74"/>
      <c r="H130" s="74">
        <v>220000000</v>
      </c>
      <c r="I130" s="93" t="s">
        <v>255</v>
      </c>
      <c r="J130" s="93" t="s">
        <v>584</v>
      </c>
      <c r="K130" s="104"/>
    </row>
    <row r="131" spans="1:11" s="96" customFormat="1" ht="30" customHeight="1" x14ac:dyDescent="0.15">
      <c r="A131" s="61">
        <v>127</v>
      </c>
      <c r="B131" s="93">
        <v>9</v>
      </c>
      <c r="C131" s="94" t="s">
        <v>585</v>
      </c>
      <c r="D131" s="93" t="s">
        <v>424</v>
      </c>
      <c r="E131" s="74">
        <v>20000000</v>
      </c>
      <c r="F131" s="74">
        <v>10000000</v>
      </c>
      <c r="G131" s="74"/>
      <c r="H131" s="74">
        <v>30000000</v>
      </c>
      <c r="I131" s="93" t="s">
        <v>258</v>
      </c>
      <c r="J131" s="93" t="s">
        <v>259</v>
      </c>
      <c r="K131" s="104"/>
    </row>
    <row r="132" spans="1:11" s="96" customFormat="1" ht="30" customHeight="1" x14ac:dyDescent="0.15">
      <c r="A132" s="61">
        <v>128</v>
      </c>
      <c r="B132" s="93">
        <v>3</v>
      </c>
      <c r="C132" s="94" t="s">
        <v>586</v>
      </c>
      <c r="D132" s="93" t="s">
        <v>580</v>
      </c>
      <c r="E132" s="74">
        <v>45000000</v>
      </c>
      <c r="F132" s="74"/>
      <c r="G132" s="74"/>
      <c r="H132" s="74">
        <v>45000000</v>
      </c>
      <c r="I132" s="93" t="s">
        <v>262</v>
      </c>
      <c r="J132" s="93" t="s">
        <v>263</v>
      </c>
      <c r="K132" s="104"/>
    </row>
    <row r="133" spans="1:11" s="96" customFormat="1" ht="30" customHeight="1" x14ac:dyDescent="0.15">
      <c r="A133" s="61">
        <v>129</v>
      </c>
      <c r="B133" s="93">
        <v>4</v>
      </c>
      <c r="C133" s="94" t="s">
        <v>587</v>
      </c>
      <c r="D133" s="93" t="s">
        <v>580</v>
      </c>
      <c r="E133" s="74">
        <v>18000000</v>
      </c>
      <c r="F133" s="74"/>
      <c r="G133" s="74"/>
      <c r="H133" s="74">
        <v>18000000</v>
      </c>
      <c r="I133" s="93" t="s">
        <v>262</v>
      </c>
      <c r="J133" s="93" t="s">
        <v>263</v>
      </c>
      <c r="K133" s="104"/>
    </row>
    <row r="134" spans="1:11" s="96" customFormat="1" ht="30" customHeight="1" x14ac:dyDescent="0.15">
      <c r="A134" s="61">
        <v>130</v>
      </c>
      <c r="B134" s="93">
        <v>8</v>
      </c>
      <c r="C134" s="94" t="s">
        <v>588</v>
      </c>
      <c r="D134" s="93" t="s">
        <v>580</v>
      </c>
      <c r="E134" s="74">
        <v>11000000</v>
      </c>
      <c r="F134" s="74">
        <v>24000000</v>
      </c>
      <c r="G134" s="74">
        <v>10000000</v>
      </c>
      <c r="H134" s="74">
        <v>45000000</v>
      </c>
      <c r="I134" s="93" t="s">
        <v>589</v>
      </c>
      <c r="J134" s="93" t="s">
        <v>590</v>
      </c>
      <c r="K134" s="104"/>
    </row>
    <row r="135" spans="1:11" s="96" customFormat="1" ht="30" customHeight="1" x14ac:dyDescent="0.15">
      <c r="A135" s="61">
        <v>131</v>
      </c>
      <c r="B135" s="93">
        <v>3</v>
      </c>
      <c r="C135" s="94" t="s">
        <v>591</v>
      </c>
      <c r="D135" s="93" t="s">
        <v>580</v>
      </c>
      <c r="E135" s="74">
        <v>30000000</v>
      </c>
      <c r="F135" s="74">
        <v>0</v>
      </c>
      <c r="G135" s="74">
        <v>0</v>
      </c>
      <c r="H135" s="74">
        <v>30000000</v>
      </c>
      <c r="I135" s="93" t="s">
        <v>592</v>
      </c>
      <c r="J135" s="93" t="s">
        <v>593</v>
      </c>
      <c r="K135" s="104"/>
    </row>
    <row r="136" spans="1:11" s="96" customFormat="1" ht="30" customHeight="1" x14ac:dyDescent="0.15">
      <c r="A136" s="61">
        <v>132</v>
      </c>
      <c r="B136" s="93">
        <v>4</v>
      </c>
      <c r="C136" s="94" t="s">
        <v>594</v>
      </c>
      <c r="D136" s="93" t="s">
        <v>433</v>
      </c>
      <c r="E136" s="74">
        <v>15000000</v>
      </c>
      <c r="F136" s="74"/>
      <c r="G136" s="74"/>
      <c r="H136" s="74">
        <v>15000000</v>
      </c>
      <c r="I136" s="93" t="s">
        <v>264</v>
      </c>
      <c r="J136" s="93" t="s">
        <v>595</v>
      </c>
      <c r="K136" s="104"/>
    </row>
    <row r="137" spans="1:11" s="96" customFormat="1" ht="30" customHeight="1" x14ac:dyDescent="0.15">
      <c r="A137" s="61">
        <v>133</v>
      </c>
      <c r="B137" s="93">
        <v>3</v>
      </c>
      <c r="C137" s="94" t="s">
        <v>586</v>
      </c>
      <c r="D137" s="93" t="s">
        <v>457</v>
      </c>
      <c r="E137" s="74">
        <v>19000000</v>
      </c>
      <c r="F137" s="74"/>
      <c r="G137" s="74"/>
      <c r="H137" s="74">
        <v>19000000</v>
      </c>
      <c r="I137" s="93" t="s">
        <v>596</v>
      </c>
      <c r="J137" s="93" t="s">
        <v>269</v>
      </c>
      <c r="K137" s="104"/>
    </row>
    <row r="138" spans="1:11" s="96" customFormat="1" ht="30" customHeight="1" x14ac:dyDescent="0.15">
      <c r="A138" s="61">
        <v>134</v>
      </c>
      <c r="B138" s="93">
        <v>3</v>
      </c>
      <c r="C138" s="94" t="s">
        <v>597</v>
      </c>
      <c r="D138" s="93" t="s">
        <v>457</v>
      </c>
      <c r="E138" s="74">
        <v>28200000</v>
      </c>
      <c r="F138" s="74">
        <v>0</v>
      </c>
      <c r="G138" s="74">
        <v>0</v>
      </c>
      <c r="H138" s="74">
        <v>28200000</v>
      </c>
      <c r="I138" s="93" t="s">
        <v>598</v>
      </c>
      <c r="J138" s="93" t="s">
        <v>272</v>
      </c>
      <c r="K138" s="104"/>
    </row>
    <row r="139" spans="1:11" s="96" customFormat="1" ht="30" customHeight="1" x14ac:dyDescent="0.15">
      <c r="A139" s="61">
        <v>135</v>
      </c>
      <c r="B139" s="93">
        <v>3</v>
      </c>
      <c r="C139" s="94" t="s">
        <v>599</v>
      </c>
      <c r="D139" s="93" t="s">
        <v>580</v>
      </c>
      <c r="E139" s="74">
        <v>19800000</v>
      </c>
      <c r="F139" s="74"/>
      <c r="G139" s="74"/>
      <c r="H139" s="74">
        <v>19800000</v>
      </c>
      <c r="I139" s="93" t="s">
        <v>273</v>
      </c>
      <c r="J139" s="93" t="s">
        <v>274</v>
      </c>
      <c r="K139" s="104"/>
    </row>
    <row r="140" spans="1:11" ht="30" customHeight="1" x14ac:dyDescent="0.15">
      <c r="A140" s="61">
        <v>136</v>
      </c>
      <c r="B140" s="61">
        <v>11</v>
      </c>
      <c r="C140" s="62" t="s">
        <v>600</v>
      </c>
      <c r="D140" s="61" t="s">
        <v>424</v>
      </c>
      <c r="E140" s="74">
        <v>1150000000</v>
      </c>
      <c r="F140" s="74">
        <v>300000000</v>
      </c>
      <c r="G140" s="74">
        <v>21262000</v>
      </c>
      <c r="H140" s="74">
        <f t="shared" ref="H140:H175" si="2">SUM(E140:G140)</f>
        <v>1471262000</v>
      </c>
      <c r="I140" s="61" t="s">
        <v>235</v>
      </c>
      <c r="J140" s="61" t="s">
        <v>276</v>
      </c>
      <c r="K140" s="104"/>
    </row>
    <row r="141" spans="1:11" ht="30" customHeight="1" x14ac:dyDescent="0.15">
      <c r="A141" s="61">
        <v>137</v>
      </c>
      <c r="B141" s="61">
        <v>11</v>
      </c>
      <c r="C141" s="62" t="s">
        <v>601</v>
      </c>
      <c r="D141" s="61" t="s">
        <v>489</v>
      </c>
      <c r="E141" s="74">
        <v>85000000</v>
      </c>
      <c r="F141" s="74">
        <v>20000000</v>
      </c>
      <c r="G141" s="74"/>
      <c r="H141" s="74">
        <f t="shared" si="2"/>
        <v>105000000</v>
      </c>
      <c r="I141" s="61" t="s">
        <v>235</v>
      </c>
      <c r="J141" s="61" t="s">
        <v>276</v>
      </c>
      <c r="K141" s="104"/>
    </row>
    <row r="142" spans="1:11" ht="30" customHeight="1" x14ac:dyDescent="0.15">
      <c r="A142" s="61">
        <v>138</v>
      </c>
      <c r="B142" s="61">
        <v>11</v>
      </c>
      <c r="C142" s="62" t="s">
        <v>602</v>
      </c>
      <c r="D142" s="61" t="s">
        <v>603</v>
      </c>
      <c r="E142" s="74">
        <v>35000000</v>
      </c>
      <c r="F142" s="74"/>
      <c r="G142" s="74"/>
      <c r="H142" s="74">
        <f t="shared" si="2"/>
        <v>35000000</v>
      </c>
      <c r="I142" s="61" t="s">
        <v>235</v>
      </c>
      <c r="J142" s="61" t="s">
        <v>276</v>
      </c>
      <c r="K142" s="104"/>
    </row>
    <row r="143" spans="1:11" ht="30" customHeight="1" x14ac:dyDescent="0.15">
      <c r="A143" s="61">
        <v>139</v>
      </c>
      <c r="B143" s="61">
        <v>11</v>
      </c>
      <c r="C143" s="62" t="s">
        <v>604</v>
      </c>
      <c r="D143" s="61" t="s">
        <v>605</v>
      </c>
      <c r="E143" s="74">
        <v>20000000</v>
      </c>
      <c r="F143" s="74"/>
      <c r="G143" s="74"/>
      <c r="H143" s="74">
        <f t="shared" si="2"/>
        <v>20000000</v>
      </c>
      <c r="I143" s="61" t="s">
        <v>235</v>
      </c>
      <c r="J143" s="61" t="s">
        <v>276</v>
      </c>
      <c r="K143" s="104"/>
    </row>
    <row r="144" spans="1:11" ht="30" customHeight="1" x14ac:dyDescent="0.15">
      <c r="A144" s="61">
        <v>140</v>
      </c>
      <c r="B144" s="61">
        <v>6</v>
      </c>
      <c r="C144" s="62" t="s">
        <v>606</v>
      </c>
      <c r="D144" s="61" t="s">
        <v>424</v>
      </c>
      <c r="E144" s="74">
        <v>1150000000</v>
      </c>
      <c r="F144" s="74">
        <v>300000000</v>
      </c>
      <c r="G144" s="74">
        <v>21262000</v>
      </c>
      <c r="H144" s="74">
        <f t="shared" si="2"/>
        <v>1471262000</v>
      </c>
      <c r="I144" s="61" t="s">
        <v>235</v>
      </c>
      <c r="J144" s="61" t="s">
        <v>276</v>
      </c>
      <c r="K144" s="104"/>
    </row>
    <row r="145" spans="1:11" ht="30" customHeight="1" x14ac:dyDescent="0.15">
      <c r="A145" s="61">
        <v>141</v>
      </c>
      <c r="B145" s="61">
        <v>6</v>
      </c>
      <c r="C145" s="62" t="s">
        <v>607</v>
      </c>
      <c r="D145" s="61" t="s">
        <v>489</v>
      </c>
      <c r="E145" s="74">
        <v>85000000</v>
      </c>
      <c r="F145" s="74">
        <v>20000000</v>
      </c>
      <c r="G145" s="74"/>
      <c r="H145" s="74">
        <f t="shared" si="2"/>
        <v>105000000</v>
      </c>
      <c r="I145" s="61" t="s">
        <v>235</v>
      </c>
      <c r="J145" s="61" t="s">
        <v>276</v>
      </c>
      <c r="K145" s="104"/>
    </row>
    <row r="146" spans="1:11" ht="30" customHeight="1" x14ac:dyDescent="0.15">
      <c r="A146" s="61">
        <v>142</v>
      </c>
      <c r="B146" s="61">
        <v>6</v>
      </c>
      <c r="C146" s="62" t="s">
        <v>608</v>
      </c>
      <c r="D146" s="61" t="s">
        <v>603</v>
      </c>
      <c r="E146" s="74">
        <v>35000000</v>
      </c>
      <c r="F146" s="74"/>
      <c r="G146" s="74"/>
      <c r="H146" s="74">
        <f t="shared" si="2"/>
        <v>35000000</v>
      </c>
      <c r="I146" s="61" t="s">
        <v>235</v>
      </c>
      <c r="J146" s="61" t="s">
        <v>276</v>
      </c>
      <c r="K146" s="104"/>
    </row>
    <row r="147" spans="1:11" ht="30" customHeight="1" x14ac:dyDescent="0.15">
      <c r="A147" s="61">
        <v>143</v>
      </c>
      <c r="B147" s="61">
        <v>6</v>
      </c>
      <c r="C147" s="62" t="s">
        <v>609</v>
      </c>
      <c r="D147" s="61" t="s">
        <v>605</v>
      </c>
      <c r="E147" s="74">
        <v>20000000</v>
      </c>
      <c r="F147" s="74"/>
      <c r="G147" s="74"/>
      <c r="H147" s="74">
        <f t="shared" si="2"/>
        <v>20000000</v>
      </c>
      <c r="I147" s="61" t="s">
        <v>235</v>
      </c>
      <c r="J147" s="61" t="s">
        <v>276</v>
      </c>
      <c r="K147" s="104"/>
    </row>
    <row r="148" spans="1:11" ht="30" customHeight="1" x14ac:dyDescent="0.15">
      <c r="A148" s="61">
        <v>144</v>
      </c>
      <c r="B148" s="61">
        <v>11</v>
      </c>
      <c r="C148" s="62" t="s">
        <v>610</v>
      </c>
      <c r="D148" s="61" t="s">
        <v>424</v>
      </c>
      <c r="E148" s="74">
        <v>1150000000</v>
      </c>
      <c r="F148" s="74">
        <v>300000000</v>
      </c>
      <c r="G148" s="74">
        <v>21262000</v>
      </c>
      <c r="H148" s="74">
        <f t="shared" si="2"/>
        <v>1471262000</v>
      </c>
      <c r="I148" s="61" t="s">
        <v>235</v>
      </c>
      <c r="J148" s="61" t="s">
        <v>276</v>
      </c>
      <c r="K148" s="104"/>
    </row>
    <row r="149" spans="1:11" ht="30" customHeight="1" x14ac:dyDescent="0.15">
      <c r="A149" s="61">
        <v>145</v>
      </c>
      <c r="B149" s="61">
        <v>11</v>
      </c>
      <c r="C149" s="62" t="s">
        <v>611</v>
      </c>
      <c r="D149" s="61" t="s">
        <v>489</v>
      </c>
      <c r="E149" s="74">
        <v>85000000</v>
      </c>
      <c r="F149" s="74">
        <v>20000000</v>
      </c>
      <c r="G149" s="74"/>
      <c r="H149" s="74">
        <f t="shared" si="2"/>
        <v>105000000</v>
      </c>
      <c r="I149" s="61" t="s">
        <v>235</v>
      </c>
      <c r="J149" s="61" t="s">
        <v>276</v>
      </c>
      <c r="K149" s="104"/>
    </row>
    <row r="150" spans="1:11" ht="30" customHeight="1" x14ac:dyDescent="0.15">
      <c r="A150" s="61">
        <v>146</v>
      </c>
      <c r="B150" s="61">
        <v>11</v>
      </c>
      <c r="C150" s="62" t="s">
        <v>612</v>
      </c>
      <c r="D150" s="61" t="s">
        <v>603</v>
      </c>
      <c r="E150" s="74">
        <v>35000000</v>
      </c>
      <c r="F150" s="74"/>
      <c r="G150" s="74"/>
      <c r="H150" s="74">
        <f t="shared" si="2"/>
        <v>35000000</v>
      </c>
      <c r="I150" s="61" t="s">
        <v>235</v>
      </c>
      <c r="J150" s="61" t="s">
        <v>276</v>
      </c>
      <c r="K150" s="104"/>
    </row>
    <row r="151" spans="1:11" ht="30" customHeight="1" x14ac:dyDescent="0.15">
      <c r="A151" s="61">
        <v>147</v>
      </c>
      <c r="B151" s="61">
        <v>11</v>
      </c>
      <c r="C151" s="62" t="s">
        <v>613</v>
      </c>
      <c r="D151" s="61" t="s">
        <v>605</v>
      </c>
      <c r="E151" s="74">
        <v>20000000</v>
      </c>
      <c r="F151" s="74"/>
      <c r="G151" s="74"/>
      <c r="H151" s="74">
        <f t="shared" si="2"/>
        <v>20000000</v>
      </c>
      <c r="I151" s="61" t="s">
        <v>235</v>
      </c>
      <c r="J151" s="61" t="s">
        <v>276</v>
      </c>
      <c r="K151" s="104"/>
    </row>
    <row r="152" spans="1:11" ht="30" customHeight="1" x14ac:dyDescent="0.15">
      <c r="A152" s="61">
        <v>148</v>
      </c>
      <c r="B152" s="61">
        <v>1</v>
      </c>
      <c r="C152" s="62" t="s">
        <v>614</v>
      </c>
      <c r="D152" s="61" t="s">
        <v>424</v>
      </c>
      <c r="E152" s="74">
        <v>1150000000</v>
      </c>
      <c r="F152" s="74">
        <v>300000000</v>
      </c>
      <c r="G152" s="74">
        <v>21262000</v>
      </c>
      <c r="H152" s="74">
        <f t="shared" si="2"/>
        <v>1471262000</v>
      </c>
      <c r="I152" s="61" t="s">
        <v>235</v>
      </c>
      <c r="J152" s="61" t="s">
        <v>276</v>
      </c>
      <c r="K152" s="104"/>
    </row>
    <row r="153" spans="1:11" ht="30" customHeight="1" x14ac:dyDescent="0.15">
      <c r="A153" s="61">
        <v>149</v>
      </c>
      <c r="B153" s="61">
        <v>1</v>
      </c>
      <c r="C153" s="62" t="s">
        <v>615</v>
      </c>
      <c r="D153" s="61" t="s">
        <v>489</v>
      </c>
      <c r="E153" s="74">
        <v>85000000</v>
      </c>
      <c r="F153" s="74">
        <v>20000000</v>
      </c>
      <c r="G153" s="74"/>
      <c r="H153" s="74">
        <f t="shared" si="2"/>
        <v>105000000</v>
      </c>
      <c r="I153" s="61" t="s">
        <v>235</v>
      </c>
      <c r="J153" s="61" t="s">
        <v>276</v>
      </c>
      <c r="K153" s="104"/>
    </row>
    <row r="154" spans="1:11" ht="30" customHeight="1" x14ac:dyDescent="0.15">
      <c r="A154" s="61">
        <v>150</v>
      </c>
      <c r="B154" s="61">
        <v>1</v>
      </c>
      <c r="C154" s="62" t="s">
        <v>616</v>
      </c>
      <c r="D154" s="61" t="s">
        <v>603</v>
      </c>
      <c r="E154" s="74">
        <v>35000000</v>
      </c>
      <c r="F154" s="74"/>
      <c r="G154" s="74"/>
      <c r="H154" s="74">
        <f t="shared" si="2"/>
        <v>35000000</v>
      </c>
      <c r="I154" s="61" t="s">
        <v>235</v>
      </c>
      <c r="J154" s="61" t="s">
        <v>276</v>
      </c>
      <c r="K154" s="104"/>
    </row>
    <row r="155" spans="1:11" ht="30" customHeight="1" x14ac:dyDescent="0.15">
      <c r="A155" s="61">
        <v>151</v>
      </c>
      <c r="B155" s="61">
        <v>1</v>
      </c>
      <c r="C155" s="62" t="s">
        <v>617</v>
      </c>
      <c r="D155" s="61" t="s">
        <v>605</v>
      </c>
      <c r="E155" s="74">
        <v>20000000</v>
      </c>
      <c r="F155" s="74"/>
      <c r="G155" s="74"/>
      <c r="H155" s="74">
        <f t="shared" si="2"/>
        <v>20000000</v>
      </c>
      <c r="I155" s="61" t="s">
        <v>235</v>
      </c>
      <c r="J155" s="61" t="s">
        <v>276</v>
      </c>
      <c r="K155" s="104"/>
    </row>
    <row r="156" spans="1:11" ht="30" customHeight="1" x14ac:dyDescent="0.15">
      <c r="A156" s="61">
        <v>152</v>
      </c>
      <c r="B156" s="61">
        <v>4</v>
      </c>
      <c r="C156" s="62" t="s">
        <v>618</v>
      </c>
      <c r="D156" s="61" t="s">
        <v>424</v>
      </c>
      <c r="E156" s="74">
        <v>500000000</v>
      </c>
      <c r="F156" s="74">
        <v>100000000</v>
      </c>
      <c r="G156" s="74">
        <v>24112000</v>
      </c>
      <c r="H156" s="74">
        <f t="shared" si="2"/>
        <v>624112000</v>
      </c>
      <c r="I156" s="61" t="s">
        <v>235</v>
      </c>
      <c r="J156" s="61" t="s">
        <v>276</v>
      </c>
      <c r="K156" s="104"/>
    </row>
    <row r="157" spans="1:11" ht="30" customHeight="1" x14ac:dyDescent="0.15">
      <c r="A157" s="61">
        <v>153</v>
      </c>
      <c r="B157" s="61">
        <v>4</v>
      </c>
      <c r="C157" s="62" t="s">
        <v>619</v>
      </c>
      <c r="D157" s="61" t="s">
        <v>489</v>
      </c>
      <c r="E157" s="74">
        <v>45000000</v>
      </c>
      <c r="F157" s="74">
        <v>10000000</v>
      </c>
      <c r="G157" s="74"/>
      <c r="H157" s="74">
        <f t="shared" si="2"/>
        <v>55000000</v>
      </c>
      <c r="I157" s="61" t="s">
        <v>235</v>
      </c>
      <c r="J157" s="61" t="s">
        <v>276</v>
      </c>
      <c r="K157" s="104"/>
    </row>
    <row r="158" spans="1:11" ht="30" customHeight="1" x14ac:dyDescent="0.15">
      <c r="A158" s="61">
        <v>154</v>
      </c>
      <c r="B158" s="61">
        <v>4</v>
      </c>
      <c r="C158" s="62" t="s">
        <v>620</v>
      </c>
      <c r="D158" s="61" t="s">
        <v>603</v>
      </c>
      <c r="E158" s="74">
        <v>20000000</v>
      </c>
      <c r="F158" s="74"/>
      <c r="G158" s="74"/>
      <c r="H158" s="74">
        <f t="shared" si="2"/>
        <v>20000000</v>
      </c>
      <c r="I158" s="61" t="s">
        <v>235</v>
      </c>
      <c r="J158" s="61" t="s">
        <v>276</v>
      </c>
      <c r="K158" s="104"/>
    </row>
    <row r="159" spans="1:11" ht="30" customHeight="1" x14ac:dyDescent="0.15">
      <c r="A159" s="61">
        <v>155</v>
      </c>
      <c r="B159" s="61">
        <v>4</v>
      </c>
      <c r="C159" s="62" t="s">
        <v>621</v>
      </c>
      <c r="D159" s="61" t="s">
        <v>424</v>
      </c>
      <c r="E159" s="74">
        <v>500000000</v>
      </c>
      <c r="F159" s="74">
        <v>100000000</v>
      </c>
      <c r="G159" s="74">
        <v>24112000</v>
      </c>
      <c r="H159" s="74">
        <f t="shared" si="2"/>
        <v>624112000</v>
      </c>
      <c r="I159" s="61" t="s">
        <v>235</v>
      </c>
      <c r="J159" s="61" t="s">
        <v>276</v>
      </c>
      <c r="K159" s="104"/>
    </row>
    <row r="160" spans="1:11" ht="30" customHeight="1" x14ac:dyDescent="0.15">
      <c r="A160" s="61">
        <v>156</v>
      </c>
      <c r="B160" s="61">
        <v>4</v>
      </c>
      <c r="C160" s="62" t="s">
        <v>622</v>
      </c>
      <c r="D160" s="61" t="s">
        <v>489</v>
      </c>
      <c r="E160" s="74">
        <v>45000000</v>
      </c>
      <c r="F160" s="74">
        <v>10000000</v>
      </c>
      <c r="G160" s="74"/>
      <c r="H160" s="74">
        <f t="shared" si="2"/>
        <v>55000000</v>
      </c>
      <c r="I160" s="61" t="s">
        <v>235</v>
      </c>
      <c r="J160" s="61" t="s">
        <v>276</v>
      </c>
      <c r="K160" s="104"/>
    </row>
    <row r="161" spans="1:11" ht="30" customHeight="1" x14ac:dyDescent="0.15">
      <c r="A161" s="61">
        <v>157</v>
      </c>
      <c r="B161" s="61">
        <v>4</v>
      </c>
      <c r="C161" s="62" t="s">
        <v>623</v>
      </c>
      <c r="D161" s="61" t="s">
        <v>603</v>
      </c>
      <c r="E161" s="74">
        <v>20000000</v>
      </c>
      <c r="F161" s="74"/>
      <c r="G161" s="74"/>
      <c r="H161" s="74">
        <f t="shared" si="2"/>
        <v>20000000</v>
      </c>
      <c r="I161" s="61" t="s">
        <v>235</v>
      </c>
      <c r="J161" s="61" t="s">
        <v>276</v>
      </c>
      <c r="K161" s="104"/>
    </row>
    <row r="162" spans="1:11" ht="30" customHeight="1" x14ac:dyDescent="0.15">
      <c r="A162" s="61">
        <v>158</v>
      </c>
      <c r="B162" s="61">
        <v>9</v>
      </c>
      <c r="C162" s="62" t="s">
        <v>624</v>
      </c>
      <c r="D162" s="61" t="s">
        <v>424</v>
      </c>
      <c r="E162" s="74">
        <v>500000000</v>
      </c>
      <c r="F162" s="74">
        <v>100000000</v>
      </c>
      <c r="G162" s="74">
        <v>24112000</v>
      </c>
      <c r="H162" s="74">
        <f t="shared" si="2"/>
        <v>624112000</v>
      </c>
      <c r="I162" s="61" t="s">
        <v>235</v>
      </c>
      <c r="J162" s="61" t="s">
        <v>276</v>
      </c>
      <c r="K162" s="104"/>
    </row>
    <row r="163" spans="1:11" ht="30" customHeight="1" x14ac:dyDescent="0.15">
      <c r="A163" s="61">
        <v>159</v>
      </c>
      <c r="B163" s="61">
        <v>9</v>
      </c>
      <c r="C163" s="62" t="s">
        <v>625</v>
      </c>
      <c r="D163" s="61" t="s">
        <v>489</v>
      </c>
      <c r="E163" s="74">
        <v>45000000</v>
      </c>
      <c r="F163" s="74">
        <v>10000000</v>
      </c>
      <c r="G163" s="74"/>
      <c r="H163" s="74">
        <f t="shared" si="2"/>
        <v>55000000</v>
      </c>
      <c r="I163" s="61" t="s">
        <v>235</v>
      </c>
      <c r="J163" s="61" t="s">
        <v>276</v>
      </c>
      <c r="K163" s="104"/>
    </row>
    <row r="164" spans="1:11" ht="30" customHeight="1" x14ac:dyDescent="0.15">
      <c r="A164" s="61">
        <v>160</v>
      </c>
      <c r="B164" s="61">
        <v>9</v>
      </c>
      <c r="C164" s="62" t="s">
        <v>626</v>
      </c>
      <c r="D164" s="61" t="s">
        <v>603</v>
      </c>
      <c r="E164" s="74">
        <v>20000000</v>
      </c>
      <c r="F164" s="74"/>
      <c r="G164" s="74"/>
      <c r="H164" s="74">
        <f t="shared" si="2"/>
        <v>20000000</v>
      </c>
      <c r="I164" s="61" t="s">
        <v>235</v>
      </c>
      <c r="J164" s="61" t="s">
        <v>276</v>
      </c>
      <c r="K164" s="104"/>
    </row>
    <row r="165" spans="1:11" ht="30" customHeight="1" x14ac:dyDescent="0.15">
      <c r="A165" s="61">
        <v>161</v>
      </c>
      <c r="B165" s="61">
        <v>1</v>
      </c>
      <c r="C165" s="62" t="s">
        <v>627</v>
      </c>
      <c r="D165" s="61" t="s">
        <v>424</v>
      </c>
      <c r="E165" s="74">
        <v>500000000</v>
      </c>
      <c r="F165" s="74">
        <v>100000000</v>
      </c>
      <c r="G165" s="74">
        <v>24112000</v>
      </c>
      <c r="H165" s="74">
        <f t="shared" si="2"/>
        <v>624112000</v>
      </c>
      <c r="I165" s="61" t="s">
        <v>235</v>
      </c>
      <c r="J165" s="61" t="s">
        <v>276</v>
      </c>
      <c r="K165" s="104"/>
    </row>
    <row r="166" spans="1:11" ht="30" customHeight="1" x14ac:dyDescent="0.15">
      <c r="A166" s="61">
        <v>162</v>
      </c>
      <c r="B166" s="61">
        <v>1</v>
      </c>
      <c r="C166" s="62" t="s">
        <v>628</v>
      </c>
      <c r="D166" s="61" t="s">
        <v>489</v>
      </c>
      <c r="E166" s="74">
        <v>45000000</v>
      </c>
      <c r="F166" s="74">
        <v>10000000</v>
      </c>
      <c r="G166" s="74"/>
      <c r="H166" s="74">
        <f t="shared" si="2"/>
        <v>55000000</v>
      </c>
      <c r="I166" s="61" t="s">
        <v>235</v>
      </c>
      <c r="J166" s="61" t="s">
        <v>276</v>
      </c>
      <c r="K166" s="104"/>
    </row>
    <row r="167" spans="1:11" ht="30" customHeight="1" x14ac:dyDescent="0.15">
      <c r="A167" s="61">
        <v>163</v>
      </c>
      <c r="B167" s="61">
        <v>1</v>
      </c>
      <c r="C167" s="62" t="s">
        <v>629</v>
      </c>
      <c r="D167" s="61" t="s">
        <v>603</v>
      </c>
      <c r="E167" s="74">
        <v>20000000</v>
      </c>
      <c r="F167" s="74"/>
      <c r="G167" s="74"/>
      <c r="H167" s="74">
        <f t="shared" si="2"/>
        <v>20000000</v>
      </c>
      <c r="I167" s="61" t="s">
        <v>235</v>
      </c>
      <c r="J167" s="61" t="s">
        <v>276</v>
      </c>
      <c r="K167" s="104"/>
    </row>
    <row r="168" spans="1:11" ht="30" customHeight="1" x14ac:dyDescent="0.15">
      <c r="A168" s="61">
        <v>164</v>
      </c>
      <c r="B168" s="61">
        <v>9</v>
      </c>
      <c r="C168" s="62" t="s">
        <v>630</v>
      </c>
      <c r="D168" s="61" t="s">
        <v>424</v>
      </c>
      <c r="E168" s="74">
        <v>500000000</v>
      </c>
      <c r="F168" s="74">
        <v>100000000</v>
      </c>
      <c r="G168" s="74">
        <v>24112000</v>
      </c>
      <c r="H168" s="74">
        <f t="shared" si="2"/>
        <v>624112000</v>
      </c>
      <c r="I168" s="61" t="s">
        <v>235</v>
      </c>
      <c r="J168" s="61" t="s">
        <v>276</v>
      </c>
      <c r="K168" s="104"/>
    </row>
    <row r="169" spans="1:11" ht="30" customHeight="1" x14ac:dyDescent="0.15">
      <c r="A169" s="61">
        <v>165</v>
      </c>
      <c r="B169" s="61">
        <v>9</v>
      </c>
      <c r="C169" s="62" t="s">
        <v>631</v>
      </c>
      <c r="D169" s="61" t="s">
        <v>489</v>
      </c>
      <c r="E169" s="74">
        <v>45000000</v>
      </c>
      <c r="F169" s="74">
        <v>10000000</v>
      </c>
      <c r="G169" s="74"/>
      <c r="H169" s="74">
        <f t="shared" si="2"/>
        <v>55000000</v>
      </c>
      <c r="I169" s="61" t="s">
        <v>235</v>
      </c>
      <c r="J169" s="61" t="s">
        <v>276</v>
      </c>
      <c r="K169" s="104"/>
    </row>
    <row r="170" spans="1:11" ht="30" customHeight="1" x14ac:dyDescent="0.15">
      <c r="A170" s="61">
        <v>166</v>
      </c>
      <c r="B170" s="61">
        <v>9</v>
      </c>
      <c r="C170" s="62" t="s">
        <v>632</v>
      </c>
      <c r="D170" s="61" t="s">
        <v>603</v>
      </c>
      <c r="E170" s="74">
        <v>20000000</v>
      </c>
      <c r="F170" s="74"/>
      <c r="G170" s="74"/>
      <c r="H170" s="74">
        <f t="shared" si="2"/>
        <v>20000000</v>
      </c>
      <c r="I170" s="61" t="s">
        <v>235</v>
      </c>
      <c r="J170" s="61" t="s">
        <v>276</v>
      </c>
      <c r="K170" s="104"/>
    </row>
    <row r="171" spans="1:11" ht="30" customHeight="1" x14ac:dyDescent="0.15">
      <c r="A171" s="61">
        <v>167</v>
      </c>
      <c r="B171" s="61">
        <v>3</v>
      </c>
      <c r="C171" s="62" t="s">
        <v>633</v>
      </c>
      <c r="D171" s="61" t="s">
        <v>424</v>
      </c>
      <c r="E171" s="74">
        <v>165000000</v>
      </c>
      <c r="F171" s="74"/>
      <c r="G171" s="74"/>
      <c r="H171" s="74">
        <f t="shared" si="2"/>
        <v>165000000</v>
      </c>
      <c r="I171" s="61" t="s">
        <v>235</v>
      </c>
      <c r="J171" s="61" t="s">
        <v>276</v>
      </c>
      <c r="K171" s="104"/>
    </row>
    <row r="172" spans="1:11" ht="30" customHeight="1" x14ac:dyDescent="0.15">
      <c r="A172" s="61">
        <v>168</v>
      </c>
      <c r="B172" s="61">
        <v>3</v>
      </c>
      <c r="C172" s="62" t="s">
        <v>634</v>
      </c>
      <c r="D172" s="61" t="s">
        <v>424</v>
      </c>
      <c r="E172" s="74">
        <v>4343798000</v>
      </c>
      <c r="F172" s="74">
        <v>892650000</v>
      </c>
      <c r="G172" s="74"/>
      <c r="H172" s="74">
        <f t="shared" si="2"/>
        <v>5236448000</v>
      </c>
      <c r="I172" s="61" t="s">
        <v>235</v>
      </c>
      <c r="J172" s="61" t="s">
        <v>276</v>
      </c>
      <c r="K172" s="104"/>
    </row>
    <row r="173" spans="1:11" ht="30" customHeight="1" x14ac:dyDescent="0.15">
      <c r="A173" s="61">
        <v>169</v>
      </c>
      <c r="B173" s="61">
        <v>3</v>
      </c>
      <c r="C173" s="62" t="s">
        <v>635</v>
      </c>
      <c r="D173" s="61" t="s">
        <v>489</v>
      </c>
      <c r="E173" s="74">
        <v>475712000</v>
      </c>
      <c r="F173" s="74">
        <v>80149000</v>
      </c>
      <c r="G173" s="74"/>
      <c r="H173" s="74">
        <f t="shared" si="2"/>
        <v>555861000</v>
      </c>
      <c r="I173" s="61" t="s">
        <v>235</v>
      </c>
      <c r="J173" s="61" t="s">
        <v>276</v>
      </c>
      <c r="K173" s="104"/>
    </row>
    <row r="174" spans="1:11" ht="30" customHeight="1" x14ac:dyDescent="0.15">
      <c r="A174" s="61">
        <v>170</v>
      </c>
      <c r="B174" s="61">
        <v>3</v>
      </c>
      <c r="C174" s="62" t="s">
        <v>636</v>
      </c>
      <c r="D174" s="61" t="s">
        <v>603</v>
      </c>
      <c r="E174" s="74">
        <v>69971000</v>
      </c>
      <c r="F174" s="74"/>
      <c r="G174" s="74"/>
      <c r="H174" s="74">
        <f t="shared" si="2"/>
        <v>69971000</v>
      </c>
      <c r="I174" s="61" t="s">
        <v>235</v>
      </c>
      <c r="J174" s="61" t="s">
        <v>276</v>
      </c>
      <c r="K174" s="104"/>
    </row>
    <row r="175" spans="1:11" ht="30" customHeight="1" x14ac:dyDescent="0.15">
      <c r="A175" s="61">
        <v>171</v>
      </c>
      <c r="B175" s="61">
        <v>3</v>
      </c>
      <c r="C175" s="62" t="s">
        <v>637</v>
      </c>
      <c r="D175" s="61" t="s">
        <v>605</v>
      </c>
      <c r="E175" s="74">
        <v>210717000</v>
      </c>
      <c r="F175" s="74"/>
      <c r="G175" s="74"/>
      <c r="H175" s="74">
        <f t="shared" si="2"/>
        <v>210717000</v>
      </c>
      <c r="I175" s="61" t="s">
        <v>235</v>
      </c>
      <c r="J175" s="61" t="s">
        <v>276</v>
      </c>
      <c r="K175" s="104"/>
    </row>
    <row r="176" spans="1:11" ht="30" customHeight="1" x14ac:dyDescent="0.15">
      <c r="A176" s="61">
        <v>172</v>
      </c>
      <c r="B176" s="61">
        <v>3</v>
      </c>
      <c r="C176" s="97" t="s">
        <v>638</v>
      </c>
      <c r="D176" s="61" t="s">
        <v>424</v>
      </c>
      <c r="E176" s="63">
        <v>230000000</v>
      </c>
      <c r="F176" s="63">
        <v>0</v>
      </c>
      <c r="G176" s="63">
        <v>0</v>
      </c>
      <c r="H176" s="63">
        <v>230000000</v>
      </c>
      <c r="I176" s="98" t="s">
        <v>302</v>
      </c>
      <c r="J176" s="61" t="s">
        <v>303</v>
      </c>
      <c r="K176" s="104"/>
    </row>
    <row r="177" spans="1:11" ht="30" customHeight="1" x14ac:dyDescent="0.15">
      <c r="A177" s="61">
        <v>173</v>
      </c>
      <c r="B177" s="61">
        <v>8</v>
      </c>
      <c r="C177" s="97" t="s">
        <v>639</v>
      </c>
      <c r="D177" s="61" t="s">
        <v>489</v>
      </c>
      <c r="E177" s="63">
        <v>90000000</v>
      </c>
      <c r="F177" s="63">
        <v>0</v>
      </c>
      <c r="G177" s="63">
        <v>0</v>
      </c>
      <c r="H177" s="63">
        <v>90000000</v>
      </c>
      <c r="I177" s="98" t="s">
        <v>302</v>
      </c>
      <c r="J177" s="61" t="s">
        <v>303</v>
      </c>
      <c r="K177" s="104"/>
    </row>
    <row r="178" spans="1:11" s="60" customFormat="1" ht="30" customHeight="1" x14ac:dyDescent="0.15">
      <c r="A178" s="61">
        <v>174</v>
      </c>
      <c r="B178" s="100">
        <v>7</v>
      </c>
      <c r="C178" s="101" t="s">
        <v>640</v>
      </c>
      <c r="D178" s="99" t="s">
        <v>641</v>
      </c>
      <c r="E178" s="102">
        <v>2717000000</v>
      </c>
      <c r="F178" s="102"/>
      <c r="G178" s="102"/>
      <c r="H178" s="103">
        <v>2717000000</v>
      </c>
      <c r="I178" s="104" t="s">
        <v>642</v>
      </c>
      <c r="J178" s="104" t="s">
        <v>643</v>
      </c>
      <c r="K178" s="104"/>
    </row>
    <row r="179" spans="1:11" s="70" customFormat="1" ht="30" customHeight="1" x14ac:dyDescent="0.15">
      <c r="A179" s="61">
        <v>175</v>
      </c>
      <c r="B179" s="82">
        <v>10</v>
      </c>
      <c r="C179" s="83" t="s">
        <v>321</v>
      </c>
      <c r="D179" s="65" t="s">
        <v>580</v>
      </c>
      <c r="E179" s="72">
        <v>650000000</v>
      </c>
      <c r="F179" s="68"/>
      <c r="G179" s="68"/>
      <c r="H179" s="72">
        <v>650000000</v>
      </c>
      <c r="I179" s="85" t="s">
        <v>323</v>
      </c>
      <c r="J179" s="85" t="s">
        <v>644</v>
      </c>
      <c r="K179" s="104"/>
    </row>
    <row r="180" spans="1:11" s="70" customFormat="1" ht="30" customHeight="1" x14ac:dyDescent="0.15">
      <c r="A180" s="61">
        <v>176</v>
      </c>
      <c r="B180" s="82">
        <v>3</v>
      </c>
      <c r="C180" s="83" t="s">
        <v>645</v>
      </c>
      <c r="D180" s="65" t="s">
        <v>424</v>
      </c>
      <c r="E180" s="72">
        <v>130000000</v>
      </c>
      <c r="F180" s="68"/>
      <c r="G180" s="68"/>
      <c r="H180" s="72">
        <v>130000000</v>
      </c>
      <c r="I180" s="85" t="s">
        <v>326</v>
      </c>
      <c r="J180" s="85" t="s">
        <v>646</v>
      </c>
      <c r="K180" s="104"/>
    </row>
    <row r="181" spans="1:11" s="106" customFormat="1" ht="30" customHeight="1" x14ac:dyDescent="0.15">
      <c r="A181" s="61">
        <v>177</v>
      </c>
      <c r="B181" s="82">
        <v>5</v>
      </c>
      <c r="C181" s="83" t="s">
        <v>647</v>
      </c>
      <c r="D181" s="81" t="s">
        <v>424</v>
      </c>
      <c r="E181" s="105">
        <v>140000000</v>
      </c>
      <c r="F181" s="84"/>
      <c r="G181" s="84"/>
      <c r="H181" s="105">
        <v>140000000</v>
      </c>
      <c r="I181" s="85" t="s">
        <v>326</v>
      </c>
      <c r="J181" s="85" t="s">
        <v>329</v>
      </c>
      <c r="K181" s="104"/>
    </row>
    <row r="182" spans="1:11" ht="30" customHeight="1" x14ac:dyDescent="0.15">
      <c r="A182" s="61">
        <v>178</v>
      </c>
      <c r="B182" s="66">
        <v>3</v>
      </c>
      <c r="C182" s="71" t="s">
        <v>648</v>
      </c>
      <c r="D182" s="65" t="s">
        <v>424</v>
      </c>
      <c r="E182" s="72">
        <v>30000000</v>
      </c>
      <c r="F182" s="72">
        <v>130000000</v>
      </c>
      <c r="G182" s="72"/>
      <c r="H182" s="72">
        <f>SUM(E182:G182)</f>
        <v>160000000</v>
      </c>
      <c r="I182" s="69" t="s">
        <v>649</v>
      </c>
      <c r="J182" s="69" t="s">
        <v>650</v>
      </c>
      <c r="K182" s="104"/>
    </row>
    <row r="183" spans="1:11" ht="30" customHeight="1" x14ac:dyDescent="0.15">
      <c r="A183" s="61">
        <v>179</v>
      </c>
      <c r="B183" s="61">
        <v>3</v>
      </c>
      <c r="C183" s="62" t="s">
        <v>651</v>
      </c>
      <c r="D183" s="61" t="s">
        <v>404</v>
      </c>
      <c r="E183" s="74">
        <v>100000000</v>
      </c>
      <c r="F183" s="63"/>
      <c r="G183" s="63"/>
      <c r="H183" s="63">
        <v>100000000</v>
      </c>
      <c r="I183" s="61" t="s">
        <v>652</v>
      </c>
      <c r="J183" s="61" t="s">
        <v>653</v>
      </c>
      <c r="K183" s="104"/>
    </row>
    <row r="184" spans="1:11" ht="30" customHeight="1" x14ac:dyDescent="0.15">
      <c r="A184" s="61">
        <v>180</v>
      </c>
      <c r="B184" s="61">
        <v>2</v>
      </c>
      <c r="C184" s="62" t="s">
        <v>654</v>
      </c>
      <c r="D184" s="61" t="s">
        <v>489</v>
      </c>
      <c r="E184" s="63">
        <v>40000000</v>
      </c>
      <c r="F184" s="63"/>
      <c r="G184" s="63"/>
      <c r="H184" s="63">
        <v>40000000</v>
      </c>
      <c r="I184" s="61" t="s">
        <v>345</v>
      </c>
      <c r="J184" s="61" t="s">
        <v>346</v>
      </c>
      <c r="K184" s="104"/>
    </row>
    <row r="185" spans="1:11" ht="30" customHeight="1" x14ac:dyDescent="0.15">
      <c r="A185" s="61">
        <v>181</v>
      </c>
      <c r="B185" s="61">
        <v>2</v>
      </c>
      <c r="C185" s="62" t="s">
        <v>655</v>
      </c>
      <c r="D185" s="61" t="s">
        <v>404</v>
      </c>
      <c r="E185" s="63">
        <v>27000000</v>
      </c>
      <c r="F185" s="63"/>
      <c r="G185" s="63"/>
      <c r="H185" s="63">
        <v>27000000</v>
      </c>
      <c r="I185" s="61" t="s">
        <v>345</v>
      </c>
      <c r="J185" s="61" t="s">
        <v>346</v>
      </c>
      <c r="K185" s="104"/>
    </row>
    <row r="186" spans="1:11" ht="30" customHeight="1" x14ac:dyDescent="0.15">
      <c r="A186" s="61">
        <v>182</v>
      </c>
      <c r="B186" s="61">
        <v>3</v>
      </c>
      <c r="C186" s="62" t="s">
        <v>656</v>
      </c>
      <c r="D186" s="61" t="s">
        <v>424</v>
      </c>
      <c r="E186" s="63">
        <v>476500000</v>
      </c>
      <c r="F186" s="63"/>
      <c r="G186" s="63"/>
      <c r="H186" s="63">
        <v>476500000</v>
      </c>
      <c r="I186" s="61" t="s">
        <v>345</v>
      </c>
      <c r="J186" s="61" t="s">
        <v>348</v>
      </c>
      <c r="K186" s="104"/>
    </row>
    <row r="187" spans="1:11" ht="30" customHeight="1" x14ac:dyDescent="0.15">
      <c r="A187" s="61">
        <v>183</v>
      </c>
      <c r="B187" s="61">
        <v>5</v>
      </c>
      <c r="C187" s="62" t="s">
        <v>657</v>
      </c>
      <c r="D187" s="61" t="s">
        <v>433</v>
      </c>
      <c r="E187" s="63">
        <v>615000000</v>
      </c>
      <c r="F187" s="63"/>
      <c r="G187" s="63"/>
      <c r="H187" s="63">
        <v>615000000</v>
      </c>
      <c r="I187" s="61" t="s">
        <v>350</v>
      </c>
      <c r="J187" s="61" t="s">
        <v>351</v>
      </c>
      <c r="K187" s="104"/>
    </row>
    <row r="188" spans="1:11" ht="30" customHeight="1" x14ac:dyDescent="0.15">
      <c r="A188" s="61">
        <v>184</v>
      </c>
      <c r="B188" s="61">
        <v>3</v>
      </c>
      <c r="C188" s="62" t="s">
        <v>658</v>
      </c>
      <c r="D188" s="61" t="s">
        <v>433</v>
      </c>
      <c r="E188" s="63">
        <v>20000000</v>
      </c>
      <c r="F188" s="63"/>
      <c r="G188" s="63"/>
      <c r="H188" s="63">
        <v>20000000</v>
      </c>
      <c r="I188" s="61" t="s">
        <v>350</v>
      </c>
      <c r="J188" s="61" t="s">
        <v>659</v>
      </c>
      <c r="K188" s="104"/>
    </row>
    <row r="189" spans="1:11" ht="30" customHeight="1" x14ac:dyDescent="0.15">
      <c r="A189" s="61">
        <v>185</v>
      </c>
      <c r="B189" s="61">
        <v>3</v>
      </c>
      <c r="C189" s="62" t="s">
        <v>660</v>
      </c>
      <c r="D189" s="61" t="s">
        <v>450</v>
      </c>
      <c r="E189" s="63">
        <v>30000000</v>
      </c>
      <c r="F189" s="74"/>
      <c r="G189" s="74"/>
      <c r="H189" s="63">
        <v>30000000</v>
      </c>
      <c r="I189" s="61" t="s">
        <v>350</v>
      </c>
      <c r="J189" s="61" t="s">
        <v>661</v>
      </c>
      <c r="K189" s="104"/>
    </row>
    <row r="190" spans="1:11" ht="30" customHeight="1" x14ac:dyDescent="0.15">
      <c r="A190" s="61">
        <v>186</v>
      </c>
      <c r="B190" s="61">
        <v>3</v>
      </c>
      <c r="C190" s="62" t="s">
        <v>662</v>
      </c>
      <c r="D190" s="61" t="s">
        <v>580</v>
      </c>
      <c r="E190" s="63">
        <v>323600000</v>
      </c>
      <c r="F190" s="63"/>
      <c r="G190" s="63"/>
      <c r="H190" s="63">
        <v>323600000</v>
      </c>
      <c r="I190" s="61" t="s">
        <v>663</v>
      </c>
      <c r="J190" s="61" t="s">
        <v>664</v>
      </c>
      <c r="K190" s="104"/>
    </row>
    <row r="191" spans="1:11" ht="30" customHeight="1" x14ac:dyDescent="0.15">
      <c r="A191" s="61">
        <v>187</v>
      </c>
      <c r="B191" s="61">
        <v>2</v>
      </c>
      <c r="C191" s="62" t="s">
        <v>665</v>
      </c>
      <c r="D191" s="61" t="s">
        <v>580</v>
      </c>
      <c r="E191" s="63">
        <v>328330000</v>
      </c>
      <c r="F191" s="63"/>
      <c r="G191" s="63"/>
      <c r="H191" s="63">
        <v>328330000</v>
      </c>
      <c r="I191" s="61" t="s">
        <v>663</v>
      </c>
      <c r="J191" s="61" t="s">
        <v>666</v>
      </c>
      <c r="K191" s="104"/>
    </row>
    <row r="192" spans="1:11" ht="30" customHeight="1" x14ac:dyDescent="0.15">
      <c r="A192" s="61">
        <v>188</v>
      </c>
      <c r="B192" s="61">
        <v>2</v>
      </c>
      <c r="C192" s="62" t="s">
        <v>667</v>
      </c>
      <c r="D192" s="61" t="s">
        <v>580</v>
      </c>
      <c r="E192" s="63">
        <v>175920000</v>
      </c>
      <c r="F192" s="63"/>
      <c r="G192" s="63"/>
      <c r="H192" s="63">
        <v>175920000</v>
      </c>
      <c r="I192" s="61" t="s">
        <v>663</v>
      </c>
      <c r="J192" s="61" t="s">
        <v>666</v>
      </c>
      <c r="K192" s="104"/>
    </row>
    <row r="193" spans="1:11" ht="30" customHeight="1" x14ac:dyDescent="0.15">
      <c r="A193" s="61">
        <v>189</v>
      </c>
      <c r="B193" s="100">
        <v>5</v>
      </c>
      <c r="C193" s="101" t="s">
        <v>668</v>
      </c>
      <c r="D193" s="99" t="s">
        <v>400</v>
      </c>
      <c r="E193" s="103">
        <v>440000000</v>
      </c>
      <c r="F193" s="103">
        <v>40000000</v>
      </c>
      <c r="G193" s="102"/>
      <c r="H193" s="103">
        <f>E193+F193</f>
        <v>480000000</v>
      </c>
      <c r="I193" s="104" t="s">
        <v>384</v>
      </c>
      <c r="J193" s="107" t="s">
        <v>391</v>
      </c>
      <c r="K193" s="104"/>
    </row>
    <row r="194" spans="1:11" ht="30" customHeight="1" x14ac:dyDescent="0.15">
      <c r="A194" s="61">
        <v>190</v>
      </c>
      <c r="B194" s="61">
        <v>2</v>
      </c>
      <c r="C194" s="179" t="s">
        <v>1413</v>
      </c>
      <c r="D194" s="61"/>
      <c r="E194" s="119">
        <v>12000000</v>
      </c>
      <c r="F194" s="64"/>
      <c r="G194" s="64"/>
      <c r="H194" s="119">
        <v>12000000</v>
      </c>
      <c r="I194" s="64" t="s">
        <v>1414</v>
      </c>
      <c r="J194" s="64" t="s">
        <v>1415</v>
      </c>
      <c r="K194" s="64"/>
    </row>
  </sheetData>
  <autoFilter ref="A3:K3" xr:uid="{6BB2D126-4D93-4DAC-95F7-1E48A9AD8E7F}"/>
  <mergeCells count="1">
    <mergeCell ref="A1:J1"/>
  </mergeCells>
  <phoneticPr fontId="3" type="noConversion"/>
  <dataValidations disablePrompts="1" count="5">
    <dataValidation type="list" showInputMessage="1" showErrorMessage="1" sqref="IQ60:IQ126 SM60:SM126 ACI60:ACI126 AME60:AME126 AWA60:AWA126 BFW60:BFW126 BPS60:BPS126 BZO60:BZO126 CJK60:CJK126 CTG60:CTG126 DDC60:DDC126 DMY60:DMY126 DWU60:DWU126 EGQ60:EGQ126 EQM60:EQM126 FAI60:FAI126 FKE60:FKE126 FUA60:FUA126 GDW60:GDW126 GNS60:GNS126 GXO60:GXO126 HHK60:HHK126 HRG60:HRG126 IBC60:IBC126 IKY60:IKY126 IUU60:IUU126 JEQ60:JEQ126 JOM60:JOM126 JYI60:JYI126 KIE60:KIE126 KSA60:KSA126 LBW60:LBW126 LLS60:LLS126 LVO60:LVO126 MFK60:MFK126 MPG60:MPG126 MZC60:MZC126 NIY60:NIY126 NSU60:NSU126 OCQ60:OCQ126 OMM60:OMM126 OWI60:OWI126 PGE60:PGE126 PQA60:PQA126 PZW60:PZW126 QJS60:QJS126 QTO60:QTO126 RDK60:RDK126 RNG60:RNG126 RXC60:RXC126 SGY60:SGY126 SQU60:SQU126 TAQ60:TAQ126 TKM60:TKM126 TUI60:TUI126 UEE60:UEE126 UOA60:UOA126 UXW60:UXW126 VHS60:VHS126 VRO60:VRO126 WBK60:WBK126 WLG60:WLG126 WVC60:WVC126 IQ65596:IQ65662 SM65596:SM65662 ACI65596:ACI65662 AME65596:AME65662 AWA65596:AWA65662 BFW65596:BFW65662 BPS65596:BPS65662 BZO65596:BZO65662 CJK65596:CJK65662 CTG65596:CTG65662 DDC65596:DDC65662 DMY65596:DMY65662 DWU65596:DWU65662 EGQ65596:EGQ65662 EQM65596:EQM65662 FAI65596:FAI65662 FKE65596:FKE65662 FUA65596:FUA65662 GDW65596:GDW65662 GNS65596:GNS65662 GXO65596:GXO65662 HHK65596:HHK65662 HRG65596:HRG65662 IBC65596:IBC65662 IKY65596:IKY65662 IUU65596:IUU65662 JEQ65596:JEQ65662 JOM65596:JOM65662 JYI65596:JYI65662 KIE65596:KIE65662 KSA65596:KSA65662 LBW65596:LBW65662 LLS65596:LLS65662 LVO65596:LVO65662 MFK65596:MFK65662 MPG65596:MPG65662 MZC65596:MZC65662 NIY65596:NIY65662 NSU65596:NSU65662 OCQ65596:OCQ65662 OMM65596:OMM65662 OWI65596:OWI65662 PGE65596:PGE65662 PQA65596:PQA65662 PZW65596:PZW65662 QJS65596:QJS65662 QTO65596:QTO65662 RDK65596:RDK65662 RNG65596:RNG65662 RXC65596:RXC65662 SGY65596:SGY65662 SQU65596:SQU65662 TAQ65596:TAQ65662 TKM65596:TKM65662 TUI65596:TUI65662 UEE65596:UEE65662 UOA65596:UOA65662 UXW65596:UXW65662 VHS65596:VHS65662 VRO65596:VRO65662 WBK65596:WBK65662 WLG65596:WLG65662 WVC65596:WVC65662 IQ131132:IQ131198 SM131132:SM131198 ACI131132:ACI131198 AME131132:AME131198 AWA131132:AWA131198 BFW131132:BFW131198 BPS131132:BPS131198 BZO131132:BZO131198 CJK131132:CJK131198 CTG131132:CTG131198 DDC131132:DDC131198 DMY131132:DMY131198 DWU131132:DWU131198 EGQ131132:EGQ131198 EQM131132:EQM131198 FAI131132:FAI131198 FKE131132:FKE131198 FUA131132:FUA131198 GDW131132:GDW131198 GNS131132:GNS131198 GXO131132:GXO131198 HHK131132:HHK131198 HRG131132:HRG131198 IBC131132:IBC131198 IKY131132:IKY131198 IUU131132:IUU131198 JEQ131132:JEQ131198 JOM131132:JOM131198 JYI131132:JYI131198 KIE131132:KIE131198 KSA131132:KSA131198 LBW131132:LBW131198 LLS131132:LLS131198 LVO131132:LVO131198 MFK131132:MFK131198 MPG131132:MPG131198 MZC131132:MZC131198 NIY131132:NIY131198 NSU131132:NSU131198 OCQ131132:OCQ131198 OMM131132:OMM131198 OWI131132:OWI131198 PGE131132:PGE131198 PQA131132:PQA131198 PZW131132:PZW131198 QJS131132:QJS131198 QTO131132:QTO131198 RDK131132:RDK131198 RNG131132:RNG131198 RXC131132:RXC131198 SGY131132:SGY131198 SQU131132:SQU131198 TAQ131132:TAQ131198 TKM131132:TKM131198 TUI131132:TUI131198 UEE131132:UEE131198 UOA131132:UOA131198 UXW131132:UXW131198 VHS131132:VHS131198 VRO131132:VRO131198 WBK131132:WBK131198 WLG131132:WLG131198 WVC131132:WVC131198 IQ196668:IQ196734 SM196668:SM196734 ACI196668:ACI196734 AME196668:AME196734 AWA196668:AWA196734 BFW196668:BFW196734 BPS196668:BPS196734 BZO196668:BZO196734 CJK196668:CJK196734 CTG196668:CTG196734 DDC196668:DDC196734 DMY196668:DMY196734 DWU196668:DWU196734 EGQ196668:EGQ196734 EQM196668:EQM196734 FAI196668:FAI196734 FKE196668:FKE196734 FUA196668:FUA196734 GDW196668:GDW196734 GNS196668:GNS196734 GXO196668:GXO196734 HHK196668:HHK196734 HRG196668:HRG196734 IBC196668:IBC196734 IKY196668:IKY196734 IUU196668:IUU196734 JEQ196668:JEQ196734 JOM196668:JOM196734 JYI196668:JYI196734 KIE196668:KIE196734 KSA196668:KSA196734 LBW196668:LBW196734 LLS196668:LLS196734 LVO196668:LVO196734 MFK196668:MFK196734 MPG196668:MPG196734 MZC196668:MZC196734 NIY196668:NIY196734 NSU196668:NSU196734 OCQ196668:OCQ196734 OMM196668:OMM196734 OWI196668:OWI196734 PGE196668:PGE196734 PQA196668:PQA196734 PZW196668:PZW196734 QJS196668:QJS196734 QTO196668:QTO196734 RDK196668:RDK196734 RNG196668:RNG196734 RXC196668:RXC196734 SGY196668:SGY196734 SQU196668:SQU196734 TAQ196668:TAQ196734 TKM196668:TKM196734 TUI196668:TUI196734 UEE196668:UEE196734 UOA196668:UOA196734 UXW196668:UXW196734 VHS196668:VHS196734 VRO196668:VRO196734 WBK196668:WBK196734 WLG196668:WLG196734 WVC196668:WVC196734 IQ262204:IQ262270 SM262204:SM262270 ACI262204:ACI262270 AME262204:AME262270 AWA262204:AWA262270 BFW262204:BFW262270 BPS262204:BPS262270 BZO262204:BZO262270 CJK262204:CJK262270 CTG262204:CTG262270 DDC262204:DDC262270 DMY262204:DMY262270 DWU262204:DWU262270 EGQ262204:EGQ262270 EQM262204:EQM262270 FAI262204:FAI262270 FKE262204:FKE262270 FUA262204:FUA262270 GDW262204:GDW262270 GNS262204:GNS262270 GXO262204:GXO262270 HHK262204:HHK262270 HRG262204:HRG262270 IBC262204:IBC262270 IKY262204:IKY262270 IUU262204:IUU262270 JEQ262204:JEQ262270 JOM262204:JOM262270 JYI262204:JYI262270 KIE262204:KIE262270 KSA262204:KSA262270 LBW262204:LBW262270 LLS262204:LLS262270 LVO262204:LVO262270 MFK262204:MFK262270 MPG262204:MPG262270 MZC262204:MZC262270 NIY262204:NIY262270 NSU262204:NSU262270 OCQ262204:OCQ262270 OMM262204:OMM262270 OWI262204:OWI262270 PGE262204:PGE262270 PQA262204:PQA262270 PZW262204:PZW262270 QJS262204:QJS262270 QTO262204:QTO262270 RDK262204:RDK262270 RNG262204:RNG262270 RXC262204:RXC262270 SGY262204:SGY262270 SQU262204:SQU262270 TAQ262204:TAQ262270 TKM262204:TKM262270 TUI262204:TUI262270 UEE262204:UEE262270 UOA262204:UOA262270 UXW262204:UXW262270 VHS262204:VHS262270 VRO262204:VRO262270 WBK262204:WBK262270 WLG262204:WLG262270 WVC262204:WVC262270 IQ327740:IQ327806 SM327740:SM327806 ACI327740:ACI327806 AME327740:AME327806 AWA327740:AWA327806 BFW327740:BFW327806 BPS327740:BPS327806 BZO327740:BZO327806 CJK327740:CJK327806 CTG327740:CTG327806 DDC327740:DDC327806 DMY327740:DMY327806 DWU327740:DWU327806 EGQ327740:EGQ327806 EQM327740:EQM327806 FAI327740:FAI327806 FKE327740:FKE327806 FUA327740:FUA327806 GDW327740:GDW327806 GNS327740:GNS327806 GXO327740:GXO327806 HHK327740:HHK327806 HRG327740:HRG327806 IBC327740:IBC327806 IKY327740:IKY327806 IUU327740:IUU327806 JEQ327740:JEQ327806 JOM327740:JOM327806 JYI327740:JYI327806 KIE327740:KIE327806 KSA327740:KSA327806 LBW327740:LBW327806 LLS327740:LLS327806 LVO327740:LVO327806 MFK327740:MFK327806 MPG327740:MPG327806 MZC327740:MZC327806 NIY327740:NIY327806 NSU327740:NSU327806 OCQ327740:OCQ327806 OMM327740:OMM327806 OWI327740:OWI327806 PGE327740:PGE327806 PQA327740:PQA327806 PZW327740:PZW327806 QJS327740:QJS327806 QTO327740:QTO327806 RDK327740:RDK327806 RNG327740:RNG327806 RXC327740:RXC327806 SGY327740:SGY327806 SQU327740:SQU327806 TAQ327740:TAQ327806 TKM327740:TKM327806 TUI327740:TUI327806 UEE327740:UEE327806 UOA327740:UOA327806 UXW327740:UXW327806 VHS327740:VHS327806 VRO327740:VRO327806 WBK327740:WBK327806 WLG327740:WLG327806 WVC327740:WVC327806 IQ393276:IQ393342 SM393276:SM393342 ACI393276:ACI393342 AME393276:AME393342 AWA393276:AWA393342 BFW393276:BFW393342 BPS393276:BPS393342 BZO393276:BZO393342 CJK393276:CJK393342 CTG393276:CTG393342 DDC393276:DDC393342 DMY393276:DMY393342 DWU393276:DWU393342 EGQ393276:EGQ393342 EQM393276:EQM393342 FAI393276:FAI393342 FKE393276:FKE393342 FUA393276:FUA393342 GDW393276:GDW393342 GNS393276:GNS393342 GXO393276:GXO393342 HHK393276:HHK393342 HRG393276:HRG393342 IBC393276:IBC393342 IKY393276:IKY393342 IUU393276:IUU393342 JEQ393276:JEQ393342 JOM393276:JOM393342 JYI393276:JYI393342 KIE393276:KIE393342 KSA393276:KSA393342 LBW393276:LBW393342 LLS393276:LLS393342 LVO393276:LVO393342 MFK393276:MFK393342 MPG393276:MPG393342 MZC393276:MZC393342 NIY393276:NIY393342 NSU393276:NSU393342 OCQ393276:OCQ393342 OMM393276:OMM393342 OWI393276:OWI393342 PGE393276:PGE393342 PQA393276:PQA393342 PZW393276:PZW393342 QJS393276:QJS393342 QTO393276:QTO393342 RDK393276:RDK393342 RNG393276:RNG393342 RXC393276:RXC393342 SGY393276:SGY393342 SQU393276:SQU393342 TAQ393276:TAQ393342 TKM393276:TKM393342 TUI393276:TUI393342 UEE393276:UEE393342 UOA393276:UOA393342 UXW393276:UXW393342 VHS393276:VHS393342 VRO393276:VRO393342 WBK393276:WBK393342 WLG393276:WLG393342 WVC393276:WVC393342 IQ458812:IQ458878 SM458812:SM458878 ACI458812:ACI458878 AME458812:AME458878 AWA458812:AWA458878 BFW458812:BFW458878 BPS458812:BPS458878 BZO458812:BZO458878 CJK458812:CJK458878 CTG458812:CTG458878 DDC458812:DDC458878 DMY458812:DMY458878 DWU458812:DWU458878 EGQ458812:EGQ458878 EQM458812:EQM458878 FAI458812:FAI458878 FKE458812:FKE458878 FUA458812:FUA458878 GDW458812:GDW458878 GNS458812:GNS458878 GXO458812:GXO458878 HHK458812:HHK458878 HRG458812:HRG458878 IBC458812:IBC458878 IKY458812:IKY458878 IUU458812:IUU458878 JEQ458812:JEQ458878 JOM458812:JOM458878 JYI458812:JYI458878 KIE458812:KIE458878 KSA458812:KSA458878 LBW458812:LBW458878 LLS458812:LLS458878 LVO458812:LVO458878 MFK458812:MFK458878 MPG458812:MPG458878 MZC458812:MZC458878 NIY458812:NIY458878 NSU458812:NSU458878 OCQ458812:OCQ458878 OMM458812:OMM458878 OWI458812:OWI458878 PGE458812:PGE458878 PQA458812:PQA458878 PZW458812:PZW458878 QJS458812:QJS458878 QTO458812:QTO458878 RDK458812:RDK458878 RNG458812:RNG458878 RXC458812:RXC458878 SGY458812:SGY458878 SQU458812:SQU458878 TAQ458812:TAQ458878 TKM458812:TKM458878 TUI458812:TUI458878 UEE458812:UEE458878 UOA458812:UOA458878 UXW458812:UXW458878 VHS458812:VHS458878 VRO458812:VRO458878 WBK458812:WBK458878 WLG458812:WLG458878 WVC458812:WVC458878 IQ524348:IQ524414 SM524348:SM524414 ACI524348:ACI524414 AME524348:AME524414 AWA524348:AWA524414 BFW524348:BFW524414 BPS524348:BPS524414 BZO524348:BZO524414 CJK524348:CJK524414 CTG524348:CTG524414 DDC524348:DDC524414 DMY524348:DMY524414 DWU524348:DWU524414 EGQ524348:EGQ524414 EQM524348:EQM524414 FAI524348:FAI524414 FKE524348:FKE524414 FUA524348:FUA524414 GDW524348:GDW524414 GNS524348:GNS524414 GXO524348:GXO524414 HHK524348:HHK524414 HRG524348:HRG524414 IBC524348:IBC524414 IKY524348:IKY524414 IUU524348:IUU524414 JEQ524348:JEQ524414 JOM524348:JOM524414 JYI524348:JYI524414 KIE524348:KIE524414 KSA524348:KSA524414 LBW524348:LBW524414 LLS524348:LLS524414 LVO524348:LVO524414 MFK524348:MFK524414 MPG524348:MPG524414 MZC524348:MZC524414 NIY524348:NIY524414 NSU524348:NSU524414 OCQ524348:OCQ524414 OMM524348:OMM524414 OWI524348:OWI524414 PGE524348:PGE524414 PQA524348:PQA524414 PZW524348:PZW524414 QJS524348:QJS524414 QTO524348:QTO524414 RDK524348:RDK524414 RNG524348:RNG524414 RXC524348:RXC524414 SGY524348:SGY524414 SQU524348:SQU524414 TAQ524348:TAQ524414 TKM524348:TKM524414 TUI524348:TUI524414 UEE524348:UEE524414 UOA524348:UOA524414 UXW524348:UXW524414 VHS524348:VHS524414 VRO524348:VRO524414 WBK524348:WBK524414 WLG524348:WLG524414 WVC524348:WVC524414 IQ589884:IQ589950 SM589884:SM589950 ACI589884:ACI589950 AME589884:AME589950 AWA589884:AWA589950 BFW589884:BFW589950 BPS589884:BPS589950 BZO589884:BZO589950 CJK589884:CJK589950 CTG589884:CTG589950 DDC589884:DDC589950 DMY589884:DMY589950 DWU589884:DWU589950 EGQ589884:EGQ589950 EQM589884:EQM589950 FAI589884:FAI589950 FKE589884:FKE589950 FUA589884:FUA589950 GDW589884:GDW589950 GNS589884:GNS589950 GXO589884:GXO589950 HHK589884:HHK589950 HRG589884:HRG589950 IBC589884:IBC589950 IKY589884:IKY589950 IUU589884:IUU589950 JEQ589884:JEQ589950 JOM589884:JOM589950 JYI589884:JYI589950 KIE589884:KIE589950 KSA589884:KSA589950 LBW589884:LBW589950 LLS589884:LLS589950 LVO589884:LVO589950 MFK589884:MFK589950 MPG589884:MPG589950 MZC589884:MZC589950 NIY589884:NIY589950 NSU589884:NSU589950 OCQ589884:OCQ589950 OMM589884:OMM589950 OWI589884:OWI589950 PGE589884:PGE589950 PQA589884:PQA589950 PZW589884:PZW589950 QJS589884:QJS589950 QTO589884:QTO589950 RDK589884:RDK589950 RNG589884:RNG589950 RXC589884:RXC589950 SGY589884:SGY589950 SQU589884:SQU589950 TAQ589884:TAQ589950 TKM589884:TKM589950 TUI589884:TUI589950 UEE589884:UEE589950 UOA589884:UOA589950 UXW589884:UXW589950 VHS589884:VHS589950 VRO589884:VRO589950 WBK589884:WBK589950 WLG589884:WLG589950 WVC589884:WVC589950 IQ655420:IQ655486 SM655420:SM655486 ACI655420:ACI655486 AME655420:AME655486 AWA655420:AWA655486 BFW655420:BFW655486 BPS655420:BPS655486 BZO655420:BZO655486 CJK655420:CJK655486 CTG655420:CTG655486 DDC655420:DDC655486 DMY655420:DMY655486 DWU655420:DWU655486 EGQ655420:EGQ655486 EQM655420:EQM655486 FAI655420:FAI655486 FKE655420:FKE655486 FUA655420:FUA655486 GDW655420:GDW655486 GNS655420:GNS655486 GXO655420:GXO655486 HHK655420:HHK655486 HRG655420:HRG655486 IBC655420:IBC655486 IKY655420:IKY655486 IUU655420:IUU655486 JEQ655420:JEQ655486 JOM655420:JOM655486 JYI655420:JYI655486 KIE655420:KIE655486 KSA655420:KSA655486 LBW655420:LBW655486 LLS655420:LLS655486 LVO655420:LVO655486 MFK655420:MFK655486 MPG655420:MPG655486 MZC655420:MZC655486 NIY655420:NIY655486 NSU655420:NSU655486 OCQ655420:OCQ655486 OMM655420:OMM655486 OWI655420:OWI655486 PGE655420:PGE655486 PQA655420:PQA655486 PZW655420:PZW655486 QJS655420:QJS655486 QTO655420:QTO655486 RDK655420:RDK655486 RNG655420:RNG655486 RXC655420:RXC655486 SGY655420:SGY655486 SQU655420:SQU655486 TAQ655420:TAQ655486 TKM655420:TKM655486 TUI655420:TUI655486 UEE655420:UEE655486 UOA655420:UOA655486 UXW655420:UXW655486 VHS655420:VHS655486 VRO655420:VRO655486 WBK655420:WBK655486 WLG655420:WLG655486 WVC655420:WVC655486 IQ720956:IQ721022 SM720956:SM721022 ACI720956:ACI721022 AME720956:AME721022 AWA720956:AWA721022 BFW720956:BFW721022 BPS720956:BPS721022 BZO720956:BZO721022 CJK720956:CJK721022 CTG720956:CTG721022 DDC720956:DDC721022 DMY720956:DMY721022 DWU720956:DWU721022 EGQ720956:EGQ721022 EQM720956:EQM721022 FAI720956:FAI721022 FKE720956:FKE721022 FUA720956:FUA721022 GDW720956:GDW721022 GNS720956:GNS721022 GXO720956:GXO721022 HHK720956:HHK721022 HRG720956:HRG721022 IBC720956:IBC721022 IKY720956:IKY721022 IUU720956:IUU721022 JEQ720956:JEQ721022 JOM720956:JOM721022 JYI720956:JYI721022 KIE720956:KIE721022 KSA720956:KSA721022 LBW720956:LBW721022 LLS720956:LLS721022 LVO720956:LVO721022 MFK720956:MFK721022 MPG720956:MPG721022 MZC720956:MZC721022 NIY720956:NIY721022 NSU720956:NSU721022 OCQ720956:OCQ721022 OMM720956:OMM721022 OWI720956:OWI721022 PGE720956:PGE721022 PQA720956:PQA721022 PZW720956:PZW721022 QJS720956:QJS721022 QTO720956:QTO721022 RDK720956:RDK721022 RNG720956:RNG721022 RXC720956:RXC721022 SGY720956:SGY721022 SQU720956:SQU721022 TAQ720956:TAQ721022 TKM720956:TKM721022 TUI720956:TUI721022 UEE720956:UEE721022 UOA720956:UOA721022 UXW720956:UXW721022 VHS720956:VHS721022 VRO720956:VRO721022 WBK720956:WBK721022 WLG720956:WLG721022 WVC720956:WVC721022 IQ786492:IQ786558 SM786492:SM786558 ACI786492:ACI786558 AME786492:AME786558 AWA786492:AWA786558 BFW786492:BFW786558 BPS786492:BPS786558 BZO786492:BZO786558 CJK786492:CJK786558 CTG786492:CTG786558 DDC786492:DDC786558 DMY786492:DMY786558 DWU786492:DWU786558 EGQ786492:EGQ786558 EQM786492:EQM786558 FAI786492:FAI786558 FKE786492:FKE786558 FUA786492:FUA786558 GDW786492:GDW786558 GNS786492:GNS786558 GXO786492:GXO786558 HHK786492:HHK786558 HRG786492:HRG786558 IBC786492:IBC786558 IKY786492:IKY786558 IUU786492:IUU786558 JEQ786492:JEQ786558 JOM786492:JOM786558 JYI786492:JYI786558 KIE786492:KIE786558 KSA786492:KSA786558 LBW786492:LBW786558 LLS786492:LLS786558 LVO786492:LVO786558 MFK786492:MFK786558 MPG786492:MPG786558 MZC786492:MZC786558 NIY786492:NIY786558 NSU786492:NSU786558 OCQ786492:OCQ786558 OMM786492:OMM786558 OWI786492:OWI786558 PGE786492:PGE786558 PQA786492:PQA786558 PZW786492:PZW786558 QJS786492:QJS786558 QTO786492:QTO786558 RDK786492:RDK786558 RNG786492:RNG786558 RXC786492:RXC786558 SGY786492:SGY786558 SQU786492:SQU786558 TAQ786492:TAQ786558 TKM786492:TKM786558 TUI786492:TUI786558 UEE786492:UEE786558 UOA786492:UOA786558 UXW786492:UXW786558 VHS786492:VHS786558 VRO786492:VRO786558 WBK786492:WBK786558 WLG786492:WLG786558 WVC786492:WVC786558 IQ852028:IQ852094 SM852028:SM852094 ACI852028:ACI852094 AME852028:AME852094 AWA852028:AWA852094 BFW852028:BFW852094 BPS852028:BPS852094 BZO852028:BZO852094 CJK852028:CJK852094 CTG852028:CTG852094 DDC852028:DDC852094 DMY852028:DMY852094 DWU852028:DWU852094 EGQ852028:EGQ852094 EQM852028:EQM852094 FAI852028:FAI852094 FKE852028:FKE852094 FUA852028:FUA852094 GDW852028:GDW852094 GNS852028:GNS852094 GXO852028:GXO852094 HHK852028:HHK852094 HRG852028:HRG852094 IBC852028:IBC852094 IKY852028:IKY852094 IUU852028:IUU852094 JEQ852028:JEQ852094 JOM852028:JOM852094 JYI852028:JYI852094 KIE852028:KIE852094 KSA852028:KSA852094 LBW852028:LBW852094 LLS852028:LLS852094 LVO852028:LVO852094 MFK852028:MFK852094 MPG852028:MPG852094 MZC852028:MZC852094 NIY852028:NIY852094 NSU852028:NSU852094 OCQ852028:OCQ852094 OMM852028:OMM852094 OWI852028:OWI852094 PGE852028:PGE852094 PQA852028:PQA852094 PZW852028:PZW852094 QJS852028:QJS852094 QTO852028:QTO852094 RDK852028:RDK852094 RNG852028:RNG852094 RXC852028:RXC852094 SGY852028:SGY852094 SQU852028:SQU852094 TAQ852028:TAQ852094 TKM852028:TKM852094 TUI852028:TUI852094 UEE852028:UEE852094 UOA852028:UOA852094 UXW852028:UXW852094 VHS852028:VHS852094 VRO852028:VRO852094 WBK852028:WBK852094 WLG852028:WLG852094 WVC852028:WVC852094 IQ917564:IQ917630 SM917564:SM917630 ACI917564:ACI917630 AME917564:AME917630 AWA917564:AWA917630 BFW917564:BFW917630 BPS917564:BPS917630 BZO917564:BZO917630 CJK917564:CJK917630 CTG917564:CTG917630 DDC917564:DDC917630 DMY917564:DMY917630 DWU917564:DWU917630 EGQ917564:EGQ917630 EQM917564:EQM917630 FAI917564:FAI917630 FKE917564:FKE917630 FUA917564:FUA917630 GDW917564:GDW917630 GNS917564:GNS917630 GXO917564:GXO917630 HHK917564:HHK917630 HRG917564:HRG917630 IBC917564:IBC917630 IKY917564:IKY917630 IUU917564:IUU917630 JEQ917564:JEQ917630 JOM917564:JOM917630 JYI917564:JYI917630 KIE917564:KIE917630 KSA917564:KSA917630 LBW917564:LBW917630 LLS917564:LLS917630 LVO917564:LVO917630 MFK917564:MFK917630 MPG917564:MPG917630 MZC917564:MZC917630 NIY917564:NIY917630 NSU917564:NSU917630 OCQ917564:OCQ917630 OMM917564:OMM917630 OWI917564:OWI917630 PGE917564:PGE917630 PQA917564:PQA917630 PZW917564:PZW917630 QJS917564:QJS917630 QTO917564:QTO917630 RDK917564:RDK917630 RNG917564:RNG917630 RXC917564:RXC917630 SGY917564:SGY917630 SQU917564:SQU917630 TAQ917564:TAQ917630 TKM917564:TKM917630 TUI917564:TUI917630 UEE917564:UEE917630 UOA917564:UOA917630 UXW917564:UXW917630 VHS917564:VHS917630 VRO917564:VRO917630 WBK917564:WBK917630 WLG917564:WLG917630 WVC917564:WVC917630 IQ983100:IQ983166 SM983100:SM983166 ACI983100:ACI983166 AME983100:AME983166 AWA983100:AWA983166 BFW983100:BFW983166 BPS983100:BPS983166 BZO983100:BZO983166 CJK983100:CJK983166 CTG983100:CTG983166 DDC983100:DDC983166 DMY983100:DMY983166 DWU983100:DWU983166 EGQ983100:EGQ983166 EQM983100:EQM983166 FAI983100:FAI983166 FKE983100:FKE983166 FUA983100:FUA983166 GDW983100:GDW983166 GNS983100:GNS983166 GXO983100:GXO983166 HHK983100:HHK983166 HRG983100:HRG983166 IBC983100:IBC983166 IKY983100:IKY983166 IUU983100:IUU983166 JEQ983100:JEQ983166 JOM983100:JOM983166 JYI983100:JYI983166 KIE983100:KIE983166 KSA983100:KSA983166 LBW983100:LBW983166 LLS983100:LLS983166 LVO983100:LVO983166 MFK983100:MFK983166 MPG983100:MPG983166 MZC983100:MZC983166 NIY983100:NIY983166 NSU983100:NSU983166 OCQ983100:OCQ983166 OMM983100:OMM983166 OWI983100:OWI983166 PGE983100:PGE983166 PQA983100:PQA983166 PZW983100:PZW983166 QJS983100:QJS983166 QTO983100:QTO983166 RDK983100:RDK983166 RNG983100:RNG983166 RXC983100:RXC983166 SGY983100:SGY983166 SQU983100:SQU983166 TAQ983100:TAQ983166 TKM983100:TKM983166 TUI983100:TUI983166 UEE983100:UEE983166 UOA983100:UOA983166 UXW983100:UXW983166 VHS983100:VHS983166 VRO983100:VRO983166 WBK983100:WBK983166 WLG983100:WLG983166 WVC983100:WVC983166" xr:uid="{80781A6E-9230-449A-866B-32AAE6739BF2}">
      <formula1>"서울특별시,부산광역시,대구광역시,인천광역시,광주광역시,대전광역시,울산광역시,세종특별자치시,경기도,강원도,충청북도,충청남도,전라북도,전라남도,경상북도,경상남도,제주특별자치도,국외소재"</formula1>
    </dataValidation>
    <dataValidation type="list" allowBlank="1" showInputMessage="1" showErrorMessage="1" sqref="IO60:IO126 SK60:SK126 ACG60:ACG126 AMC60:AMC126 AVY60:AVY126 BFU60:BFU126 BPQ60:BPQ126 BZM60:BZM126 CJI60:CJI126 CTE60:CTE126 DDA60:DDA126 DMW60:DMW126 DWS60:DWS126 EGO60:EGO126 EQK60:EQK126 FAG60:FAG126 FKC60:FKC126 FTY60:FTY126 GDU60:GDU126 GNQ60:GNQ126 GXM60:GXM126 HHI60:HHI126 HRE60:HRE126 IBA60:IBA126 IKW60:IKW126 IUS60:IUS126 JEO60:JEO126 JOK60:JOK126 JYG60:JYG126 KIC60:KIC126 KRY60:KRY126 LBU60:LBU126 LLQ60:LLQ126 LVM60:LVM126 MFI60:MFI126 MPE60:MPE126 MZA60:MZA126 NIW60:NIW126 NSS60:NSS126 OCO60:OCO126 OMK60:OMK126 OWG60:OWG126 PGC60:PGC126 PPY60:PPY126 PZU60:PZU126 QJQ60:QJQ126 QTM60:QTM126 RDI60:RDI126 RNE60:RNE126 RXA60:RXA126 SGW60:SGW126 SQS60:SQS126 TAO60:TAO126 TKK60:TKK126 TUG60:TUG126 UEC60:UEC126 UNY60:UNY126 UXU60:UXU126 VHQ60:VHQ126 VRM60:VRM126 WBI60:WBI126 WLE60:WLE126 WVA60:WVA126 IO65596:IO65662 SK65596:SK65662 ACG65596:ACG65662 AMC65596:AMC65662 AVY65596:AVY65662 BFU65596:BFU65662 BPQ65596:BPQ65662 BZM65596:BZM65662 CJI65596:CJI65662 CTE65596:CTE65662 DDA65596:DDA65662 DMW65596:DMW65662 DWS65596:DWS65662 EGO65596:EGO65662 EQK65596:EQK65662 FAG65596:FAG65662 FKC65596:FKC65662 FTY65596:FTY65662 GDU65596:GDU65662 GNQ65596:GNQ65662 GXM65596:GXM65662 HHI65596:HHI65662 HRE65596:HRE65662 IBA65596:IBA65662 IKW65596:IKW65662 IUS65596:IUS65662 JEO65596:JEO65662 JOK65596:JOK65662 JYG65596:JYG65662 KIC65596:KIC65662 KRY65596:KRY65662 LBU65596:LBU65662 LLQ65596:LLQ65662 LVM65596:LVM65662 MFI65596:MFI65662 MPE65596:MPE65662 MZA65596:MZA65662 NIW65596:NIW65662 NSS65596:NSS65662 OCO65596:OCO65662 OMK65596:OMK65662 OWG65596:OWG65662 PGC65596:PGC65662 PPY65596:PPY65662 PZU65596:PZU65662 QJQ65596:QJQ65662 QTM65596:QTM65662 RDI65596:RDI65662 RNE65596:RNE65662 RXA65596:RXA65662 SGW65596:SGW65662 SQS65596:SQS65662 TAO65596:TAO65662 TKK65596:TKK65662 TUG65596:TUG65662 UEC65596:UEC65662 UNY65596:UNY65662 UXU65596:UXU65662 VHQ65596:VHQ65662 VRM65596:VRM65662 WBI65596:WBI65662 WLE65596:WLE65662 WVA65596:WVA65662 IO131132:IO131198 SK131132:SK131198 ACG131132:ACG131198 AMC131132:AMC131198 AVY131132:AVY131198 BFU131132:BFU131198 BPQ131132:BPQ131198 BZM131132:BZM131198 CJI131132:CJI131198 CTE131132:CTE131198 DDA131132:DDA131198 DMW131132:DMW131198 DWS131132:DWS131198 EGO131132:EGO131198 EQK131132:EQK131198 FAG131132:FAG131198 FKC131132:FKC131198 FTY131132:FTY131198 GDU131132:GDU131198 GNQ131132:GNQ131198 GXM131132:GXM131198 HHI131132:HHI131198 HRE131132:HRE131198 IBA131132:IBA131198 IKW131132:IKW131198 IUS131132:IUS131198 JEO131132:JEO131198 JOK131132:JOK131198 JYG131132:JYG131198 KIC131132:KIC131198 KRY131132:KRY131198 LBU131132:LBU131198 LLQ131132:LLQ131198 LVM131132:LVM131198 MFI131132:MFI131198 MPE131132:MPE131198 MZA131132:MZA131198 NIW131132:NIW131198 NSS131132:NSS131198 OCO131132:OCO131198 OMK131132:OMK131198 OWG131132:OWG131198 PGC131132:PGC131198 PPY131132:PPY131198 PZU131132:PZU131198 QJQ131132:QJQ131198 QTM131132:QTM131198 RDI131132:RDI131198 RNE131132:RNE131198 RXA131132:RXA131198 SGW131132:SGW131198 SQS131132:SQS131198 TAO131132:TAO131198 TKK131132:TKK131198 TUG131132:TUG131198 UEC131132:UEC131198 UNY131132:UNY131198 UXU131132:UXU131198 VHQ131132:VHQ131198 VRM131132:VRM131198 WBI131132:WBI131198 WLE131132:WLE131198 WVA131132:WVA131198 IO196668:IO196734 SK196668:SK196734 ACG196668:ACG196734 AMC196668:AMC196734 AVY196668:AVY196734 BFU196668:BFU196734 BPQ196668:BPQ196734 BZM196668:BZM196734 CJI196668:CJI196734 CTE196668:CTE196734 DDA196668:DDA196734 DMW196668:DMW196734 DWS196668:DWS196734 EGO196668:EGO196734 EQK196668:EQK196734 FAG196668:FAG196734 FKC196668:FKC196734 FTY196668:FTY196734 GDU196668:GDU196734 GNQ196668:GNQ196734 GXM196668:GXM196734 HHI196668:HHI196734 HRE196668:HRE196734 IBA196668:IBA196734 IKW196668:IKW196734 IUS196668:IUS196734 JEO196668:JEO196734 JOK196668:JOK196734 JYG196668:JYG196734 KIC196668:KIC196734 KRY196668:KRY196734 LBU196668:LBU196734 LLQ196668:LLQ196734 LVM196668:LVM196734 MFI196668:MFI196734 MPE196668:MPE196734 MZA196668:MZA196734 NIW196668:NIW196734 NSS196668:NSS196734 OCO196668:OCO196734 OMK196668:OMK196734 OWG196668:OWG196734 PGC196668:PGC196734 PPY196668:PPY196734 PZU196668:PZU196734 QJQ196668:QJQ196734 QTM196668:QTM196734 RDI196668:RDI196734 RNE196668:RNE196734 RXA196668:RXA196734 SGW196668:SGW196734 SQS196668:SQS196734 TAO196668:TAO196734 TKK196668:TKK196734 TUG196668:TUG196734 UEC196668:UEC196734 UNY196668:UNY196734 UXU196668:UXU196734 VHQ196668:VHQ196734 VRM196668:VRM196734 WBI196668:WBI196734 WLE196668:WLE196734 WVA196668:WVA196734 IO262204:IO262270 SK262204:SK262270 ACG262204:ACG262270 AMC262204:AMC262270 AVY262204:AVY262270 BFU262204:BFU262270 BPQ262204:BPQ262270 BZM262204:BZM262270 CJI262204:CJI262270 CTE262204:CTE262270 DDA262204:DDA262270 DMW262204:DMW262270 DWS262204:DWS262270 EGO262204:EGO262270 EQK262204:EQK262270 FAG262204:FAG262270 FKC262204:FKC262270 FTY262204:FTY262270 GDU262204:GDU262270 GNQ262204:GNQ262270 GXM262204:GXM262270 HHI262204:HHI262270 HRE262204:HRE262270 IBA262204:IBA262270 IKW262204:IKW262270 IUS262204:IUS262270 JEO262204:JEO262270 JOK262204:JOK262270 JYG262204:JYG262270 KIC262204:KIC262270 KRY262204:KRY262270 LBU262204:LBU262270 LLQ262204:LLQ262270 LVM262204:LVM262270 MFI262204:MFI262270 MPE262204:MPE262270 MZA262204:MZA262270 NIW262204:NIW262270 NSS262204:NSS262270 OCO262204:OCO262270 OMK262204:OMK262270 OWG262204:OWG262270 PGC262204:PGC262270 PPY262204:PPY262270 PZU262204:PZU262270 QJQ262204:QJQ262270 QTM262204:QTM262270 RDI262204:RDI262270 RNE262204:RNE262270 RXA262204:RXA262270 SGW262204:SGW262270 SQS262204:SQS262270 TAO262204:TAO262270 TKK262204:TKK262270 TUG262204:TUG262270 UEC262204:UEC262270 UNY262204:UNY262270 UXU262204:UXU262270 VHQ262204:VHQ262270 VRM262204:VRM262270 WBI262204:WBI262270 WLE262204:WLE262270 WVA262204:WVA262270 IO327740:IO327806 SK327740:SK327806 ACG327740:ACG327806 AMC327740:AMC327806 AVY327740:AVY327806 BFU327740:BFU327806 BPQ327740:BPQ327806 BZM327740:BZM327806 CJI327740:CJI327806 CTE327740:CTE327806 DDA327740:DDA327806 DMW327740:DMW327806 DWS327740:DWS327806 EGO327740:EGO327806 EQK327740:EQK327806 FAG327740:FAG327806 FKC327740:FKC327806 FTY327740:FTY327806 GDU327740:GDU327806 GNQ327740:GNQ327806 GXM327740:GXM327806 HHI327740:HHI327806 HRE327740:HRE327806 IBA327740:IBA327806 IKW327740:IKW327806 IUS327740:IUS327806 JEO327740:JEO327806 JOK327740:JOK327806 JYG327740:JYG327806 KIC327740:KIC327806 KRY327740:KRY327806 LBU327740:LBU327806 LLQ327740:LLQ327806 LVM327740:LVM327806 MFI327740:MFI327806 MPE327740:MPE327806 MZA327740:MZA327806 NIW327740:NIW327806 NSS327740:NSS327806 OCO327740:OCO327806 OMK327740:OMK327806 OWG327740:OWG327806 PGC327740:PGC327806 PPY327740:PPY327806 PZU327740:PZU327806 QJQ327740:QJQ327806 QTM327740:QTM327806 RDI327740:RDI327806 RNE327740:RNE327806 RXA327740:RXA327806 SGW327740:SGW327806 SQS327740:SQS327806 TAO327740:TAO327806 TKK327740:TKK327806 TUG327740:TUG327806 UEC327740:UEC327806 UNY327740:UNY327806 UXU327740:UXU327806 VHQ327740:VHQ327806 VRM327740:VRM327806 WBI327740:WBI327806 WLE327740:WLE327806 WVA327740:WVA327806 IO393276:IO393342 SK393276:SK393342 ACG393276:ACG393342 AMC393276:AMC393342 AVY393276:AVY393342 BFU393276:BFU393342 BPQ393276:BPQ393342 BZM393276:BZM393342 CJI393276:CJI393342 CTE393276:CTE393342 DDA393276:DDA393342 DMW393276:DMW393342 DWS393276:DWS393342 EGO393276:EGO393342 EQK393276:EQK393342 FAG393276:FAG393342 FKC393276:FKC393342 FTY393276:FTY393342 GDU393276:GDU393342 GNQ393276:GNQ393342 GXM393276:GXM393342 HHI393276:HHI393342 HRE393276:HRE393342 IBA393276:IBA393342 IKW393276:IKW393342 IUS393276:IUS393342 JEO393276:JEO393342 JOK393276:JOK393342 JYG393276:JYG393342 KIC393276:KIC393342 KRY393276:KRY393342 LBU393276:LBU393342 LLQ393276:LLQ393342 LVM393276:LVM393342 MFI393276:MFI393342 MPE393276:MPE393342 MZA393276:MZA393342 NIW393276:NIW393342 NSS393276:NSS393342 OCO393276:OCO393342 OMK393276:OMK393342 OWG393276:OWG393342 PGC393276:PGC393342 PPY393276:PPY393342 PZU393276:PZU393342 QJQ393276:QJQ393342 QTM393276:QTM393342 RDI393276:RDI393342 RNE393276:RNE393342 RXA393276:RXA393342 SGW393276:SGW393342 SQS393276:SQS393342 TAO393276:TAO393342 TKK393276:TKK393342 TUG393276:TUG393342 UEC393276:UEC393342 UNY393276:UNY393342 UXU393276:UXU393342 VHQ393276:VHQ393342 VRM393276:VRM393342 WBI393276:WBI393342 WLE393276:WLE393342 WVA393276:WVA393342 IO458812:IO458878 SK458812:SK458878 ACG458812:ACG458878 AMC458812:AMC458878 AVY458812:AVY458878 BFU458812:BFU458878 BPQ458812:BPQ458878 BZM458812:BZM458878 CJI458812:CJI458878 CTE458812:CTE458878 DDA458812:DDA458878 DMW458812:DMW458878 DWS458812:DWS458878 EGO458812:EGO458878 EQK458812:EQK458878 FAG458812:FAG458878 FKC458812:FKC458878 FTY458812:FTY458878 GDU458812:GDU458878 GNQ458812:GNQ458878 GXM458812:GXM458878 HHI458812:HHI458878 HRE458812:HRE458878 IBA458812:IBA458878 IKW458812:IKW458878 IUS458812:IUS458878 JEO458812:JEO458878 JOK458812:JOK458878 JYG458812:JYG458878 KIC458812:KIC458878 KRY458812:KRY458878 LBU458812:LBU458878 LLQ458812:LLQ458878 LVM458812:LVM458878 MFI458812:MFI458878 MPE458812:MPE458878 MZA458812:MZA458878 NIW458812:NIW458878 NSS458812:NSS458878 OCO458812:OCO458878 OMK458812:OMK458878 OWG458812:OWG458878 PGC458812:PGC458878 PPY458812:PPY458878 PZU458812:PZU458878 QJQ458812:QJQ458878 QTM458812:QTM458878 RDI458812:RDI458878 RNE458812:RNE458878 RXA458812:RXA458878 SGW458812:SGW458878 SQS458812:SQS458878 TAO458812:TAO458878 TKK458812:TKK458878 TUG458812:TUG458878 UEC458812:UEC458878 UNY458812:UNY458878 UXU458812:UXU458878 VHQ458812:VHQ458878 VRM458812:VRM458878 WBI458812:WBI458878 WLE458812:WLE458878 WVA458812:WVA458878 IO524348:IO524414 SK524348:SK524414 ACG524348:ACG524414 AMC524348:AMC524414 AVY524348:AVY524414 BFU524348:BFU524414 BPQ524348:BPQ524414 BZM524348:BZM524414 CJI524348:CJI524414 CTE524348:CTE524414 DDA524348:DDA524414 DMW524348:DMW524414 DWS524348:DWS524414 EGO524348:EGO524414 EQK524348:EQK524414 FAG524348:FAG524414 FKC524348:FKC524414 FTY524348:FTY524414 GDU524348:GDU524414 GNQ524348:GNQ524414 GXM524348:GXM524414 HHI524348:HHI524414 HRE524348:HRE524414 IBA524348:IBA524414 IKW524348:IKW524414 IUS524348:IUS524414 JEO524348:JEO524414 JOK524348:JOK524414 JYG524348:JYG524414 KIC524348:KIC524414 KRY524348:KRY524414 LBU524348:LBU524414 LLQ524348:LLQ524414 LVM524348:LVM524414 MFI524348:MFI524414 MPE524348:MPE524414 MZA524348:MZA524414 NIW524348:NIW524414 NSS524348:NSS524414 OCO524348:OCO524414 OMK524348:OMK524414 OWG524348:OWG524414 PGC524348:PGC524414 PPY524348:PPY524414 PZU524348:PZU524414 QJQ524348:QJQ524414 QTM524348:QTM524414 RDI524348:RDI524414 RNE524348:RNE524414 RXA524348:RXA524414 SGW524348:SGW524414 SQS524348:SQS524414 TAO524348:TAO524414 TKK524348:TKK524414 TUG524348:TUG524414 UEC524348:UEC524414 UNY524348:UNY524414 UXU524348:UXU524414 VHQ524348:VHQ524414 VRM524348:VRM524414 WBI524348:WBI524414 WLE524348:WLE524414 WVA524348:WVA524414 IO589884:IO589950 SK589884:SK589950 ACG589884:ACG589950 AMC589884:AMC589950 AVY589884:AVY589950 BFU589884:BFU589950 BPQ589884:BPQ589950 BZM589884:BZM589950 CJI589884:CJI589950 CTE589884:CTE589950 DDA589884:DDA589950 DMW589884:DMW589950 DWS589884:DWS589950 EGO589884:EGO589950 EQK589884:EQK589950 FAG589884:FAG589950 FKC589884:FKC589950 FTY589884:FTY589950 GDU589884:GDU589950 GNQ589884:GNQ589950 GXM589884:GXM589950 HHI589884:HHI589950 HRE589884:HRE589950 IBA589884:IBA589950 IKW589884:IKW589950 IUS589884:IUS589950 JEO589884:JEO589950 JOK589884:JOK589950 JYG589884:JYG589950 KIC589884:KIC589950 KRY589884:KRY589950 LBU589884:LBU589950 LLQ589884:LLQ589950 LVM589884:LVM589950 MFI589884:MFI589950 MPE589884:MPE589950 MZA589884:MZA589950 NIW589884:NIW589950 NSS589884:NSS589950 OCO589884:OCO589950 OMK589884:OMK589950 OWG589884:OWG589950 PGC589884:PGC589950 PPY589884:PPY589950 PZU589884:PZU589950 QJQ589884:QJQ589950 QTM589884:QTM589950 RDI589884:RDI589950 RNE589884:RNE589950 RXA589884:RXA589950 SGW589884:SGW589950 SQS589884:SQS589950 TAO589884:TAO589950 TKK589884:TKK589950 TUG589884:TUG589950 UEC589884:UEC589950 UNY589884:UNY589950 UXU589884:UXU589950 VHQ589884:VHQ589950 VRM589884:VRM589950 WBI589884:WBI589950 WLE589884:WLE589950 WVA589884:WVA589950 IO655420:IO655486 SK655420:SK655486 ACG655420:ACG655486 AMC655420:AMC655486 AVY655420:AVY655486 BFU655420:BFU655486 BPQ655420:BPQ655486 BZM655420:BZM655486 CJI655420:CJI655486 CTE655420:CTE655486 DDA655420:DDA655486 DMW655420:DMW655486 DWS655420:DWS655486 EGO655420:EGO655486 EQK655420:EQK655486 FAG655420:FAG655486 FKC655420:FKC655486 FTY655420:FTY655486 GDU655420:GDU655486 GNQ655420:GNQ655486 GXM655420:GXM655486 HHI655420:HHI655486 HRE655420:HRE655486 IBA655420:IBA655486 IKW655420:IKW655486 IUS655420:IUS655486 JEO655420:JEO655486 JOK655420:JOK655486 JYG655420:JYG655486 KIC655420:KIC655486 KRY655420:KRY655486 LBU655420:LBU655486 LLQ655420:LLQ655486 LVM655420:LVM655486 MFI655420:MFI655486 MPE655420:MPE655486 MZA655420:MZA655486 NIW655420:NIW655486 NSS655420:NSS655486 OCO655420:OCO655486 OMK655420:OMK655486 OWG655420:OWG655486 PGC655420:PGC655486 PPY655420:PPY655486 PZU655420:PZU655486 QJQ655420:QJQ655486 QTM655420:QTM655486 RDI655420:RDI655486 RNE655420:RNE655486 RXA655420:RXA655486 SGW655420:SGW655486 SQS655420:SQS655486 TAO655420:TAO655486 TKK655420:TKK655486 TUG655420:TUG655486 UEC655420:UEC655486 UNY655420:UNY655486 UXU655420:UXU655486 VHQ655420:VHQ655486 VRM655420:VRM655486 WBI655420:WBI655486 WLE655420:WLE655486 WVA655420:WVA655486 IO720956:IO721022 SK720956:SK721022 ACG720956:ACG721022 AMC720956:AMC721022 AVY720956:AVY721022 BFU720956:BFU721022 BPQ720956:BPQ721022 BZM720956:BZM721022 CJI720956:CJI721022 CTE720956:CTE721022 DDA720956:DDA721022 DMW720956:DMW721022 DWS720956:DWS721022 EGO720956:EGO721022 EQK720956:EQK721022 FAG720956:FAG721022 FKC720956:FKC721022 FTY720956:FTY721022 GDU720956:GDU721022 GNQ720956:GNQ721022 GXM720956:GXM721022 HHI720956:HHI721022 HRE720956:HRE721022 IBA720956:IBA721022 IKW720956:IKW721022 IUS720956:IUS721022 JEO720956:JEO721022 JOK720956:JOK721022 JYG720956:JYG721022 KIC720956:KIC721022 KRY720956:KRY721022 LBU720956:LBU721022 LLQ720956:LLQ721022 LVM720956:LVM721022 MFI720956:MFI721022 MPE720956:MPE721022 MZA720956:MZA721022 NIW720956:NIW721022 NSS720956:NSS721022 OCO720956:OCO721022 OMK720956:OMK721022 OWG720956:OWG721022 PGC720956:PGC721022 PPY720956:PPY721022 PZU720956:PZU721022 QJQ720956:QJQ721022 QTM720956:QTM721022 RDI720956:RDI721022 RNE720956:RNE721022 RXA720956:RXA721022 SGW720956:SGW721022 SQS720956:SQS721022 TAO720956:TAO721022 TKK720956:TKK721022 TUG720956:TUG721022 UEC720956:UEC721022 UNY720956:UNY721022 UXU720956:UXU721022 VHQ720956:VHQ721022 VRM720956:VRM721022 WBI720956:WBI721022 WLE720956:WLE721022 WVA720956:WVA721022 IO786492:IO786558 SK786492:SK786558 ACG786492:ACG786558 AMC786492:AMC786558 AVY786492:AVY786558 BFU786492:BFU786558 BPQ786492:BPQ786558 BZM786492:BZM786558 CJI786492:CJI786558 CTE786492:CTE786558 DDA786492:DDA786558 DMW786492:DMW786558 DWS786492:DWS786558 EGO786492:EGO786558 EQK786492:EQK786558 FAG786492:FAG786558 FKC786492:FKC786558 FTY786492:FTY786558 GDU786492:GDU786558 GNQ786492:GNQ786558 GXM786492:GXM786558 HHI786492:HHI786558 HRE786492:HRE786558 IBA786492:IBA786558 IKW786492:IKW786558 IUS786492:IUS786558 JEO786492:JEO786558 JOK786492:JOK786558 JYG786492:JYG786558 KIC786492:KIC786558 KRY786492:KRY786558 LBU786492:LBU786558 LLQ786492:LLQ786558 LVM786492:LVM786558 MFI786492:MFI786558 MPE786492:MPE786558 MZA786492:MZA786558 NIW786492:NIW786558 NSS786492:NSS786558 OCO786492:OCO786558 OMK786492:OMK786558 OWG786492:OWG786558 PGC786492:PGC786558 PPY786492:PPY786558 PZU786492:PZU786558 QJQ786492:QJQ786558 QTM786492:QTM786558 RDI786492:RDI786558 RNE786492:RNE786558 RXA786492:RXA786558 SGW786492:SGW786558 SQS786492:SQS786558 TAO786492:TAO786558 TKK786492:TKK786558 TUG786492:TUG786558 UEC786492:UEC786558 UNY786492:UNY786558 UXU786492:UXU786558 VHQ786492:VHQ786558 VRM786492:VRM786558 WBI786492:WBI786558 WLE786492:WLE786558 WVA786492:WVA786558 IO852028:IO852094 SK852028:SK852094 ACG852028:ACG852094 AMC852028:AMC852094 AVY852028:AVY852094 BFU852028:BFU852094 BPQ852028:BPQ852094 BZM852028:BZM852094 CJI852028:CJI852094 CTE852028:CTE852094 DDA852028:DDA852094 DMW852028:DMW852094 DWS852028:DWS852094 EGO852028:EGO852094 EQK852028:EQK852094 FAG852028:FAG852094 FKC852028:FKC852094 FTY852028:FTY852094 GDU852028:GDU852094 GNQ852028:GNQ852094 GXM852028:GXM852094 HHI852028:HHI852094 HRE852028:HRE852094 IBA852028:IBA852094 IKW852028:IKW852094 IUS852028:IUS852094 JEO852028:JEO852094 JOK852028:JOK852094 JYG852028:JYG852094 KIC852028:KIC852094 KRY852028:KRY852094 LBU852028:LBU852094 LLQ852028:LLQ852094 LVM852028:LVM852094 MFI852028:MFI852094 MPE852028:MPE852094 MZA852028:MZA852094 NIW852028:NIW852094 NSS852028:NSS852094 OCO852028:OCO852094 OMK852028:OMK852094 OWG852028:OWG852094 PGC852028:PGC852094 PPY852028:PPY852094 PZU852028:PZU852094 QJQ852028:QJQ852094 QTM852028:QTM852094 RDI852028:RDI852094 RNE852028:RNE852094 RXA852028:RXA852094 SGW852028:SGW852094 SQS852028:SQS852094 TAO852028:TAO852094 TKK852028:TKK852094 TUG852028:TUG852094 UEC852028:UEC852094 UNY852028:UNY852094 UXU852028:UXU852094 VHQ852028:VHQ852094 VRM852028:VRM852094 WBI852028:WBI852094 WLE852028:WLE852094 WVA852028:WVA852094 IO917564:IO917630 SK917564:SK917630 ACG917564:ACG917630 AMC917564:AMC917630 AVY917564:AVY917630 BFU917564:BFU917630 BPQ917564:BPQ917630 BZM917564:BZM917630 CJI917564:CJI917630 CTE917564:CTE917630 DDA917564:DDA917630 DMW917564:DMW917630 DWS917564:DWS917630 EGO917564:EGO917630 EQK917564:EQK917630 FAG917564:FAG917630 FKC917564:FKC917630 FTY917564:FTY917630 GDU917564:GDU917630 GNQ917564:GNQ917630 GXM917564:GXM917630 HHI917564:HHI917630 HRE917564:HRE917630 IBA917564:IBA917630 IKW917564:IKW917630 IUS917564:IUS917630 JEO917564:JEO917630 JOK917564:JOK917630 JYG917564:JYG917630 KIC917564:KIC917630 KRY917564:KRY917630 LBU917564:LBU917630 LLQ917564:LLQ917630 LVM917564:LVM917630 MFI917564:MFI917630 MPE917564:MPE917630 MZA917564:MZA917630 NIW917564:NIW917630 NSS917564:NSS917630 OCO917564:OCO917630 OMK917564:OMK917630 OWG917564:OWG917630 PGC917564:PGC917630 PPY917564:PPY917630 PZU917564:PZU917630 QJQ917564:QJQ917630 QTM917564:QTM917630 RDI917564:RDI917630 RNE917564:RNE917630 RXA917564:RXA917630 SGW917564:SGW917630 SQS917564:SQS917630 TAO917564:TAO917630 TKK917564:TKK917630 TUG917564:TUG917630 UEC917564:UEC917630 UNY917564:UNY917630 UXU917564:UXU917630 VHQ917564:VHQ917630 VRM917564:VRM917630 WBI917564:WBI917630 WLE917564:WLE917630 WVA917564:WVA917630 IO983100:IO983166 SK983100:SK983166 ACG983100:ACG983166 AMC983100:AMC983166 AVY983100:AVY983166 BFU983100:BFU983166 BPQ983100:BPQ983166 BZM983100:BZM983166 CJI983100:CJI983166 CTE983100:CTE983166 DDA983100:DDA983166 DMW983100:DMW983166 DWS983100:DWS983166 EGO983100:EGO983166 EQK983100:EQK983166 FAG983100:FAG983166 FKC983100:FKC983166 FTY983100:FTY983166 GDU983100:GDU983166 GNQ983100:GNQ983166 GXM983100:GXM983166 HHI983100:HHI983166 HRE983100:HRE983166 IBA983100:IBA983166 IKW983100:IKW983166 IUS983100:IUS983166 JEO983100:JEO983166 JOK983100:JOK983166 JYG983100:JYG983166 KIC983100:KIC983166 KRY983100:KRY983166 LBU983100:LBU983166 LLQ983100:LLQ983166 LVM983100:LVM983166 MFI983100:MFI983166 MPE983100:MPE983166 MZA983100:MZA983166 NIW983100:NIW983166 NSS983100:NSS983166 OCO983100:OCO983166 OMK983100:OMK983166 OWG983100:OWG983166 PGC983100:PGC983166 PPY983100:PPY983166 PZU983100:PZU983166 QJQ983100:QJQ983166 QTM983100:QTM983166 RDI983100:RDI983166 RNE983100:RNE983166 RXA983100:RXA983166 SGW983100:SGW983166 SQS983100:SQS983166 TAO983100:TAO983166 TKK983100:TKK983166 TUG983100:TUG983166 UEC983100:UEC983166 UNY983100:UNY983166 UXU983100:UXU983166 VHQ983100:VHQ983166 VRM983100:VRM983166 WBI983100:WBI983166 WLE983100:WLE983166 WVA983100:WVA983166" xr:uid="{3F76C851-796B-44B8-8AC9-42D034BB259B}">
      <formula1>"자체조달,중앙조달"</formula1>
    </dataValidation>
    <dataValidation type="list" allowBlank="1" showInputMessage="1" showErrorMessage="1" sqref="JD60:JD126 SZ60:SZ126 ACV60:ACV126 AMR60:AMR126 AWN60:AWN126 BGJ60:BGJ126 BQF60:BQF126 CAB60:CAB126 CJX60:CJX126 CTT60:CTT126 DDP60:DDP126 DNL60:DNL126 DXH60:DXH126 EHD60:EHD126 EQZ60:EQZ126 FAV60:FAV126 FKR60:FKR126 FUN60:FUN126 GEJ60:GEJ126 GOF60:GOF126 GYB60:GYB126 HHX60:HHX126 HRT60:HRT126 IBP60:IBP126 ILL60:ILL126 IVH60:IVH126 JFD60:JFD126 JOZ60:JOZ126 JYV60:JYV126 KIR60:KIR126 KSN60:KSN126 LCJ60:LCJ126 LMF60:LMF126 LWB60:LWB126 MFX60:MFX126 MPT60:MPT126 MZP60:MZP126 NJL60:NJL126 NTH60:NTH126 ODD60:ODD126 OMZ60:OMZ126 OWV60:OWV126 PGR60:PGR126 PQN60:PQN126 QAJ60:QAJ126 QKF60:QKF126 QUB60:QUB126 RDX60:RDX126 RNT60:RNT126 RXP60:RXP126 SHL60:SHL126 SRH60:SRH126 TBD60:TBD126 TKZ60:TKZ126 TUV60:TUV126 UER60:UER126 UON60:UON126 UYJ60:UYJ126 VIF60:VIF126 VSB60:VSB126 WBX60:WBX126 WLT60:WLT126 WVP60:WVP126 JD65596:JD65662 SZ65596:SZ65662 ACV65596:ACV65662 AMR65596:AMR65662 AWN65596:AWN65662 BGJ65596:BGJ65662 BQF65596:BQF65662 CAB65596:CAB65662 CJX65596:CJX65662 CTT65596:CTT65662 DDP65596:DDP65662 DNL65596:DNL65662 DXH65596:DXH65662 EHD65596:EHD65662 EQZ65596:EQZ65662 FAV65596:FAV65662 FKR65596:FKR65662 FUN65596:FUN65662 GEJ65596:GEJ65662 GOF65596:GOF65662 GYB65596:GYB65662 HHX65596:HHX65662 HRT65596:HRT65662 IBP65596:IBP65662 ILL65596:ILL65662 IVH65596:IVH65662 JFD65596:JFD65662 JOZ65596:JOZ65662 JYV65596:JYV65662 KIR65596:KIR65662 KSN65596:KSN65662 LCJ65596:LCJ65662 LMF65596:LMF65662 LWB65596:LWB65662 MFX65596:MFX65662 MPT65596:MPT65662 MZP65596:MZP65662 NJL65596:NJL65662 NTH65596:NTH65662 ODD65596:ODD65662 OMZ65596:OMZ65662 OWV65596:OWV65662 PGR65596:PGR65662 PQN65596:PQN65662 QAJ65596:QAJ65662 QKF65596:QKF65662 QUB65596:QUB65662 RDX65596:RDX65662 RNT65596:RNT65662 RXP65596:RXP65662 SHL65596:SHL65662 SRH65596:SRH65662 TBD65596:TBD65662 TKZ65596:TKZ65662 TUV65596:TUV65662 UER65596:UER65662 UON65596:UON65662 UYJ65596:UYJ65662 VIF65596:VIF65662 VSB65596:VSB65662 WBX65596:WBX65662 WLT65596:WLT65662 WVP65596:WVP65662 JD131132:JD131198 SZ131132:SZ131198 ACV131132:ACV131198 AMR131132:AMR131198 AWN131132:AWN131198 BGJ131132:BGJ131198 BQF131132:BQF131198 CAB131132:CAB131198 CJX131132:CJX131198 CTT131132:CTT131198 DDP131132:DDP131198 DNL131132:DNL131198 DXH131132:DXH131198 EHD131132:EHD131198 EQZ131132:EQZ131198 FAV131132:FAV131198 FKR131132:FKR131198 FUN131132:FUN131198 GEJ131132:GEJ131198 GOF131132:GOF131198 GYB131132:GYB131198 HHX131132:HHX131198 HRT131132:HRT131198 IBP131132:IBP131198 ILL131132:ILL131198 IVH131132:IVH131198 JFD131132:JFD131198 JOZ131132:JOZ131198 JYV131132:JYV131198 KIR131132:KIR131198 KSN131132:KSN131198 LCJ131132:LCJ131198 LMF131132:LMF131198 LWB131132:LWB131198 MFX131132:MFX131198 MPT131132:MPT131198 MZP131132:MZP131198 NJL131132:NJL131198 NTH131132:NTH131198 ODD131132:ODD131198 OMZ131132:OMZ131198 OWV131132:OWV131198 PGR131132:PGR131198 PQN131132:PQN131198 QAJ131132:QAJ131198 QKF131132:QKF131198 QUB131132:QUB131198 RDX131132:RDX131198 RNT131132:RNT131198 RXP131132:RXP131198 SHL131132:SHL131198 SRH131132:SRH131198 TBD131132:TBD131198 TKZ131132:TKZ131198 TUV131132:TUV131198 UER131132:UER131198 UON131132:UON131198 UYJ131132:UYJ131198 VIF131132:VIF131198 VSB131132:VSB131198 WBX131132:WBX131198 WLT131132:WLT131198 WVP131132:WVP131198 JD196668:JD196734 SZ196668:SZ196734 ACV196668:ACV196734 AMR196668:AMR196734 AWN196668:AWN196734 BGJ196668:BGJ196734 BQF196668:BQF196734 CAB196668:CAB196734 CJX196668:CJX196734 CTT196668:CTT196734 DDP196668:DDP196734 DNL196668:DNL196734 DXH196668:DXH196734 EHD196668:EHD196734 EQZ196668:EQZ196734 FAV196668:FAV196734 FKR196668:FKR196734 FUN196668:FUN196734 GEJ196668:GEJ196734 GOF196668:GOF196734 GYB196668:GYB196734 HHX196668:HHX196734 HRT196668:HRT196734 IBP196668:IBP196734 ILL196668:ILL196734 IVH196668:IVH196734 JFD196668:JFD196734 JOZ196668:JOZ196734 JYV196668:JYV196734 KIR196668:KIR196734 KSN196668:KSN196734 LCJ196668:LCJ196734 LMF196668:LMF196734 LWB196668:LWB196734 MFX196668:MFX196734 MPT196668:MPT196734 MZP196668:MZP196734 NJL196668:NJL196734 NTH196668:NTH196734 ODD196668:ODD196734 OMZ196668:OMZ196734 OWV196668:OWV196734 PGR196668:PGR196734 PQN196668:PQN196734 QAJ196668:QAJ196734 QKF196668:QKF196734 QUB196668:QUB196734 RDX196668:RDX196734 RNT196668:RNT196734 RXP196668:RXP196734 SHL196668:SHL196734 SRH196668:SRH196734 TBD196668:TBD196734 TKZ196668:TKZ196734 TUV196668:TUV196734 UER196668:UER196734 UON196668:UON196734 UYJ196668:UYJ196734 VIF196668:VIF196734 VSB196668:VSB196734 WBX196668:WBX196734 WLT196668:WLT196734 WVP196668:WVP196734 JD262204:JD262270 SZ262204:SZ262270 ACV262204:ACV262270 AMR262204:AMR262270 AWN262204:AWN262270 BGJ262204:BGJ262270 BQF262204:BQF262270 CAB262204:CAB262270 CJX262204:CJX262270 CTT262204:CTT262270 DDP262204:DDP262270 DNL262204:DNL262270 DXH262204:DXH262270 EHD262204:EHD262270 EQZ262204:EQZ262270 FAV262204:FAV262270 FKR262204:FKR262270 FUN262204:FUN262270 GEJ262204:GEJ262270 GOF262204:GOF262270 GYB262204:GYB262270 HHX262204:HHX262270 HRT262204:HRT262270 IBP262204:IBP262270 ILL262204:ILL262270 IVH262204:IVH262270 JFD262204:JFD262270 JOZ262204:JOZ262270 JYV262204:JYV262270 KIR262204:KIR262270 KSN262204:KSN262270 LCJ262204:LCJ262270 LMF262204:LMF262270 LWB262204:LWB262270 MFX262204:MFX262270 MPT262204:MPT262270 MZP262204:MZP262270 NJL262204:NJL262270 NTH262204:NTH262270 ODD262204:ODD262270 OMZ262204:OMZ262270 OWV262204:OWV262270 PGR262204:PGR262270 PQN262204:PQN262270 QAJ262204:QAJ262270 QKF262204:QKF262270 QUB262204:QUB262270 RDX262204:RDX262270 RNT262204:RNT262270 RXP262204:RXP262270 SHL262204:SHL262270 SRH262204:SRH262270 TBD262204:TBD262270 TKZ262204:TKZ262270 TUV262204:TUV262270 UER262204:UER262270 UON262204:UON262270 UYJ262204:UYJ262270 VIF262204:VIF262270 VSB262204:VSB262270 WBX262204:WBX262270 WLT262204:WLT262270 WVP262204:WVP262270 JD327740:JD327806 SZ327740:SZ327806 ACV327740:ACV327806 AMR327740:AMR327806 AWN327740:AWN327806 BGJ327740:BGJ327806 BQF327740:BQF327806 CAB327740:CAB327806 CJX327740:CJX327806 CTT327740:CTT327806 DDP327740:DDP327806 DNL327740:DNL327806 DXH327740:DXH327806 EHD327740:EHD327806 EQZ327740:EQZ327806 FAV327740:FAV327806 FKR327740:FKR327806 FUN327740:FUN327806 GEJ327740:GEJ327806 GOF327740:GOF327806 GYB327740:GYB327806 HHX327740:HHX327806 HRT327740:HRT327806 IBP327740:IBP327806 ILL327740:ILL327806 IVH327740:IVH327806 JFD327740:JFD327806 JOZ327740:JOZ327806 JYV327740:JYV327806 KIR327740:KIR327806 KSN327740:KSN327806 LCJ327740:LCJ327806 LMF327740:LMF327806 LWB327740:LWB327806 MFX327740:MFX327806 MPT327740:MPT327806 MZP327740:MZP327806 NJL327740:NJL327806 NTH327740:NTH327806 ODD327740:ODD327806 OMZ327740:OMZ327806 OWV327740:OWV327806 PGR327740:PGR327806 PQN327740:PQN327806 QAJ327740:QAJ327806 QKF327740:QKF327806 QUB327740:QUB327806 RDX327740:RDX327806 RNT327740:RNT327806 RXP327740:RXP327806 SHL327740:SHL327806 SRH327740:SRH327806 TBD327740:TBD327806 TKZ327740:TKZ327806 TUV327740:TUV327806 UER327740:UER327806 UON327740:UON327806 UYJ327740:UYJ327806 VIF327740:VIF327806 VSB327740:VSB327806 WBX327740:WBX327806 WLT327740:WLT327806 WVP327740:WVP327806 JD393276:JD393342 SZ393276:SZ393342 ACV393276:ACV393342 AMR393276:AMR393342 AWN393276:AWN393342 BGJ393276:BGJ393342 BQF393276:BQF393342 CAB393276:CAB393342 CJX393276:CJX393342 CTT393276:CTT393342 DDP393276:DDP393342 DNL393276:DNL393342 DXH393276:DXH393342 EHD393276:EHD393342 EQZ393276:EQZ393342 FAV393276:FAV393342 FKR393276:FKR393342 FUN393276:FUN393342 GEJ393276:GEJ393342 GOF393276:GOF393342 GYB393276:GYB393342 HHX393276:HHX393342 HRT393276:HRT393342 IBP393276:IBP393342 ILL393276:ILL393342 IVH393276:IVH393342 JFD393276:JFD393342 JOZ393276:JOZ393342 JYV393276:JYV393342 KIR393276:KIR393342 KSN393276:KSN393342 LCJ393276:LCJ393342 LMF393276:LMF393342 LWB393276:LWB393342 MFX393276:MFX393342 MPT393276:MPT393342 MZP393276:MZP393342 NJL393276:NJL393342 NTH393276:NTH393342 ODD393276:ODD393342 OMZ393276:OMZ393342 OWV393276:OWV393342 PGR393276:PGR393342 PQN393276:PQN393342 QAJ393276:QAJ393342 QKF393276:QKF393342 QUB393276:QUB393342 RDX393276:RDX393342 RNT393276:RNT393342 RXP393276:RXP393342 SHL393276:SHL393342 SRH393276:SRH393342 TBD393276:TBD393342 TKZ393276:TKZ393342 TUV393276:TUV393342 UER393276:UER393342 UON393276:UON393342 UYJ393276:UYJ393342 VIF393276:VIF393342 VSB393276:VSB393342 WBX393276:WBX393342 WLT393276:WLT393342 WVP393276:WVP393342 JD458812:JD458878 SZ458812:SZ458878 ACV458812:ACV458878 AMR458812:AMR458878 AWN458812:AWN458878 BGJ458812:BGJ458878 BQF458812:BQF458878 CAB458812:CAB458878 CJX458812:CJX458878 CTT458812:CTT458878 DDP458812:DDP458878 DNL458812:DNL458878 DXH458812:DXH458878 EHD458812:EHD458878 EQZ458812:EQZ458878 FAV458812:FAV458878 FKR458812:FKR458878 FUN458812:FUN458878 GEJ458812:GEJ458878 GOF458812:GOF458878 GYB458812:GYB458878 HHX458812:HHX458878 HRT458812:HRT458878 IBP458812:IBP458878 ILL458812:ILL458878 IVH458812:IVH458878 JFD458812:JFD458878 JOZ458812:JOZ458878 JYV458812:JYV458878 KIR458812:KIR458878 KSN458812:KSN458878 LCJ458812:LCJ458878 LMF458812:LMF458878 LWB458812:LWB458878 MFX458812:MFX458878 MPT458812:MPT458878 MZP458812:MZP458878 NJL458812:NJL458878 NTH458812:NTH458878 ODD458812:ODD458878 OMZ458812:OMZ458878 OWV458812:OWV458878 PGR458812:PGR458878 PQN458812:PQN458878 QAJ458812:QAJ458878 QKF458812:QKF458878 QUB458812:QUB458878 RDX458812:RDX458878 RNT458812:RNT458878 RXP458812:RXP458878 SHL458812:SHL458878 SRH458812:SRH458878 TBD458812:TBD458878 TKZ458812:TKZ458878 TUV458812:TUV458878 UER458812:UER458878 UON458812:UON458878 UYJ458812:UYJ458878 VIF458812:VIF458878 VSB458812:VSB458878 WBX458812:WBX458878 WLT458812:WLT458878 WVP458812:WVP458878 JD524348:JD524414 SZ524348:SZ524414 ACV524348:ACV524414 AMR524348:AMR524414 AWN524348:AWN524414 BGJ524348:BGJ524414 BQF524348:BQF524414 CAB524348:CAB524414 CJX524348:CJX524414 CTT524348:CTT524414 DDP524348:DDP524414 DNL524348:DNL524414 DXH524348:DXH524414 EHD524348:EHD524414 EQZ524348:EQZ524414 FAV524348:FAV524414 FKR524348:FKR524414 FUN524348:FUN524414 GEJ524348:GEJ524414 GOF524348:GOF524414 GYB524348:GYB524414 HHX524348:HHX524414 HRT524348:HRT524414 IBP524348:IBP524414 ILL524348:ILL524414 IVH524348:IVH524414 JFD524348:JFD524414 JOZ524348:JOZ524414 JYV524348:JYV524414 KIR524348:KIR524414 KSN524348:KSN524414 LCJ524348:LCJ524414 LMF524348:LMF524414 LWB524348:LWB524414 MFX524348:MFX524414 MPT524348:MPT524414 MZP524348:MZP524414 NJL524348:NJL524414 NTH524348:NTH524414 ODD524348:ODD524414 OMZ524348:OMZ524414 OWV524348:OWV524414 PGR524348:PGR524414 PQN524348:PQN524414 QAJ524348:QAJ524414 QKF524348:QKF524414 QUB524348:QUB524414 RDX524348:RDX524414 RNT524348:RNT524414 RXP524348:RXP524414 SHL524348:SHL524414 SRH524348:SRH524414 TBD524348:TBD524414 TKZ524348:TKZ524414 TUV524348:TUV524414 UER524348:UER524414 UON524348:UON524414 UYJ524348:UYJ524414 VIF524348:VIF524414 VSB524348:VSB524414 WBX524348:WBX524414 WLT524348:WLT524414 WVP524348:WVP524414 JD589884:JD589950 SZ589884:SZ589950 ACV589884:ACV589950 AMR589884:AMR589950 AWN589884:AWN589950 BGJ589884:BGJ589950 BQF589884:BQF589950 CAB589884:CAB589950 CJX589884:CJX589950 CTT589884:CTT589950 DDP589884:DDP589950 DNL589884:DNL589950 DXH589884:DXH589950 EHD589884:EHD589950 EQZ589884:EQZ589950 FAV589884:FAV589950 FKR589884:FKR589950 FUN589884:FUN589950 GEJ589884:GEJ589950 GOF589884:GOF589950 GYB589884:GYB589950 HHX589884:HHX589950 HRT589884:HRT589950 IBP589884:IBP589950 ILL589884:ILL589950 IVH589884:IVH589950 JFD589884:JFD589950 JOZ589884:JOZ589950 JYV589884:JYV589950 KIR589884:KIR589950 KSN589884:KSN589950 LCJ589884:LCJ589950 LMF589884:LMF589950 LWB589884:LWB589950 MFX589884:MFX589950 MPT589884:MPT589950 MZP589884:MZP589950 NJL589884:NJL589950 NTH589884:NTH589950 ODD589884:ODD589950 OMZ589884:OMZ589950 OWV589884:OWV589950 PGR589884:PGR589950 PQN589884:PQN589950 QAJ589884:QAJ589950 QKF589884:QKF589950 QUB589884:QUB589950 RDX589884:RDX589950 RNT589884:RNT589950 RXP589884:RXP589950 SHL589884:SHL589950 SRH589884:SRH589950 TBD589884:TBD589950 TKZ589884:TKZ589950 TUV589884:TUV589950 UER589884:UER589950 UON589884:UON589950 UYJ589884:UYJ589950 VIF589884:VIF589950 VSB589884:VSB589950 WBX589884:WBX589950 WLT589884:WLT589950 WVP589884:WVP589950 JD655420:JD655486 SZ655420:SZ655486 ACV655420:ACV655486 AMR655420:AMR655486 AWN655420:AWN655486 BGJ655420:BGJ655486 BQF655420:BQF655486 CAB655420:CAB655486 CJX655420:CJX655486 CTT655420:CTT655486 DDP655420:DDP655486 DNL655420:DNL655486 DXH655420:DXH655486 EHD655420:EHD655486 EQZ655420:EQZ655486 FAV655420:FAV655486 FKR655420:FKR655486 FUN655420:FUN655486 GEJ655420:GEJ655486 GOF655420:GOF655486 GYB655420:GYB655486 HHX655420:HHX655486 HRT655420:HRT655486 IBP655420:IBP655486 ILL655420:ILL655486 IVH655420:IVH655486 JFD655420:JFD655486 JOZ655420:JOZ655486 JYV655420:JYV655486 KIR655420:KIR655486 KSN655420:KSN655486 LCJ655420:LCJ655486 LMF655420:LMF655486 LWB655420:LWB655486 MFX655420:MFX655486 MPT655420:MPT655486 MZP655420:MZP655486 NJL655420:NJL655486 NTH655420:NTH655486 ODD655420:ODD655486 OMZ655420:OMZ655486 OWV655420:OWV655486 PGR655420:PGR655486 PQN655420:PQN655486 QAJ655420:QAJ655486 QKF655420:QKF655486 QUB655420:QUB655486 RDX655420:RDX655486 RNT655420:RNT655486 RXP655420:RXP655486 SHL655420:SHL655486 SRH655420:SRH655486 TBD655420:TBD655486 TKZ655420:TKZ655486 TUV655420:TUV655486 UER655420:UER655486 UON655420:UON655486 UYJ655420:UYJ655486 VIF655420:VIF655486 VSB655420:VSB655486 WBX655420:WBX655486 WLT655420:WLT655486 WVP655420:WVP655486 JD720956:JD721022 SZ720956:SZ721022 ACV720956:ACV721022 AMR720956:AMR721022 AWN720956:AWN721022 BGJ720956:BGJ721022 BQF720956:BQF721022 CAB720956:CAB721022 CJX720956:CJX721022 CTT720956:CTT721022 DDP720956:DDP721022 DNL720956:DNL721022 DXH720956:DXH721022 EHD720956:EHD721022 EQZ720956:EQZ721022 FAV720956:FAV721022 FKR720956:FKR721022 FUN720956:FUN721022 GEJ720956:GEJ721022 GOF720956:GOF721022 GYB720956:GYB721022 HHX720956:HHX721022 HRT720956:HRT721022 IBP720956:IBP721022 ILL720956:ILL721022 IVH720956:IVH721022 JFD720956:JFD721022 JOZ720956:JOZ721022 JYV720956:JYV721022 KIR720956:KIR721022 KSN720956:KSN721022 LCJ720956:LCJ721022 LMF720956:LMF721022 LWB720956:LWB721022 MFX720956:MFX721022 MPT720956:MPT721022 MZP720956:MZP721022 NJL720956:NJL721022 NTH720956:NTH721022 ODD720956:ODD721022 OMZ720956:OMZ721022 OWV720956:OWV721022 PGR720956:PGR721022 PQN720956:PQN721022 QAJ720956:QAJ721022 QKF720956:QKF721022 QUB720956:QUB721022 RDX720956:RDX721022 RNT720956:RNT721022 RXP720956:RXP721022 SHL720956:SHL721022 SRH720956:SRH721022 TBD720956:TBD721022 TKZ720956:TKZ721022 TUV720956:TUV721022 UER720956:UER721022 UON720956:UON721022 UYJ720956:UYJ721022 VIF720956:VIF721022 VSB720956:VSB721022 WBX720956:WBX721022 WLT720956:WLT721022 WVP720956:WVP721022 JD786492:JD786558 SZ786492:SZ786558 ACV786492:ACV786558 AMR786492:AMR786558 AWN786492:AWN786558 BGJ786492:BGJ786558 BQF786492:BQF786558 CAB786492:CAB786558 CJX786492:CJX786558 CTT786492:CTT786558 DDP786492:DDP786558 DNL786492:DNL786558 DXH786492:DXH786558 EHD786492:EHD786558 EQZ786492:EQZ786558 FAV786492:FAV786558 FKR786492:FKR786558 FUN786492:FUN786558 GEJ786492:GEJ786558 GOF786492:GOF786558 GYB786492:GYB786558 HHX786492:HHX786558 HRT786492:HRT786558 IBP786492:IBP786558 ILL786492:ILL786558 IVH786492:IVH786558 JFD786492:JFD786558 JOZ786492:JOZ786558 JYV786492:JYV786558 KIR786492:KIR786558 KSN786492:KSN786558 LCJ786492:LCJ786558 LMF786492:LMF786558 LWB786492:LWB786558 MFX786492:MFX786558 MPT786492:MPT786558 MZP786492:MZP786558 NJL786492:NJL786558 NTH786492:NTH786558 ODD786492:ODD786558 OMZ786492:OMZ786558 OWV786492:OWV786558 PGR786492:PGR786558 PQN786492:PQN786558 QAJ786492:QAJ786558 QKF786492:QKF786558 QUB786492:QUB786558 RDX786492:RDX786558 RNT786492:RNT786558 RXP786492:RXP786558 SHL786492:SHL786558 SRH786492:SRH786558 TBD786492:TBD786558 TKZ786492:TKZ786558 TUV786492:TUV786558 UER786492:UER786558 UON786492:UON786558 UYJ786492:UYJ786558 VIF786492:VIF786558 VSB786492:VSB786558 WBX786492:WBX786558 WLT786492:WLT786558 WVP786492:WVP786558 JD852028:JD852094 SZ852028:SZ852094 ACV852028:ACV852094 AMR852028:AMR852094 AWN852028:AWN852094 BGJ852028:BGJ852094 BQF852028:BQF852094 CAB852028:CAB852094 CJX852028:CJX852094 CTT852028:CTT852094 DDP852028:DDP852094 DNL852028:DNL852094 DXH852028:DXH852094 EHD852028:EHD852094 EQZ852028:EQZ852094 FAV852028:FAV852094 FKR852028:FKR852094 FUN852028:FUN852094 GEJ852028:GEJ852094 GOF852028:GOF852094 GYB852028:GYB852094 HHX852028:HHX852094 HRT852028:HRT852094 IBP852028:IBP852094 ILL852028:ILL852094 IVH852028:IVH852094 JFD852028:JFD852094 JOZ852028:JOZ852094 JYV852028:JYV852094 KIR852028:KIR852094 KSN852028:KSN852094 LCJ852028:LCJ852094 LMF852028:LMF852094 LWB852028:LWB852094 MFX852028:MFX852094 MPT852028:MPT852094 MZP852028:MZP852094 NJL852028:NJL852094 NTH852028:NTH852094 ODD852028:ODD852094 OMZ852028:OMZ852094 OWV852028:OWV852094 PGR852028:PGR852094 PQN852028:PQN852094 QAJ852028:QAJ852094 QKF852028:QKF852094 QUB852028:QUB852094 RDX852028:RDX852094 RNT852028:RNT852094 RXP852028:RXP852094 SHL852028:SHL852094 SRH852028:SRH852094 TBD852028:TBD852094 TKZ852028:TKZ852094 TUV852028:TUV852094 UER852028:UER852094 UON852028:UON852094 UYJ852028:UYJ852094 VIF852028:VIF852094 VSB852028:VSB852094 WBX852028:WBX852094 WLT852028:WLT852094 WVP852028:WVP852094 JD917564:JD917630 SZ917564:SZ917630 ACV917564:ACV917630 AMR917564:AMR917630 AWN917564:AWN917630 BGJ917564:BGJ917630 BQF917564:BQF917630 CAB917564:CAB917630 CJX917564:CJX917630 CTT917564:CTT917630 DDP917564:DDP917630 DNL917564:DNL917630 DXH917564:DXH917630 EHD917564:EHD917630 EQZ917564:EQZ917630 FAV917564:FAV917630 FKR917564:FKR917630 FUN917564:FUN917630 GEJ917564:GEJ917630 GOF917564:GOF917630 GYB917564:GYB917630 HHX917564:HHX917630 HRT917564:HRT917630 IBP917564:IBP917630 ILL917564:ILL917630 IVH917564:IVH917630 JFD917564:JFD917630 JOZ917564:JOZ917630 JYV917564:JYV917630 KIR917564:KIR917630 KSN917564:KSN917630 LCJ917564:LCJ917630 LMF917564:LMF917630 LWB917564:LWB917630 MFX917564:MFX917630 MPT917564:MPT917630 MZP917564:MZP917630 NJL917564:NJL917630 NTH917564:NTH917630 ODD917564:ODD917630 OMZ917564:OMZ917630 OWV917564:OWV917630 PGR917564:PGR917630 PQN917564:PQN917630 QAJ917564:QAJ917630 QKF917564:QKF917630 QUB917564:QUB917630 RDX917564:RDX917630 RNT917564:RNT917630 RXP917564:RXP917630 SHL917564:SHL917630 SRH917564:SRH917630 TBD917564:TBD917630 TKZ917564:TKZ917630 TUV917564:TUV917630 UER917564:UER917630 UON917564:UON917630 UYJ917564:UYJ917630 VIF917564:VIF917630 VSB917564:VSB917630 WBX917564:WBX917630 WLT917564:WLT917630 WVP917564:WVP917630 JD983100:JD983166 SZ983100:SZ983166 ACV983100:ACV983166 AMR983100:AMR983166 AWN983100:AWN983166 BGJ983100:BGJ983166 BQF983100:BQF983166 CAB983100:CAB983166 CJX983100:CJX983166 CTT983100:CTT983166 DDP983100:DDP983166 DNL983100:DNL983166 DXH983100:DXH983166 EHD983100:EHD983166 EQZ983100:EQZ983166 FAV983100:FAV983166 FKR983100:FKR983166 FUN983100:FUN983166 GEJ983100:GEJ983166 GOF983100:GOF983166 GYB983100:GYB983166 HHX983100:HHX983166 HRT983100:HRT983166 IBP983100:IBP983166 ILL983100:ILL983166 IVH983100:IVH983166 JFD983100:JFD983166 JOZ983100:JOZ983166 JYV983100:JYV983166 KIR983100:KIR983166 KSN983100:KSN983166 LCJ983100:LCJ983166 LMF983100:LMF983166 LWB983100:LWB983166 MFX983100:MFX983166 MPT983100:MPT983166 MZP983100:MZP983166 NJL983100:NJL983166 NTH983100:NTH983166 ODD983100:ODD983166 OMZ983100:OMZ983166 OWV983100:OWV983166 PGR983100:PGR983166 PQN983100:PQN983166 QAJ983100:QAJ983166 QKF983100:QKF983166 QUB983100:QUB983166 RDX983100:RDX983166 RNT983100:RNT983166 RXP983100:RXP983166 SHL983100:SHL983166 SRH983100:SRH983166 TBD983100:TBD983166 TKZ983100:TKZ983166 TUV983100:TUV983166 UER983100:UER983166 UON983100:UON983166 UYJ983100:UYJ983166 VIF983100:VIF983166 VSB983100:VSB983166 WBX983100:WBX983166 WLT983100:WLT983166 WVP983100:WVP983166" xr:uid="{9652B2FF-5203-4276-BB94-4216C54FC11B}">
      <formula1>"비협정,협정"</formula1>
    </dataValidation>
    <dataValidation type="list" allowBlank="1" showInputMessage="1" showErrorMessage="1" sqref="D60:D126 IR60:IR126 SN60:SN126 ACJ60:ACJ126 AMF60:AMF126 AWB60:AWB126 BFX60:BFX126 BPT60:BPT126 BZP60:BZP126 CJL60:CJL126 CTH60:CTH126 DDD60:DDD126 DMZ60:DMZ126 DWV60:DWV126 EGR60:EGR126 EQN60:EQN126 FAJ60:FAJ126 FKF60:FKF126 FUB60:FUB126 GDX60:GDX126 GNT60:GNT126 GXP60:GXP126 HHL60:HHL126 HRH60:HRH126 IBD60:IBD126 IKZ60:IKZ126 IUV60:IUV126 JER60:JER126 JON60:JON126 JYJ60:JYJ126 KIF60:KIF126 KSB60:KSB126 LBX60:LBX126 LLT60:LLT126 LVP60:LVP126 MFL60:MFL126 MPH60:MPH126 MZD60:MZD126 NIZ60:NIZ126 NSV60:NSV126 OCR60:OCR126 OMN60:OMN126 OWJ60:OWJ126 PGF60:PGF126 PQB60:PQB126 PZX60:PZX126 QJT60:QJT126 QTP60:QTP126 RDL60:RDL126 RNH60:RNH126 RXD60:RXD126 SGZ60:SGZ126 SQV60:SQV126 TAR60:TAR126 TKN60:TKN126 TUJ60:TUJ126 UEF60:UEF126 UOB60:UOB126 UXX60:UXX126 VHT60:VHT126 VRP60:VRP126 WBL60:WBL126 WLH60:WLH126 WVD60:WVD126 D65596:D65662 IR65596:IR65662 SN65596:SN65662 ACJ65596:ACJ65662 AMF65596:AMF65662 AWB65596:AWB65662 BFX65596:BFX65662 BPT65596:BPT65662 BZP65596:BZP65662 CJL65596:CJL65662 CTH65596:CTH65662 DDD65596:DDD65662 DMZ65596:DMZ65662 DWV65596:DWV65662 EGR65596:EGR65662 EQN65596:EQN65662 FAJ65596:FAJ65662 FKF65596:FKF65662 FUB65596:FUB65662 GDX65596:GDX65662 GNT65596:GNT65662 GXP65596:GXP65662 HHL65596:HHL65662 HRH65596:HRH65662 IBD65596:IBD65662 IKZ65596:IKZ65662 IUV65596:IUV65662 JER65596:JER65662 JON65596:JON65662 JYJ65596:JYJ65662 KIF65596:KIF65662 KSB65596:KSB65662 LBX65596:LBX65662 LLT65596:LLT65662 LVP65596:LVP65662 MFL65596:MFL65662 MPH65596:MPH65662 MZD65596:MZD65662 NIZ65596:NIZ65662 NSV65596:NSV65662 OCR65596:OCR65662 OMN65596:OMN65662 OWJ65596:OWJ65662 PGF65596:PGF65662 PQB65596:PQB65662 PZX65596:PZX65662 QJT65596:QJT65662 QTP65596:QTP65662 RDL65596:RDL65662 RNH65596:RNH65662 RXD65596:RXD65662 SGZ65596:SGZ65662 SQV65596:SQV65662 TAR65596:TAR65662 TKN65596:TKN65662 TUJ65596:TUJ65662 UEF65596:UEF65662 UOB65596:UOB65662 UXX65596:UXX65662 VHT65596:VHT65662 VRP65596:VRP65662 WBL65596:WBL65662 WLH65596:WLH65662 WVD65596:WVD65662 D131132:D131198 IR131132:IR131198 SN131132:SN131198 ACJ131132:ACJ131198 AMF131132:AMF131198 AWB131132:AWB131198 BFX131132:BFX131198 BPT131132:BPT131198 BZP131132:BZP131198 CJL131132:CJL131198 CTH131132:CTH131198 DDD131132:DDD131198 DMZ131132:DMZ131198 DWV131132:DWV131198 EGR131132:EGR131198 EQN131132:EQN131198 FAJ131132:FAJ131198 FKF131132:FKF131198 FUB131132:FUB131198 GDX131132:GDX131198 GNT131132:GNT131198 GXP131132:GXP131198 HHL131132:HHL131198 HRH131132:HRH131198 IBD131132:IBD131198 IKZ131132:IKZ131198 IUV131132:IUV131198 JER131132:JER131198 JON131132:JON131198 JYJ131132:JYJ131198 KIF131132:KIF131198 KSB131132:KSB131198 LBX131132:LBX131198 LLT131132:LLT131198 LVP131132:LVP131198 MFL131132:MFL131198 MPH131132:MPH131198 MZD131132:MZD131198 NIZ131132:NIZ131198 NSV131132:NSV131198 OCR131132:OCR131198 OMN131132:OMN131198 OWJ131132:OWJ131198 PGF131132:PGF131198 PQB131132:PQB131198 PZX131132:PZX131198 QJT131132:QJT131198 QTP131132:QTP131198 RDL131132:RDL131198 RNH131132:RNH131198 RXD131132:RXD131198 SGZ131132:SGZ131198 SQV131132:SQV131198 TAR131132:TAR131198 TKN131132:TKN131198 TUJ131132:TUJ131198 UEF131132:UEF131198 UOB131132:UOB131198 UXX131132:UXX131198 VHT131132:VHT131198 VRP131132:VRP131198 WBL131132:WBL131198 WLH131132:WLH131198 WVD131132:WVD131198 D196668:D196734 IR196668:IR196734 SN196668:SN196734 ACJ196668:ACJ196734 AMF196668:AMF196734 AWB196668:AWB196734 BFX196668:BFX196734 BPT196668:BPT196734 BZP196668:BZP196734 CJL196668:CJL196734 CTH196668:CTH196734 DDD196668:DDD196734 DMZ196668:DMZ196734 DWV196668:DWV196734 EGR196668:EGR196734 EQN196668:EQN196734 FAJ196668:FAJ196734 FKF196668:FKF196734 FUB196668:FUB196734 GDX196668:GDX196734 GNT196668:GNT196734 GXP196668:GXP196734 HHL196668:HHL196734 HRH196668:HRH196734 IBD196668:IBD196734 IKZ196668:IKZ196734 IUV196668:IUV196734 JER196668:JER196734 JON196668:JON196734 JYJ196668:JYJ196734 KIF196668:KIF196734 KSB196668:KSB196734 LBX196668:LBX196734 LLT196668:LLT196734 LVP196668:LVP196734 MFL196668:MFL196734 MPH196668:MPH196734 MZD196668:MZD196734 NIZ196668:NIZ196734 NSV196668:NSV196734 OCR196668:OCR196734 OMN196668:OMN196734 OWJ196668:OWJ196734 PGF196668:PGF196734 PQB196668:PQB196734 PZX196668:PZX196734 QJT196668:QJT196734 QTP196668:QTP196734 RDL196668:RDL196734 RNH196668:RNH196734 RXD196668:RXD196734 SGZ196668:SGZ196734 SQV196668:SQV196734 TAR196668:TAR196734 TKN196668:TKN196734 TUJ196668:TUJ196734 UEF196668:UEF196734 UOB196668:UOB196734 UXX196668:UXX196734 VHT196668:VHT196734 VRP196668:VRP196734 WBL196668:WBL196734 WLH196668:WLH196734 WVD196668:WVD196734 D262204:D262270 IR262204:IR262270 SN262204:SN262270 ACJ262204:ACJ262270 AMF262204:AMF262270 AWB262204:AWB262270 BFX262204:BFX262270 BPT262204:BPT262270 BZP262204:BZP262270 CJL262204:CJL262270 CTH262204:CTH262270 DDD262204:DDD262270 DMZ262204:DMZ262270 DWV262204:DWV262270 EGR262204:EGR262270 EQN262204:EQN262270 FAJ262204:FAJ262270 FKF262204:FKF262270 FUB262204:FUB262270 GDX262204:GDX262270 GNT262204:GNT262270 GXP262204:GXP262270 HHL262204:HHL262270 HRH262204:HRH262270 IBD262204:IBD262270 IKZ262204:IKZ262270 IUV262204:IUV262270 JER262204:JER262270 JON262204:JON262270 JYJ262204:JYJ262270 KIF262204:KIF262270 KSB262204:KSB262270 LBX262204:LBX262270 LLT262204:LLT262270 LVP262204:LVP262270 MFL262204:MFL262270 MPH262204:MPH262270 MZD262204:MZD262270 NIZ262204:NIZ262270 NSV262204:NSV262270 OCR262204:OCR262270 OMN262204:OMN262270 OWJ262204:OWJ262270 PGF262204:PGF262270 PQB262204:PQB262270 PZX262204:PZX262270 QJT262204:QJT262270 QTP262204:QTP262270 RDL262204:RDL262270 RNH262204:RNH262270 RXD262204:RXD262270 SGZ262204:SGZ262270 SQV262204:SQV262270 TAR262204:TAR262270 TKN262204:TKN262270 TUJ262204:TUJ262270 UEF262204:UEF262270 UOB262204:UOB262270 UXX262204:UXX262270 VHT262204:VHT262270 VRP262204:VRP262270 WBL262204:WBL262270 WLH262204:WLH262270 WVD262204:WVD262270 D327740:D327806 IR327740:IR327806 SN327740:SN327806 ACJ327740:ACJ327806 AMF327740:AMF327806 AWB327740:AWB327806 BFX327740:BFX327806 BPT327740:BPT327806 BZP327740:BZP327806 CJL327740:CJL327806 CTH327740:CTH327806 DDD327740:DDD327806 DMZ327740:DMZ327806 DWV327740:DWV327806 EGR327740:EGR327806 EQN327740:EQN327806 FAJ327740:FAJ327806 FKF327740:FKF327806 FUB327740:FUB327806 GDX327740:GDX327806 GNT327740:GNT327806 GXP327740:GXP327806 HHL327740:HHL327806 HRH327740:HRH327806 IBD327740:IBD327806 IKZ327740:IKZ327806 IUV327740:IUV327806 JER327740:JER327806 JON327740:JON327806 JYJ327740:JYJ327806 KIF327740:KIF327806 KSB327740:KSB327806 LBX327740:LBX327806 LLT327740:LLT327806 LVP327740:LVP327806 MFL327740:MFL327806 MPH327740:MPH327806 MZD327740:MZD327806 NIZ327740:NIZ327806 NSV327740:NSV327806 OCR327740:OCR327806 OMN327740:OMN327806 OWJ327740:OWJ327806 PGF327740:PGF327806 PQB327740:PQB327806 PZX327740:PZX327806 QJT327740:QJT327806 QTP327740:QTP327806 RDL327740:RDL327806 RNH327740:RNH327806 RXD327740:RXD327806 SGZ327740:SGZ327806 SQV327740:SQV327806 TAR327740:TAR327806 TKN327740:TKN327806 TUJ327740:TUJ327806 UEF327740:UEF327806 UOB327740:UOB327806 UXX327740:UXX327806 VHT327740:VHT327806 VRP327740:VRP327806 WBL327740:WBL327806 WLH327740:WLH327806 WVD327740:WVD327806 D393276:D393342 IR393276:IR393342 SN393276:SN393342 ACJ393276:ACJ393342 AMF393276:AMF393342 AWB393276:AWB393342 BFX393276:BFX393342 BPT393276:BPT393342 BZP393276:BZP393342 CJL393276:CJL393342 CTH393276:CTH393342 DDD393276:DDD393342 DMZ393276:DMZ393342 DWV393276:DWV393342 EGR393276:EGR393342 EQN393276:EQN393342 FAJ393276:FAJ393342 FKF393276:FKF393342 FUB393276:FUB393342 GDX393276:GDX393342 GNT393276:GNT393342 GXP393276:GXP393342 HHL393276:HHL393342 HRH393276:HRH393342 IBD393276:IBD393342 IKZ393276:IKZ393342 IUV393276:IUV393342 JER393276:JER393342 JON393276:JON393342 JYJ393276:JYJ393342 KIF393276:KIF393342 KSB393276:KSB393342 LBX393276:LBX393342 LLT393276:LLT393342 LVP393276:LVP393342 MFL393276:MFL393342 MPH393276:MPH393342 MZD393276:MZD393342 NIZ393276:NIZ393342 NSV393276:NSV393342 OCR393276:OCR393342 OMN393276:OMN393342 OWJ393276:OWJ393342 PGF393276:PGF393342 PQB393276:PQB393342 PZX393276:PZX393342 QJT393276:QJT393342 QTP393276:QTP393342 RDL393276:RDL393342 RNH393276:RNH393342 RXD393276:RXD393342 SGZ393276:SGZ393342 SQV393276:SQV393342 TAR393276:TAR393342 TKN393276:TKN393342 TUJ393276:TUJ393342 UEF393276:UEF393342 UOB393276:UOB393342 UXX393276:UXX393342 VHT393276:VHT393342 VRP393276:VRP393342 WBL393276:WBL393342 WLH393276:WLH393342 WVD393276:WVD393342 D458812:D458878 IR458812:IR458878 SN458812:SN458878 ACJ458812:ACJ458878 AMF458812:AMF458878 AWB458812:AWB458878 BFX458812:BFX458878 BPT458812:BPT458878 BZP458812:BZP458878 CJL458812:CJL458878 CTH458812:CTH458878 DDD458812:DDD458878 DMZ458812:DMZ458878 DWV458812:DWV458878 EGR458812:EGR458878 EQN458812:EQN458878 FAJ458812:FAJ458878 FKF458812:FKF458878 FUB458812:FUB458878 GDX458812:GDX458878 GNT458812:GNT458878 GXP458812:GXP458878 HHL458812:HHL458878 HRH458812:HRH458878 IBD458812:IBD458878 IKZ458812:IKZ458878 IUV458812:IUV458878 JER458812:JER458878 JON458812:JON458878 JYJ458812:JYJ458878 KIF458812:KIF458878 KSB458812:KSB458878 LBX458812:LBX458878 LLT458812:LLT458878 LVP458812:LVP458878 MFL458812:MFL458878 MPH458812:MPH458878 MZD458812:MZD458878 NIZ458812:NIZ458878 NSV458812:NSV458878 OCR458812:OCR458878 OMN458812:OMN458878 OWJ458812:OWJ458878 PGF458812:PGF458878 PQB458812:PQB458878 PZX458812:PZX458878 QJT458812:QJT458878 QTP458812:QTP458878 RDL458812:RDL458878 RNH458812:RNH458878 RXD458812:RXD458878 SGZ458812:SGZ458878 SQV458812:SQV458878 TAR458812:TAR458878 TKN458812:TKN458878 TUJ458812:TUJ458878 UEF458812:UEF458878 UOB458812:UOB458878 UXX458812:UXX458878 VHT458812:VHT458878 VRP458812:VRP458878 WBL458812:WBL458878 WLH458812:WLH458878 WVD458812:WVD458878 D524348:D524414 IR524348:IR524414 SN524348:SN524414 ACJ524348:ACJ524414 AMF524348:AMF524414 AWB524348:AWB524414 BFX524348:BFX524414 BPT524348:BPT524414 BZP524348:BZP524414 CJL524348:CJL524414 CTH524348:CTH524414 DDD524348:DDD524414 DMZ524348:DMZ524414 DWV524348:DWV524414 EGR524348:EGR524414 EQN524348:EQN524414 FAJ524348:FAJ524414 FKF524348:FKF524414 FUB524348:FUB524414 GDX524348:GDX524414 GNT524348:GNT524414 GXP524348:GXP524414 HHL524348:HHL524414 HRH524348:HRH524414 IBD524348:IBD524414 IKZ524348:IKZ524414 IUV524348:IUV524414 JER524348:JER524414 JON524348:JON524414 JYJ524348:JYJ524414 KIF524348:KIF524414 KSB524348:KSB524414 LBX524348:LBX524414 LLT524348:LLT524414 LVP524348:LVP524414 MFL524348:MFL524414 MPH524348:MPH524414 MZD524348:MZD524414 NIZ524348:NIZ524414 NSV524348:NSV524414 OCR524348:OCR524414 OMN524348:OMN524414 OWJ524348:OWJ524414 PGF524348:PGF524414 PQB524348:PQB524414 PZX524348:PZX524414 QJT524348:QJT524414 QTP524348:QTP524414 RDL524348:RDL524414 RNH524348:RNH524414 RXD524348:RXD524414 SGZ524348:SGZ524414 SQV524348:SQV524414 TAR524348:TAR524414 TKN524348:TKN524414 TUJ524348:TUJ524414 UEF524348:UEF524414 UOB524348:UOB524414 UXX524348:UXX524414 VHT524348:VHT524414 VRP524348:VRP524414 WBL524348:WBL524414 WLH524348:WLH524414 WVD524348:WVD524414 D589884:D589950 IR589884:IR589950 SN589884:SN589950 ACJ589884:ACJ589950 AMF589884:AMF589950 AWB589884:AWB589950 BFX589884:BFX589950 BPT589884:BPT589950 BZP589884:BZP589950 CJL589884:CJL589950 CTH589884:CTH589950 DDD589884:DDD589950 DMZ589884:DMZ589950 DWV589884:DWV589950 EGR589884:EGR589950 EQN589884:EQN589950 FAJ589884:FAJ589950 FKF589884:FKF589950 FUB589884:FUB589950 GDX589884:GDX589950 GNT589884:GNT589950 GXP589884:GXP589950 HHL589884:HHL589950 HRH589884:HRH589950 IBD589884:IBD589950 IKZ589884:IKZ589950 IUV589884:IUV589950 JER589884:JER589950 JON589884:JON589950 JYJ589884:JYJ589950 KIF589884:KIF589950 KSB589884:KSB589950 LBX589884:LBX589950 LLT589884:LLT589950 LVP589884:LVP589950 MFL589884:MFL589950 MPH589884:MPH589950 MZD589884:MZD589950 NIZ589884:NIZ589950 NSV589884:NSV589950 OCR589884:OCR589950 OMN589884:OMN589950 OWJ589884:OWJ589950 PGF589884:PGF589950 PQB589884:PQB589950 PZX589884:PZX589950 QJT589884:QJT589950 QTP589884:QTP589950 RDL589884:RDL589950 RNH589884:RNH589950 RXD589884:RXD589950 SGZ589884:SGZ589950 SQV589884:SQV589950 TAR589884:TAR589950 TKN589884:TKN589950 TUJ589884:TUJ589950 UEF589884:UEF589950 UOB589884:UOB589950 UXX589884:UXX589950 VHT589884:VHT589950 VRP589884:VRP589950 WBL589884:WBL589950 WLH589884:WLH589950 WVD589884:WVD589950 D655420:D655486 IR655420:IR655486 SN655420:SN655486 ACJ655420:ACJ655486 AMF655420:AMF655486 AWB655420:AWB655486 BFX655420:BFX655486 BPT655420:BPT655486 BZP655420:BZP655486 CJL655420:CJL655486 CTH655420:CTH655486 DDD655420:DDD655486 DMZ655420:DMZ655486 DWV655420:DWV655486 EGR655420:EGR655486 EQN655420:EQN655486 FAJ655420:FAJ655486 FKF655420:FKF655486 FUB655420:FUB655486 GDX655420:GDX655486 GNT655420:GNT655486 GXP655420:GXP655486 HHL655420:HHL655486 HRH655420:HRH655486 IBD655420:IBD655486 IKZ655420:IKZ655486 IUV655420:IUV655486 JER655420:JER655486 JON655420:JON655486 JYJ655420:JYJ655486 KIF655420:KIF655486 KSB655420:KSB655486 LBX655420:LBX655486 LLT655420:LLT655486 LVP655420:LVP655486 MFL655420:MFL655486 MPH655420:MPH655486 MZD655420:MZD655486 NIZ655420:NIZ655486 NSV655420:NSV655486 OCR655420:OCR655486 OMN655420:OMN655486 OWJ655420:OWJ655486 PGF655420:PGF655486 PQB655420:PQB655486 PZX655420:PZX655486 QJT655420:QJT655486 QTP655420:QTP655486 RDL655420:RDL655486 RNH655420:RNH655486 RXD655420:RXD655486 SGZ655420:SGZ655486 SQV655420:SQV655486 TAR655420:TAR655486 TKN655420:TKN655486 TUJ655420:TUJ655486 UEF655420:UEF655486 UOB655420:UOB655486 UXX655420:UXX655486 VHT655420:VHT655486 VRP655420:VRP655486 WBL655420:WBL655486 WLH655420:WLH655486 WVD655420:WVD655486 D720956:D721022 IR720956:IR721022 SN720956:SN721022 ACJ720956:ACJ721022 AMF720956:AMF721022 AWB720956:AWB721022 BFX720956:BFX721022 BPT720956:BPT721022 BZP720956:BZP721022 CJL720956:CJL721022 CTH720956:CTH721022 DDD720956:DDD721022 DMZ720956:DMZ721022 DWV720956:DWV721022 EGR720956:EGR721022 EQN720956:EQN721022 FAJ720956:FAJ721022 FKF720956:FKF721022 FUB720956:FUB721022 GDX720956:GDX721022 GNT720956:GNT721022 GXP720956:GXP721022 HHL720956:HHL721022 HRH720956:HRH721022 IBD720956:IBD721022 IKZ720956:IKZ721022 IUV720956:IUV721022 JER720956:JER721022 JON720956:JON721022 JYJ720956:JYJ721022 KIF720956:KIF721022 KSB720956:KSB721022 LBX720956:LBX721022 LLT720956:LLT721022 LVP720956:LVP721022 MFL720956:MFL721022 MPH720956:MPH721022 MZD720956:MZD721022 NIZ720956:NIZ721022 NSV720956:NSV721022 OCR720956:OCR721022 OMN720956:OMN721022 OWJ720956:OWJ721022 PGF720956:PGF721022 PQB720956:PQB721022 PZX720956:PZX721022 QJT720956:QJT721022 QTP720956:QTP721022 RDL720956:RDL721022 RNH720956:RNH721022 RXD720956:RXD721022 SGZ720956:SGZ721022 SQV720956:SQV721022 TAR720956:TAR721022 TKN720956:TKN721022 TUJ720956:TUJ721022 UEF720956:UEF721022 UOB720956:UOB721022 UXX720956:UXX721022 VHT720956:VHT721022 VRP720956:VRP721022 WBL720956:WBL721022 WLH720956:WLH721022 WVD720956:WVD721022 D786492:D786558 IR786492:IR786558 SN786492:SN786558 ACJ786492:ACJ786558 AMF786492:AMF786558 AWB786492:AWB786558 BFX786492:BFX786558 BPT786492:BPT786558 BZP786492:BZP786558 CJL786492:CJL786558 CTH786492:CTH786558 DDD786492:DDD786558 DMZ786492:DMZ786558 DWV786492:DWV786558 EGR786492:EGR786558 EQN786492:EQN786558 FAJ786492:FAJ786558 FKF786492:FKF786558 FUB786492:FUB786558 GDX786492:GDX786558 GNT786492:GNT786558 GXP786492:GXP786558 HHL786492:HHL786558 HRH786492:HRH786558 IBD786492:IBD786558 IKZ786492:IKZ786558 IUV786492:IUV786558 JER786492:JER786558 JON786492:JON786558 JYJ786492:JYJ786558 KIF786492:KIF786558 KSB786492:KSB786558 LBX786492:LBX786558 LLT786492:LLT786558 LVP786492:LVP786558 MFL786492:MFL786558 MPH786492:MPH786558 MZD786492:MZD786558 NIZ786492:NIZ786558 NSV786492:NSV786558 OCR786492:OCR786558 OMN786492:OMN786558 OWJ786492:OWJ786558 PGF786492:PGF786558 PQB786492:PQB786558 PZX786492:PZX786558 QJT786492:QJT786558 QTP786492:QTP786558 RDL786492:RDL786558 RNH786492:RNH786558 RXD786492:RXD786558 SGZ786492:SGZ786558 SQV786492:SQV786558 TAR786492:TAR786558 TKN786492:TKN786558 TUJ786492:TUJ786558 UEF786492:UEF786558 UOB786492:UOB786558 UXX786492:UXX786558 VHT786492:VHT786558 VRP786492:VRP786558 WBL786492:WBL786558 WLH786492:WLH786558 WVD786492:WVD786558 D852028:D852094 IR852028:IR852094 SN852028:SN852094 ACJ852028:ACJ852094 AMF852028:AMF852094 AWB852028:AWB852094 BFX852028:BFX852094 BPT852028:BPT852094 BZP852028:BZP852094 CJL852028:CJL852094 CTH852028:CTH852094 DDD852028:DDD852094 DMZ852028:DMZ852094 DWV852028:DWV852094 EGR852028:EGR852094 EQN852028:EQN852094 FAJ852028:FAJ852094 FKF852028:FKF852094 FUB852028:FUB852094 GDX852028:GDX852094 GNT852028:GNT852094 GXP852028:GXP852094 HHL852028:HHL852094 HRH852028:HRH852094 IBD852028:IBD852094 IKZ852028:IKZ852094 IUV852028:IUV852094 JER852028:JER852094 JON852028:JON852094 JYJ852028:JYJ852094 KIF852028:KIF852094 KSB852028:KSB852094 LBX852028:LBX852094 LLT852028:LLT852094 LVP852028:LVP852094 MFL852028:MFL852094 MPH852028:MPH852094 MZD852028:MZD852094 NIZ852028:NIZ852094 NSV852028:NSV852094 OCR852028:OCR852094 OMN852028:OMN852094 OWJ852028:OWJ852094 PGF852028:PGF852094 PQB852028:PQB852094 PZX852028:PZX852094 QJT852028:QJT852094 QTP852028:QTP852094 RDL852028:RDL852094 RNH852028:RNH852094 RXD852028:RXD852094 SGZ852028:SGZ852094 SQV852028:SQV852094 TAR852028:TAR852094 TKN852028:TKN852094 TUJ852028:TUJ852094 UEF852028:UEF852094 UOB852028:UOB852094 UXX852028:UXX852094 VHT852028:VHT852094 VRP852028:VRP852094 WBL852028:WBL852094 WLH852028:WLH852094 WVD852028:WVD852094 D917564:D917630 IR917564:IR917630 SN917564:SN917630 ACJ917564:ACJ917630 AMF917564:AMF917630 AWB917564:AWB917630 BFX917564:BFX917630 BPT917564:BPT917630 BZP917564:BZP917630 CJL917564:CJL917630 CTH917564:CTH917630 DDD917564:DDD917630 DMZ917564:DMZ917630 DWV917564:DWV917630 EGR917564:EGR917630 EQN917564:EQN917630 FAJ917564:FAJ917630 FKF917564:FKF917630 FUB917564:FUB917630 GDX917564:GDX917630 GNT917564:GNT917630 GXP917564:GXP917630 HHL917564:HHL917630 HRH917564:HRH917630 IBD917564:IBD917630 IKZ917564:IKZ917630 IUV917564:IUV917630 JER917564:JER917630 JON917564:JON917630 JYJ917564:JYJ917630 KIF917564:KIF917630 KSB917564:KSB917630 LBX917564:LBX917630 LLT917564:LLT917630 LVP917564:LVP917630 MFL917564:MFL917630 MPH917564:MPH917630 MZD917564:MZD917630 NIZ917564:NIZ917630 NSV917564:NSV917630 OCR917564:OCR917630 OMN917564:OMN917630 OWJ917564:OWJ917630 PGF917564:PGF917630 PQB917564:PQB917630 PZX917564:PZX917630 QJT917564:QJT917630 QTP917564:QTP917630 RDL917564:RDL917630 RNH917564:RNH917630 RXD917564:RXD917630 SGZ917564:SGZ917630 SQV917564:SQV917630 TAR917564:TAR917630 TKN917564:TKN917630 TUJ917564:TUJ917630 UEF917564:UEF917630 UOB917564:UOB917630 UXX917564:UXX917630 VHT917564:VHT917630 VRP917564:VRP917630 WBL917564:WBL917630 WLH917564:WLH917630 WVD917564:WVD917630 D983100:D983166 IR983100:IR983166 SN983100:SN983166 ACJ983100:ACJ983166 AMF983100:AMF983166 AWB983100:AWB983166 BFX983100:BFX983166 BPT983100:BPT983166 BZP983100:BZP983166 CJL983100:CJL983166 CTH983100:CTH983166 DDD983100:DDD983166 DMZ983100:DMZ983166 DWV983100:DWV983166 EGR983100:EGR983166 EQN983100:EQN983166 FAJ983100:FAJ983166 FKF983100:FKF983166 FUB983100:FUB983166 GDX983100:GDX983166 GNT983100:GNT983166 GXP983100:GXP983166 HHL983100:HHL983166 HRH983100:HRH983166 IBD983100:IBD983166 IKZ983100:IKZ983166 IUV983100:IUV983166 JER983100:JER983166 JON983100:JON983166 JYJ983100:JYJ983166 KIF983100:KIF983166 KSB983100:KSB983166 LBX983100:LBX983166 LLT983100:LLT983166 LVP983100:LVP983166 MFL983100:MFL983166 MPH983100:MPH983166 MZD983100:MZD983166 NIZ983100:NIZ983166 NSV983100:NSV983166 OCR983100:OCR983166 OMN983100:OMN983166 OWJ983100:OWJ983166 PGF983100:PGF983166 PQB983100:PQB983166 PZX983100:PZX983166 QJT983100:QJT983166 QTP983100:QTP983166 RDL983100:RDL983166 RNH983100:RNH983166 RXD983100:RXD983166 SGZ983100:SGZ983166 SQV983100:SQV983166 TAR983100:TAR983166 TKN983100:TKN983166 TUJ983100:TUJ983166 UEF983100:UEF983166 UOB983100:UOB983166 UXX983100:UXX983166 VHT983100:VHT983166 VRP983100:VRP983166 WBL983100:WBL983166 WLH983100:WLH983166 WVD983100:WVD983166" xr:uid="{C46BE16D-3F1F-44B3-AC59-623C68096AB7}">
      <formula1>"토건,토목,건축,전문,전기,통신,소방,기타"</formula1>
    </dataValidation>
    <dataValidation type="list" allowBlank="1" showInputMessage="1" showErrorMessage="1" sqref="IS60:IS126 SO60:SO126 ACK60:ACK126 AMG60:AMG126 AWC60:AWC126 BFY60:BFY126 BPU60:BPU126 BZQ60:BZQ126 CJM60:CJM126 CTI60:CTI126 DDE60:DDE126 DNA60:DNA126 DWW60:DWW126 EGS60:EGS126 EQO60:EQO126 FAK60:FAK126 FKG60:FKG126 FUC60:FUC126 GDY60:GDY126 GNU60:GNU126 GXQ60:GXQ126 HHM60:HHM126 HRI60:HRI126 IBE60:IBE126 ILA60:ILA126 IUW60:IUW126 JES60:JES126 JOO60:JOO126 JYK60:JYK126 KIG60:KIG126 KSC60:KSC126 LBY60:LBY126 LLU60:LLU126 LVQ60:LVQ126 MFM60:MFM126 MPI60:MPI126 MZE60:MZE126 NJA60:NJA126 NSW60:NSW126 OCS60:OCS126 OMO60:OMO126 OWK60:OWK126 PGG60:PGG126 PQC60:PQC126 PZY60:PZY126 QJU60:QJU126 QTQ60:QTQ126 RDM60:RDM126 RNI60:RNI126 RXE60:RXE126 SHA60:SHA126 SQW60:SQW126 TAS60:TAS126 TKO60:TKO126 TUK60:TUK126 UEG60:UEG126 UOC60:UOC126 UXY60:UXY126 VHU60:VHU126 VRQ60:VRQ126 WBM60:WBM126 WLI60:WLI126 WVE60:WVE126 IS65596:IS65662 SO65596:SO65662 ACK65596:ACK65662 AMG65596:AMG65662 AWC65596:AWC65662 BFY65596:BFY65662 BPU65596:BPU65662 BZQ65596:BZQ65662 CJM65596:CJM65662 CTI65596:CTI65662 DDE65596:DDE65662 DNA65596:DNA65662 DWW65596:DWW65662 EGS65596:EGS65662 EQO65596:EQO65662 FAK65596:FAK65662 FKG65596:FKG65662 FUC65596:FUC65662 GDY65596:GDY65662 GNU65596:GNU65662 GXQ65596:GXQ65662 HHM65596:HHM65662 HRI65596:HRI65662 IBE65596:IBE65662 ILA65596:ILA65662 IUW65596:IUW65662 JES65596:JES65662 JOO65596:JOO65662 JYK65596:JYK65662 KIG65596:KIG65662 KSC65596:KSC65662 LBY65596:LBY65662 LLU65596:LLU65662 LVQ65596:LVQ65662 MFM65596:MFM65662 MPI65596:MPI65662 MZE65596:MZE65662 NJA65596:NJA65662 NSW65596:NSW65662 OCS65596:OCS65662 OMO65596:OMO65662 OWK65596:OWK65662 PGG65596:PGG65662 PQC65596:PQC65662 PZY65596:PZY65662 QJU65596:QJU65662 QTQ65596:QTQ65662 RDM65596:RDM65662 RNI65596:RNI65662 RXE65596:RXE65662 SHA65596:SHA65662 SQW65596:SQW65662 TAS65596:TAS65662 TKO65596:TKO65662 TUK65596:TUK65662 UEG65596:UEG65662 UOC65596:UOC65662 UXY65596:UXY65662 VHU65596:VHU65662 VRQ65596:VRQ65662 WBM65596:WBM65662 WLI65596:WLI65662 WVE65596:WVE65662 IS131132:IS131198 SO131132:SO131198 ACK131132:ACK131198 AMG131132:AMG131198 AWC131132:AWC131198 BFY131132:BFY131198 BPU131132:BPU131198 BZQ131132:BZQ131198 CJM131132:CJM131198 CTI131132:CTI131198 DDE131132:DDE131198 DNA131132:DNA131198 DWW131132:DWW131198 EGS131132:EGS131198 EQO131132:EQO131198 FAK131132:FAK131198 FKG131132:FKG131198 FUC131132:FUC131198 GDY131132:GDY131198 GNU131132:GNU131198 GXQ131132:GXQ131198 HHM131132:HHM131198 HRI131132:HRI131198 IBE131132:IBE131198 ILA131132:ILA131198 IUW131132:IUW131198 JES131132:JES131198 JOO131132:JOO131198 JYK131132:JYK131198 KIG131132:KIG131198 KSC131132:KSC131198 LBY131132:LBY131198 LLU131132:LLU131198 LVQ131132:LVQ131198 MFM131132:MFM131198 MPI131132:MPI131198 MZE131132:MZE131198 NJA131132:NJA131198 NSW131132:NSW131198 OCS131132:OCS131198 OMO131132:OMO131198 OWK131132:OWK131198 PGG131132:PGG131198 PQC131132:PQC131198 PZY131132:PZY131198 QJU131132:QJU131198 QTQ131132:QTQ131198 RDM131132:RDM131198 RNI131132:RNI131198 RXE131132:RXE131198 SHA131132:SHA131198 SQW131132:SQW131198 TAS131132:TAS131198 TKO131132:TKO131198 TUK131132:TUK131198 UEG131132:UEG131198 UOC131132:UOC131198 UXY131132:UXY131198 VHU131132:VHU131198 VRQ131132:VRQ131198 WBM131132:WBM131198 WLI131132:WLI131198 WVE131132:WVE131198 IS196668:IS196734 SO196668:SO196734 ACK196668:ACK196734 AMG196668:AMG196734 AWC196668:AWC196734 BFY196668:BFY196734 BPU196668:BPU196734 BZQ196668:BZQ196734 CJM196668:CJM196734 CTI196668:CTI196734 DDE196668:DDE196734 DNA196668:DNA196734 DWW196668:DWW196734 EGS196668:EGS196734 EQO196668:EQO196734 FAK196668:FAK196734 FKG196668:FKG196734 FUC196668:FUC196734 GDY196668:GDY196734 GNU196668:GNU196734 GXQ196668:GXQ196734 HHM196668:HHM196734 HRI196668:HRI196734 IBE196668:IBE196734 ILA196668:ILA196734 IUW196668:IUW196734 JES196668:JES196734 JOO196668:JOO196734 JYK196668:JYK196734 KIG196668:KIG196734 KSC196668:KSC196734 LBY196668:LBY196734 LLU196668:LLU196734 LVQ196668:LVQ196734 MFM196668:MFM196734 MPI196668:MPI196734 MZE196668:MZE196734 NJA196668:NJA196734 NSW196668:NSW196734 OCS196668:OCS196734 OMO196668:OMO196734 OWK196668:OWK196734 PGG196668:PGG196734 PQC196668:PQC196734 PZY196668:PZY196734 QJU196668:QJU196734 QTQ196668:QTQ196734 RDM196668:RDM196734 RNI196668:RNI196734 RXE196668:RXE196734 SHA196668:SHA196734 SQW196668:SQW196734 TAS196668:TAS196734 TKO196668:TKO196734 TUK196668:TUK196734 UEG196668:UEG196734 UOC196668:UOC196734 UXY196668:UXY196734 VHU196668:VHU196734 VRQ196668:VRQ196734 WBM196668:WBM196734 WLI196668:WLI196734 WVE196668:WVE196734 IS262204:IS262270 SO262204:SO262270 ACK262204:ACK262270 AMG262204:AMG262270 AWC262204:AWC262270 BFY262204:BFY262270 BPU262204:BPU262270 BZQ262204:BZQ262270 CJM262204:CJM262270 CTI262204:CTI262270 DDE262204:DDE262270 DNA262204:DNA262270 DWW262204:DWW262270 EGS262204:EGS262270 EQO262204:EQO262270 FAK262204:FAK262270 FKG262204:FKG262270 FUC262204:FUC262270 GDY262204:GDY262270 GNU262204:GNU262270 GXQ262204:GXQ262270 HHM262204:HHM262270 HRI262204:HRI262270 IBE262204:IBE262270 ILA262204:ILA262270 IUW262204:IUW262270 JES262204:JES262270 JOO262204:JOO262270 JYK262204:JYK262270 KIG262204:KIG262270 KSC262204:KSC262270 LBY262204:LBY262270 LLU262204:LLU262270 LVQ262204:LVQ262270 MFM262204:MFM262270 MPI262204:MPI262270 MZE262204:MZE262270 NJA262204:NJA262270 NSW262204:NSW262270 OCS262204:OCS262270 OMO262204:OMO262270 OWK262204:OWK262270 PGG262204:PGG262270 PQC262204:PQC262270 PZY262204:PZY262270 QJU262204:QJU262270 QTQ262204:QTQ262270 RDM262204:RDM262270 RNI262204:RNI262270 RXE262204:RXE262270 SHA262204:SHA262270 SQW262204:SQW262270 TAS262204:TAS262270 TKO262204:TKO262270 TUK262204:TUK262270 UEG262204:UEG262270 UOC262204:UOC262270 UXY262204:UXY262270 VHU262204:VHU262270 VRQ262204:VRQ262270 WBM262204:WBM262270 WLI262204:WLI262270 WVE262204:WVE262270 IS327740:IS327806 SO327740:SO327806 ACK327740:ACK327806 AMG327740:AMG327806 AWC327740:AWC327806 BFY327740:BFY327806 BPU327740:BPU327806 BZQ327740:BZQ327806 CJM327740:CJM327806 CTI327740:CTI327806 DDE327740:DDE327806 DNA327740:DNA327806 DWW327740:DWW327806 EGS327740:EGS327806 EQO327740:EQO327806 FAK327740:FAK327806 FKG327740:FKG327806 FUC327740:FUC327806 GDY327740:GDY327806 GNU327740:GNU327806 GXQ327740:GXQ327806 HHM327740:HHM327806 HRI327740:HRI327806 IBE327740:IBE327806 ILA327740:ILA327806 IUW327740:IUW327806 JES327740:JES327806 JOO327740:JOO327806 JYK327740:JYK327806 KIG327740:KIG327806 KSC327740:KSC327806 LBY327740:LBY327806 LLU327740:LLU327806 LVQ327740:LVQ327806 MFM327740:MFM327806 MPI327740:MPI327806 MZE327740:MZE327806 NJA327740:NJA327806 NSW327740:NSW327806 OCS327740:OCS327806 OMO327740:OMO327806 OWK327740:OWK327806 PGG327740:PGG327806 PQC327740:PQC327806 PZY327740:PZY327806 QJU327740:QJU327806 QTQ327740:QTQ327806 RDM327740:RDM327806 RNI327740:RNI327806 RXE327740:RXE327806 SHA327740:SHA327806 SQW327740:SQW327806 TAS327740:TAS327806 TKO327740:TKO327806 TUK327740:TUK327806 UEG327740:UEG327806 UOC327740:UOC327806 UXY327740:UXY327806 VHU327740:VHU327806 VRQ327740:VRQ327806 WBM327740:WBM327806 WLI327740:WLI327806 WVE327740:WVE327806 IS393276:IS393342 SO393276:SO393342 ACK393276:ACK393342 AMG393276:AMG393342 AWC393276:AWC393342 BFY393276:BFY393342 BPU393276:BPU393342 BZQ393276:BZQ393342 CJM393276:CJM393342 CTI393276:CTI393342 DDE393276:DDE393342 DNA393276:DNA393342 DWW393276:DWW393342 EGS393276:EGS393342 EQO393276:EQO393342 FAK393276:FAK393342 FKG393276:FKG393342 FUC393276:FUC393342 GDY393276:GDY393342 GNU393276:GNU393342 GXQ393276:GXQ393342 HHM393276:HHM393342 HRI393276:HRI393342 IBE393276:IBE393342 ILA393276:ILA393342 IUW393276:IUW393342 JES393276:JES393342 JOO393276:JOO393342 JYK393276:JYK393342 KIG393276:KIG393342 KSC393276:KSC393342 LBY393276:LBY393342 LLU393276:LLU393342 LVQ393276:LVQ393342 MFM393276:MFM393342 MPI393276:MPI393342 MZE393276:MZE393342 NJA393276:NJA393342 NSW393276:NSW393342 OCS393276:OCS393342 OMO393276:OMO393342 OWK393276:OWK393342 PGG393276:PGG393342 PQC393276:PQC393342 PZY393276:PZY393342 QJU393276:QJU393342 QTQ393276:QTQ393342 RDM393276:RDM393342 RNI393276:RNI393342 RXE393276:RXE393342 SHA393276:SHA393342 SQW393276:SQW393342 TAS393276:TAS393342 TKO393276:TKO393342 TUK393276:TUK393342 UEG393276:UEG393342 UOC393276:UOC393342 UXY393276:UXY393342 VHU393276:VHU393342 VRQ393276:VRQ393342 WBM393276:WBM393342 WLI393276:WLI393342 WVE393276:WVE393342 IS458812:IS458878 SO458812:SO458878 ACK458812:ACK458878 AMG458812:AMG458878 AWC458812:AWC458878 BFY458812:BFY458878 BPU458812:BPU458878 BZQ458812:BZQ458878 CJM458812:CJM458878 CTI458812:CTI458878 DDE458812:DDE458878 DNA458812:DNA458878 DWW458812:DWW458878 EGS458812:EGS458878 EQO458812:EQO458878 FAK458812:FAK458878 FKG458812:FKG458878 FUC458812:FUC458878 GDY458812:GDY458878 GNU458812:GNU458878 GXQ458812:GXQ458878 HHM458812:HHM458878 HRI458812:HRI458878 IBE458812:IBE458878 ILA458812:ILA458878 IUW458812:IUW458878 JES458812:JES458878 JOO458812:JOO458878 JYK458812:JYK458878 KIG458812:KIG458878 KSC458812:KSC458878 LBY458812:LBY458878 LLU458812:LLU458878 LVQ458812:LVQ458878 MFM458812:MFM458878 MPI458812:MPI458878 MZE458812:MZE458878 NJA458812:NJA458878 NSW458812:NSW458878 OCS458812:OCS458878 OMO458812:OMO458878 OWK458812:OWK458878 PGG458812:PGG458878 PQC458812:PQC458878 PZY458812:PZY458878 QJU458812:QJU458878 QTQ458812:QTQ458878 RDM458812:RDM458878 RNI458812:RNI458878 RXE458812:RXE458878 SHA458812:SHA458878 SQW458812:SQW458878 TAS458812:TAS458878 TKO458812:TKO458878 TUK458812:TUK458878 UEG458812:UEG458878 UOC458812:UOC458878 UXY458812:UXY458878 VHU458812:VHU458878 VRQ458812:VRQ458878 WBM458812:WBM458878 WLI458812:WLI458878 WVE458812:WVE458878 IS524348:IS524414 SO524348:SO524414 ACK524348:ACK524414 AMG524348:AMG524414 AWC524348:AWC524414 BFY524348:BFY524414 BPU524348:BPU524414 BZQ524348:BZQ524414 CJM524348:CJM524414 CTI524348:CTI524414 DDE524348:DDE524414 DNA524348:DNA524414 DWW524348:DWW524414 EGS524348:EGS524414 EQO524348:EQO524414 FAK524348:FAK524414 FKG524348:FKG524414 FUC524348:FUC524414 GDY524348:GDY524414 GNU524348:GNU524414 GXQ524348:GXQ524414 HHM524348:HHM524414 HRI524348:HRI524414 IBE524348:IBE524414 ILA524348:ILA524414 IUW524348:IUW524414 JES524348:JES524414 JOO524348:JOO524414 JYK524348:JYK524414 KIG524348:KIG524414 KSC524348:KSC524414 LBY524348:LBY524414 LLU524348:LLU524414 LVQ524348:LVQ524414 MFM524348:MFM524414 MPI524348:MPI524414 MZE524348:MZE524414 NJA524348:NJA524414 NSW524348:NSW524414 OCS524348:OCS524414 OMO524348:OMO524414 OWK524348:OWK524414 PGG524348:PGG524414 PQC524348:PQC524414 PZY524348:PZY524414 QJU524348:QJU524414 QTQ524348:QTQ524414 RDM524348:RDM524414 RNI524348:RNI524414 RXE524348:RXE524414 SHA524348:SHA524414 SQW524348:SQW524414 TAS524348:TAS524414 TKO524348:TKO524414 TUK524348:TUK524414 UEG524348:UEG524414 UOC524348:UOC524414 UXY524348:UXY524414 VHU524348:VHU524414 VRQ524348:VRQ524414 WBM524348:WBM524414 WLI524348:WLI524414 WVE524348:WVE524414 IS589884:IS589950 SO589884:SO589950 ACK589884:ACK589950 AMG589884:AMG589950 AWC589884:AWC589950 BFY589884:BFY589950 BPU589884:BPU589950 BZQ589884:BZQ589950 CJM589884:CJM589950 CTI589884:CTI589950 DDE589884:DDE589950 DNA589884:DNA589950 DWW589884:DWW589950 EGS589884:EGS589950 EQO589884:EQO589950 FAK589884:FAK589950 FKG589884:FKG589950 FUC589884:FUC589950 GDY589884:GDY589950 GNU589884:GNU589950 GXQ589884:GXQ589950 HHM589884:HHM589950 HRI589884:HRI589950 IBE589884:IBE589950 ILA589884:ILA589950 IUW589884:IUW589950 JES589884:JES589950 JOO589884:JOO589950 JYK589884:JYK589950 KIG589884:KIG589950 KSC589884:KSC589950 LBY589884:LBY589950 LLU589884:LLU589950 LVQ589884:LVQ589950 MFM589884:MFM589950 MPI589884:MPI589950 MZE589884:MZE589950 NJA589884:NJA589950 NSW589884:NSW589950 OCS589884:OCS589950 OMO589884:OMO589950 OWK589884:OWK589950 PGG589884:PGG589950 PQC589884:PQC589950 PZY589884:PZY589950 QJU589884:QJU589950 QTQ589884:QTQ589950 RDM589884:RDM589950 RNI589884:RNI589950 RXE589884:RXE589950 SHA589884:SHA589950 SQW589884:SQW589950 TAS589884:TAS589950 TKO589884:TKO589950 TUK589884:TUK589950 UEG589884:UEG589950 UOC589884:UOC589950 UXY589884:UXY589950 VHU589884:VHU589950 VRQ589884:VRQ589950 WBM589884:WBM589950 WLI589884:WLI589950 WVE589884:WVE589950 IS655420:IS655486 SO655420:SO655486 ACK655420:ACK655486 AMG655420:AMG655486 AWC655420:AWC655486 BFY655420:BFY655486 BPU655420:BPU655486 BZQ655420:BZQ655486 CJM655420:CJM655486 CTI655420:CTI655486 DDE655420:DDE655486 DNA655420:DNA655486 DWW655420:DWW655486 EGS655420:EGS655486 EQO655420:EQO655486 FAK655420:FAK655486 FKG655420:FKG655486 FUC655420:FUC655486 GDY655420:GDY655486 GNU655420:GNU655486 GXQ655420:GXQ655486 HHM655420:HHM655486 HRI655420:HRI655486 IBE655420:IBE655486 ILA655420:ILA655486 IUW655420:IUW655486 JES655420:JES655486 JOO655420:JOO655486 JYK655420:JYK655486 KIG655420:KIG655486 KSC655420:KSC655486 LBY655420:LBY655486 LLU655420:LLU655486 LVQ655420:LVQ655486 MFM655420:MFM655486 MPI655420:MPI655486 MZE655420:MZE655486 NJA655420:NJA655486 NSW655420:NSW655486 OCS655420:OCS655486 OMO655420:OMO655486 OWK655420:OWK655486 PGG655420:PGG655486 PQC655420:PQC655486 PZY655420:PZY655486 QJU655420:QJU655486 QTQ655420:QTQ655486 RDM655420:RDM655486 RNI655420:RNI655486 RXE655420:RXE655486 SHA655420:SHA655486 SQW655420:SQW655486 TAS655420:TAS655486 TKO655420:TKO655486 TUK655420:TUK655486 UEG655420:UEG655486 UOC655420:UOC655486 UXY655420:UXY655486 VHU655420:VHU655486 VRQ655420:VRQ655486 WBM655420:WBM655486 WLI655420:WLI655486 WVE655420:WVE655486 IS720956:IS721022 SO720956:SO721022 ACK720956:ACK721022 AMG720956:AMG721022 AWC720956:AWC721022 BFY720956:BFY721022 BPU720956:BPU721022 BZQ720956:BZQ721022 CJM720956:CJM721022 CTI720956:CTI721022 DDE720956:DDE721022 DNA720956:DNA721022 DWW720956:DWW721022 EGS720956:EGS721022 EQO720956:EQO721022 FAK720956:FAK721022 FKG720956:FKG721022 FUC720956:FUC721022 GDY720956:GDY721022 GNU720956:GNU721022 GXQ720956:GXQ721022 HHM720956:HHM721022 HRI720956:HRI721022 IBE720956:IBE721022 ILA720956:ILA721022 IUW720956:IUW721022 JES720956:JES721022 JOO720956:JOO721022 JYK720956:JYK721022 KIG720956:KIG721022 KSC720956:KSC721022 LBY720956:LBY721022 LLU720956:LLU721022 LVQ720956:LVQ721022 MFM720956:MFM721022 MPI720956:MPI721022 MZE720956:MZE721022 NJA720956:NJA721022 NSW720956:NSW721022 OCS720956:OCS721022 OMO720956:OMO721022 OWK720956:OWK721022 PGG720956:PGG721022 PQC720956:PQC721022 PZY720956:PZY721022 QJU720956:QJU721022 QTQ720956:QTQ721022 RDM720956:RDM721022 RNI720956:RNI721022 RXE720956:RXE721022 SHA720956:SHA721022 SQW720956:SQW721022 TAS720956:TAS721022 TKO720956:TKO721022 TUK720956:TUK721022 UEG720956:UEG721022 UOC720956:UOC721022 UXY720956:UXY721022 VHU720956:VHU721022 VRQ720956:VRQ721022 WBM720956:WBM721022 WLI720956:WLI721022 WVE720956:WVE721022 IS786492:IS786558 SO786492:SO786558 ACK786492:ACK786558 AMG786492:AMG786558 AWC786492:AWC786558 BFY786492:BFY786558 BPU786492:BPU786558 BZQ786492:BZQ786558 CJM786492:CJM786558 CTI786492:CTI786558 DDE786492:DDE786558 DNA786492:DNA786558 DWW786492:DWW786558 EGS786492:EGS786558 EQO786492:EQO786558 FAK786492:FAK786558 FKG786492:FKG786558 FUC786492:FUC786558 GDY786492:GDY786558 GNU786492:GNU786558 GXQ786492:GXQ786558 HHM786492:HHM786558 HRI786492:HRI786558 IBE786492:IBE786558 ILA786492:ILA786558 IUW786492:IUW786558 JES786492:JES786558 JOO786492:JOO786558 JYK786492:JYK786558 KIG786492:KIG786558 KSC786492:KSC786558 LBY786492:LBY786558 LLU786492:LLU786558 LVQ786492:LVQ786558 MFM786492:MFM786558 MPI786492:MPI786558 MZE786492:MZE786558 NJA786492:NJA786558 NSW786492:NSW786558 OCS786492:OCS786558 OMO786492:OMO786558 OWK786492:OWK786558 PGG786492:PGG786558 PQC786492:PQC786558 PZY786492:PZY786558 QJU786492:QJU786558 QTQ786492:QTQ786558 RDM786492:RDM786558 RNI786492:RNI786558 RXE786492:RXE786558 SHA786492:SHA786558 SQW786492:SQW786558 TAS786492:TAS786558 TKO786492:TKO786558 TUK786492:TUK786558 UEG786492:UEG786558 UOC786492:UOC786558 UXY786492:UXY786558 VHU786492:VHU786558 VRQ786492:VRQ786558 WBM786492:WBM786558 WLI786492:WLI786558 WVE786492:WVE786558 IS852028:IS852094 SO852028:SO852094 ACK852028:ACK852094 AMG852028:AMG852094 AWC852028:AWC852094 BFY852028:BFY852094 BPU852028:BPU852094 BZQ852028:BZQ852094 CJM852028:CJM852094 CTI852028:CTI852094 DDE852028:DDE852094 DNA852028:DNA852094 DWW852028:DWW852094 EGS852028:EGS852094 EQO852028:EQO852094 FAK852028:FAK852094 FKG852028:FKG852094 FUC852028:FUC852094 GDY852028:GDY852094 GNU852028:GNU852094 GXQ852028:GXQ852094 HHM852028:HHM852094 HRI852028:HRI852094 IBE852028:IBE852094 ILA852028:ILA852094 IUW852028:IUW852094 JES852028:JES852094 JOO852028:JOO852094 JYK852028:JYK852094 KIG852028:KIG852094 KSC852028:KSC852094 LBY852028:LBY852094 LLU852028:LLU852094 LVQ852028:LVQ852094 MFM852028:MFM852094 MPI852028:MPI852094 MZE852028:MZE852094 NJA852028:NJA852094 NSW852028:NSW852094 OCS852028:OCS852094 OMO852028:OMO852094 OWK852028:OWK852094 PGG852028:PGG852094 PQC852028:PQC852094 PZY852028:PZY852094 QJU852028:QJU852094 QTQ852028:QTQ852094 RDM852028:RDM852094 RNI852028:RNI852094 RXE852028:RXE852094 SHA852028:SHA852094 SQW852028:SQW852094 TAS852028:TAS852094 TKO852028:TKO852094 TUK852028:TUK852094 UEG852028:UEG852094 UOC852028:UOC852094 UXY852028:UXY852094 VHU852028:VHU852094 VRQ852028:VRQ852094 WBM852028:WBM852094 WLI852028:WLI852094 WVE852028:WVE852094 IS917564:IS917630 SO917564:SO917630 ACK917564:ACK917630 AMG917564:AMG917630 AWC917564:AWC917630 BFY917564:BFY917630 BPU917564:BPU917630 BZQ917564:BZQ917630 CJM917564:CJM917630 CTI917564:CTI917630 DDE917564:DDE917630 DNA917564:DNA917630 DWW917564:DWW917630 EGS917564:EGS917630 EQO917564:EQO917630 FAK917564:FAK917630 FKG917564:FKG917630 FUC917564:FUC917630 GDY917564:GDY917630 GNU917564:GNU917630 GXQ917564:GXQ917630 HHM917564:HHM917630 HRI917564:HRI917630 IBE917564:IBE917630 ILA917564:ILA917630 IUW917564:IUW917630 JES917564:JES917630 JOO917564:JOO917630 JYK917564:JYK917630 KIG917564:KIG917630 KSC917564:KSC917630 LBY917564:LBY917630 LLU917564:LLU917630 LVQ917564:LVQ917630 MFM917564:MFM917630 MPI917564:MPI917630 MZE917564:MZE917630 NJA917564:NJA917630 NSW917564:NSW917630 OCS917564:OCS917630 OMO917564:OMO917630 OWK917564:OWK917630 PGG917564:PGG917630 PQC917564:PQC917630 PZY917564:PZY917630 QJU917564:QJU917630 QTQ917564:QTQ917630 RDM917564:RDM917630 RNI917564:RNI917630 RXE917564:RXE917630 SHA917564:SHA917630 SQW917564:SQW917630 TAS917564:TAS917630 TKO917564:TKO917630 TUK917564:TUK917630 UEG917564:UEG917630 UOC917564:UOC917630 UXY917564:UXY917630 VHU917564:VHU917630 VRQ917564:VRQ917630 WBM917564:WBM917630 WLI917564:WLI917630 WVE917564:WVE917630 IS983100:IS983166 SO983100:SO983166 ACK983100:ACK983166 AMG983100:AMG983166 AWC983100:AWC983166 BFY983100:BFY983166 BPU983100:BPU983166 BZQ983100:BZQ983166 CJM983100:CJM983166 CTI983100:CTI983166 DDE983100:DDE983166 DNA983100:DNA983166 DWW983100:DWW983166 EGS983100:EGS983166 EQO983100:EQO983166 FAK983100:FAK983166 FKG983100:FKG983166 FUC983100:FUC983166 GDY983100:GDY983166 GNU983100:GNU983166 GXQ983100:GXQ983166 HHM983100:HHM983166 HRI983100:HRI983166 IBE983100:IBE983166 ILA983100:ILA983166 IUW983100:IUW983166 JES983100:JES983166 JOO983100:JOO983166 JYK983100:JYK983166 KIG983100:KIG983166 KSC983100:KSC983166 LBY983100:LBY983166 LLU983100:LLU983166 LVQ983100:LVQ983166 MFM983100:MFM983166 MPI983100:MPI983166 MZE983100:MZE983166 NJA983100:NJA983166 NSW983100:NSW983166 OCS983100:OCS983166 OMO983100:OMO983166 OWK983100:OWK983166 PGG983100:PGG983166 PQC983100:PQC983166 PZY983100:PZY983166 QJU983100:QJU983166 QTQ983100:QTQ983166 RDM983100:RDM983166 RNI983100:RNI983166 RXE983100:RXE983166 SHA983100:SHA983166 SQW983100:SQW983166 TAS983100:TAS983166 TKO983100:TKO983166 TUK983100:TUK983166 UEG983100:UEG983166 UOC983100:UOC983166 UXY983100:UXY983166 VHU983100:VHU983166 VRQ983100:VRQ983166 WBM983100:WBM983166 WLI983100:WLI983166 WVE983100:WVE983166" xr:uid="{8F45206C-4731-4C26-81AB-3FE16DB1F790}">
      <formula1>"일반경쟁, 제한경쟁, 지명경쟁, 수의계약, 대안, 턴키, 기술제안"</formula1>
    </dataValidation>
  </dataValidations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80E3A-4256-4CF5-A903-91482F99985D}">
  <sheetPr>
    <pageSetUpPr fitToPage="1"/>
  </sheetPr>
  <dimension ref="A1:K25"/>
  <sheetViews>
    <sheetView workbookViewId="0">
      <selection activeCell="E4" sqref="E4"/>
    </sheetView>
  </sheetViews>
  <sheetFormatPr defaultRowHeight="13.5" x14ac:dyDescent="0.15"/>
  <cols>
    <col min="1" max="2" width="8.88671875" style="75"/>
    <col min="3" max="3" width="37.6640625" style="55" bestFit="1" customWidth="1"/>
    <col min="4" max="4" width="8.88671875" style="75"/>
    <col min="5" max="5" width="16.6640625" style="55" customWidth="1"/>
    <col min="6" max="8" width="15.44140625" style="55" bestFit="1" customWidth="1"/>
    <col min="9" max="9" width="8.88671875" style="75"/>
    <col min="10" max="10" width="13.33203125" style="75" customWidth="1"/>
    <col min="11" max="253" width="8.88671875" style="55"/>
    <col min="254" max="254" width="9" style="55" customWidth="1"/>
    <col min="255" max="255" width="37.6640625" style="55" bestFit="1" customWidth="1"/>
    <col min="256" max="256" width="8.88671875" style="55"/>
    <col min="257" max="257" width="14.5546875" style="55" bestFit="1" customWidth="1"/>
    <col min="258" max="261" width="15.44140625" style="55" bestFit="1" customWidth="1"/>
    <col min="262" max="262" width="22.88671875" style="55" customWidth="1"/>
    <col min="263" max="263" width="9.44140625" style="55" customWidth="1"/>
    <col min="264" max="265" width="8.88671875" style="55"/>
    <col min="266" max="266" width="13.33203125" style="55" customWidth="1"/>
    <col min="267" max="509" width="8.88671875" style="55"/>
    <col min="510" max="510" width="9" style="55" customWidth="1"/>
    <col min="511" max="511" width="37.6640625" style="55" bestFit="1" customWidth="1"/>
    <col min="512" max="512" width="8.88671875" style="55"/>
    <col min="513" max="513" width="14.5546875" style="55" bestFit="1" customWidth="1"/>
    <col min="514" max="517" width="15.44140625" style="55" bestFit="1" customWidth="1"/>
    <col min="518" max="518" width="22.88671875" style="55" customWidth="1"/>
    <col min="519" max="519" width="9.44140625" style="55" customWidth="1"/>
    <col min="520" max="521" width="8.88671875" style="55"/>
    <col min="522" max="522" width="13.33203125" style="55" customWidth="1"/>
    <col min="523" max="765" width="8.88671875" style="55"/>
    <col min="766" max="766" width="9" style="55" customWidth="1"/>
    <col min="767" max="767" width="37.6640625" style="55" bestFit="1" customWidth="1"/>
    <col min="768" max="768" width="8.88671875" style="55"/>
    <col min="769" max="769" width="14.5546875" style="55" bestFit="1" customWidth="1"/>
    <col min="770" max="773" width="15.44140625" style="55" bestFit="1" customWidth="1"/>
    <col min="774" max="774" width="22.88671875" style="55" customWidth="1"/>
    <col min="775" max="775" width="9.44140625" style="55" customWidth="1"/>
    <col min="776" max="777" width="8.88671875" style="55"/>
    <col min="778" max="778" width="13.33203125" style="55" customWidth="1"/>
    <col min="779" max="1021" width="8.88671875" style="55"/>
    <col min="1022" max="1022" width="9" style="55" customWidth="1"/>
    <col min="1023" max="1023" width="37.6640625" style="55" bestFit="1" customWidth="1"/>
    <col min="1024" max="1024" width="8.88671875" style="55"/>
    <col min="1025" max="1025" width="14.5546875" style="55" bestFit="1" customWidth="1"/>
    <col min="1026" max="1029" width="15.44140625" style="55" bestFit="1" customWidth="1"/>
    <col min="1030" max="1030" width="22.88671875" style="55" customWidth="1"/>
    <col min="1031" max="1031" width="9.44140625" style="55" customWidth="1"/>
    <col min="1032" max="1033" width="8.88671875" style="55"/>
    <col min="1034" max="1034" width="13.33203125" style="55" customWidth="1"/>
    <col min="1035" max="1277" width="8.88671875" style="55"/>
    <col min="1278" max="1278" width="9" style="55" customWidth="1"/>
    <col min="1279" max="1279" width="37.6640625" style="55" bestFit="1" customWidth="1"/>
    <col min="1280" max="1280" width="8.88671875" style="55"/>
    <col min="1281" max="1281" width="14.5546875" style="55" bestFit="1" customWidth="1"/>
    <col min="1282" max="1285" width="15.44140625" style="55" bestFit="1" customWidth="1"/>
    <col min="1286" max="1286" width="22.88671875" style="55" customWidth="1"/>
    <col min="1287" max="1287" width="9.44140625" style="55" customWidth="1"/>
    <col min="1288" max="1289" width="8.88671875" style="55"/>
    <col min="1290" max="1290" width="13.33203125" style="55" customWidth="1"/>
    <col min="1291" max="1533" width="8.88671875" style="55"/>
    <col min="1534" max="1534" width="9" style="55" customWidth="1"/>
    <col min="1535" max="1535" width="37.6640625" style="55" bestFit="1" customWidth="1"/>
    <col min="1536" max="1536" width="8.88671875" style="55"/>
    <col min="1537" max="1537" width="14.5546875" style="55" bestFit="1" customWidth="1"/>
    <col min="1538" max="1541" width="15.44140625" style="55" bestFit="1" customWidth="1"/>
    <col min="1542" max="1542" width="22.88671875" style="55" customWidth="1"/>
    <col min="1543" max="1543" width="9.44140625" style="55" customWidth="1"/>
    <col min="1544" max="1545" width="8.88671875" style="55"/>
    <col min="1546" max="1546" width="13.33203125" style="55" customWidth="1"/>
    <col min="1547" max="1789" width="8.88671875" style="55"/>
    <col min="1790" max="1790" width="9" style="55" customWidth="1"/>
    <col min="1791" max="1791" width="37.6640625" style="55" bestFit="1" customWidth="1"/>
    <col min="1792" max="1792" width="8.88671875" style="55"/>
    <col min="1793" max="1793" width="14.5546875" style="55" bestFit="1" customWidth="1"/>
    <col min="1794" max="1797" width="15.44140625" style="55" bestFit="1" customWidth="1"/>
    <col min="1798" max="1798" width="22.88671875" style="55" customWidth="1"/>
    <col min="1799" max="1799" width="9.44140625" style="55" customWidth="1"/>
    <col min="1800" max="1801" width="8.88671875" style="55"/>
    <col min="1802" max="1802" width="13.33203125" style="55" customWidth="1"/>
    <col min="1803" max="2045" width="8.88671875" style="55"/>
    <col min="2046" max="2046" width="9" style="55" customWidth="1"/>
    <col min="2047" max="2047" width="37.6640625" style="55" bestFit="1" customWidth="1"/>
    <col min="2048" max="2048" width="8.88671875" style="55"/>
    <col min="2049" max="2049" width="14.5546875" style="55" bestFit="1" customWidth="1"/>
    <col min="2050" max="2053" width="15.44140625" style="55" bestFit="1" customWidth="1"/>
    <col min="2054" max="2054" width="22.88671875" style="55" customWidth="1"/>
    <col min="2055" max="2055" width="9.44140625" style="55" customWidth="1"/>
    <col min="2056" max="2057" width="8.88671875" style="55"/>
    <col min="2058" max="2058" width="13.33203125" style="55" customWidth="1"/>
    <col min="2059" max="2301" width="8.88671875" style="55"/>
    <col min="2302" max="2302" width="9" style="55" customWidth="1"/>
    <col min="2303" max="2303" width="37.6640625" style="55" bestFit="1" customWidth="1"/>
    <col min="2304" max="2304" width="8.88671875" style="55"/>
    <col min="2305" max="2305" width="14.5546875" style="55" bestFit="1" customWidth="1"/>
    <col min="2306" max="2309" width="15.44140625" style="55" bestFit="1" customWidth="1"/>
    <col min="2310" max="2310" width="22.88671875" style="55" customWidth="1"/>
    <col min="2311" max="2311" width="9.44140625" style="55" customWidth="1"/>
    <col min="2312" max="2313" width="8.88671875" style="55"/>
    <col min="2314" max="2314" width="13.33203125" style="55" customWidth="1"/>
    <col min="2315" max="2557" width="8.88671875" style="55"/>
    <col min="2558" max="2558" width="9" style="55" customWidth="1"/>
    <col min="2559" max="2559" width="37.6640625" style="55" bestFit="1" customWidth="1"/>
    <col min="2560" max="2560" width="8.88671875" style="55"/>
    <col min="2561" max="2561" width="14.5546875" style="55" bestFit="1" customWidth="1"/>
    <col min="2562" max="2565" width="15.44140625" style="55" bestFit="1" customWidth="1"/>
    <col min="2566" max="2566" width="22.88671875" style="55" customWidth="1"/>
    <col min="2567" max="2567" width="9.44140625" style="55" customWidth="1"/>
    <col min="2568" max="2569" width="8.88671875" style="55"/>
    <col min="2570" max="2570" width="13.33203125" style="55" customWidth="1"/>
    <col min="2571" max="2813" width="8.88671875" style="55"/>
    <col min="2814" max="2814" width="9" style="55" customWidth="1"/>
    <col min="2815" max="2815" width="37.6640625" style="55" bestFit="1" customWidth="1"/>
    <col min="2816" max="2816" width="8.88671875" style="55"/>
    <col min="2817" max="2817" width="14.5546875" style="55" bestFit="1" customWidth="1"/>
    <col min="2818" max="2821" width="15.44140625" style="55" bestFit="1" customWidth="1"/>
    <col min="2822" max="2822" width="22.88671875" style="55" customWidth="1"/>
    <col min="2823" max="2823" width="9.44140625" style="55" customWidth="1"/>
    <col min="2824" max="2825" width="8.88671875" style="55"/>
    <col min="2826" max="2826" width="13.33203125" style="55" customWidth="1"/>
    <col min="2827" max="3069" width="8.88671875" style="55"/>
    <col min="3070" max="3070" width="9" style="55" customWidth="1"/>
    <col min="3071" max="3071" width="37.6640625" style="55" bestFit="1" customWidth="1"/>
    <col min="3072" max="3072" width="8.88671875" style="55"/>
    <col min="3073" max="3073" width="14.5546875" style="55" bestFit="1" customWidth="1"/>
    <col min="3074" max="3077" width="15.44140625" style="55" bestFit="1" customWidth="1"/>
    <col min="3078" max="3078" width="22.88671875" style="55" customWidth="1"/>
    <col min="3079" max="3079" width="9.44140625" style="55" customWidth="1"/>
    <col min="3080" max="3081" width="8.88671875" style="55"/>
    <col min="3082" max="3082" width="13.33203125" style="55" customWidth="1"/>
    <col min="3083" max="3325" width="8.88671875" style="55"/>
    <col min="3326" max="3326" width="9" style="55" customWidth="1"/>
    <col min="3327" max="3327" width="37.6640625" style="55" bestFit="1" customWidth="1"/>
    <col min="3328" max="3328" width="8.88671875" style="55"/>
    <col min="3329" max="3329" width="14.5546875" style="55" bestFit="1" customWidth="1"/>
    <col min="3330" max="3333" width="15.44140625" style="55" bestFit="1" customWidth="1"/>
    <col min="3334" max="3334" width="22.88671875" style="55" customWidth="1"/>
    <col min="3335" max="3335" width="9.44140625" style="55" customWidth="1"/>
    <col min="3336" max="3337" width="8.88671875" style="55"/>
    <col min="3338" max="3338" width="13.33203125" style="55" customWidth="1"/>
    <col min="3339" max="3581" width="8.88671875" style="55"/>
    <col min="3582" max="3582" width="9" style="55" customWidth="1"/>
    <col min="3583" max="3583" width="37.6640625" style="55" bestFit="1" customWidth="1"/>
    <col min="3584" max="3584" width="8.88671875" style="55"/>
    <col min="3585" max="3585" width="14.5546875" style="55" bestFit="1" customWidth="1"/>
    <col min="3586" max="3589" width="15.44140625" style="55" bestFit="1" customWidth="1"/>
    <col min="3590" max="3590" width="22.88671875" style="55" customWidth="1"/>
    <col min="3591" max="3591" width="9.44140625" style="55" customWidth="1"/>
    <col min="3592" max="3593" width="8.88671875" style="55"/>
    <col min="3594" max="3594" width="13.33203125" style="55" customWidth="1"/>
    <col min="3595" max="3837" width="8.88671875" style="55"/>
    <col min="3838" max="3838" width="9" style="55" customWidth="1"/>
    <col min="3839" max="3839" width="37.6640625" style="55" bestFit="1" customWidth="1"/>
    <col min="3840" max="3840" width="8.88671875" style="55"/>
    <col min="3841" max="3841" width="14.5546875" style="55" bestFit="1" customWidth="1"/>
    <col min="3842" max="3845" width="15.44140625" style="55" bestFit="1" customWidth="1"/>
    <col min="3846" max="3846" width="22.88671875" style="55" customWidth="1"/>
    <col min="3847" max="3847" width="9.44140625" style="55" customWidth="1"/>
    <col min="3848" max="3849" width="8.88671875" style="55"/>
    <col min="3850" max="3850" width="13.33203125" style="55" customWidth="1"/>
    <col min="3851" max="4093" width="8.88671875" style="55"/>
    <col min="4094" max="4094" width="9" style="55" customWidth="1"/>
    <col min="4095" max="4095" width="37.6640625" style="55" bestFit="1" customWidth="1"/>
    <col min="4096" max="4096" width="8.88671875" style="55"/>
    <col min="4097" max="4097" width="14.5546875" style="55" bestFit="1" customWidth="1"/>
    <col min="4098" max="4101" width="15.44140625" style="55" bestFit="1" customWidth="1"/>
    <col min="4102" max="4102" width="22.88671875" style="55" customWidth="1"/>
    <col min="4103" max="4103" width="9.44140625" style="55" customWidth="1"/>
    <col min="4104" max="4105" width="8.88671875" style="55"/>
    <col min="4106" max="4106" width="13.33203125" style="55" customWidth="1"/>
    <col min="4107" max="4349" width="8.88671875" style="55"/>
    <col min="4350" max="4350" width="9" style="55" customWidth="1"/>
    <col min="4351" max="4351" width="37.6640625" style="55" bestFit="1" customWidth="1"/>
    <col min="4352" max="4352" width="8.88671875" style="55"/>
    <col min="4353" max="4353" width="14.5546875" style="55" bestFit="1" customWidth="1"/>
    <col min="4354" max="4357" width="15.44140625" style="55" bestFit="1" customWidth="1"/>
    <col min="4358" max="4358" width="22.88671875" style="55" customWidth="1"/>
    <col min="4359" max="4359" width="9.44140625" style="55" customWidth="1"/>
    <col min="4360" max="4361" width="8.88671875" style="55"/>
    <col min="4362" max="4362" width="13.33203125" style="55" customWidth="1"/>
    <col min="4363" max="4605" width="8.88671875" style="55"/>
    <col min="4606" max="4606" width="9" style="55" customWidth="1"/>
    <col min="4607" max="4607" width="37.6640625" style="55" bestFit="1" customWidth="1"/>
    <col min="4608" max="4608" width="8.88671875" style="55"/>
    <col min="4609" max="4609" width="14.5546875" style="55" bestFit="1" customWidth="1"/>
    <col min="4610" max="4613" width="15.44140625" style="55" bestFit="1" customWidth="1"/>
    <col min="4614" max="4614" width="22.88671875" style="55" customWidth="1"/>
    <col min="4615" max="4615" width="9.44140625" style="55" customWidth="1"/>
    <col min="4616" max="4617" width="8.88671875" style="55"/>
    <col min="4618" max="4618" width="13.33203125" style="55" customWidth="1"/>
    <col min="4619" max="4861" width="8.88671875" style="55"/>
    <col min="4862" max="4862" width="9" style="55" customWidth="1"/>
    <col min="4863" max="4863" width="37.6640625" style="55" bestFit="1" customWidth="1"/>
    <col min="4864" max="4864" width="8.88671875" style="55"/>
    <col min="4865" max="4865" width="14.5546875" style="55" bestFit="1" customWidth="1"/>
    <col min="4866" max="4869" width="15.44140625" style="55" bestFit="1" customWidth="1"/>
    <col min="4870" max="4870" width="22.88671875" style="55" customWidth="1"/>
    <col min="4871" max="4871" width="9.44140625" style="55" customWidth="1"/>
    <col min="4872" max="4873" width="8.88671875" style="55"/>
    <col min="4874" max="4874" width="13.33203125" style="55" customWidth="1"/>
    <col min="4875" max="5117" width="8.88671875" style="55"/>
    <col min="5118" max="5118" width="9" style="55" customWidth="1"/>
    <col min="5119" max="5119" width="37.6640625" style="55" bestFit="1" customWidth="1"/>
    <col min="5120" max="5120" width="8.88671875" style="55"/>
    <col min="5121" max="5121" width="14.5546875" style="55" bestFit="1" customWidth="1"/>
    <col min="5122" max="5125" width="15.44140625" style="55" bestFit="1" customWidth="1"/>
    <col min="5126" max="5126" width="22.88671875" style="55" customWidth="1"/>
    <col min="5127" max="5127" width="9.44140625" style="55" customWidth="1"/>
    <col min="5128" max="5129" width="8.88671875" style="55"/>
    <col min="5130" max="5130" width="13.33203125" style="55" customWidth="1"/>
    <col min="5131" max="5373" width="8.88671875" style="55"/>
    <col min="5374" max="5374" width="9" style="55" customWidth="1"/>
    <col min="5375" max="5375" width="37.6640625" style="55" bestFit="1" customWidth="1"/>
    <col min="5376" max="5376" width="8.88671875" style="55"/>
    <col min="5377" max="5377" width="14.5546875" style="55" bestFit="1" customWidth="1"/>
    <col min="5378" max="5381" width="15.44140625" style="55" bestFit="1" customWidth="1"/>
    <col min="5382" max="5382" width="22.88671875" style="55" customWidth="1"/>
    <col min="5383" max="5383" width="9.44140625" style="55" customWidth="1"/>
    <col min="5384" max="5385" width="8.88671875" style="55"/>
    <col min="5386" max="5386" width="13.33203125" style="55" customWidth="1"/>
    <col min="5387" max="5629" width="8.88671875" style="55"/>
    <col min="5630" max="5630" width="9" style="55" customWidth="1"/>
    <col min="5631" max="5631" width="37.6640625" style="55" bestFit="1" customWidth="1"/>
    <col min="5632" max="5632" width="8.88671875" style="55"/>
    <col min="5633" max="5633" width="14.5546875" style="55" bestFit="1" customWidth="1"/>
    <col min="5634" max="5637" width="15.44140625" style="55" bestFit="1" customWidth="1"/>
    <col min="5638" max="5638" width="22.88671875" style="55" customWidth="1"/>
    <col min="5639" max="5639" width="9.44140625" style="55" customWidth="1"/>
    <col min="5640" max="5641" width="8.88671875" style="55"/>
    <col min="5642" max="5642" width="13.33203125" style="55" customWidth="1"/>
    <col min="5643" max="5885" width="8.88671875" style="55"/>
    <col min="5886" max="5886" width="9" style="55" customWidth="1"/>
    <col min="5887" max="5887" width="37.6640625" style="55" bestFit="1" customWidth="1"/>
    <col min="5888" max="5888" width="8.88671875" style="55"/>
    <col min="5889" max="5889" width="14.5546875" style="55" bestFit="1" customWidth="1"/>
    <col min="5890" max="5893" width="15.44140625" style="55" bestFit="1" customWidth="1"/>
    <col min="5894" max="5894" width="22.88671875" style="55" customWidth="1"/>
    <col min="5895" max="5895" width="9.44140625" style="55" customWidth="1"/>
    <col min="5896" max="5897" width="8.88671875" style="55"/>
    <col min="5898" max="5898" width="13.33203125" style="55" customWidth="1"/>
    <col min="5899" max="6141" width="8.88671875" style="55"/>
    <col min="6142" max="6142" width="9" style="55" customWidth="1"/>
    <col min="6143" max="6143" width="37.6640625" style="55" bestFit="1" customWidth="1"/>
    <col min="6144" max="6144" width="8.88671875" style="55"/>
    <col min="6145" max="6145" width="14.5546875" style="55" bestFit="1" customWidth="1"/>
    <col min="6146" max="6149" width="15.44140625" style="55" bestFit="1" customWidth="1"/>
    <col min="6150" max="6150" width="22.88671875" style="55" customWidth="1"/>
    <col min="6151" max="6151" width="9.44140625" style="55" customWidth="1"/>
    <col min="6152" max="6153" width="8.88671875" style="55"/>
    <col min="6154" max="6154" width="13.33203125" style="55" customWidth="1"/>
    <col min="6155" max="6397" width="8.88671875" style="55"/>
    <col min="6398" max="6398" width="9" style="55" customWidth="1"/>
    <col min="6399" max="6399" width="37.6640625" style="55" bestFit="1" customWidth="1"/>
    <col min="6400" max="6400" width="8.88671875" style="55"/>
    <col min="6401" max="6401" width="14.5546875" style="55" bestFit="1" customWidth="1"/>
    <col min="6402" max="6405" width="15.44140625" style="55" bestFit="1" customWidth="1"/>
    <col min="6406" max="6406" width="22.88671875" style="55" customWidth="1"/>
    <col min="6407" max="6407" width="9.44140625" style="55" customWidth="1"/>
    <col min="6408" max="6409" width="8.88671875" style="55"/>
    <col min="6410" max="6410" width="13.33203125" style="55" customWidth="1"/>
    <col min="6411" max="6653" width="8.88671875" style="55"/>
    <col min="6654" max="6654" width="9" style="55" customWidth="1"/>
    <col min="6655" max="6655" width="37.6640625" style="55" bestFit="1" customWidth="1"/>
    <col min="6656" max="6656" width="8.88671875" style="55"/>
    <col min="6657" max="6657" width="14.5546875" style="55" bestFit="1" customWidth="1"/>
    <col min="6658" max="6661" width="15.44140625" style="55" bestFit="1" customWidth="1"/>
    <col min="6662" max="6662" width="22.88671875" style="55" customWidth="1"/>
    <col min="6663" max="6663" width="9.44140625" style="55" customWidth="1"/>
    <col min="6664" max="6665" width="8.88671875" style="55"/>
    <col min="6666" max="6666" width="13.33203125" style="55" customWidth="1"/>
    <col min="6667" max="6909" width="8.88671875" style="55"/>
    <col min="6910" max="6910" width="9" style="55" customWidth="1"/>
    <col min="6911" max="6911" width="37.6640625" style="55" bestFit="1" customWidth="1"/>
    <col min="6912" max="6912" width="8.88671875" style="55"/>
    <col min="6913" max="6913" width="14.5546875" style="55" bestFit="1" customWidth="1"/>
    <col min="6914" max="6917" width="15.44140625" style="55" bestFit="1" customWidth="1"/>
    <col min="6918" max="6918" width="22.88671875" style="55" customWidth="1"/>
    <col min="6919" max="6919" width="9.44140625" style="55" customWidth="1"/>
    <col min="6920" max="6921" width="8.88671875" style="55"/>
    <col min="6922" max="6922" width="13.33203125" style="55" customWidth="1"/>
    <col min="6923" max="7165" width="8.88671875" style="55"/>
    <col min="7166" max="7166" width="9" style="55" customWidth="1"/>
    <col min="7167" max="7167" width="37.6640625" style="55" bestFit="1" customWidth="1"/>
    <col min="7168" max="7168" width="8.88671875" style="55"/>
    <col min="7169" max="7169" width="14.5546875" style="55" bestFit="1" customWidth="1"/>
    <col min="7170" max="7173" width="15.44140625" style="55" bestFit="1" customWidth="1"/>
    <col min="7174" max="7174" width="22.88671875" style="55" customWidth="1"/>
    <col min="7175" max="7175" width="9.44140625" style="55" customWidth="1"/>
    <col min="7176" max="7177" width="8.88671875" style="55"/>
    <col min="7178" max="7178" width="13.33203125" style="55" customWidth="1"/>
    <col min="7179" max="7421" width="8.88671875" style="55"/>
    <col min="7422" max="7422" width="9" style="55" customWidth="1"/>
    <col min="7423" max="7423" width="37.6640625" style="55" bestFit="1" customWidth="1"/>
    <col min="7424" max="7424" width="8.88671875" style="55"/>
    <col min="7425" max="7425" width="14.5546875" style="55" bestFit="1" customWidth="1"/>
    <col min="7426" max="7429" width="15.44140625" style="55" bestFit="1" customWidth="1"/>
    <col min="7430" max="7430" width="22.88671875" style="55" customWidth="1"/>
    <col min="7431" max="7431" width="9.44140625" style="55" customWidth="1"/>
    <col min="7432" max="7433" width="8.88671875" style="55"/>
    <col min="7434" max="7434" width="13.33203125" style="55" customWidth="1"/>
    <col min="7435" max="7677" width="8.88671875" style="55"/>
    <col min="7678" max="7678" width="9" style="55" customWidth="1"/>
    <col min="7679" max="7679" width="37.6640625" style="55" bestFit="1" customWidth="1"/>
    <col min="7680" max="7680" width="8.88671875" style="55"/>
    <col min="7681" max="7681" width="14.5546875" style="55" bestFit="1" customWidth="1"/>
    <col min="7682" max="7685" width="15.44140625" style="55" bestFit="1" customWidth="1"/>
    <col min="7686" max="7686" width="22.88671875" style="55" customWidth="1"/>
    <col min="7687" max="7687" width="9.44140625" style="55" customWidth="1"/>
    <col min="7688" max="7689" width="8.88671875" style="55"/>
    <col min="7690" max="7690" width="13.33203125" style="55" customWidth="1"/>
    <col min="7691" max="7933" width="8.88671875" style="55"/>
    <col min="7934" max="7934" width="9" style="55" customWidth="1"/>
    <col min="7935" max="7935" width="37.6640625" style="55" bestFit="1" customWidth="1"/>
    <col min="7936" max="7936" width="8.88671875" style="55"/>
    <col min="7937" max="7937" width="14.5546875" style="55" bestFit="1" customWidth="1"/>
    <col min="7938" max="7941" width="15.44140625" style="55" bestFit="1" customWidth="1"/>
    <col min="7942" max="7942" width="22.88671875" style="55" customWidth="1"/>
    <col min="7943" max="7943" width="9.44140625" style="55" customWidth="1"/>
    <col min="7944" max="7945" width="8.88671875" style="55"/>
    <col min="7946" max="7946" width="13.33203125" style="55" customWidth="1"/>
    <col min="7947" max="8189" width="8.88671875" style="55"/>
    <col min="8190" max="8190" width="9" style="55" customWidth="1"/>
    <col min="8191" max="8191" width="37.6640625" style="55" bestFit="1" customWidth="1"/>
    <col min="8192" max="8192" width="8.88671875" style="55"/>
    <col min="8193" max="8193" width="14.5546875" style="55" bestFit="1" customWidth="1"/>
    <col min="8194" max="8197" width="15.44140625" style="55" bestFit="1" customWidth="1"/>
    <col min="8198" max="8198" width="22.88671875" style="55" customWidth="1"/>
    <col min="8199" max="8199" width="9.44140625" style="55" customWidth="1"/>
    <col min="8200" max="8201" width="8.88671875" style="55"/>
    <col min="8202" max="8202" width="13.33203125" style="55" customWidth="1"/>
    <col min="8203" max="8445" width="8.88671875" style="55"/>
    <col min="8446" max="8446" width="9" style="55" customWidth="1"/>
    <col min="8447" max="8447" width="37.6640625" style="55" bestFit="1" customWidth="1"/>
    <col min="8448" max="8448" width="8.88671875" style="55"/>
    <col min="8449" max="8449" width="14.5546875" style="55" bestFit="1" customWidth="1"/>
    <col min="8450" max="8453" width="15.44140625" style="55" bestFit="1" customWidth="1"/>
    <col min="8454" max="8454" width="22.88671875" style="55" customWidth="1"/>
    <col min="8455" max="8455" width="9.44140625" style="55" customWidth="1"/>
    <col min="8456" max="8457" width="8.88671875" style="55"/>
    <col min="8458" max="8458" width="13.33203125" style="55" customWidth="1"/>
    <col min="8459" max="8701" width="8.88671875" style="55"/>
    <col min="8702" max="8702" width="9" style="55" customWidth="1"/>
    <col min="8703" max="8703" width="37.6640625" style="55" bestFit="1" customWidth="1"/>
    <col min="8704" max="8704" width="8.88671875" style="55"/>
    <col min="8705" max="8705" width="14.5546875" style="55" bestFit="1" customWidth="1"/>
    <col min="8706" max="8709" width="15.44140625" style="55" bestFit="1" customWidth="1"/>
    <col min="8710" max="8710" width="22.88671875" style="55" customWidth="1"/>
    <col min="8711" max="8711" width="9.44140625" style="55" customWidth="1"/>
    <col min="8712" max="8713" width="8.88671875" style="55"/>
    <col min="8714" max="8714" width="13.33203125" style="55" customWidth="1"/>
    <col min="8715" max="8957" width="8.88671875" style="55"/>
    <col min="8958" max="8958" width="9" style="55" customWidth="1"/>
    <col min="8959" max="8959" width="37.6640625" style="55" bestFit="1" customWidth="1"/>
    <col min="8960" max="8960" width="8.88671875" style="55"/>
    <col min="8961" max="8961" width="14.5546875" style="55" bestFit="1" customWidth="1"/>
    <col min="8962" max="8965" width="15.44140625" style="55" bestFit="1" customWidth="1"/>
    <col min="8966" max="8966" width="22.88671875" style="55" customWidth="1"/>
    <col min="8967" max="8967" width="9.44140625" style="55" customWidth="1"/>
    <col min="8968" max="8969" width="8.88671875" style="55"/>
    <col min="8970" max="8970" width="13.33203125" style="55" customWidth="1"/>
    <col min="8971" max="9213" width="8.88671875" style="55"/>
    <col min="9214" max="9214" width="9" style="55" customWidth="1"/>
    <col min="9215" max="9215" width="37.6640625" style="55" bestFit="1" customWidth="1"/>
    <col min="9216" max="9216" width="8.88671875" style="55"/>
    <col min="9217" max="9217" width="14.5546875" style="55" bestFit="1" customWidth="1"/>
    <col min="9218" max="9221" width="15.44140625" style="55" bestFit="1" customWidth="1"/>
    <col min="9222" max="9222" width="22.88671875" style="55" customWidth="1"/>
    <col min="9223" max="9223" width="9.44140625" style="55" customWidth="1"/>
    <col min="9224" max="9225" width="8.88671875" style="55"/>
    <col min="9226" max="9226" width="13.33203125" style="55" customWidth="1"/>
    <col min="9227" max="9469" width="8.88671875" style="55"/>
    <col min="9470" max="9470" width="9" style="55" customWidth="1"/>
    <col min="9471" max="9471" width="37.6640625" style="55" bestFit="1" customWidth="1"/>
    <col min="9472" max="9472" width="8.88671875" style="55"/>
    <col min="9473" max="9473" width="14.5546875" style="55" bestFit="1" customWidth="1"/>
    <col min="9474" max="9477" width="15.44140625" style="55" bestFit="1" customWidth="1"/>
    <col min="9478" max="9478" width="22.88671875" style="55" customWidth="1"/>
    <col min="9479" max="9479" width="9.44140625" style="55" customWidth="1"/>
    <col min="9480" max="9481" width="8.88671875" style="55"/>
    <col min="9482" max="9482" width="13.33203125" style="55" customWidth="1"/>
    <col min="9483" max="9725" width="8.88671875" style="55"/>
    <col min="9726" max="9726" width="9" style="55" customWidth="1"/>
    <col min="9727" max="9727" width="37.6640625" style="55" bestFit="1" customWidth="1"/>
    <col min="9728" max="9728" width="8.88671875" style="55"/>
    <col min="9729" max="9729" width="14.5546875" style="55" bestFit="1" customWidth="1"/>
    <col min="9730" max="9733" width="15.44140625" style="55" bestFit="1" customWidth="1"/>
    <col min="9734" max="9734" width="22.88671875" style="55" customWidth="1"/>
    <col min="9735" max="9735" width="9.44140625" style="55" customWidth="1"/>
    <col min="9736" max="9737" width="8.88671875" style="55"/>
    <col min="9738" max="9738" width="13.33203125" style="55" customWidth="1"/>
    <col min="9739" max="9981" width="8.88671875" style="55"/>
    <col min="9982" max="9982" width="9" style="55" customWidth="1"/>
    <col min="9983" max="9983" width="37.6640625" style="55" bestFit="1" customWidth="1"/>
    <col min="9984" max="9984" width="8.88671875" style="55"/>
    <col min="9985" max="9985" width="14.5546875" style="55" bestFit="1" customWidth="1"/>
    <col min="9986" max="9989" width="15.44140625" style="55" bestFit="1" customWidth="1"/>
    <col min="9990" max="9990" width="22.88671875" style="55" customWidth="1"/>
    <col min="9991" max="9991" width="9.44140625" style="55" customWidth="1"/>
    <col min="9992" max="9993" width="8.88671875" style="55"/>
    <col min="9994" max="9994" width="13.33203125" style="55" customWidth="1"/>
    <col min="9995" max="10237" width="8.88671875" style="55"/>
    <col min="10238" max="10238" width="9" style="55" customWidth="1"/>
    <col min="10239" max="10239" width="37.6640625" style="55" bestFit="1" customWidth="1"/>
    <col min="10240" max="10240" width="8.88671875" style="55"/>
    <col min="10241" max="10241" width="14.5546875" style="55" bestFit="1" customWidth="1"/>
    <col min="10242" max="10245" width="15.44140625" style="55" bestFit="1" customWidth="1"/>
    <col min="10246" max="10246" width="22.88671875" style="55" customWidth="1"/>
    <col min="10247" max="10247" width="9.44140625" style="55" customWidth="1"/>
    <col min="10248" max="10249" width="8.88671875" style="55"/>
    <col min="10250" max="10250" width="13.33203125" style="55" customWidth="1"/>
    <col min="10251" max="10493" width="8.88671875" style="55"/>
    <col min="10494" max="10494" width="9" style="55" customWidth="1"/>
    <col min="10495" max="10495" width="37.6640625" style="55" bestFit="1" customWidth="1"/>
    <col min="10496" max="10496" width="8.88671875" style="55"/>
    <col min="10497" max="10497" width="14.5546875" style="55" bestFit="1" customWidth="1"/>
    <col min="10498" max="10501" width="15.44140625" style="55" bestFit="1" customWidth="1"/>
    <col min="10502" max="10502" width="22.88671875" style="55" customWidth="1"/>
    <col min="10503" max="10503" width="9.44140625" style="55" customWidth="1"/>
    <col min="10504" max="10505" width="8.88671875" style="55"/>
    <col min="10506" max="10506" width="13.33203125" style="55" customWidth="1"/>
    <col min="10507" max="10749" width="8.88671875" style="55"/>
    <col min="10750" max="10750" width="9" style="55" customWidth="1"/>
    <col min="10751" max="10751" width="37.6640625" style="55" bestFit="1" customWidth="1"/>
    <col min="10752" max="10752" width="8.88671875" style="55"/>
    <col min="10753" max="10753" width="14.5546875" style="55" bestFit="1" customWidth="1"/>
    <col min="10754" max="10757" width="15.44140625" style="55" bestFit="1" customWidth="1"/>
    <col min="10758" max="10758" width="22.88671875" style="55" customWidth="1"/>
    <col min="10759" max="10759" width="9.44140625" style="55" customWidth="1"/>
    <col min="10760" max="10761" width="8.88671875" style="55"/>
    <col min="10762" max="10762" width="13.33203125" style="55" customWidth="1"/>
    <col min="10763" max="11005" width="8.88671875" style="55"/>
    <col min="11006" max="11006" width="9" style="55" customWidth="1"/>
    <col min="11007" max="11007" width="37.6640625" style="55" bestFit="1" customWidth="1"/>
    <col min="11008" max="11008" width="8.88671875" style="55"/>
    <col min="11009" max="11009" width="14.5546875" style="55" bestFit="1" customWidth="1"/>
    <col min="11010" max="11013" width="15.44140625" style="55" bestFit="1" customWidth="1"/>
    <col min="11014" max="11014" width="22.88671875" style="55" customWidth="1"/>
    <col min="11015" max="11015" width="9.44140625" style="55" customWidth="1"/>
    <col min="11016" max="11017" width="8.88671875" style="55"/>
    <col min="11018" max="11018" width="13.33203125" style="55" customWidth="1"/>
    <col min="11019" max="11261" width="8.88671875" style="55"/>
    <col min="11262" max="11262" width="9" style="55" customWidth="1"/>
    <col min="11263" max="11263" width="37.6640625" style="55" bestFit="1" customWidth="1"/>
    <col min="11264" max="11264" width="8.88671875" style="55"/>
    <col min="11265" max="11265" width="14.5546875" style="55" bestFit="1" customWidth="1"/>
    <col min="11266" max="11269" width="15.44140625" style="55" bestFit="1" customWidth="1"/>
    <col min="11270" max="11270" width="22.88671875" style="55" customWidth="1"/>
    <col min="11271" max="11271" width="9.44140625" style="55" customWidth="1"/>
    <col min="11272" max="11273" width="8.88671875" style="55"/>
    <col min="11274" max="11274" width="13.33203125" style="55" customWidth="1"/>
    <col min="11275" max="11517" width="8.88671875" style="55"/>
    <col min="11518" max="11518" width="9" style="55" customWidth="1"/>
    <col min="11519" max="11519" width="37.6640625" style="55" bestFit="1" customWidth="1"/>
    <col min="11520" max="11520" width="8.88671875" style="55"/>
    <col min="11521" max="11521" width="14.5546875" style="55" bestFit="1" customWidth="1"/>
    <col min="11522" max="11525" width="15.44140625" style="55" bestFit="1" customWidth="1"/>
    <col min="11526" max="11526" width="22.88671875" style="55" customWidth="1"/>
    <col min="11527" max="11527" width="9.44140625" style="55" customWidth="1"/>
    <col min="11528" max="11529" width="8.88671875" style="55"/>
    <col min="11530" max="11530" width="13.33203125" style="55" customWidth="1"/>
    <col min="11531" max="11773" width="8.88671875" style="55"/>
    <col min="11774" max="11774" width="9" style="55" customWidth="1"/>
    <col min="11775" max="11775" width="37.6640625" style="55" bestFit="1" customWidth="1"/>
    <col min="11776" max="11776" width="8.88671875" style="55"/>
    <col min="11777" max="11777" width="14.5546875" style="55" bestFit="1" customWidth="1"/>
    <col min="11778" max="11781" width="15.44140625" style="55" bestFit="1" customWidth="1"/>
    <col min="11782" max="11782" width="22.88671875" style="55" customWidth="1"/>
    <col min="11783" max="11783" width="9.44140625" style="55" customWidth="1"/>
    <col min="11784" max="11785" width="8.88671875" style="55"/>
    <col min="11786" max="11786" width="13.33203125" style="55" customWidth="1"/>
    <col min="11787" max="12029" width="8.88671875" style="55"/>
    <col min="12030" max="12030" width="9" style="55" customWidth="1"/>
    <col min="12031" max="12031" width="37.6640625" style="55" bestFit="1" customWidth="1"/>
    <col min="12032" max="12032" width="8.88671875" style="55"/>
    <col min="12033" max="12033" width="14.5546875" style="55" bestFit="1" customWidth="1"/>
    <col min="12034" max="12037" width="15.44140625" style="55" bestFit="1" customWidth="1"/>
    <col min="12038" max="12038" width="22.88671875" style="55" customWidth="1"/>
    <col min="12039" max="12039" width="9.44140625" style="55" customWidth="1"/>
    <col min="12040" max="12041" width="8.88671875" style="55"/>
    <col min="12042" max="12042" width="13.33203125" style="55" customWidth="1"/>
    <col min="12043" max="12285" width="8.88671875" style="55"/>
    <col min="12286" max="12286" width="9" style="55" customWidth="1"/>
    <col min="12287" max="12287" width="37.6640625" style="55" bestFit="1" customWidth="1"/>
    <col min="12288" max="12288" width="8.88671875" style="55"/>
    <col min="12289" max="12289" width="14.5546875" style="55" bestFit="1" customWidth="1"/>
    <col min="12290" max="12293" width="15.44140625" style="55" bestFit="1" customWidth="1"/>
    <col min="12294" max="12294" width="22.88671875" style="55" customWidth="1"/>
    <col min="12295" max="12295" width="9.44140625" style="55" customWidth="1"/>
    <col min="12296" max="12297" width="8.88671875" style="55"/>
    <col min="12298" max="12298" width="13.33203125" style="55" customWidth="1"/>
    <col min="12299" max="12541" width="8.88671875" style="55"/>
    <col min="12542" max="12542" width="9" style="55" customWidth="1"/>
    <col min="12543" max="12543" width="37.6640625" style="55" bestFit="1" customWidth="1"/>
    <col min="12544" max="12544" width="8.88671875" style="55"/>
    <col min="12545" max="12545" width="14.5546875" style="55" bestFit="1" customWidth="1"/>
    <col min="12546" max="12549" width="15.44140625" style="55" bestFit="1" customWidth="1"/>
    <col min="12550" max="12550" width="22.88671875" style="55" customWidth="1"/>
    <col min="12551" max="12551" width="9.44140625" style="55" customWidth="1"/>
    <col min="12552" max="12553" width="8.88671875" style="55"/>
    <col min="12554" max="12554" width="13.33203125" style="55" customWidth="1"/>
    <col min="12555" max="12797" width="8.88671875" style="55"/>
    <col min="12798" max="12798" width="9" style="55" customWidth="1"/>
    <col min="12799" max="12799" width="37.6640625" style="55" bestFit="1" customWidth="1"/>
    <col min="12800" max="12800" width="8.88671875" style="55"/>
    <col min="12801" max="12801" width="14.5546875" style="55" bestFit="1" customWidth="1"/>
    <col min="12802" max="12805" width="15.44140625" style="55" bestFit="1" customWidth="1"/>
    <col min="12806" max="12806" width="22.88671875" style="55" customWidth="1"/>
    <col min="12807" max="12807" width="9.44140625" style="55" customWidth="1"/>
    <col min="12808" max="12809" width="8.88671875" style="55"/>
    <col min="12810" max="12810" width="13.33203125" style="55" customWidth="1"/>
    <col min="12811" max="13053" width="8.88671875" style="55"/>
    <col min="13054" max="13054" width="9" style="55" customWidth="1"/>
    <col min="13055" max="13055" width="37.6640625" style="55" bestFit="1" customWidth="1"/>
    <col min="13056" max="13056" width="8.88671875" style="55"/>
    <col min="13057" max="13057" width="14.5546875" style="55" bestFit="1" customWidth="1"/>
    <col min="13058" max="13061" width="15.44140625" style="55" bestFit="1" customWidth="1"/>
    <col min="13062" max="13062" width="22.88671875" style="55" customWidth="1"/>
    <col min="13063" max="13063" width="9.44140625" style="55" customWidth="1"/>
    <col min="13064" max="13065" width="8.88671875" style="55"/>
    <col min="13066" max="13066" width="13.33203125" style="55" customWidth="1"/>
    <col min="13067" max="13309" width="8.88671875" style="55"/>
    <col min="13310" max="13310" width="9" style="55" customWidth="1"/>
    <col min="13311" max="13311" width="37.6640625" style="55" bestFit="1" customWidth="1"/>
    <col min="13312" max="13312" width="8.88671875" style="55"/>
    <col min="13313" max="13313" width="14.5546875" style="55" bestFit="1" customWidth="1"/>
    <col min="13314" max="13317" width="15.44140625" style="55" bestFit="1" customWidth="1"/>
    <col min="13318" max="13318" width="22.88671875" style="55" customWidth="1"/>
    <col min="13319" max="13319" width="9.44140625" style="55" customWidth="1"/>
    <col min="13320" max="13321" width="8.88671875" style="55"/>
    <col min="13322" max="13322" width="13.33203125" style="55" customWidth="1"/>
    <col min="13323" max="13565" width="8.88671875" style="55"/>
    <col min="13566" max="13566" width="9" style="55" customWidth="1"/>
    <col min="13567" max="13567" width="37.6640625" style="55" bestFit="1" customWidth="1"/>
    <col min="13568" max="13568" width="8.88671875" style="55"/>
    <col min="13569" max="13569" width="14.5546875" style="55" bestFit="1" customWidth="1"/>
    <col min="13570" max="13573" width="15.44140625" style="55" bestFit="1" customWidth="1"/>
    <col min="13574" max="13574" width="22.88671875" style="55" customWidth="1"/>
    <col min="13575" max="13575" width="9.44140625" style="55" customWidth="1"/>
    <col min="13576" max="13577" width="8.88671875" style="55"/>
    <col min="13578" max="13578" width="13.33203125" style="55" customWidth="1"/>
    <col min="13579" max="13821" width="8.88671875" style="55"/>
    <col min="13822" max="13822" width="9" style="55" customWidth="1"/>
    <col min="13823" max="13823" width="37.6640625" style="55" bestFit="1" customWidth="1"/>
    <col min="13824" max="13824" width="8.88671875" style="55"/>
    <col min="13825" max="13825" width="14.5546875" style="55" bestFit="1" customWidth="1"/>
    <col min="13826" max="13829" width="15.44140625" style="55" bestFit="1" customWidth="1"/>
    <col min="13830" max="13830" width="22.88671875" style="55" customWidth="1"/>
    <col min="13831" max="13831" width="9.44140625" style="55" customWidth="1"/>
    <col min="13832" max="13833" width="8.88671875" style="55"/>
    <col min="13834" max="13834" width="13.33203125" style="55" customWidth="1"/>
    <col min="13835" max="14077" width="8.88671875" style="55"/>
    <col min="14078" max="14078" width="9" style="55" customWidth="1"/>
    <col min="14079" max="14079" width="37.6640625" style="55" bestFit="1" customWidth="1"/>
    <col min="14080" max="14080" width="8.88671875" style="55"/>
    <col min="14081" max="14081" width="14.5546875" style="55" bestFit="1" customWidth="1"/>
    <col min="14082" max="14085" width="15.44140625" style="55" bestFit="1" customWidth="1"/>
    <col min="14086" max="14086" width="22.88671875" style="55" customWidth="1"/>
    <col min="14087" max="14087" width="9.44140625" style="55" customWidth="1"/>
    <col min="14088" max="14089" width="8.88671875" style="55"/>
    <col min="14090" max="14090" width="13.33203125" style="55" customWidth="1"/>
    <col min="14091" max="14333" width="8.88671875" style="55"/>
    <col min="14334" max="14334" width="9" style="55" customWidth="1"/>
    <col min="14335" max="14335" width="37.6640625" style="55" bestFit="1" customWidth="1"/>
    <col min="14336" max="14336" width="8.88671875" style="55"/>
    <col min="14337" max="14337" width="14.5546875" style="55" bestFit="1" customWidth="1"/>
    <col min="14338" max="14341" width="15.44140625" style="55" bestFit="1" customWidth="1"/>
    <col min="14342" max="14342" width="22.88671875" style="55" customWidth="1"/>
    <col min="14343" max="14343" width="9.44140625" style="55" customWidth="1"/>
    <col min="14344" max="14345" width="8.88671875" style="55"/>
    <col min="14346" max="14346" width="13.33203125" style="55" customWidth="1"/>
    <col min="14347" max="14589" width="8.88671875" style="55"/>
    <col min="14590" max="14590" width="9" style="55" customWidth="1"/>
    <col min="14591" max="14591" width="37.6640625" style="55" bestFit="1" customWidth="1"/>
    <col min="14592" max="14592" width="8.88671875" style="55"/>
    <col min="14593" max="14593" width="14.5546875" style="55" bestFit="1" customWidth="1"/>
    <col min="14594" max="14597" width="15.44140625" style="55" bestFit="1" customWidth="1"/>
    <col min="14598" max="14598" width="22.88671875" style="55" customWidth="1"/>
    <col min="14599" max="14599" width="9.44140625" style="55" customWidth="1"/>
    <col min="14600" max="14601" width="8.88671875" style="55"/>
    <col min="14602" max="14602" width="13.33203125" style="55" customWidth="1"/>
    <col min="14603" max="14845" width="8.88671875" style="55"/>
    <col min="14846" max="14846" width="9" style="55" customWidth="1"/>
    <col min="14847" max="14847" width="37.6640625" style="55" bestFit="1" customWidth="1"/>
    <col min="14848" max="14848" width="8.88671875" style="55"/>
    <col min="14849" max="14849" width="14.5546875" style="55" bestFit="1" customWidth="1"/>
    <col min="14850" max="14853" width="15.44140625" style="55" bestFit="1" customWidth="1"/>
    <col min="14854" max="14854" width="22.88671875" style="55" customWidth="1"/>
    <col min="14855" max="14855" width="9.44140625" style="55" customWidth="1"/>
    <col min="14856" max="14857" width="8.88671875" style="55"/>
    <col min="14858" max="14858" width="13.33203125" style="55" customWidth="1"/>
    <col min="14859" max="15101" width="8.88671875" style="55"/>
    <col min="15102" max="15102" width="9" style="55" customWidth="1"/>
    <col min="15103" max="15103" width="37.6640625" style="55" bestFit="1" customWidth="1"/>
    <col min="15104" max="15104" width="8.88671875" style="55"/>
    <col min="15105" max="15105" width="14.5546875" style="55" bestFit="1" customWidth="1"/>
    <col min="15106" max="15109" width="15.44140625" style="55" bestFit="1" customWidth="1"/>
    <col min="15110" max="15110" width="22.88671875" style="55" customWidth="1"/>
    <col min="15111" max="15111" width="9.44140625" style="55" customWidth="1"/>
    <col min="15112" max="15113" width="8.88671875" style="55"/>
    <col min="15114" max="15114" width="13.33203125" style="55" customWidth="1"/>
    <col min="15115" max="15357" width="8.88671875" style="55"/>
    <col min="15358" max="15358" width="9" style="55" customWidth="1"/>
    <col min="15359" max="15359" width="37.6640625" style="55" bestFit="1" customWidth="1"/>
    <col min="15360" max="15360" width="8.88671875" style="55"/>
    <col min="15361" max="15361" width="14.5546875" style="55" bestFit="1" customWidth="1"/>
    <col min="15362" max="15365" width="15.44140625" style="55" bestFit="1" customWidth="1"/>
    <col min="15366" max="15366" width="22.88671875" style="55" customWidth="1"/>
    <col min="15367" max="15367" width="9.44140625" style="55" customWidth="1"/>
    <col min="15368" max="15369" width="8.88671875" style="55"/>
    <col min="15370" max="15370" width="13.33203125" style="55" customWidth="1"/>
    <col min="15371" max="15613" width="8.88671875" style="55"/>
    <col min="15614" max="15614" width="9" style="55" customWidth="1"/>
    <col min="15615" max="15615" width="37.6640625" style="55" bestFit="1" customWidth="1"/>
    <col min="15616" max="15616" width="8.88671875" style="55"/>
    <col min="15617" max="15617" width="14.5546875" style="55" bestFit="1" customWidth="1"/>
    <col min="15618" max="15621" width="15.44140625" style="55" bestFit="1" customWidth="1"/>
    <col min="15622" max="15622" width="22.88671875" style="55" customWidth="1"/>
    <col min="15623" max="15623" width="9.44140625" style="55" customWidth="1"/>
    <col min="15624" max="15625" width="8.88671875" style="55"/>
    <col min="15626" max="15626" width="13.33203125" style="55" customWidth="1"/>
    <col min="15627" max="15869" width="8.88671875" style="55"/>
    <col min="15870" max="15870" width="9" style="55" customWidth="1"/>
    <col min="15871" max="15871" width="37.6640625" style="55" bestFit="1" customWidth="1"/>
    <col min="15872" max="15872" width="8.88671875" style="55"/>
    <col min="15873" max="15873" width="14.5546875" style="55" bestFit="1" customWidth="1"/>
    <col min="15874" max="15877" width="15.44140625" style="55" bestFit="1" customWidth="1"/>
    <col min="15878" max="15878" width="22.88671875" style="55" customWidth="1"/>
    <col min="15879" max="15879" width="9.44140625" style="55" customWidth="1"/>
    <col min="15880" max="15881" width="8.88671875" style="55"/>
    <col min="15882" max="15882" width="13.33203125" style="55" customWidth="1"/>
    <col min="15883" max="16125" width="8.88671875" style="55"/>
    <col min="16126" max="16126" width="9" style="55" customWidth="1"/>
    <col min="16127" max="16127" width="37.6640625" style="55" bestFit="1" customWidth="1"/>
    <col min="16128" max="16128" width="8.88671875" style="55"/>
    <col min="16129" max="16129" width="14.5546875" style="55" bestFit="1" customWidth="1"/>
    <col min="16130" max="16133" width="15.44140625" style="55" bestFit="1" customWidth="1"/>
    <col min="16134" max="16134" width="22.88671875" style="55" customWidth="1"/>
    <col min="16135" max="16135" width="9.44140625" style="55" customWidth="1"/>
    <col min="16136" max="16137" width="8.88671875" style="55"/>
    <col min="16138" max="16138" width="13.33203125" style="55" customWidth="1"/>
    <col min="16139" max="16384" width="8.88671875" style="55"/>
  </cols>
  <sheetData>
    <row r="1" spans="1:11" ht="31.5" x14ac:dyDescent="0.15">
      <c r="A1" s="213" t="s">
        <v>1370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3" spans="1:11" ht="30" customHeight="1" x14ac:dyDescent="0.15">
      <c r="A3" s="51" t="s">
        <v>1367</v>
      </c>
      <c r="B3" s="52" t="s">
        <v>392</v>
      </c>
      <c r="C3" s="51" t="s">
        <v>393</v>
      </c>
      <c r="D3" s="52" t="s">
        <v>394</v>
      </c>
      <c r="E3" s="52" t="s">
        <v>1335</v>
      </c>
      <c r="F3" s="52" t="s">
        <v>1336</v>
      </c>
      <c r="G3" s="52" t="s">
        <v>1337</v>
      </c>
      <c r="H3" s="52" t="s">
        <v>1338</v>
      </c>
      <c r="I3" s="51" t="s">
        <v>5</v>
      </c>
      <c r="J3" s="51" t="s">
        <v>677</v>
      </c>
      <c r="K3" s="51" t="s">
        <v>678</v>
      </c>
    </row>
    <row r="4" spans="1:11" ht="30" customHeight="1" x14ac:dyDescent="0.15">
      <c r="A4" s="61">
        <v>1</v>
      </c>
      <c r="B4" s="61">
        <v>7</v>
      </c>
      <c r="C4" s="62" t="s">
        <v>1339</v>
      </c>
      <c r="D4" s="61" t="s">
        <v>450</v>
      </c>
      <c r="E4" s="119">
        <v>4797100000</v>
      </c>
      <c r="F4" s="119">
        <v>3204850000</v>
      </c>
      <c r="G4" s="119">
        <v>5294300000</v>
      </c>
      <c r="H4" s="119">
        <f>SUM(E4:G4)</f>
        <v>13296250000</v>
      </c>
      <c r="I4" s="61" t="s">
        <v>144</v>
      </c>
      <c r="J4" s="61" t="s">
        <v>145</v>
      </c>
      <c r="K4" s="64"/>
    </row>
    <row r="5" spans="1:11" ht="30" customHeight="1" x14ac:dyDescent="0.15">
      <c r="A5" s="61">
        <v>2</v>
      </c>
      <c r="B5" s="61">
        <v>12</v>
      </c>
      <c r="C5" s="62" t="s">
        <v>1340</v>
      </c>
      <c r="D5" s="61" t="s">
        <v>450</v>
      </c>
      <c r="E5" s="120">
        <v>3626000000</v>
      </c>
      <c r="F5" s="120">
        <v>3041000000</v>
      </c>
      <c r="G5" s="120">
        <v>3486117510</v>
      </c>
      <c r="H5" s="120">
        <v>19072000000</v>
      </c>
      <c r="I5" s="61" t="s">
        <v>144</v>
      </c>
      <c r="J5" s="61" t="s">
        <v>146</v>
      </c>
      <c r="K5" s="64"/>
    </row>
    <row r="6" spans="1:11" ht="30" customHeight="1" x14ac:dyDescent="0.15">
      <c r="A6" s="61">
        <v>3</v>
      </c>
      <c r="B6" s="61">
        <v>2</v>
      </c>
      <c r="C6" s="62" t="s">
        <v>1341</v>
      </c>
      <c r="D6" s="61" t="s">
        <v>450</v>
      </c>
      <c r="E6" s="119">
        <v>10000000</v>
      </c>
      <c r="F6" s="119">
        <v>14838000</v>
      </c>
      <c r="G6" s="119">
        <v>29713000</v>
      </c>
      <c r="H6" s="119">
        <v>54551000</v>
      </c>
      <c r="I6" s="61" t="s">
        <v>144</v>
      </c>
      <c r="J6" s="61" t="s">
        <v>1342</v>
      </c>
      <c r="K6" s="64"/>
    </row>
    <row r="7" spans="1:11" ht="30" customHeight="1" x14ac:dyDescent="0.15">
      <c r="A7" s="61">
        <v>4</v>
      </c>
      <c r="B7" s="61">
        <v>7</v>
      </c>
      <c r="C7" s="62" t="s">
        <v>1343</v>
      </c>
      <c r="D7" s="61" t="s">
        <v>450</v>
      </c>
      <c r="E7" s="119">
        <v>500000000</v>
      </c>
      <c r="F7" s="119">
        <v>3578376000</v>
      </c>
      <c r="G7" s="119">
        <v>18821886000</v>
      </c>
      <c r="H7" s="119">
        <v>22900262000</v>
      </c>
      <c r="I7" s="61" t="s">
        <v>144</v>
      </c>
      <c r="J7" s="61" t="s">
        <v>153</v>
      </c>
      <c r="K7" s="64"/>
    </row>
    <row r="8" spans="1:11" ht="30" customHeight="1" x14ac:dyDescent="0.15">
      <c r="A8" s="61">
        <v>5</v>
      </c>
      <c r="B8" s="61">
        <v>3</v>
      </c>
      <c r="C8" s="62" t="s">
        <v>1344</v>
      </c>
      <c r="D8" s="61" t="s">
        <v>450</v>
      </c>
      <c r="E8" s="119">
        <v>4000000000</v>
      </c>
      <c r="F8" s="119">
        <v>9094152000</v>
      </c>
      <c r="G8" s="119">
        <v>8220848000</v>
      </c>
      <c r="H8" s="119">
        <v>21315000000</v>
      </c>
      <c r="I8" s="61" t="s">
        <v>144</v>
      </c>
      <c r="J8" s="61" t="s">
        <v>1345</v>
      </c>
      <c r="K8" s="64"/>
    </row>
    <row r="9" spans="1:11" ht="30" customHeight="1" x14ac:dyDescent="0.15">
      <c r="A9" s="61">
        <v>6</v>
      </c>
      <c r="B9" s="61">
        <v>3</v>
      </c>
      <c r="C9" s="62" t="s">
        <v>1346</v>
      </c>
      <c r="D9" s="61" t="s">
        <v>450</v>
      </c>
      <c r="E9" s="119">
        <v>2680226000</v>
      </c>
      <c r="F9" s="119">
        <v>0</v>
      </c>
      <c r="G9" s="119">
        <v>4419774000</v>
      </c>
      <c r="H9" s="119">
        <v>7100000000</v>
      </c>
      <c r="I9" s="61" t="s">
        <v>144</v>
      </c>
      <c r="J9" s="61" t="s">
        <v>1345</v>
      </c>
      <c r="K9" s="64"/>
    </row>
    <row r="10" spans="1:11" ht="30" customHeight="1" x14ac:dyDescent="0.15">
      <c r="A10" s="61">
        <v>7</v>
      </c>
      <c r="B10" s="61">
        <v>8</v>
      </c>
      <c r="C10" s="62" t="s">
        <v>1347</v>
      </c>
      <c r="D10" s="61" t="s">
        <v>450</v>
      </c>
      <c r="E10" s="119">
        <v>1000000000</v>
      </c>
      <c r="F10" s="119">
        <v>3650000000</v>
      </c>
      <c r="G10" s="119">
        <v>8777000000</v>
      </c>
      <c r="H10" s="119">
        <v>13427000000</v>
      </c>
      <c r="I10" s="61" t="s">
        <v>144</v>
      </c>
      <c r="J10" s="61" t="s">
        <v>156</v>
      </c>
      <c r="K10" s="64"/>
    </row>
    <row r="11" spans="1:11" ht="30" customHeight="1" x14ac:dyDescent="0.15">
      <c r="A11" s="61">
        <v>8</v>
      </c>
      <c r="B11" s="61">
        <v>2</v>
      </c>
      <c r="C11" s="62" t="s">
        <v>1348</v>
      </c>
      <c r="D11" s="61" t="s">
        <v>450</v>
      </c>
      <c r="E11" s="121">
        <v>1000000000</v>
      </c>
      <c r="F11" s="121">
        <v>12810400000</v>
      </c>
      <c r="G11" s="121">
        <v>1500000000</v>
      </c>
      <c r="H11" s="121">
        <v>15310400000</v>
      </c>
      <c r="I11" s="61" t="s">
        <v>144</v>
      </c>
      <c r="J11" s="61" t="s">
        <v>153</v>
      </c>
      <c r="K11" s="64"/>
    </row>
    <row r="12" spans="1:11" ht="30" customHeight="1" x14ac:dyDescent="0.15">
      <c r="A12" s="61">
        <v>9</v>
      </c>
      <c r="B12" s="61">
        <v>2</v>
      </c>
      <c r="C12" s="62" t="s">
        <v>1349</v>
      </c>
      <c r="D12" s="61" t="s">
        <v>450</v>
      </c>
      <c r="E12" s="121">
        <v>3000000000</v>
      </c>
      <c r="F12" s="121">
        <v>33670000000</v>
      </c>
      <c r="G12" s="121">
        <v>10196000000</v>
      </c>
      <c r="H12" s="121">
        <v>46866000000</v>
      </c>
      <c r="I12" s="61" t="s">
        <v>144</v>
      </c>
      <c r="J12" s="61" t="s">
        <v>1342</v>
      </c>
      <c r="K12" s="64"/>
    </row>
    <row r="13" spans="1:11" ht="30" customHeight="1" x14ac:dyDescent="0.15">
      <c r="A13" s="61">
        <v>10</v>
      </c>
      <c r="B13" s="61">
        <v>6</v>
      </c>
      <c r="C13" s="62" t="s">
        <v>1350</v>
      </c>
      <c r="D13" s="61" t="s">
        <v>450</v>
      </c>
      <c r="E13" s="121">
        <v>1800000000</v>
      </c>
      <c r="F13" s="121">
        <v>1331871000</v>
      </c>
      <c r="G13" s="121">
        <v>1751318000</v>
      </c>
      <c r="H13" s="121">
        <v>4883189000</v>
      </c>
      <c r="I13" s="61" t="s">
        <v>144</v>
      </c>
      <c r="J13" s="61" t="s">
        <v>1351</v>
      </c>
      <c r="K13" s="64"/>
    </row>
    <row r="14" spans="1:11" ht="30" customHeight="1" x14ac:dyDescent="0.15">
      <c r="A14" s="61">
        <v>11</v>
      </c>
      <c r="B14" s="61">
        <v>3</v>
      </c>
      <c r="C14" s="62" t="s">
        <v>1352</v>
      </c>
      <c r="D14" s="61" t="s">
        <v>450</v>
      </c>
      <c r="E14" s="121">
        <v>1000000000</v>
      </c>
      <c r="F14" s="121">
        <v>1197000000</v>
      </c>
      <c r="G14" s="121">
        <v>108000000</v>
      </c>
      <c r="H14" s="121">
        <v>2305000000</v>
      </c>
      <c r="I14" s="61" t="s">
        <v>144</v>
      </c>
      <c r="J14" s="61" t="s">
        <v>1345</v>
      </c>
      <c r="K14" s="64"/>
    </row>
    <row r="15" spans="1:11" ht="30" customHeight="1" x14ac:dyDescent="0.15">
      <c r="A15" s="61">
        <v>12</v>
      </c>
      <c r="B15" s="61">
        <v>3</v>
      </c>
      <c r="C15" s="62" t="s">
        <v>1353</v>
      </c>
      <c r="D15" s="61" t="s">
        <v>450</v>
      </c>
      <c r="E15" s="121">
        <v>2854000000</v>
      </c>
      <c r="F15" s="121">
        <v>16340000000</v>
      </c>
      <c r="G15" s="121">
        <v>3664000000</v>
      </c>
      <c r="H15" s="121">
        <v>22858000000</v>
      </c>
      <c r="I15" s="61" t="s">
        <v>144</v>
      </c>
      <c r="J15" s="61" t="s">
        <v>156</v>
      </c>
      <c r="K15" s="64"/>
    </row>
    <row r="16" spans="1:11" ht="30" customHeight="1" x14ac:dyDescent="0.15">
      <c r="A16" s="61">
        <v>13</v>
      </c>
      <c r="B16" s="61">
        <v>7</v>
      </c>
      <c r="C16" s="62" t="s">
        <v>1354</v>
      </c>
      <c r="D16" s="61" t="s">
        <v>450</v>
      </c>
      <c r="E16" s="121">
        <v>1000000000</v>
      </c>
      <c r="F16" s="121">
        <v>5708000000</v>
      </c>
      <c r="G16" s="121">
        <v>277000000</v>
      </c>
      <c r="H16" s="121">
        <v>6985000000</v>
      </c>
      <c r="I16" s="61" t="s">
        <v>144</v>
      </c>
      <c r="J16" s="61" t="s">
        <v>1342</v>
      </c>
      <c r="K16" s="64"/>
    </row>
    <row r="17" spans="1:11" ht="30" customHeight="1" x14ac:dyDescent="0.15">
      <c r="A17" s="61">
        <v>14</v>
      </c>
      <c r="B17" s="61">
        <v>10</v>
      </c>
      <c r="C17" s="62" t="s">
        <v>1355</v>
      </c>
      <c r="D17" s="61" t="s">
        <v>450</v>
      </c>
      <c r="E17" s="121">
        <v>4100000000</v>
      </c>
      <c r="F17" s="121">
        <v>24376323000</v>
      </c>
      <c r="G17" s="121">
        <v>1438677000</v>
      </c>
      <c r="H17" s="121">
        <v>29915000000</v>
      </c>
      <c r="I17" s="61" t="s">
        <v>144</v>
      </c>
      <c r="J17" s="61" t="s">
        <v>1351</v>
      </c>
      <c r="K17" s="64"/>
    </row>
    <row r="18" spans="1:11" ht="30" customHeight="1" x14ac:dyDescent="0.15">
      <c r="A18" s="61">
        <v>15</v>
      </c>
      <c r="B18" s="61">
        <v>1</v>
      </c>
      <c r="C18" s="62" t="s">
        <v>1356</v>
      </c>
      <c r="D18" s="61" t="s">
        <v>450</v>
      </c>
      <c r="E18" s="119">
        <v>3000000000</v>
      </c>
      <c r="F18" s="119">
        <v>4224498140</v>
      </c>
      <c r="G18" s="119">
        <v>3000000000</v>
      </c>
      <c r="H18" s="119">
        <v>10224498140</v>
      </c>
      <c r="I18" s="61" t="s">
        <v>164</v>
      </c>
      <c r="J18" s="61" t="s">
        <v>165</v>
      </c>
      <c r="K18" s="64"/>
    </row>
    <row r="19" spans="1:11" ht="30" customHeight="1" x14ac:dyDescent="0.15">
      <c r="A19" s="61">
        <v>16</v>
      </c>
      <c r="B19" s="61">
        <v>1</v>
      </c>
      <c r="C19" s="62" t="s">
        <v>1357</v>
      </c>
      <c r="D19" s="61" t="s">
        <v>450</v>
      </c>
      <c r="E19" s="119">
        <v>1332000000</v>
      </c>
      <c r="F19" s="119">
        <v>2133000000</v>
      </c>
      <c r="G19" s="119">
        <v>600000000</v>
      </c>
      <c r="H19" s="119">
        <v>4065000000</v>
      </c>
      <c r="I19" s="61" t="s">
        <v>164</v>
      </c>
      <c r="J19" s="61" t="s">
        <v>1358</v>
      </c>
      <c r="K19" s="64"/>
    </row>
    <row r="20" spans="1:11" ht="30" customHeight="1" x14ac:dyDescent="0.15">
      <c r="A20" s="61">
        <v>17</v>
      </c>
      <c r="B20" s="61">
        <v>1</v>
      </c>
      <c r="C20" s="62" t="s">
        <v>1359</v>
      </c>
      <c r="D20" s="61" t="s">
        <v>450</v>
      </c>
      <c r="E20" s="119">
        <v>5500000000</v>
      </c>
      <c r="F20" s="119">
        <v>8659000000</v>
      </c>
      <c r="G20" s="119">
        <v>3159000000</v>
      </c>
      <c r="H20" s="119">
        <f>E20+F20+G20</f>
        <v>17318000000</v>
      </c>
      <c r="I20" s="61" t="s">
        <v>164</v>
      </c>
      <c r="J20" s="61" t="s">
        <v>159</v>
      </c>
      <c r="K20" s="64"/>
    </row>
    <row r="21" spans="1:11" ht="30" customHeight="1" x14ac:dyDescent="0.15">
      <c r="A21" s="61">
        <v>18</v>
      </c>
      <c r="B21" s="61">
        <v>1</v>
      </c>
      <c r="C21" s="62" t="s">
        <v>1360</v>
      </c>
      <c r="D21" s="61" t="s">
        <v>450</v>
      </c>
      <c r="E21" s="119">
        <v>4380000000</v>
      </c>
      <c r="F21" s="119">
        <v>5864000000</v>
      </c>
      <c r="G21" s="119">
        <v>450000000</v>
      </c>
      <c r="H21" s="119">
        <f>E21+F21+G21</f>
        <v>10694000000</v>
      </c>
      <c r="I21" s="61" t="s">
        <v>164</v>
      </c>
      <c r="J21" s="61" t="s">
        <v>1361</v>
      </c>
      <c r="K21" s="61"/>
    </row>
    <row r="22" spans="1:11" ht="30" customHeight="1" x14ac:dyDescent="0.15">
      <c r="A22" s="61">
        <v>19</v>
      </c>
      <c r="B22" s="61">
        <v>12</v>
      </c>
      <c r="C22" s="62" t="s">
        <v>1362</v>
      </c>
      <c r="D22" s="61" t="s">
        <v>495</v>
      </c>
      <c r="E22" s="119">
        <v>4700000000</v>
      </c>
      <c r="F22" s="119">
        <v>8637159000</v>
      </c>
      <c r="G22" s="119">
        <v>0</v>
      </c>
      <c r="H22" s="119">
        <f>SUM(E22:G22)</f>
        <v>13337159000</v>
      </c>
      <c r="I22" s="61" t="s">
        <v>799</v>
      </c>
      <c r="J22" s="61" t="s">
        <v>800</v>
      </c>
      <c r="K22" s="61"/>
    </row>
    <row r="23" spans="1:11" ht="30" customHeight="1" x14ac:dyDescent="0.15">
      <c r="A23" s="61">
        <v>20</v>
      </c>
      <c r="B23" s="61">
        <v>12</v>
      </c>
      <c r="C23" s="62" t="s">
        <v>1363</v>
      </c>
      <c r="D23" s="61" t="s">
        <v>453</v>
      </c>
      <c r="E23" s="119">
        <v>140000000</v>
      </c>
      <c r="F23" s="119">
        <v>1905967000</v>
      </c>
      <c r="G23" s="119">
        <v>0</v>
      </c>
      <c r="H23" s="119">
        <f>SUM(E23:G23)</f>
        <v>2045967000</v>
      </c>
      <c r="I23" s="61" t="s">
        <v>799</v>
      </c>
      <c r="J23" s="61" t="s">
        <v>800</v>
      </c>
      <c r="K23" s="61"/>
    </row>
    <row r="24" spans="1:11" ht="30" customHeight="1" x14ac:dyDescent="0.15">
      <c r="A24" s="61">
        <v>21</v>
      </c>
      <c r="B24" s="61">
        <v>12</v>
      </c>
      <c r="C24" s="62" t="s">
        <v>1364</v>
      </c>
      <c r="D24" s="61" t="s">
        <v>455</v>
      </c>
      <c r="E24" s="119">
        <v>30000000</v>
      </c>
      <c r="F24" s="119">
        <v>863277000</v>
      </c>
      <c r="G24" s="119">
        <v>0</v>
      </c>
      <c r="H24" s="119">
        <f>SUM(E24:G24)</f>
        <v>893277000</v>
      </c>
      <c r="I24" s="61" t="s">
        <v>799</v>
      </c>
      <c r="J24" s="61" t="s">
        <v>800</v>
      </c>
      <c r="K24" s="61"/>
    </row>
    <row r="25" spans="1:11" ht="30" customHeight="1" x14ac:dyDescent="0.15">
      <c r="A25" s="61">
        <v>22</v>
      </c>
      <c r="B25" s="61">
        <v>12</v>
      </c>
      <c r="C25" s="62" t="s">
        <v>1365</v>
      </c>
      <c r="D25" s="61" t="s">
        <v>1366</v>
      </c>
      <c r="E25" s="119">
        <v>10000000</v>
      </c>
      <c r="F25" s="119">
        <v>1020436000</v>
      </c>
      <c r="G25" s="119">
        <v>0</v>
      </c>
      <c r="H25" s="119">
        <f>SUM(E25:G25)</f>
        <v>1030436000</v>
      </c>
      <c r="I25" s="61" t="s">
        <v>799</v>
      </c>
      <c r="J25" s="61" t="s">
        <v>800</v>
      </c>
      <c r="K25" s="61"/>
    </row>
  </sheetData>
  <mergeCells count="1">
    <mergeCell ref="A1:K1"/>
  </mergeCells>
  <phoneticPr fontId="3" type="noConversion"/>
  <dataValidations count="3">
    <dataValidation type="list" allowBlank="1" showInputMessage="1" showErrorMessage="1" sqref="IT4:IT25 SP4:SP25 ACL4:ACL25 AMH4:AMH25 AWD4:AWD25 BFZ4:BFZ25 BPV4:BPV25 BZR4:BZR25 CJN4:CJN25 CTJ4:CTJ25 DDF4:DDF25 DNB4:DNB25 DWX4:DWX25 EGT4:EGT25 EQP4:EQP25 FAL4:FAL25 FKH4:FKH25 FUD4:FUD25 GDZ4:GDZ25 GNV4:GNV25 GXR4:GXR25 HHN4:HHN25 HRJ4:HRJ25 IBF4:IBF25 ILB4:ILB25 IUX4:IUX25 JET4:JET25 JOP4:JOP25 JYL4:JYL25 KIH4:KIH25 KSD4:KSD25 LBZ4:LBZ25 LLV4:LLV25 LVR4:LVR25 MFN4:MFN25 MPJ4:MPJ25 MZF4:MZF25 NJB4:NJB25 NSX4:NSX25 OCT4:OCT25 OMP4:OMP25 OWL4:OWL25 PGH4:PGH25 PQD4:PQD25 PZZ4:PZZ25 QJV4:QJV25 QTR4:QTR25 RDN4:RDN25 RNJ4:RNJ25 RXF4:RXF25 SHB4:SHB25 SQX4:SQX25 TAT4:TAT25 TKP4:TKP25 TUL4:TUL25 UEH4:UEH25 UOD4:UOD25 UXZ4:UXZ25 VHV4:VHV25 VRR4:VRR25 WBN4:WBN25 WLJ4:WLJ25 WVF4:WVF25 IT65540:IT65561 SP65540:SP65561 ACL65540:ACL65561 AMH65540:AMH65561 AWD65540:AWD65561 BFZ65540:BFZ65561 BPV65540:BPV65561 BZR65540:BZR65561 CJN65540:CJN65561 CTJ65540:CTJ65561 DDF65540:DDF65561 DNB65540:DNB65561 DWX65540:DWX65561 EGT65540:EGT65561 EQP65540:EQP65561 FAL65540:FAL65561 FKH65540:FKH65561 FUD65540:FUD65561 GDZ65540:GDZ65561 GNV65540:GNV65561 GXR65540:GXR65561 HHN65540:HHN65561 HRJ65540:HRJ65561 IBF65540:IBF65561 ILB65540:ILB65561 IUX65540:IUX65561 JET65540:JET65561 JOP65540:JOP65561 JYL65540:JYL65561 KIH65540:KIH65561 KSD65540:KSD65561 LBZ65540:LBZ65561 LLV65540:LLV65561 LVR65540:LVR65561 MFN65540:MFN65561 MPJ65540:MPJ65561 MZF65540:MZF65561 NJB65540:NJB65561 NSX65540:NSX65561 OCT65540:OCT65561 OMP65540:OMP65561 OWL65540:OWL65561 PGH65540:PGH65561 PQD65540:PQD65561 PZZ65540:PZZ65561 QJV65540:QJV65561 QTR65540:QTR65561 RDN65540:RDN65561 RNJ65540:RNJ65561 RXF65540:RXF65561 SHB65540:SHB65561 SQX65540:SQX65561 TAT65540:TAT65561 TKP65540:TKP65561 TUL65540:TUL65561 UEH65540:UEH65561 UOD65540:UOD65561 UXZ65540:UXZ65561 VHV65540:VHV65561 VRR65540:VRR65561 WBN65540:WBN65561 WLJ65540:WLJ65561 WVF65540:WVF65561 IT131076:IT131097 SP131076:SP131097 ACL131076:ACL131097 AMH131076:AMH131097 AWD131076:AWD131097 BFZ131076:BFZ131097 BPV131076:BPV131097 BZR131076:BZR131097 CJN131076:CJN131097 CTJ131076:CTJ131097 DDF131076:DDF131097 DNB131076:DNB131097 DWX131076:DWX131097 EGT131076:EGT131097 EQP131076:EQP131097 FAL131076:FAL131097 FKH131076:FKH131097 FUD131076:FUD131097 GDZ131076:GDZ131097 GNV131076:GNV131097 GXR131076:GXR131097 HHN131076:HHN131097 HRJ131076:HRJ131097 IBF131076:IBF131097 ILB131076:ILB131097 IUX131076:IUX131097 JET131076:JET131097 JOP131076:JOP131097 JYL131076:JYL131097 KIH131076:KIH131097 KSD131076:KSD131097 LBZ131076:LBZ131097 LLV131076:LLV131097 LVR131076:LVR131097 MFN131076:MFN131097 MPJ131076:MPJ131097 MZF131076:MZF131097 NJB131076:NJB131097 NSX131076:NSX131097 OCT131076:OCT131097 OMP131076:OMP131097 OWL131076:OWL131097 PGH131076:PGH131097 PQD131076:PQD131097 PZZ131076:PZZ131097 QJV131076:QJV131097 QTR131076:QTR131097 RDN131076:RDN131097 RNJ131076:RNJ131097 RXF131076:RXF131097 SHB131076:SHB131097 SQX131076:SQX131097 TAT131076:TAT131097 TKP131076:TKP131097 TUL131076:TUL131097 UEH131076:UEH131097 UOD131076:UOD131097 UXZ131076:UXZ131097 VHV131076:VHV131097 VRR131076:VRR131097 WBN131076:WBN131097 WLJ131076:WLJ131097 WVF131076:WVF131097 IT196612:IT196633 SP196612:SP196633 ACL196612:ACL196633 AMH196612:AMH196633 AWD196612:AWD196633 BFZ196612:BFZ196633 BPV196612:BPV196633 BZR196612:BZR196633 CJN196612:CJN196633 CTJ196612:CTJ196633 DDF196612:DDF196633 DNB196612:DNB196633 DWX196612:DWX196633 EGT196612:EGT196633 EQP196612:EQP196633 FAL196612:FAL196633 FKH196612:FKH196633 FUD196612:FUD196633 GDZ196612:GDZ196633 GNV196612:GNV196633 GXR196612:GXR196633 HHN196612:HHN196633 HRJ196612:HRJ196633 IBF196612:IBF196633 ILB196612:ILB196633 IUX196612:IUX196633 JET196612:JET196633 JOP196612:JOP196633 JYL196612:JYL196633 KIH196612:KIH196633 KSD196612:KSD196633 LBZ196612:LBZ196633 LLV196612:LLV196633 LVR196612:LVR196633 MFN196612:MFN196633 MPJ196612:MPJ196633 MZF196612:MZF196633 NJB196612:NJB196633 NSX196612:NSX196633 OCT196612:OCT196633 OMP196612:OMP196633 OWL196612:OWL196633 PGH196612:PGH196633 PQD196612:PQD196633 PZZ196612:PZZ196633 QJV196612:QJV196633 QTR196612:QTR196633 RDN196612:RDN196633 RNJ196612:RNJ196633 RXF196612:RXF196633 SHB196612:SHB196633 SQX196612:SQX196633 TAT196612:TAT196633 TKP196612:TKP196633 TUL196612:TUL196633 UEH196612:UEH196633 UOD196612:UOD196633 UXZ196612:UXZ196633 VHV196612:VHV196633 VRR196612:VRR196633 WBN196612:WBN196633 WLJ196612:WLJ196633 WVF196612:WVF196633 IT262148:IT262169 SP262148:SP262169 ACL262148:ACL262169 AMH262148:AMH262169 AWD262148:AWD262169 BFZ262148:BFZ262169 BPV262148:BPV262169 BZR262148:BZR262169 CJN262148:CJN262169 CTJ262148:CTJ262169 DDF262148:DDF262169 DNB262148:DNB262169 DWX262148:DWX262169 EGT262148:EGT262169 EQP262148:EQP262169 FAL262148:FAL262169 FKH262148:FKH262169 FUD262148:FUD262169 GDZ262148:GDZ262169 GNV262148:GNV262169 GXR262148:GXR262169 HHN262148:HHN262169 HRJ262148:HRJ262169 IBF262148:IBF262169 ILB262148:ILB262169 IUX262148:IUX262169 JET262148:JET262169 JOP262148:JOP262169 JYL262148:JYL262169 KIH262148:KIH262169 KSD262148:KSD262169 LBZ262148:LBZ262169 LLV262148:LLV262169 LVR262148:LVR262169 MFN262148:MFN262169 MPJ262148:MPJ262169 MZF262148:MZF262169 NJB262148:NJB262169 NSX262148:NSX262169 OCT262148:OCT262169 OMP262148:OMP262169 OWL262148:OWL262169 PGH262148:PGH262169 PQD262148:PQD262169 PZZ262148:PZZ262169 QJV262148:QJV262169 QTR262148:QTR262169 RDN262148:RDN262169 RNJ262148:RNJ262169 RXF262148:RXF262169 SHB262148:SHB262169 SQX262148:SQX262169 TAT262148:TAT262169 TKP262148:TKP262169 TUL262148:TUL262169 UEH262148:UEH262169 UOD262148:UOD262169 UXZ262148:UXZ262169 VHV262148:VHV262169 VRR262148:VRR262169 WBN262148:WBN262169 WLJ262148:WLJ262169 WVF262148:WVF262169 IT327684:IT327705 SP327684:SP327705 ACL327684:ACL327705 AMH327684:AMH327705 AWD327684:AWD327705 BFZ327684:BFZ327705 BPV327684:BPV327705 BZR327684:BZR327705 CJN327684:CJN327705 CTJ327684:CTJ327705 DDF327684:DDF327705 DNB327684:DNB327705 DWX327684:DWX327705 EGT327684:EGT327705 EQP327684:EQP327705 FAL327684:FAL327705 FKH327684:FKH327705 FUD327684:FUD327705 GDZ327684:GDZ327705 GNV327684:GNV327705 GXR327684:GXR327705 HHN327684:HHN327705 HRJ327684:HRJ327705 IBF327684:IBF327705 ILB327684:ILB327705 IUX327684:IUX327705 JET327684:JET327705 JOP327684:JOP327705 JYL327684:JYL327705 KIH327684:KIH327705 KSD327684:KSD327705 LBZ327684:LBZ327705 LLV327684:LLV327705 LVR327684:LVR327705 MFN327684:MFN327705 MPJ327684:MPJ327705 MZF327684:MZF327705 NJB327684:NJB327705 NSX327684:NSX327705 OCT327684:OCT327705 OMP327684:OMP327705 OWL327684:OWL327705 PGH327684:PGH327705 PQD327684:PQD327705 PZZ327684:PZZ327705 QJV327684:QJV327705 QTR327684:QTR327705 RDN327684:RDN327705 RNJ327684:RNJ327705 RXF327684:RXF327705 SHB327684:SHB327705 SQX327684:SQX327705 TAT327684:TAT327705 TKP327684:TKP327705 TUL327684:TUL327705 UEH327684:UEH327705 UOD327684:UOD327705 UXZ327684:UXZ327705 VHV327684:VHV327705 VRR327684:VRR327705 WBN327684:WBN327705 WLJ327684:WLJ327705 WVF327684:WVF327705 IT393220:IT393241 SP393220:SP393241 ACL393220:ACL393241 AMH393220:AMH393241 AWD393220:AWD393241 BFZ393220:BFZ393241 BPV393220:BPV393241 BZR393220:BZR393241 CJN393220:CJN393241 CTJ393220:CTJ393241 DDF393220:DDF393241 DNB393220:DNB393241 DWX393220:DWX393241 EGT393220:EGT393241 EQP393220:EQP393241 FAL393220:FAL393241 FKH393220:FKH393241 FUD393220:FUD393241 GDZ393220:GDZ393241 GNV393220:GNV393241 GXR393220:GXR393241 HHN393220:HHN393241 HRJ393220:HRJ393241 IBF393220:IBF393241 ILB393220:ILB393241 IUX393220:IUX393241 JET393220:JET393241 JOP393220:JOP393241 JYL393220:JYL393241 KIH393220:KIH393241 KSD393220:KSD393241 LBZ393220:LBZ393241 LLV393220:LLV393241 LVR393220:LVR393241 MFN393220:MFN393241 MPJ393220:MPJ393241 MZF393220:MZF393241 NJB393220:NJB393241 NSX393220:NSX393241 OCT393220:OCT393241 OMP393220:OMP393241 OWL393220:OWL393241 PGH393220:PGH393241 PQD393220:PQD393241 PZZ393220:PZZ393241 QJV393220:QJV393241 QTR393220:QTR393241 RDN393220:RDN393241 RNJ393220:RNJ393241 RXF393220:RXF393241 SHB393220:SHB393241 SQX393220:SQX393241 TAT393220:TAT393241 TKP393220:TKP393241 TUL393220:TUL393241 UEH393220:UEH393241 UOD393220:UOD393241 UXZ393220:UXZ393241 VHV393220:VHV393241 VRR393220:VRR393241 WBN393220:WBN393241 WLJ393220:WLJ393241 WVF393220:WVF393241 IT458756:IT458777 SP458756:SP458777 ACL458756:ACL458777 AMH458756:AMH458777 AWD458756:AWD458777 BFZ458756:BFZ458777 BPV458756:BPV458777 BZR458756:BZR458777 CJN458756:CJN458777 CTJ458756:CTJ458777 DDF458756:DDF458777 DNB458756:DNB458777 DWX458756:DWX458777 EGT458756:EGT458777 EQP458756:EQP458777 FAL458756:FAL458777 FKH458756:FKH458777 FUD458756:FUD458777 GDZ458756:GDZ458777 GNV458756:GNV458777 GXR458756:GXR458777 HHN458756:HHN458777 HRJ458756:HRJ458777 IBF458756:IBF458777 ILB458756:ILB458777 IUX458756:IUX458777 JET458756:JET458777 JOP458756:JOP458777 JYL458756:JYL458777 KIH458756:KIH458777 KSD458756:KSD458777 LBZ458756:LBZ458777 LLV458756:LLV458777 LVR458756:LVR458777 MFN458756:MFN458777 MPJ458756:MPJ458777 MZF458756:MZF458777 NJB458756:NJB458777 NSX458756:NSX458777 OCT458756:OCT458777 OMP458756:OMP458777 OWL458756:OWL458777 PGH458756:PGH458777 PQD458756:PQD458777 PZZ458756:PZZ458777 QJV458756:QJV458777 QTR458756:QTR458777 RDN458756:RDN458777 RNJ458756:RNJ458777 RXF458756:RXF458777 SHB458756:SHB458777 SQX458756:SQX458777 TAT458756:TAT458777 TKP458756:TKP458777 TUL458756:TUL458777 UEH458756:UEH458777 UOD458756:UOD458777 UXZ458756:UXZ458777 VHV458756:VHV458777 VRR458756:VRR458777 WBN458756:WBN458777 WLJ458756:WLJ458777 WVF458756:WVF458777 IT524292:IT524313 SP524292:SP524313 ACL524292:ACL524313 AMH524292:AMH524313 AWD524292:AWD524313 BFZ524292:BFZ524313 BPV524292:BPV524313 BZR524292:BZR524313 CJN524292:CJN524313 CTJ524292:CTJ524313 DDF524292:DDF524313 DNB524292:DNB524313 DWX524292:DWX524313 EGT524292:EGT524313 EQP524292:EQP524313 FAL524292:FAL524313 FKH524292:FKH524313 FUD524292:FUD524313 GDZ524292:GDZ524313 GNV524292:GNV524313 GXR524292:GXR524313 HHN524292:HHN524313 HRJ524292:HRJ524313 IBF524292:IBF524313 ILB524292:ILB524313 IUX524292:IUX524313 JET524292:JET524313 JOP524292:JOP524313 JYL524292:JYL524313 KIH524292:KIH524313 KSD524292:KSD524313 LBZ524292:LBZ524313 LLV524292:LLV524313 LVR524292:LVR524313 MFN524292:MFN524313 MPJ524292:MPJ524313 MZF524292:MZF524313 NJB524292:NJB524313 NSX524292:NSX524313 OCT524292:OCT524313 OMP524292:OMP524313 OWL524292:OWL524313 PGH524292:PGH524313 PQD524292:PQD524313 PZZ524292:PZZ524313 QJV524292:QJV524313 QTR524292:QTR524313 RDN524292:RDN524313 RNJ524292:RNJ524313 RXF524292:RXF524313 SHB524292:SHB524313 SQX524292:SQX524313 TAT524292:TAT524313 TKP524292:TKP524313 TUL524292:TUL524313 UEH524292:UEH524313 UOD524292:UOD524313 UXZ524292:UXZ524313 VHV524292:VHV524313 VRR524292:VRR524313 WBN524292:WBN524313 WLJ524292:WLJ524313 WVF524292:WVF524313 IT589828:IT589849 SP589828:SP589849 ACL589828:ACL589849 AMH589828:AMH589849 AWD589828:AWD589849 BFZ589828:BFZ589849 BPV589828:BPV589849 BZR589828:BZR589849 CJN589828:CJN589849 CTJ589828:CTJ589849 DDF589828:DDF589849 DNB589828:DNB589849 DWX589828:DWX589849 EGT589828:EGT589849 EQP589828:EQP589849 FAL589828:FAL589849 FKH589828:FKH589849 FUD589828:FUD589849 GDZ589828:GDZ589849 GNV589828:GNV589849 GXR589828:GXR589849 HHN589828:HHN589849 HRJ589828:HRJ589849 IBF589828:IBF589849 ILB589828:ILB589849 IUX589828:IUX589849 JET589828:JET589849 JOP589828:JOP589849 JYL589828:JYL589849 KIH589828:KIH589849 KSD589828:KSD589849 LBZ589828:LBZ589849 LLV589828:LLV589849 LVR589828:LVR589849 MFN589828:MFN589849 MPJ589828:MPJ589849 MZF589828:MZF589849 NJB589828:NJB589849 NSX589828:NSX589849 OCT589828:OCT589849 OMP589828:OMP589849 OWL589828:OWL589849 PGH589828:PGH589849 PQD589828:PQD589849 PZZ589828:PZZ589849 QJV589828:QJV589849 QTR589828:QTR589849 RDN589828:RDN589849 RNJ589828:RNJ589849 RXF589828:RXF589849 SHB589828:SHB589849 SQX589828:SQX589849 TAT589828:TAT589849 TKP589828:TKP589849 TUL589828:TUL589849 UEH589828:UEH589849 UOD589828:UOD589849 UXZ589828:UXZ589849 VHV589828:VHV589849 VRR589828:VRR589849 WBN589828:WBN589849 WLJ589828:WLJ589849 WVF589828:WVF589849 IT655364:IT655385 SP655364:SP655385 ACL655364:ACL655385 AMH655364:AMH655385 AWD655364:AWD655385 BFZ655364:BFZ655385 BPV655364:BPV655385 BZR655364:BZR655385 CJN655364:CJN655385 CTJ655364:CTJ655385 DDF655364:DDF655385 DNB655364:DNB655385 DWX655364:DWX655385 EGT655364:EGT655385 EQP655364:EQP655385 FAL655364:FAL655385 FKH655364:FKH655385 FUD655364:FUD655385 GDZ655364:GDZ655385 GNV655364:GNV655385 GXR655364:GXR655385 HHN655364:HHN655385 HRJ655364:HRJ655385 IBF655364:IBF655385 ILB655364:ILB655385 IUX655364:IUX655385 JET655364:JET655385 JOP655364:JOP655385 JYL655364:JYL655385 KIH655364:KIH655385 KSD655364:KSD655385 LBZ655364:LBZ655385 LLV655364:LLV655385 LVR655364:LVR655385 MFN655364:MFN655385 MPJ655364:MPJ655385 MZF655364:MZF655385 NJB655364:NJB655385 NSX655364:NSX655385 OCT655364:OCT655385 OMP655364:OMP655385 OWL655364:OWL655385 PGH655364:PGH655385 PQD655364:PQD655385 PZZ655364:PZZ655385 QJV655364:QJV655385 QTR655364:QTR655385 RDN655364:RDN655385 RNJ655364:RNJ655385 RXF655364:RXF655385 SHB655364:SHB655385 SQX655364:SQX655385 TAT655364:TAT655385 TKP655364:TKP655385 TUL655364:TUL655385 UEH655364:UEH655385 UOD655364:UOD655385 UXZ655364:UXZ655385 VHV655364:VHV655385 VRR655364:VRR655385 WBN655364:WBN655385 WLJ655364:WLJ655385 WVF655364:WVF655385 IT720900:IT720921 SP720900:SP720921 ACL720900:ACL720921 AMH720900:AMH720921 AWD720900:AWD720921 BFZ720900:BFZ720921 BPV720900:BPV720921 BZR720900:BZR720921 CJN720900:CJN720921 CTJ720900:CTJ720921 DDF720900:DDF720921 DNB720900:DNB720921 DWX720900:DWX720921 EGT720900:EGT720921 EQP720900:EQP720921 FAL720900:FAL720921 FKH720900:FKH720921 FUD720900:FUD720921 GDZ720900:GDZ720921 GNV720900:GNV720921 GXR720900:GXR720921 HHN720900:HHN720921 HRJ720900:HRJ720921 IBF720900:IBF720921 ILB720900:ILB720921 IUX720900:IUX720921 JET720900:JET720921 JOP720900:JOP720921 JYL720900:JYL720921 KIH720900:KIH720921 KSD720900:KSD720921 LBZ720900:LBZ720921 LLV720900:LLV720921 LVR720900:LVR720921 MFN720900:MFN720921 MPJ720900:MPJ720921 MZF720900:MZF720921 NJB720900:NJB720921 NSX720900:NSX720921 OCT720900:OCT720921 OMP720900:OMP720921 OWL720900:OWL720921 PGH720900:PGH720921 PQD720900:PQD720921 PZZ720900:PZZ720921 QJV720900:QJV720921 QTR720900:QTR720921 RDN720900:RDN720921 RNJ720900:RNJ720921 RXF720900:RXF720921 SHB720900:SHB720921 SQX720900:SQX720921 TAT720900:TAT720921 TKP720900:TKP720921 TUL720900:TUL720921 UEH720900:UEH720921 UOD720900:UOD720921 UXZ720900:UXZ720921 VHV720900:VHV720921 VRR720900:VRR720921 WBN720900:WBN720921 WLJ720900:WLJ720921 WVF720900:WVF720921 IT786436:IT786457 SP786436:SP786457 ACL786436:ACL786457 AMH786436:AMH786457 AWD786436:AWD786457 BFZ786436:BFZ786457 BPV786436:BPV786457 BZR786436:BZR786457 CJN786436:CJN786457 CTJ786436:CTJ786457 DDF786436:DDF786457 DNB786436:DNB786457 DWX786436:DWX786457 EGT786436:EGT786457 EQP786436:EQP786457 FAL786436:FAL786457 FKH786436:FKH786457 FUD786436:FUD786457 GDZ786436:GDZ786457 GNV786436:GNV786457 GXR786436:GXR786457 HHN786436:HHN786457 HRJ786436:HRJ786457 IBF786436:IBF786457 ILB786436:ILB786457 IUX786436:IUX786457 JET786436:JET786457 JOP786436:JOP786457 JYL786436:JYL786457 KIH786436:KIH786457 KSD786436:KSD786457 LBZ786436:LBZ786457 LLV786436:LLV786457 LVR786436:LVR786457 MFN786436:MFN786457 MPJ786436:MPJ786457 MZF786436:MZF786457 NJB786436:NJB786457 NSX786436:NSX786457 OCT786436:OCT786457 OMP786436:OMP786457 OWL786436:OWL786457 PGH786436:PGH786457 PQD786436:PQD786457 PZZ786436:PZZ786457 QJV786436:QJV786457 QTR786436:QTR786457 RDN786436:RDN786457 RNJ786436:RNJ786457 RXF786436:RXF786457 SHB786436:SHB786457 SQX786436:SQX786457 TAT786436:TAT786457 TKP786436:TKP786457 TUL786436:TUL786457 UEH786436:UEH786457 UOD786436:UOD786457 UXZ786436:UXZ786457 VHV786436:VHV786457 VRR786436:VRR786457 WBN786436:WBN786457 WLJ786436:WLJ786457 WVF786436:WVF786457 IT851972:IT851993 SP851972:SP851993 ACL851972:ACL851993 AMH851972:AMH851993 AWD851972:AWD851993 BFZ851972:BFZ851993 BPV851972:BPV851993 BZR851972:BZR851993 CJN851972:CJN851993 CTJ851972:CTJ851993 DDF851972:DDF851993 DNB851972:DNB851993 DWX851972:DWX851993 EGT851972:EGT851993 EQP851972:EQP851993 FAL851972:FAL851993 FKH851972:FKH851993 FUD851972:FUD851993 GDZ851972:GDZ851993 GNV851972:GNV851993 GXR851972:GXR851993 HHN851972:HHN851993 HRJ851972:HRJ851993 IBF851972:IBF851993 ILB851972:ILB851993 IUX851972:IUX851993 JET851972:JET851993 JOP851972:JOP851993 JYL851972:JYL851993 KIH851972:KIH851993 KSD851972:KSD851993 LBZ851972:LBZ851993 LLV851972:LLV851993 LVR851972:LVR851993 MFN851972:MFN851993 MPJ851972:MPJ851993 MZF851972:MZF851993 NJB851972:NJB851993 NSX851972:NSX851993 OCT851972:OCT851993 OMP851972:OMP851993 OWL851972:OWL851993 PGH851972:PGH851993 PQD851972:PQD851993 PZZ851972:PZZ851993 QJV851972:QJV851993 QTR851972:QTR851993 RDN851972:RDN851993 RNJ851972:RNJ851993 RXF851972:RXF851993 SHB851972:SHB851993 SQX851972:SQX851993 TAT851972:TAT851993 TKP851972:TKP851993 TUL851972:TUL851993 UEH851972:UEH851993 UOD851972:UOD851993 UXZ851972:UXZ851993 VHV851972:VHV851993 VRR851972:VRR851993 WBN851972:WBN851993 WLJ851972:WLJ851993 WVF851972:WVF851993 IT917508:IT917529 SP917508:SP917529 ACL917508:ACL917529 AMH917508:AMH917529 AWD917508:AWD917529 BFZ917508:BFZ917529 BPV917508:BPV917529 BZR917508:BZR917529 CJN917508:CJN917529 CTJ917508:CTJ917529 DDF917508:DDF917529 DNB917508:DNB917529 DWX917508:DWX917529 EGT917508:EGT917529 EQP917508:EQP917529 FAL917508:FAL917529 FKH917508:FKH917529 FUD917508:FUD917529 GDZ917508:GDZ917529 GNV917508:GNV917529 GXR917508:GXR917529 HHN917508:HHN917529 HRJ917508:HRJ917529 IBF917508:IBF917529 ILB917508:ILB917529 IUX917508:IUX917529 JET917508:JET917529 JOP917508:JOP917529 JYL917508:JYL917529 KIH917508:KIH917529 KSD917508:KSD917529 LBZ917508:LBZ917529 LLV917508:LLV917529 LVR917508:LVR917529 MFN917508:MFN917529 MPJ917508:MPJ917529 MZF917508:MZF917529 NJB917508:NJB917529 NSX917508:NSX917529 OCT917508:OCT917529 OMP917508:OMP917529 OWL917508:OWL917529 PGH917508:PGH917529 PQD917508:PQD917529 PZZ917508:PZZ917529 QJV917508:QJV917529 QTR917508:QTR917529 RDN917508:RDN917529 RNJ917508:RNJ917529 RXF917508:RXF917529 SHB917508:SHB917529 SQX917508:SQX917529 TAT917508:TAT917529 TKP917508:TKP917529 TUL917508:TUL917529 UEH917508:UEH917529 UOD917508:UOD917529 UXZ917508:UXZ917529 VHV917508:VHV917529 VRR917508:VRR917529 WBN917508:WBN917529 WLJ917508:WLJ917529 WVF917508:WVF917529 IT983044:IT983065 SP983044:SP983065 ACL983044:ACL983065 AMH983044:AMH983065 AWD983044:AWD983065 BFZ983044:BFZ983065 BPV983044:BPV983065 BZR983044:BZR983065 CJN983044:CJN983065 CTJ983044:CTJ983065 DDF983044:DDF983065 DNB983044:DNB983065 DWX983044:DWX983065 EGT983044:EGT983065 EQP983044:EQP983065 FAL983044:FAL983065 FKH983044:FKH983065 FUD983044:FUD983065 GDZ983044:GDZ983065 GNV983044:GNV983065 GXR983044:GXR983065 HHN983044:HHN983065 HRJ983044:HRJ983065 IBF983044:IBF983065 ILB983044:ILB983065 IUX983044:IUX983065 JET983044:JET983065 JOP983044:JOP983065 JYL983044:JYL983065 KIH983044:KIH983065 KSD983044:KSD983065 LBZ983044:LBZ983065 LLV983044:LLV983065 LVR983044:LVR983065 MFN983044:MFN983065 MPJ983044:MPJ983065 MZF983044:MZF983065 NJB983044:NJB983065 NSX983044:NSX983065 OCT983044:OCT983065 OMP983044:OMP983065 OWL983044:OWL983065 PGH983044:PGH983065 PQD983044:PQD983065 PZZ983044:PZZ983065 QJV983044:QJV983065 QTR983044:QTR983065 RDN983044:RDN983065 RNJ983044:RNJ983065 RXF983044:RXF983065 SHB983044:SHB983065 SQX983044:SQX983065 TAT983044:TAT983065 TKP983044:TKP983065 TUL983044:TUL983065 UEH983044:UEH983065 UOD983044:UOD983065 UXZ983044:UXZ983065 VHV983044:VHV983065 VRR983044:VRR983065 WBN983044:WBN983065 WLJ983044:WLJ983065 WVF983044:WVF983065" xr:uid="{856FBBB4-7A50-498B-B10B-B622EDBBAC6B}">
      <formula1>"자체조달,중앙조달"</formula1>
    </dataValidation>
    <dataValidation type="list" allowBlank="1" showInputMessage="1" showErrorMessage="1" sqref="D4:D25 IV4:IV25 SR4:SR25 ACN4:ACN25 AMJ4:AMJ25 AWF4:AWF25 BGB4:BGB25 BPX4:BPX25 BZT4:BZT25 CJP4:CJP25 CTL4:CTL25 DDH4:DDH25 DND4:DND25 DWZ4:DWZ25 EGV4:EGV25 EQR4:EQR25 FAN4:FAN25 FKJ4:FKJ25 FUF4:FUF25 GEB4:GEB25 GNX4:GNX25 GXT4:GXT25 HHP4:HHP25 HRL4:HRL25 IBH4:IBH25 ILD4:ILD25 IUZ4:IUZ25 JEV4:JEV25 JOR4:JOR25 JYN4:JYN25 KIJ4:KIJ25 KSF4:KSF25 LCB4:LCB25 LLX4:LLX25 LVT4:LVT25 MFP4:MFP25 MPL4:MPL25 MZH4:MZH25 NJD4:NJD25 NSZ4:NSZ25 OCV4:OCV25 OMR4:OMR25 OWN4:OWN25 PGJ4:PGJ25 PQF4:PQF25 QAB4:QAB25 QJX4:QJX25 QTT4:QTT25 RDP4:RDP25 RNL4:RNL25 RXH4:RXH25 SHD4:SHD25 SQZ4:SQZ25 TAV4:TAV25 TKR4:TKR25 TUN4:TUN25 UEJ4:UEJ25 UOF4:UOF25 UYB4:UYB25 VHX4:VHX25 VRT4:VRT25 WBP4:WBP25 WLL4:WLL25 WVH4:WVH25 D65540:D65561 IV65540:IV65561 SR65540:SR65561 ACN65540:ACN65561 AMJ65540:AMJ65561 AWF65540:AWF65561 BGB65540:BGB65561 BPX65540:BPX65561 BZT65540:BZT65561 CJP65540:CJP65561 CTL65540:CTL65561 DDH65540:DDH65561 DND65540:DND65561 DWZ65540:DWZ65561 EGV65540:EGV65561 EQR65540:EQR65561 FAN65540:FAN65561 FKJ65540:FKJ65561 FUF65540:FUF65561 GEB65540:GEB65561 GNX65540:GNX65561 GXT65540:GXT65561 HHP65540:HHP65561 HRL65540:HRL65561 IBH65540:IBH65561 ILD65540:ILD65561 IUZ65540:IUZ65561 JEV65540:JEV65561 JOR65540:JOR65561 JYN65540:JYN65561 KIJ65540:KIJ65561 KSF65540:KSF65561 LCB65540:LCB65561 LLX65540:LLX65561 LVT65540:LVT65561 MFP65540:MFP65561 MPL65540:MPL65561 MZH65540:MZH65561 NJD65540:NJD65561 NSZ65540:NSZ65561 OCV65540:OCV65561 OMR65540:OMR65561 OWN65540:OWN65561 PGJ65540:PGJ65561 PQF65540:PQF65561 QAB65540:QAB65561 QJX65540:QJX65561 QTT65540:QTT65561 RDP65540:RDP65561 RNL65540:RNL65561 RXH65540:RXH65561 SHD65540:SHD65561 SQZ65540:SQZ65561 TAV65540:TAV65561 TKR65540:TKR65561 TUN65540:TUN65561 UEJ65540:UEJ65561 UOF65540:UOF65561 UYB65540:UYB65561 VHX65540:VHX65561 VRT65540:VRT65561 WBP65540:WBP65561 WLL65540:WLL65561 WVH65540:WVH65561 D131076:D131097 IV131076:IV131097 SR131076:SR131097 ACN131076:ACN131097 AMJ131076:AMJ131097 AWF131076:AWF131097 BGB131076:BGB131097 BPX131076:BPX131097 BZT131076:BZT131097 CJP131076:CJP131097 CTL131076:CTL131097 DDH131076:DDH131097 DND131076:DND131097 DWZ131076:DWZ131097 EGV131076:EGV131097 EQR131076:EQR131097 FAN131076:FAN131097 FKJ131076:FKJ131097 FUF131076:FUF131097 GEB131076:GEB131097 GNX131076:GNX131097 GXT131076:GXT131097 HHP131076:HHP131097 HRL131076:HRL131097 IBH131076:IBH131097 ILD131076:ILD131097 IUZ131076:IUZ131097 JEV131076:JEV131097 JOR131076:JOR131097 JYN131076:JYN131097 KIJ131076:KIJ131097 KSF131076:KSF131097 LCB131076:LCB131097 LLX131076:LLX131097 LVT131076:LVT131097 MFP131076:MFP131097 MPL131076:MPL131097 MZH131076:MZH131097 NJD131076:NJD131097 NSZ131076:NSZ131097 OCV131076:OCV131097 OMR131076:OMR131097 OWN131076:OWN131097 PGJ131076:PGJ131097 PQF131076:PQF131097 QAB131076:QAB131097 QJX131076:QJX131097 QTT131076:QTT131097 RDP131076:RDP131097 RNL131076:RNL131097 RXH131076:RXH131097 SHD131076:SHD131097 SQZ131076:SQZ131097 TAV131076:TAV131097 TKR131076:TKR131097 TUN131076:TUN131097 UEJ131076:UEJ131097 UOF131076:UOF131097 UYB131076:UYB131097 VHX131076:VHX131097 VRT131076:VRT131097 WBP131076:WBP131097 WLL131076:WLL131097 WVH131076:WVH131097 D196612:D196633 IV196612:IV196633 SR196612:SR196633 ACN196612:ACN196633 AMJ196612:AMJ196633 AWF196612:AWF196633 BGB196612:BGB196633 BPX196612:BPX196633 BZT196612:BZT196633 CJP196612:CJP196633 CTL196612:CTL196633 DDH196612:DDH196633 DND196612:DND196633 DWZ196612:DWZ196633 EGV196612:EGV196633 EQR196612:EQR196633 FAN196612:FAN196633 FKJ196612:FKJ196633 FUF196612:FUF196633 GEB196612:GEB196633 GNX196612:GNX196633 GXT196612:GXT196633 HHP196612:HHP196633 HRL196612:HRL196633 IBH196612:IBH196633 ILD196612:ILD196633 IUZ196612:IUZ196633 JEV196612:JEV196633 JOR196612:JOR196633 JYN196612:JYN196633 KIJ196612:KIJ196633 KSF196612:KSF196633 LCB196612:LCB196633 LLX196612:LLX196633 LVT196612:LVT196633 MFP196612:MFP196633 MPL196612:MPL196633 MZH196612:MZH196633 NJD196612:NJD196633 NSZ196612:NSZ196633 OCV196612:OCV196633 OMR196612:OMR196633 OWN196612:OWN196633 PGJ196612:PGJ196633 PQF196612:PQF196633 QAB196612:QAB196633 QJX196612:QJX196633 QTT196612:QTT196633 RDP196612:RDP196633 RNL196612:RNL196633 RXH196612:RXH196633 SHD196612:SHD196633 SQZ196612:SQZ196633 TAV196612:TAV196633 TKR196612:TKR196633 TUN196612:TUN196633 UEJ196612:UEJ196633 UOF196612:UOF196633 UYB196612:UYB196633 VHX196612:VHX196633 VRT196612:VRT196633 WBP196612:WBP196633 WLL196612:WLL196633 WVH196612:WVH196633 D262148:D262169 IV262148:IV262169 SR262148:SR262169 ACN262148:ACN262169 AMJ262148:AMJ262169 AWF262148:AWF262169 BGB262148:BGB262169 BPX262148:BPX262169 BZT262148:BZT262169 CJP262148:CJP262169 CTL262148:CTL262169 DDH262148:DDH262169 DND262148:DND262169 DWZ262148:DWZ262169 EGV262148:EGV262169 EQR262148:EQR262169 FAN262148:FAN262169 FKJ262148:FKJ262169 FUF262148:FUF262169 GEB262148:GEB262169 GNX262148:GNX262169 GXT262148:GXT262169 HHP262148:HHP262169 HRL262148:HRL262169 IBH262148:IBH262169 ILD262148:ILD262169 IUZ262148:IUZ262169 JEV262148:JEV262169 JOR262148:JOR262169 JYN262148:JYN262169 KIJ262148:KIJ262169 KSF262148:KSF262169 LCB262148:LCB262169 LLX262148:LLX262169 LVT262148:LVT262169 MFP262148:MFP262169 MPL262148:MPL262169 MZH262148:MZH262169 NJD262148:NJD262169 NSZ262148:NSZ262169 OCV262148:OCV262169 OMR262148:OMR262169 OWN262148:OWN262169 PGJ262148:PGJ262169 PQF262148:PQF262169 QAB262148:QAB262169 QJX262148:QJX262169 QTT262148:QTT262169 RDP262148:RDP262169 RNL262148:RNL262169 RXH262148:RXH262169 SHD262148:SHD262169 SQZ262148:SQZ262169 TAV262148:TAV262169 TKR262148:TKR262169 TUN262148:TUN262169 UEJ262148:UEJ262169 UOF262148:UOF262169 UYB262148:UYB262169 VHX262148:VHX262169 VRT262148:VRT262169 WBP262148:WBP262169 WLL262148:WLL262169 WVH262148:WVH262169 D327684:D327705 IV327684:IV327705 SR327684:SR327705 ACN327684:ACN327705 AMJ327684:AMJ327705 AWF327684:AWF327705 BGB327684:BGB327705 BPX327684:BPX327705 BZT327684:BZT327705 CJP327684:CJP327705 CTL327684:CTL327705 DDH327684:DDH327705 DND327684:DND327705 DWZ327684:DWZ327705 EGV327684:EGV327705 EQR327684:EQR327705 FAN327684:FAN327705 FKJ327684:FKJ327705 FUF327684:FUF327705 GEB327684:GEB327705 GNX327684:GNX327705 GXT327684:GXT327705 HHP327684:HHP327705 HRL327684:HRL327705 IBH327684:IBH327705 ILD327684:ILD327705 IUZ327684:IUZ327705 JEV327684:JEV327705 JOR327684:JOR327705 JYN327684:JYN327705 KIJ327684:KIJ327705 KSF327684:KSF327705 LCB327684:LCB327705 LLX327684:LLX327705 LVT327684:LVT327705 MFP327684:MFP327705 MPL327684:MPL327705 MZH327684:MZH327705 NJD327684:NJD327705 NSZ327684:NSZ327705 OCV327684:OCV327705 OMR327684:OMR327705 OWN327684:OWN327705 PGJ327684:PGJ327705 PQF327684:PQF327705 QAB327684:QAB327705 QJX327684:QJX327705 QTT327684:QTT327705 RDP327684:RDP327705 RNL327684:RNL327705 RXH327684:RXH327705 SHD327684:SHD327705 SQZ327684:SQZ327705 TAV327684:TAV327705 TKR327684:TKR327705 TUN327684:TUN327705 UEJ327684:UEJ327705 UOF327684:UOF327705 UYB327684:UYB327705 VHX327684:VHX327705 VRT327684:VRT327705 WBP327684:WBP327705 WLL327684:WLL327705 WVH327684:WVH327705 D393220:D393241 IV393220:IV393241 SR393220:SR393241 ACN393220:ACN393241 AMJ393220:AMJ393241 AWF393220:AWF393241 BGB393220:BGB393241 BPX393220:BPX393241 BZT393220:BZT393241 CJP393220:CJP393241 CTL393220:CTL393241 DDH393220:DDH393241 DND393220:DND393241 DWZ393220:DWZ393241 EGV393220:EGV393241 EQR393220:EQR393241 FAN393220:FAN393241 FKJ393220:FKJ393241 FUF393220:FUF393241 GEB393220:GEB393241 GNX393220:GNX393241 GXT393220:GXT393241 HHP393220:HHP393241 HRL393220:HRL393241 IBH393220:IBH393241 ILD393220:ILD393241 IUZ393220:IUZ393241 JEV393220:JEV393241 JOR393220:JOR393241 JYN393220:JYN393241 KIJ393220:KIJ393241 KSF393220:KSF393241 LCB393220:LCB393241 LLX393220:LLX393241 LVT393220:LVT393241 MFP393220:MFP393241 MPL393220:MPL393241 MZH393220:MZH393241 NJD393220:NJD393241 NSZ393220:NSZ393241 OCV393220:OCV393241 OMR393220:OMR393241 OWN393220:OWN393241 PGJ393220:PGJ393241 PQF393220:PQF393241 QAB393220:QAB393241 QJX393220:QJX393241 QTT393220:QTT393241 RDP393220:RDP393241 RNL393220:RNL393241 RXH393220:RXH393241 SHD393220:SHD393241 SQZ393220:SQZ393241 TAV393220:TAV393241 TKR393220:TKR393241 TUN393220:TUN393241 UEJ393220:UEJ393241 UOF393220:UOF393241 UYB393220:UYB393241 VHX393220:VHX393241 VRT393220:VRT393241 WBP393220:WBP393241 WLL393220:WLL393241 WVH393220:WVH393241 D458756:D458777 IV458756:IV458777 SR458756:SR458777 ACN458756:ACN458777 AMJ458756:AMJ458777 AWF458756:AWF458777 BGB458756:BGB458777 BPX458756:BPX458777 BZT458756:BZT458777 CJP458756:CJP458777 CTL458756:CTL458777 DDH458756:DDH458777 DND458756:DND458777 DWZ458756:DWZ458777 EGV458756:EGV458777 EQR458756:EQR458777 FAN458756:FAN458777 FKJ458756:FKJ458777 FUF458756:FUF458777 GEB458756:GEB458777 GNX458756:GNX458777 GXT458756:GXT458777 HHP458756:HHP458777 HRL458756:HRL458777 IBH458756:IBH458777 ILD458756:ILD458777 IUZ458756:IUZ458777 JEV458756:JEV458777 JOR458756:JOR458777 JYN458756:JYN458777 KIJ458756:KIJ458777 KSF458756:KSF458777 LCB458756:LCB458777 LLX458756:LLX458777 LVT458756:LVT458777 MFP458756:MFP458777 MPL458756:MPL458777 MZH458756:MZH458777 NJD458756:NJD458777 NSZ458756:NSZ458777 OCV458756:OCV458777 OMR458756:OMR458777 OWN458756:OWN458777 PGJ458756:PGJ458777 PQF458756:PQF458777 QAB458756:QAB458777 QJX458756:QJX458777 QTT458756:QTT458777 RDP458756:RDP458777 RNL458756:RNL458777 RXH458756:RXH458777 SHD458756:SHD458777 SQZ458756:SQZ458777 TAV458756:TAV458777 TKR458756:TKR458777 TUN458756:TUN458777 UEJ458756:UEJ458777 UOF458756:UOF458777 UYB458756:UYB458777 VHX458756:VHX458777 VRT458756:VRT458777 WBP458756:WBP458777 WLL458756:WLL458777 WVH458756:WVH458777 D524292:D524313 IV524292:IV524313 SR524292:SR524313 ACN524292:ACN524313 AMJ524292:AMJ524313 AWF524292:AWF524313 BGB524292:BGB524313 BPX524292:BPX524313 BZT524292:BZT524313 CJP524292:CJP524313 CTL524292:CTL524313 DDH524292:DDH524313 DND524292:DND524313 DWZ524292:DWZ524313 EGV524292:EGV524313 EQR524292:EQR524313 FAN524292:FAN524313 FKJ524292:FKJ524313 FUF524292:FUF524313 GEB524292:GEB524313 GNX524292:GNX524313 GXT524292:GXT524313 HHP524292:HHP524313 HRL524292:HRL524313 IBH524292:IBH524313 ILD524292:ILD524313 IUZ524292:IUZ524313 JEV524292:JEV524313 JOR524292:JOR524313 JYN524292:JYN524313 KIJ524292:KIJ524313 KSF524292:KSF524313 LCB524292:LCB524313 LLX524292:LLX524313 LVT524292:LVT524313 MFP524292:MFP524313 MPL524292:MPL524313 MZH524292:MZH524313 NJD524292:NJD524313 NSZ524292:NSZ524313 OCV524292:OCV524313 OMR524292:OMR524313 OWN524292:OWN524313 PGJ524292:PGJ524313 PQF524292:PQF524313 QAB524292:QAB524313 QJX524292:QJX524313 QTT524292:QTT524313 RDP524292:RDP524313 RNL524292:RNL524313 RXH524292:RXH524313 SHD524292:SHD524313 SQZ524292:SQZ524313 TAV524292:TAV524313 TKR524292:TKR524313 TUN524292:TUN524313 UEJ524292:UEJ524313 UOF524292:UOF524313 UYB524292:UYB524313 VHX524292:VHX524313 VRT524292:VRT524313 WBP524292:WBP524313 WLL524292:WLL524313 WVH524292:WVH524313 D589828:D589849 IV589828:IV589849 SR589828:SR589849 ACN589828:ACN589849 AMJ589828:AMJ589849 AWF589828:AWF589849 BGB589828:BGB589849 BPX589828:BPX589849 BZT589828:BZT589849 CJP589828:CJP589849 CTL589828:CTL589849 DDH589828:DDH589849 DND589828:DND589849 DWZ589828:DWZ589849 EGV589828:EGV589849 EQR589828:EQR589849 FAN589828:FAN589849 FKJ589828:FKJ589849 FUF589828:FUF589849 GEB589828:GEB589849 GNX589828:GNX589849 GXT589828:GXT589849 HHP589828:HHP589849 HRL589828:HRL589849 IBH589828:IBH589849 ILD589828:ILD589849 IUZ589828:IUZ589849 JEV589828:JEV589849 JOR589828:JOR589849 JYN589828:JYN589849 KIJ589828:KIJ589849 KSF589828:KSF589849 LCB589828:LCB589849 LLX589828:LLX589849 LVT589828:LVT589849 MFP589828:MFP589849 MPL589828:MPL589849 MZH589828:MZH589849 NJD589828:NJD589849 NSZ589828:NSZ589849 OCV589828:OCV589849 OMR589828:OMR589849 OWN589828:OWN589849 PGJ589828:PGJ589849 PQF589828:PQF589849 QAB589828:QAB589849 QJX589828:QJX589849 QTT589828:QTT589849 RDP589828:RDP589849 RNL589828:RNL589849 RXH589828:RXH589849 SHD589828:SHD589849 SQZ589828:SQZ589849 TAV589828:TAV589849 TKR589828:TKR589849 TUN589828:TUN589849 UEJ589828:UEJ589849 UOF589828:UOF589849 UYB589828:UYB589849 VHX589828:VHX589849 VRT589828:VRT589849 WBP589828:WBP589849 WLL589828:WLL589849 WVH589828:WVH589849 D655364:D655385 IV655364:IV655385 SR655364:SR655385 ACN655364:ACN655385 AMJ655364:AMJ655385 AWF655364:AWF655385 BGB655364:BGB655385 BPX655364:BPX655385 BZT655364:BZT655385 CJP655364:CJP655385 CTL655364:CTL655385 DDH655364:DDH655385 DND655364:DND655385 DWZ655364:DWZ655385 EGV655364:EGV655385 EQR655364:EQR655385 FAN655364:FAN655385 FKJ655364:FKJ655385 FUF655364:FUF655385 GEB655364:GEB655385 GNX655364:GNX655385 GXT655364:GXT655385 HHP655364:HHP655385 HRL655364:HRL655385 IBH655364:IBH655385 ILD655364:ILD655385 IUZ655364:IUZ655385 JEV655364:JEV655385 JOR655364:JOR655385 JYN655364:JYN655385 KIJ655364:KIJ655385 KSF655364:KSF655385 LCB655364:LCB655385 LLX655364:LLX655385 LVT655364:LVT655385 MFP655364:MFP655385 MPL655364:MPL655385 MZH655364:MZH655385 NJD655364:NJD655385 NSZ655364:NSZ655385 OCV655364:OCV655385 OMR655364:OMR655385 OWN655364:OWN655385 PGJ655364:PGJ655385 PQF655364:PQF655385 QAB655364:QAB655385 QJX655364:QJX655385 QTT655364:QTT655385 RDP655364:RDP655385 RNL655364:RNL655385 RXH655364:RXH655385 SHD655364:SHD655385 SQZ655364:SQZ655385 TAV655364:TAV655385 TKR655364:TKR655385 TUN655364:TUN655385 UEJ655364:UEJ655385 UOF655364:UOF655385 UYB655364:UYB655385 VHX655364:VHX655385 VRT655364:VRT655385 WBP655364:WBP655385 WLL655364:WLL655385 WVH655364:WVH655385 D720900:D720921 IV720900:IV720921 SR720900:SR720921 ACN720900:ACN720921 AMJ720900:AMJ720921 AWF720900:AWF720921 BGB720900:BGB720921 BPX720900:BPX720921 BZT720900:BZT720921 CJP720900:CJP720921 CTL720900:CTL720921 DDH720900:DDH720921 DND720900:DND720921 DWZ720900:DWZ720921 EGV720900:EGV720921 EQR720900:EQR720921 FAN720900:FAN720921 FKJ720900:FKJ720921 FUF720900:FUF720921 GEB720900:GEB720921 GNX720900:GNX720921 GXT720900:GXT720921 HHP720900:HHP720921 HRL720900:HRL720921 IBH720900:IBH720921 ILD720900:ILD720921 IUZ720900:IUZ720921 JEV720900:JEV720921 JOR720900:JOR720921 JYN720900:JYN720921 KIJ720900:KIJ720921 KSF720900:KSF720921 LCB720900:LCB720921 LLX720900:LLX720921 LVT720900:LVT720921 MFP720900:MFP720921 MPL720900:MPL720921 MZH720900:MZH720921 NJD720900:NJD720921 NSZ720900:NSZ720921 OCV720900:OCV720921 OMR720900:OMR720921 OWN720900:OWN720921 PGJ720900:PGJ720921 PQF720900:PQF720921 QAB720900:QAB720921 QJX720900:QJX720921 QTT720900:QTT720921 RDP720900:RDP720921 RNL720900:RNL720921 RXH720900:RXH720921 SHD720900:SHD720921 SQZ720900:SQZ720921 TAV720900:TAV720921 TKR720900:TKR720921 TUN720900:TUN720921 UEJ720900:UEJ720921 UOF720900:UOF720921 UYB720900:UYB720921 VHX720900:VHX720921 VRT720900:VRT720921 WBP720900:WBP720921 WLL720900:WLL720921 WVH720900:WVH720921 D786436:D786457 IV786436:IV786457 SR786436:SR786457 ACN786436:ACN786457 AMJ786436:AMJ786457 AWF786436:AWF786457 BGB786436:BGB786457 BPX786436:BPX786457 BZT786436:BZT786457 CJP786436:CJP786457 CTL786436:CTL786457 DDH786436:DDH786457 DND786436:DND786457 DWZ786436:DWZ786457 EGV786436:EGV786457 EQR786436:EQR786457 FAN786436:FAN786457 FKJ786436:FKJ786457 FUF786436:FUF786457 GEB786436:GEB786457 GNX786436:GNX786457 GXT786436:GXT786457 HHP786436:HHP786457 HRL786436:HRL786457 IBH786436:IBH786457 ILD786436:ILD786457 IUZ786436:IUZ786457 JEV786436:JEV786457 JOR786436:JOR786457 JYN786436:JYN786457 KIJ786436:KIJ786457 KSF786436:KSF786457 LCB786436:LCB786457 LLX786436:LLX786457 LVT786436:LVT786457 MFP786436:MFP786457 MPL786436:MPL786457 MZH786436:MZH786457 NJD786436:NJD786457 NSZ786436:NSZ786457 OCV786436:OCV786457 OMR786436:OMR786457 OWN786436:OWN786457 PGJ786436:PGJ786457 PQF786436:PQF786457 QAB786436:QAB786457 QJX786436:QJX786457 QTT786436:QTT786457 RDP786436:RDP786457 RNL786436:RNL786457 RXH786436:RXH786457 SHD786436:SHD786457 SQZ786436:SQZ786457 TAV786436:TAV786457 TKR786436:TKR786457 TUN786436:TUN786457 UEJ786436:UEJ786457 UOF786436:UOF786457 UYB786436:UYB786457 VHX786436:VHX786457 VRT786436:VRT786457 WBP786436:WBP786457 WLL786436:WLL786457 WVH786436:WVH786457 D851972:D851993 IV851972:IV851993 SR851972:SR851993 ACN851972:ACN851993 AMJ851972:AMJ851993 AWF851972:AWF851993 BGB851972:BGB851993 BPX851972:BPX851993 BZT851972:BZT851993 CJP851972:CJP851993 CTL851972:CTL851993 DDH851972:DDH851993 DND851972:DND851993 DWZ851972:DWZ851993 EGV851972:EGV851993 EQR851972:EQR851993 FAN851972:FAN851993 FKJ851972:FKJ851993 FUF851972:FUF851993 GEB851972:GEB851993 GNX851972:GNX851993 GXT851972:GXT851993 HHP851972:HHP851993 HRL851972:HRL851993 IBH851972:IBH851993 ILD851972:ILD851993 IUZ851972:IUZ851993 JEV851972:JEV851993 JOR851972:JOR851993 JYN851972:JYN851993 KIJ851972:KIJ851993 KSF851972:KSF851993 LCB851972:LCB851993 LLX851972:LLX851993 LVT851972:LVT851993 MFP851972:MFP851993 MPL851972:MPL851993 MZH851972:MZH851993 NJD851972:NJD851993 NSZ851972:NSZ851993 OCV851972:OCV851993 OMR851972:OMR851993 OWN851972:OWN851993 PGJ851972:PGJ851993 PQF851972:PQF851993 QAB851972:QAB851993 QJX851972:QJX851993 QTT851972:QTT851993 RDP851972:RDP851993 RNL851972:RNL851993 RXH851972:RXH851993 SHD851972:SHD851993 SQZ851972:SQZ851993 TAV851972:TAV851993 TKR851972:TKR851993 TUN851972:TUN851993 UEJ851972:UEJ851993 UOF851972:UOF851993 UYB851972:UYB851993 VHX851972:VHX851993 VRT851972:VRT851993 WBP851972:WBP851993 WLL851972:WLL851993 WVH851972:WVH851993 D917508:D917529 IV917508:IV917529 SR917508:SR917529 ACN917508:ACN917529 AMJ917508:AMJ917529 AWF917508:AWF917529 BGB917508:BGB917529 BPX917508:BPX917529 BZT917508:BZT917529 CJP917508:CJP917529 CTL917508:CTL917529 DDH917508:DDH917529 DND917508:DND917529 DWZ917508:DWZ917529 EGV917508:EGV917529 EQR917508:EQR917529 FAN917508:FAN917529 FKJ917508:FKJ917529 FUF917508:FUF917529 GEB917508:GEB917529 GNX917508:GNX917529 GXT917508:GXT917529 HHP917508:HHP917529 HRL917508:HRL917529 IBH917508:IBH917529 ILD917508:ILD917529 IUZ917508:IUZ917529 JEV917508:JEV917529 JOR917508:JOR917529 JYN917508:JYN917529 KIJ917508:KIJ917529 KSF917508:KSF917529 LCB917508:LCB917529 LLX917508:LLX917529 LVT917508:LVT917529 MFP917508:MFP917529 MPL917508:MPL917529 MZH917508:MZH917529 NJD917508:NJD917529 NSZ917508:NSZ917529 OCV917508:OCV917529 OMR917508:OMR917529 OWN917508:OWN917529 PGJ917508:PGJ917529 PQF917508:PQF917529 QAB917508:QAB917529 QJX917508:QJX917529 QTT917508:QTT917529 RDP917508:RDP917529 RNL917508:RNL917529 RXH917508:RXH917529 SHD917508:SHD917529 SQZ917508:SQZ917529 TAV917508:TAV917529 TKR917508:TKR917529 TUN917508:TUN917529 UEJ917508:UEJ917529 UOF917508:UOF917529 UYB917508:UYB917529 VHX917508:VHX917529 VRT917508:VRT917529 WBP917508:WBP917529 WLL917508:WLL917529 WVH917508:WVH917529 D983044:D983065 IV983044:IV983065 SR983044:SR983065 ACN983044:ACN983065 AMJ983044:AMJ983065 AWF983044:AWF983065 BGB983044:BGB983065 BPX983044:BPX983065 BZT983044:BZT983065 CJP983044:CJP983065 CTL983044:CTL983065 DDH983044:DDH983065 DND983044:DND983065 DWZ983044:DWZ983065 EGV983044:EGV983065 EQR983044:EQR983065 FAN983044:FAN983065 FKJ983044:FKJ983065 FUF983044:FUF983065 GEB983044:GEB983065 GNX983044:GNX983065 GXT983044:GXT983065 HHP983044:HHP983065 HRL983044:HRL983065 IBH983044:IBH983065 ILD983044:ILD983065 IUZ983044:IUZ983065 JEV983044:JEV983065 JOR983044:JOR983065 JYN983044:JYN983065 KIJ983044:KIJ983065 KSF983044:KSF983065 LCB983044:LCB983065 LLX983044:LLX983065 LVT983044:LVT983065 MFP983044:MFP983065 MPL983044:MPL983065 MZH983044:MZH983065 NJD983044:NJD983065 NSZ983044:NSZ983065 OCV983044:OCV983065 OMR983044:OMR983065 OWN983044:OWN983065 PGJ983044:PGJ983065 PQF983044:PQF983065 QAB983044:QAB983065 QJX983044:QJX983065 QTT983044:QTT983065 RDP983044:RDP983065 RNL983044:RNL983065 RXH983044:RXH983065 SHD983044:SHD983065 SQZ983044:SQZ983065 TAV983044:TAV983065 TKR983044:TKR983065 TUN983044:TUN983065 UEJ983044:UEJ983065 UOF983044:UOF983065 UYB983044:UYB983065 VHX983044:VHX983065 VRT983044:VRT983065 WBP983044:WBP983065 WLL983044:WLL983065 WVH983044:WVH983065" xr:uid="{DF0F1D3A-76A6-48E6-AA7F-546A8708D2C0}">
      <formula1>"토건,토목,건축,전문,전기,통신,소방,기타"</formula1>
    </dataValidation>
    <dataValidation type="list" allowBlank="1" showInputMessage="1" showErrorMessage="1" sqref="JC4:JC25 SY4:SY25 ACU4:ACU25 AMQ4:AMQ25 AWM4:AWM25 BGI4:BGI25 BQE4:BQE25 CAA4:CAA25 CJW4:CJW25 CTS4:CTS25 DDO4:DDO25 DNK4:DNK25 DXG4:DXG25 EHC4:EHC25 EQY4:EQY25 FAU4:FAU25 FKQ4:FKQ25 FUM4:FUM25 GEI4:GEI25 GOE4:GOE25 GYA4:GYA25 HHW4:HHW25 HRS4:HRS25 IBO4:IBO25 ILK4:ILK25 IVG4:IVG25 JFC4:JFC25 JOY4:JOY25 JYU4:JYU25 KIQ4:KIQ25 KSM4:KSM25 LCI4:LCI25 LME4:LME25 LWA4:LWA25 MFW4:MFW25 MPS4:MPS25 MZO4:MZO25 NJK4:NJK25 NTG4:NTG25 ODC4:ODC25 OMY4:OMY25 OWU4:OWU25 PGQ4:PGQ25 PQM4:PQM25 QAI4:QAI25 QKE4:QKE25 QUA4:QUA25 RDW4:RDW25 RNS4:RNS25 RXO4:RXO25 SHK4:SHK25 SRG4:SRG25 TBC4:TBC25 TKY4:TKY25 TUU4:TUU25 UEQ4:UEQ25 UOM4:UOM25 UYI4:UYI25 VIE4:VIE25 VSA4:VSA25 WBW4:WBW25 WLS4:WLS25 WVO4:WVO25 JC65540:JC65561 SY65540:SY65561 ACU65540:ACU65561 AMQ65540:AMQ65561 AWM65540:AWM65561 BGI65540:BGI65561 BQE65540:BQE65561 CAA65540:CAA65561 CJW65540:CJW65561 CTS65540:CTS65561 DDO65540:DDO65561 DNK65540:DNK65561 DXG65540:DXG65561 EHC65540:EHC65561 EQY65540:EQY65561 FAU65540:FAU65561 FKQ65540:FKQ65561 FUM65540:FUM65561 GEI65540:GEI65561 GOE65540:GOE65561 GYA65540:GYA65561 HHW65540:HHW65561 HRS65540:HRS65561 IBO65540:IBO65561 ILK65540:ILK65561 IVG65540:IVG65561 JFC65540:JFC65561 JOY65540:JOY65561 JYU65540:JYU65561 KIQ65540:KIQ65561 KSM65540:KSM65561 LCI65540:LCI65561 LME65540:LME65561 LWA65540:LWA65561 MFW65540:MFW65561 MPS65540:MPS65561 MZO65540:MZO65561 NJK65540:NJK65561 NTG65540:NTG65561 ODC65540:ODC65561 OMY65540:OMY65561 OWU65540:OWU65561 PGQ65540:PGQ65561 PQM65540:PQM65561 QAI65540:QAI65561 QKE65540:QKE65561 QUA65540:QUA65561 RDW65540:RDW65561 RNS65540:RNS65561 RXO65540:RXO65561 SHK65540:SHK65561 SRG65540:SRG65561 TBC65540:TBC65561 TKY65540:TKY65561 TUU65540:TUU65561 UEQ65540:UEQ65561 UOM65540:UOM65561 UYI65540:UYI65561 VIE65540:VIE65561 VSA65540:VSA65561 WBW65540:WBW65561 WLS65540:WLS65561 WVO65540:WVO65561 JC131076:JC131097 SY131076:SY131097 ACU131076:ACU131097 AMQ131076:AMQ131097 AWM131076:AWM131097 BGI131076:BGI131097 BQE131076:BQE131097 CAA131076:CAA131097 CJW131076:CJW131097 CTS131076:CTS131097 DDO131076:DDO131097 DNK131076:DNK131097 DXG131076:DXG131097 EHC131076:EHC131097 EQY131076:EQY131097 FAU131076:FAU131097 FKQ131076:FKQ131097 FUM131076:FUM131097 GEI131076:GEI131097 GOE131076:GOE131097 GYA131076:GYA131097 HHW131076:HHW131097 HRS131076:HRS131097 IBO131076:IBO131097 ILK131076:ILK131097 IVG131076:IVG131097 JFC131076:JFC131097 JOY131076:JOY131097 JYU131076:JYU131097 KIQ131076:KIQ131097 KSM131076:KSM131097 LCI131076:LCI131097 LME131076:LME131097 LWA131076:LWA131097 MFW131076:MFW131097 MPS131076:MPS131097 MZO131076:MZO131097 NJK131076:NJK131097 NTG131076:NTG131097 ODC131076:ODC131097 OMY131076:OMY131097 OWU131076:OWU131097 PGQ131076:PGQ131097 PQM131076:PQM131097 QAI131076:QAI131097 QKE131076:QKE131097 QUA131076:QUA131097 RDW131076:RDW131097 RNS131076:RNS131097 RXO131076:RXO131097 SHK131076:SHK131097 SRG131076:SRG131097 TBC131076:TBC131097 TKY131076:TKY131097 TUU131076:TUU131097 UEQ131076:UEQ131097 UOM131076:UOM131097 UYI131076:UYI131097 VIE131076:VIE131097 VSA131076:VSA131097 WBW131076:WBW131097 WLS131076:WLS131097 WVO131076:WVO131097 JC196612:JC196633 SY196612:SY196633 ACU196612:ACU196633 AMQ196612:AMQ196633 AWM196612:AWM196633 BGI196612:BGI196633 BQE196612:BQE196633 CAA196612:CAA196633 CJW196612:CJW196633 CTS196612:CTS196633 DDO196612:DDO196633 DNK196612:DNK196633 DXG196612:DXG196633 EHC196612:EHC196633 EQY196612:EQY196633 FAU196612:FAU196633 FKQ196612:FKQ196633 FUM196612:FUM196633 GEI196612:GEI196633 GOE196612:GOE196633 GYA196612:GYA196633 HHW196612:HHW196633 HRS196612:HRS196633 IBO196612:IBO196633 ILK196612:ILK196633 IVG196612:IVG196633 JFC196612:JFC196633 JOY196612:JOY196633 JYU196612:JYU196633 KIQ196612:KIQ196633 KSM196612:KSM196633 LCI196612:LCI196633 LME196612:LME196633 LWA196612:LWA196633 MFW196612:MFW196633 MPS196612:MPS196633 MZO196612:MZO196633 NJK196612:NJK196633 NTG196612:NTG196633 ODC196612:ODC196633 OMY196612:OMY196633 OWU196612:OWU196633 PGQ196612:PGQ196633 PQM196612:PQM196633 QAI196612:QAI196633 QKE196612:QKE196633 QUA196612:QUA196633 RDW196612:RDW196633 RNS196612:RNS196633 RXO196612:RXO196633 SHK196612:SHK196633 SRG196612:SRG196633 TBC196612:TBC196633 TKY196612:TKY196633 TUU196612:TUU196633 UEQ196612:UEQ196633 UOM196612:UOM196633 UYI196612:UYI196633 VIE196612:VIE196633 VSA196612:VSA196633 WBW196612:WBW196633 WLS196612:WLS196633 WVO196612:WVO196633 JC262148:JC262169 SY262148:SY262169 ACU262148:ACU262169 AMQ262148:AMQ262169 AWM262148:AWM262169 BGI262148:BGI262169 BQE262148:BQE262169 CAA262148:CAA262169 CJW262148:CJW262169 CTS262148:CTS262169 DDO262148:DDO262169 DNK262148:DNK262169 DXG262148:DXG262169 EHC262148:EHC262169 EQY262148:EQY262169 FAU262148:FAU262169 FKQ262148:FKQ262169 FUM262148:FUM262169 GEI262148:GEI262169 GOE262148:GOE262169 GYA262148:GYA262169 HHW262148:HHW262169 HRS262148:HRS262169 IBO262148:IBO262169 ILK262148:ILK262169 IVG262148:IVG262169 JFC262148:JFC262169 JOY262148:JOY262169 JYU262148:JYU262169 KIQ262148:KIQ262169 KSM262148:KSM262169 LCI262148:LCI262169 LME262148:LME262169 LWA262148:LWA262169 MFW262148:MFW262169 MPS262148:MPS262169 MZO262148:MZO262169 NJK262148:NJK262169 NTG262148:NTG262169 ODC262148:ODC262169 OMY262148:OMY262169 OWU262148:OWU262169 PGQ262148:PGQ262169 PQM262148:PQM262169 QAI262148:QAI262169 QKE262148:QKE262169 QUA262148:QUA262169 RDW262148:RDW262169 RNS262148:RNS262169 RXO262148:RXO262169 SHK262148:SHK262169 SRG262148:SRG262169 TBC262148:TBC262169 TKY262148:TKY262169 TUU262148:TUU262169 UEQ262148:UEQ262169 UOM262148:UOM262169 UYI262148:UYI262169 VIE262148:VIE262169 VSA262148:VSA262169 WBW262148:WBW262169 WLS262148:WLS262169 WVO262148:WVO262169 JC327684:JC327705 SY327684:SY327705 ACU327684:ACU327705 AMQ327684:AMQ327705 AWM327684:AWM327705 BGI327684:BGI327705 BQE327684:BQE327705 CAA327684:CAA327705 CJW327684:CJW327705 CTS327684:CTS327705 DDO327684:DDO327705 DNK327684:DNK327705 DXG327684:DXG327705 EHC327684:EHC327705 EQY327684:EQY327705 FAU327684:FAU327705 FKQ327684:FKQ327705 FUM327684:FUM327705 GEI327684:GEI327705 GOE327684:GOE327705 GYA327684:GYA327705 HHW327684:HHW327705 HRS327684:HRS327705 IBO327684:IBO327705 ILK327684:ILK327705 IVG327684:IVG327705 JFC327684:JFC327705 JOY327684:JOY327705 JYU327684:JYU327705 KIQ327684:KIQ327705 KSM327684:KSM327705 LCI327684:LCI327705 LME327684:LME327705 LWA327684:LWA327705 MFW327684:MFW327705 MPS327684:MPS327705 MZO327684:MZO327705 NJK327684:NJK327705 NTG327684:NTG327705 ODC327684:ODC327705 OMY327684:OMY327705 OWU327684:OWU327705 PGQ327684:PGQ327705 PQM327684:PQM327705 QAI327684:QAI327705 QKE327684:QKE327705 QUA327684:QUA327705 RDW327684:RDW327705 RNS327684:RNS327705 RXO327684:RXO327705 SHK327684:SHK327705 SRG327684:SRG327705 TBC327684:TBC327705 TKY327684:TKY327705 TUU327684:TUU327705 UEQ327684:UEQ327705 UOM327684:UOM327705 UYI327684:UYI327705 VIE327684:VIE327705 VSA327684:VSA327705 WBW327684:WBW327705 WLS327684:WLS327705 WVO327684:WVO327705 JC393220:JC393241 SY393220:SY393241 ACU393220:ACU393241 AMQ393220:AMQ393241 AWM393220:AWM393241 BGI393220:BGI393241 BQE393220:BQE393241 CAA393220:CAA393241 CJW393220:CJW393241 CTS393220:CTS393241 DDO393220:DDO393241 DNK393220:DNK393241 DXG393220:DXG393241 EHC393220:EHC393241 EQY393220:EQY393241 FAU393220:FAU393241 FKQ393220:FKQ393241 FUM393220:FUM393241 GEI393220:GEI393241 GOE393220:GOE393241 GYA393220:GYA393241 HHW393220:HHW393241 HRS393220:HRS393241 IBO393220:IBO393241 ILK393220:ILK393241 IVG393220:IVG393241 JFC393220:JFC393241 JOY393220:JOY393241 JYU393220:JYU393241 KIQ393220:KIQ393241 KSM393220:KSM393241 LCI393220:LCI393241 LME393220:LME393241 LWA393220:LWA393241 MFW393220:MFW393241 MPS393220:MPS393241 MZO393220:MZO393241 NJK393220:NJK393241 NTG393220:NTG393241 ODC393220:ODC393241 OMY393220:OMY393241 OWU393220:OWU393241 PGQ393220:PGQ393241 PQM393220:PQM393241 QAI393220:QAI393241 QKE393220:QKE393241 QUA393220:QUA393241 RDW393220:RDW393241 RNS393220:RNS393241 RXO393220:RXO393241 SHK393220:SHK393241 SRG393220:SRG393241 TBC393220:TBC393241 TKY393220:TKY393241 TUU393220:TUU393241 UEQ393220:UEQ393241 UOM393220:UOM393241 UYI393220:UYI393241 VIE393220:VIE393241 VSA393220:VSA393241 WBW393220:WBW393241 WLS393220:WLS393241 WVO393220:WVO393241 JC458756:JC458777 SY458756:SY458777 ACU458756:ACU458777 AMQ458756:AMQ458777 AWM458756:AWM458777 BGI458756:BGI458777 BQE458756:BQE458777 CAA458756:CAA458777 CJW458756:CJW458777 CTS458756:CTS458777 DDO458756:DDO458777 DNK458756:DNK458777 DXG458756:DXG458777 EHC458756:EHC458777 EQY458756:EQY458777 FAU458756:FAU458777 FKQ458756:FKQ458777 FUM458756:FUM458777 GEI458756:GEI458777 GOE458756:GOE458777 GYA458756:GYA458777 HHW458756:HHW458777 HRS458756:HRS458777 IBO458756:IBO458777 ILK458756:ILK458777 IVG458756:IVG458777 JFC458756:JFC458777 JOY458756:JOY458777 JYU458756:JYU458777 KIQ458756:KIQ458777 KSM458756:KSM458777 LCI458756:LCI458777 LME458756:LME458777 LWA458756:LWA458777 MFW458756:MFW458777 MPS458756:MPS458777 MZO458756:MZO458777 NJK458756:NJK458777 NTG458756:NTG458777 ODC458756:ODC458777 OMY458756:OMY458777 OWU458756:OWU458777 PGQ458756:PGQ458777 PQM458756:PQM458777 QAI458756:QAI458777 QKE458756:QKE458777 QUA458756:QUA458777 RDW458756:RDW458777 RNS458756:RNS458777 RXO458756:RXO458777 SHK458756:SHK458777 SRG458756:SRG458777 TBC458756:TBC458777 TKY458756:TKY458777 TUU458756:TUU458777 UEQ458756:UEQ458777 UOM458756:UOM458777 UYI458756:UYI458777 VIE458756:VIE458777 VSA458756:VSA458777 WBW458756:WBW458777 WLS458756:WLS458777 WVO458756:WVO458777 JC524292:JC524313 SY524292:SY524313 ACU524292:ACU524313 AMQ524292:AMQ524313 AWM524292:AWM524313 BGI524292:BGI524313 BQE524292:BQE524313 CAA524292:CAA524313 CJW524292:CJW524313 CTS524292:CTS524313 DDO524292:DDO524313 DNK524292:DNK524313 DXG524292:DXG524313 EHC524292:EHC524313 EQY524292:EQY524313 FAU524292:FAU524313 FKQ524292:FKQ524313 FUM524292:FUM524313 GEI524292:GEI524313 GOE524292:GOE524313 GYA524292:GYA524313 HHW524292:HHW524313 HRS524292:HRS524313 IBO524292:IBO524313 ILK524292:ILK524313 IVG524292:IVG524313 JFC524292:JFC524313 JOY524292:JOY524313 JYU524292:JYU524313 KIQ524292:KIQ524313 KSM524292:KSM524313 LCI524292:LCI524313 LME524292:LME524313 LWA524292:LWA524313 MFW524292:MFW524313 MPS524292:MPS524313 MZO524292:MZO524313 NJK524292:NJK524313 NTG524292:NTG524313 ODC524292:ODC524313 OMY524292:OMY524313 OWU524292:OWU524313 PGQ524292:PGQ524313 PQM524292:PQM524313 QAI524292:QAI524313 QKE524292:QKE524313 QUA524292:QUA524313 RDW524292:RDW524313 RNS524292:RNS524313 RXO524292:RXO524313 SHK524292:SHK524313 SRG524292:SRG524313 TBC524292:TBC524313 TKY524292:TKY524313 TUU524292:TUU524313 UEQ524292:UEQ524313 UOM524292:UOM524313 UYI524292:UYI524313 VIE524292:VIE524313 VSA524292:VSA524313 WBW524292:WBW524313 WLS524292:WLS524313 WVO524292:WVO524313 JC589828:JC589849 SY589828:SY589849 ACU589828:ACU589849 AMQ589828:AMQ589849 AWM589828:AWM589849 BGI589828:BGI589849 BQE589828:BQE589849 CAA589828:CAA589849 CJW589828:CJW589849 CTS589828:CTS589849 DDO589828:DDO589849 DNK589828:DNK589849 DXG589828:DXG589849 EHC589828:EHC589849 EQY589828:EQY589849 FAU589828:FAU589849 FKQ589828:FKQ589849 FUM589828:FUM589849 GEI589828:GEI589849 GOE589828:GOE589849 GYA589828:GYA589849 HHW589828:HHW589849 HRS589828:HRS589849 IBO589828:IBO589849 ILK589828:ILK589849 IVG589828:IVG589849 JFC589828:JFC589849 JOY589828:JOY589849 JYU589828:JYU589849 KIQ589828:KIQ589849 KSM589828:KSM589849 LCI589828:LCI589849 LME589828:LME589849 LWA589828:LWA589849 MFW589828:MFW589849 MPS589828:MPS589849 MZO589828:MZO589849 NJK589828:NJK589849 NTG589828:NTG589849 ODC589828:ODC589849 OMY589828:OMY589849 OWU589828:OWU589849 PGQ589828:PGQ589849 PQM589828:PQM589849 QAI589828:QAI589849 QKE589828:QKE589849 QUA589828:QUA589849 RDW589828:RDW589849 RNS589828:RNS589849 RXO589828:RXO589849 SHK589828:SHK589849 SRG589828:SRG589849 TBC589828:TBC589849 TKY589828:TKY589849 TUU589828:TUU589849 UEQ589828:UEQ589849 UOM589828:UOM589849 UYI589828:UYI589849 VIE589828:VIE589849 VSA589828:VSA589849 WBW589828:WBW589849 WLS589828:WLS589849 WVO589828:WVO589849 JC655364:JC655385 SY655364:SY655385 ACU655364:ACU655385 AMQ655364:AMQ655385 AWM655364:AWM655385 BGI655364:BGI655385 BQE655364:BQE655385 CAA655364:CAA655385 CJW655364:CJW655385 CTS655364:CTS655385 DDO655364:DDO655385 DNK655364:DNK655385 DXG655364:DXG655385 EHC655364:EHC655385 EQY655364:EQY655385 FAU655364:FAU655385 FKQ655364:FKQ655385 FUM655364:FUM655385 GEI655364:GEI655385 GOE655364:GOE655385 GYA655364:GYA655385 HHW655364:HHW655385 HRS655364:HRS655385 IBO655364:IBO655385 ILK655364:ILK655385 IVG655364:IVG655385 JFC655364:JFC655385 JOY655364:JOY655385 JYU655364:JYU655385 KIQ655364:KIQ655385 KSM655364:KSM655385 LCI655364:LCI655385 LME655364:LME655385 LWA655364:LWA655385 MFW655364:MFW655385 MPS655364:MPS655385 MZO655364:MZO655385 NJK655364:NJK655385 NTG655364:NTG655385 ODC655364:ODC655385 OMY655364:OMY655385 OWU655364:OWU655385 PGQ655364:PGQ655385 PQM655364:PQM655385 QAI655364:QAI655385 QKE655364:QKE655385 QUA655364:QUA655385 RDW655364:RDW655385 RNS655364:RNS655385 RXO655364:RXO655385 SHK655364:SHK655385 SRG655364:SRG655385 TBC655364:TBC655385 TKY655364:TKY655385 TUU655364:TUU655385 UEQ655364:UEQ655385 UOM655364:UOM655385 UYI655364:UYI655385 VIE655364:VIE655385 VSA655364:VSA655385 WBW655364:WBW655385 WLS655364:WLS655385 WVO655364:WVO655385 JC720900:JC720921 SY720900:SY720921 ACU720900:ACU720921 AMQ720900:AMQ720921 AWM720900:AWM720921 BGI720900:BGI720921 BQE720900:BQE720921 CAA720900:CAA720921 CJW720900:CJW720921 CTS720900:CTS720921 DDO720900:DDO720921 DNK720900:DNK720921 DXG720900:DXG720921 EHC720900:EHC720921 EQY720900:EQY720921 FAU720900:FAU720921 FKQ720900:FKQ720921 FUM720900:FUM720921 GEI720900:GEI720921 GOE720900:GOE720921 GYA720900:GYA720921 HHW720900:HHW720921 HRS720900:HRS720921 IBO720900:IBO720921 ILK720900:ILK720921 IVG720900:IVG720921 JFC720900:JFC720921 JOY720900:JOY720921 JYU720900:JYU720921 KIQ720900:KIQ720921 KSM720900:KSM720921 LCI720900:LCI720921 LME720900:LME720921 LWA720900:LWA720921 MFW720900:MFW720921 MPS720900:MPS720921 MZO720900:MZO720921 NJK720900:NJK720921 NTG720900:NTG720921 ODC720900:ODC720921 OMY720900:OMY720921 OWU720900:OWU720921 PGQ720900:PGQ720921 PQM720900:PQM720921 QAI720900:QAI720921 QKE720900:QKE720921 QUA720900:QUA720921 RDW720900:RDW720921 RNS720900:RNS720921 RXO720900:RXO720921 SHK720900:SHK720921 SRG720900:SRG720921 TBC720900:TBC720921 TKY720900:TKY720921 TUU720900:TUU720921 UEQ720900:UEQ720921 UOM720900:UOM720921 UYI720900:UYI720921 VIE720900:VIE720921 VSA720900:VSA720921 WBW720900:WBW720921 WLS720900:WLS720921 WVO720900:WVO720921 JC786436:JC786457 SY786436:SY786457 ACU786436:ACU786457 AMQ786436:AMQ786457 AWM786436:AWM786457 BGI786436:BGI786457 BQE786436:BQE786457 CAA786436:CAA786457 CJW786436:CJW786457 CTS786436:CTS786457 DDO786436:DDO786457 DNK786436:DNK786457 DXG786436:DXG786457 EHC786436:EHC786457 EQY786436:EQY786457 FAU786436:FAU786457 FKQ786436:FKQ786457 FUM786436:FUM786457 GEI786436:GEI786457 GOE786436:GOE786457 GYA786436:GYA786457 HHW786436:HHW786457 HRS786436:HRS786457 IBO786436:IBO786457 ILK786436:ILK786457 IVG786436:IVG786457 JFC786436:JFC786457 JOY786436:JOY786457 JYU786436:JYU786457 KIQ786436:KIQ786457 KSM786436:KSM786457 LCI786436:LCI786457 LME786436:LME786457 LWA786436:LWA786457 MFW786436:MFW786457 MPS786436:MPS786457 MZO786436:MZO786457 NJK786436:NJK786457 NTG786436:NTG786457 ODC786436:ODC786457 OMY786436:OMY786457 OWU786436:OWU786457 PGQ786436:PGQ786457 PQM786436:PQM786457 QAI786436:QAI786457 QKE786436:QKE786457 QUA786436:QUA786457 RDW786436:RDW786457 RNS786436:RNS786457 RXO786436:RXO786457 SHK786436:SHK786457 SRG786436:SRG786457 TBC786436:TBC786457 TKY786436:TKY786457 TUU786436:TUU786457 UEQ786436:UEQ786457 UOM786436:UOM786457 UYI786436:UYI786457 VIE786436:VIE786457 VSA786436:VSA786457 WBW786436:WBW786457 WLS786436:WLS786457 WVO786436:WVO786457 JC851972:JC851993 SY851972:SY851993 ACU851972:ACU851993 AMQ851972:AMQ851993 AWM851972:AWM851993 BGI851972:BGI851993 BQE851972:BQE851993 CAA851972:CAA851993 CJW851972:CJW851993 CTS851972:CTS851993 DDO851972:DDO851993 DNK851972:DNK851993 DXG851972:DXG851993 EHC851972:EHC851993 EQY851972:EQY851993 FAU851972:FAU851993 FKQ851972:FKQ851993 FUM851972:FUM851993 GEI851972:GEI851993 GOE851972:GOE851993 GYA851972:GYA851993 HHW851972:HHW851993 HRS851972:HRS851993 IBO851972:IBO851993 ILK851972:ILK851993 IVG851972:IVG851993 JFC851972:JFC851993 JOY851972:JOY851993 JYU851972:JYU851993 KIQ851972:KIQ851993 KSM851972:KSM851993 LCI851972:LCI851993 LME851972:LME851993 LWA851972:LWA851993 MFW851972:MFW851993 MPS851972:MPS851993 MZO851972:MZO851993 NJK851972:NJK851993 NTG851972:NTG851993 ODC851972:ODC851993 OMY851972:OMY851993 OWU851972:OWU851993 PGQ851972:PGQ851993 PQM851972:PQM851993 QAI851972:QAI851993 QKE851972:QKE851993 QUA851972:QUA851993 RDW851972:RDW851993 RNS851972:RNS851993 RXO851972:RXO851993 SHK851972:SHK851993 SRG851972:SRG851993 TBC851972:TBC851993 TKY851972:TKY851993 TUU851972:TUU851993 UEQ851972:UEQ851993 UOM851972:UOM851993 UYI851972:UYI851993 VIE851972:VIE851993 VSA851972:VSA851993 WBW851972:WBW851993 WLS851972:WLS851993 WVO851972:WVO851993 JC917508:JC917529 SY917508:SY917529 ACU917508:ACU917529 AMQ917508:AMQ917529 AWM917508:AWM917529 BGI917508:BGI917529 BQE917508:BQE917529 CAA917508:CAA917529 CJW917508:CJW917529 CTS917508:CTS917529 DDO917508:DDO917529 DNK917508:DNK917529 DXG917508:DXG917529 EHC917508:EHC917529 EQY917508:EQY917529 FAU917508:FAU917529 FKQ917508:FKQ917529 FUM917508:FUM917529 GEI917508:GEI917529 GOE917508:GOE917529 GYA917508:GYA917529 HHW917508:HHW917529 HRS917508:HRS917529 IBO917508:IBO917529 ILK917508:ILK917529 IVG917508:IVG917529 JFC917508:JFC917529 JOY917508:JOY917529 JYU917508:JYU917529 KIQ917508:KIQ917529 KSM917508:KSM917529 LCI917508:LCI917529 LME917508:LME917529 LWA917508:LWA917529 MFW917508:MFW917529 MPS917508:MPS917529 MZO917508:MZO917529 NJK917508:NJK917529 NTG917508:NTG917529 ODC917508:ODC917529 OMY917508:OMY917529 OWU917508:OWU917529 PGQ917508:PGQ917529 PQM917508:PQM917529 QAI917508:QAI917529 QKE917508:QKE917529 QUA917508:QUA917529 RDW917508:RDW917529 RNS917508:RNS917529 RXO917508:RXO917529 SHK917508:SHK917529 SRG917508:SRG917529 TBC917508:TBC917529 TKY917508:TKY917529 TUU917508:TUU917529 UEQ917508:UEQ917529 UOM917508:UOM917529 UYI917508:UYI917529 VIE917508:VIE917529 VSA917508:VSA917529 WBW917508:WBW917529 WLS917508:WLS917529 WVO917508:WVO917529 JC983044:JC983065 SY983044:SY983065 ACU983044:ACU983065 AMQ983044:AMQ983065 AWM983044:AWM983065 BGI983044:BGI983065 BQE983044:BQE983065 CAA983044:CAA983065 CJW983044:CJW983065 CTS983044:CTS983065 DDO983044:DDO983065 DNK983044:DNK983065 DXG983044:DXG983065 EHC983044:EHC983065 EQY983044:EQY983065 FAU983044:FAU983065 FKQ983044:FKQ983065 FUM983044:FUM983065 GEI983044:GEI983065 GOE983044:GOE983065 GYA983044:GYA983065 HHW983044:HHW983065 HRS983044:HRS983065 IBO983044:IBO983065 ILK983044:ILK983065 IVG983044:IVG983065 JFC983044:JFC983065 JOY983044:JOY983065 JYU983044:JYU983065 KIQ983044:KIQ983065 KSM983044:KSM983065 LCI983044:LCI983065 LME983044:LME983065 LWA983044:LWA983065 MFW983044:MFW983065 MPS983044:MPS983065 MZO983044:MZO983065 NJK983044:NJK983065 NTG983044:NTG983065 ODC983044:ODC983065 OMY983044:OMY983065 OWU983044:OWU983065 PGQ983044:PGQ983065 PQM983044:PQM983065 QAI983044:QAI983065 QKE983044:QKE983065 QUA983044:QUA983065 RDW983044:RDW983065 RNS983044:RNS983065 RXO983044:RXO983065 SHK983044:SHK983065 SRG983044:SRG983065 TBC983044:TBC983065 TKY983044:TKY983065 TUU983044:TUU983065 UEQ983044:UEQ983065 UOM983044:UOM983065 UYI983044:UYI983065 VIE983044:VIE983065 VSA983044:VSA983065 WBW983044:WBW983065 WLS983044:WLS983065 WVO983044:WVO983065" xr:uid="{578BA6CD-E7C2-48ED-B62D-80EE0301CFFD}">
      <formula1>"전환,미전환"</formula1>
    </dataValidation>
  </dataValidations>
  <pageMargins left="0.75" right="0.75" top="1" bottom="1" header="0.5" footer="0.5"/>
  <pageSetup paperSize="9" scale="54" fitToHeight="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0933-470C-4A9E-B0F1-C46F885BBD84}">
  <sheetPr>
    <pageSetUpPr fitToPage="1"/>
  </sheetPr>
  <dimension ref="A1:O221"/>
  <sheetViews>
    <sheetView workbookViewId="0">
      <selection activeCell="E3" sqref="E3"/>
    </sheetView>
  </sheetViews>
  <sheetFormatPr defaultRowHeight="13.5" x14ac:dyDescent="0.15"/>
  <cols>
    <col min="1" max="1" width="10.21875" style="18" customWidth="1"/>
    <col min="2" max="2" width="10.33203125" style="18" customWidth="1"/>
    <col min="3" max="3" width="54" style="49" bestFit="1" customWidth="1"/>
    <col min="4" max="4" width="10.21875" style="18" bestFit="1" customWidth="1"/>
    <col min="5" max="5" width="11.33203125" style="18" customWidth="1"/>
    <col min="6" max="6" width="19" style="50" bestFit="1" customWidth="1"/>
    <col min="7" max="7" width="24.88671875" style="18" bestFit="1" customWidth="1"/>
    <col min="8" max="8" width="14.5546875" style="18" customWidth="1"/>
    <col min="9" max="251" width="8.88671875" style="2"/>
    <col min="252" max="252" width="10.21875" style="2" customWidth="1"/>
    <col min="253" max="253" width="10.33203125" style="2" customWidth="1"/>
    <col min="254" max="254" width="12.21875" style="2" customWidth="1"/>
    <col min="255" max="255" width="54" style="2" bestFit="1" customWidth="1"/>
    <col min="256" max="256" width="10.21875" style="2" bestFit="1" customWidth="1"/>
    <col min="257" max="257" width="11.33203125" style="2" customWidth="1"/>
    <col min="258" max="258" width="18.77734375" style="2" bestFit="1" customWidth="1"/>
    <col min="259" max="259" width="17.21875" style="2" bestFit="1" customWidth="1"/>
    <col min="260" max="260" width="24.88671875" style="2" bestFit="1" customWidth="1"/>
    <col min="261" max="261" width="8.88671875" style="2"/>
    <col min="262" max="262" width="14.5546875" style="2" customWidth="1"/>
    <col min="263" max="264" width="8.88671875" style="2"/>
    <col min="265" max="265" width="36.88671875" style="2" customWidth="1"/>
    <col min="266" max="507" width="8.88671875" style="2"/>
    <col min="508" max="508" width="10.21875" style="2" customWidth="1"/>
    <col min="509" max="509" width="10.33203125" style="2" customWidth="1"/>
    <col min="510" max="510" width="12.21875" style="2" customWidth="1"/>
    <col min="511" max="511" width="54" style="2" bestFit="1" customWidth="1"/>
    <col min="512" max="512" width="10.21875" style="2" bestFit="1" customWidth="1"/>
    <col min="513" max="513" width="11.33203125" style="2" customWidth="1"/>
    <col min="514" max="514" width="18.77734375" style="2" bestFit="1" customWidth="1"/>
    <col min="515" max="515" width="17.21875" style="2" bestFit="1" customWidth="1"/>
    <col min="516" max="516" width="24.88671875" style="2" bestFit="1" customWidth="1"/>
    <col min="517" max="517" width="8.88671875" style="2"/>
    <col min="518" max="518" width="14.5546875" style="2" customWidth="1"/>
    <col min="519" max="520" width="8.88671875" style="2"/>
    <col min="521" max="521" width="36.88671875" style="2" customWidth="1"/>
    <col min="522" max="763" width="8.88671875" style="2"/>
    <col min="764" max="764" width="10.21875" style="2" customWidth="1"/>
    <col min="765" max="765" width="10.33203125" style="2" customWidth="1"/>
    <col min="766" max="766" width="12.21875" style="2" customWidth="1"/>
    <col min="767" max="767" width="54" style="2" bestFit="1" customWidth="1"/>
    <col min="768" max="768" width="10.21875" style="2" bestFit="1" customWidth="1"/>
    <col min="769" max="769" width="11.33203125" style="2" customWidth="1"/>
    <col min="770" max="770" width="18.77734375" style="2" bestFit="1" customWidth="1"/>
    <col min="771" max="771" width="17.21875" style="2" bestFit="1" customWidth="1"/>
    <col min="772" max="772" width="24.88671875" style="2" bestFit="1" customWidth="1"/>
    <col min="773" max="773" width="8.88671875" style="2"/>
    <col min="774" max="774" width="14.5546875" style="2" customWidth="1"/>
    <col min="775" max="776" width="8.88671875" style="2"/>
    <col min="777" max="777" width="36.88671875" style="2" customWidth="1"/>
    <col min="778" max="1019" width="8.88671875" style="2"/>
    <col min="1020" max="1020" width="10.21875" style="2" customWidth="1"/>
    <col min="1021" max="1021" width="10.33203125" style="2" customWidth="1"/>
    <col min="1022" max="1022" width="12.21875" style="2" customWidth="1"/>
    <col min="1023" max="1023" width="54" style="2" bestFit="1" customWidth="1"/>
    <col min="1024" max="1024" width="10.21875" style="2" bestFit="1" customWidth="1"/>
    <col min="1025" max="1025" width="11.33203125" style="2" customWidth="1"/>
    <col min="1026" max="1026" width="18.77734375" style="2" bestFit="1" customWidth="1"/>
    <col min="1027" max="1027" width="17.21875" style="2" bestFit="1" customWidth="1"/>
    <col min="1028" max="1028" width="24.88671875" style="2" bestFit="1" customWidth="1"/>
    <col min="1029" max="1029" width="8.88671875" style="2"/>
    <col min="1030" max="1030" width="14.5546875" style="2" customWidth="1"/>
    <col min="1031" max="1032" width="8.88671875" style="2"/>
    <col min="1033" max="1033" width="36.88671875" style="2" customWidth="1"/>
    <col min="1034" max="1275" width="8.88671875" style="2"/>
    <col min="1276" max="1276" width="10.21875" style="2" customWidth="1"/>
    <col min="1277" max="1277" width="10.33203125" style="2" customWidth="1"/>
    <col min="1278" max="1278" width="12.21875" style="2" customWidth="1"/>
    <col min="1279" max="1279" width="54" style="2" bestFit="1" customWidth="1"/>
    <col min="1280" max="1280" width="10.21875" style="2" bestFit="1" customWidth="1"/>
    <col min="1281" max="1281" width="11.33203125" style="2" customWidth="1"/>
    <col min="1282" max="1282" width="18.77734375" style="2" bestFit="1" customWidth="1"/>
    <col min="1283" max="1283" width="17.21875" style="2" bestFit="1" customWidth="1"/>
    <col min="1284" max="1284" width="24.88671875" style="2" bestFit="1" customWidth="1"/>
    <col min="1285" max="1285" width="8.88671875" style="2"/>
    <col min="1286" max="1286" width="14.5546875" style="2" customWidth="1"/>
    <col min="1287" max="1288" width="8.88671875" style="2"/>
    <col min="1289" max="1289" width="36.88671875" style="2" customWidth="1"/>
    <col min="1290" max="1531" width="8.88671875" style="2"/>
    <col min="1532" max="1532" width="10.21875" style="2" customWidth="1"/>
    <col min="1533" max="1533" width="10.33203125" style="2" customWidth="1"/>
    <col min="1534" max="1534" width="12.21875" style="2" customWidth="1"/>
    <col min="1535" max="1535" width="54" style="2" bestFit="1" customWidth="1"/>
    <col min="1536" max="1536" width="10.21875" style="2" bestFit="1" customWidth="1"/>
    <col min="1537" max="1537" width="11.33203125" style="2" customWidth="1"/>
    <col min="1538" max="1538" width="18.77734375" style="2" bestFit="1" customWidth="1"/>
    <col min="1539" max="1539" width="17.21875" style="2" bestFit="1" customWidth="1"/>
    <col min="1540" max="1540" width="24.88671875" style="2" bestFit="1" customWidth="1"/>
    <col min="1541" max="1541" width="8.88671875" style="2"/>
    <col min="1542" max="1542" width="14.5546875" style="2" customWidth="1"/>
    <col min="1543" max="1544" width="8.88671875" style="2"/>
    <col min="1545" max="1545" width="36.88671875" style="2" customWidth="1"/>
    <col min="1546" max="1787" width="8.88671875" style="2"/>
    <col min="1788" max="1788" width="10.21875" style="2" customWidth="1"/>
    <col min="1789" max="1789" width="10.33203125" style="2" customWidth="1"/>
    <col min="1790" max="1790" width="12.21875" style="2" customWidth="1"/>
    <col min="1791" max="1791" width="54" style="2" bestFit="1" customWidth="1"/>
    <col min="1792" max="1792" width="10.21875" style="2" bestFit="1" customWidth="1"/>
    <col min="1793" max="1793" width="11.33203125" style="2" customWidth="1"/>
    <col min="1794" max="1794" width="18.77734375" style="2" bestFit="1" customWidth="1"/>
    <col min="1795" max="1795" width="17.21875" style="2" bestFit="1" customWidth="1"/>
    <col min="1796" max="1796" width="24.88671875" style="2" bestFit="1" customWidth="1"/>
    <col min="1797" max="1797" width="8.88671875" style="2"/>
    <col min="1798" max="1798" width="14.5546875" style="2" customWidth="1"/>
    <col min="1799" max="1800" width="8.88671875" style="2"/>
    <col min="1801" max="1801" width="36.88671875" style="2" customWidth="1"/>
    <col min="1802" max="2043" width="8.88671875" style="2"/>
    <col min="2044" max="2044" width="10.21875" style="2" customWidth="1"/>
    <col min="2045" max="2045" width="10.33203125" style="2" customWidth="1"/>
    <col min="2046" max="2046" width="12.21875" style="2" customWidth="1"/>
    <col min="2047" max="2047" width="54" style="2" bestFit="1" customWidth="1"/>
    <col min="2048" max="2048" width="10.21875" style="2" bestFit="1" customWidth="1"/>
    <col min="2049" max="2049" width="11.33203125" style="2" customWidth="1"/>
    <col min="2050" max="2050" width="18.77734375" style="2" bestFit="1" customWidth="1"/>
    <col min="2051" max="2051" width="17.21875" style="2" bestFit="1" customWidth="1"/>
    <col min="2052" max="2052" width="24.88671875" style="2" bestFit="1" customWidth="1"/>
    <col min="2053" max="2053" width="8.88671875" style="2"/>
    <col min="2054" max="2054" width="14.5546875" style="2" customWidth="1"/>
    <col min="2055" max="2056" width="8.88671875" style="2"/>
    <col min="2057" max="2057" width="36.88671875" style="2" customWidth="1"/>
    <col min="2058" max="2299" width="8.88671875" style="2"/>
    <col min="2300" max="2300" width="10.21875" style="2" customWidth="1"/>
    <col min="2301" max="2301" width="10.33203125" style="2" customWidth="1"/>
    <col min="2302" max="2302" width="12.21875" style="2" customWidth="1"/>
    <col min="2303" max="2303" width="54" style="2" bestFit="1" customWidth="1"/>
    <col min="2304" max="2304" width="10.21875" style="2" bestFit="1" customWidth="1"/>
    <col min="2305" max="2305" width="11.33203125" style="2" customWidth="1"/>
    <col min="2306" max="2306" width="18.77734375" style="2" bestFit="1" customWidth="1"/>
    <col min="2307" max="2307" width="17.21875" style="2" bestFit="1" customWidth="1"/>
    <col min="2308" max="2308" width="24.88671875" style="2" bestFit="1" customWidth="1"/>
    <col min="2309" max="2309" width="8.88671875" style="2"/>
    <col min="2310" max="2310" width="14.5546875" style="2" customWidth="1"/>
    <col min="2311" max="2312" width="8.88671875" style="2"/>
    <col min="2313" max="2313" width="36.88671875" style="2" customWidth="1"/>
    <col min="2314" max="2555" width="8.88671875" style="2"/>
    <col min="2556" max="2556" width="10.21875" style="2" customWidth="1"/>
    <col min="2557" max="2557" width="10.33203125" style="2" customWidth="1"/>
    <col min="2558" max="2558" width="12.21875" style="2" customWidth="1"/>
    <col min="2559" max="2559" width="54" style="2" bestFit="1" customWidth="1"/>
    <col min="2560" max="2560" width="10.21875" style="2" bestFit="1" customWidth="1"/>
    <col min="2561" max="2561" width="11.33203125" style="2" customWidth="1"/>
    <col min="2562" max="2562" width="18.77734375" style="2" bestFit="1" customWidth="1"/>
    <col min="2563" max="2563" width="17.21875" style="2" bestFit="1" customWidth="1"/>
    <col min="2564" max="2564" width="24.88671875" style="2" bestFit="1" customWidth="1"/>
    <col min="2565" max="2565" width="8.88671875" style="2"/>
    <col min="2566" max="2566" width="14.5546875" style="2" customWidth="1"/>
    <col min="2567" max="2568" width="8.88671875" style="2"/>
    <col min="2569" max="2569" width="36.88671875" style="2" customWidth="1"/>
    <col min="2570" max="2811" width="8.88671875" style="2"/>
    <col min="2812" max="2812" width="10.21875" style="2" customWidth="1"/>
    <col min="2813" max="2813" width="10.33203125" style="2" customWidth="1"/>
    <col min="2814" max="2814" width="12.21875" style="2" customWidth="1"/>
    <col min="2815" max="2815" width="54" style="2" bestFit="1" customWidth="1"/>
    <col min="2816" max="2816" width="10.21875" style="2" bestFit="1" customWidth="1"/>
    <col min="2817" max="2817" width="11.33203125" style="2" customWidth="1"/>
    <col min="2818" max="2818" width="18.77734375" style="2" bestFit="1" customWidth="1"/>
    <col min="2819" max="2819" width="17.21875" style="2" bestFit="1" customWidth="1"/>
    <col min="2820" max="2820" width="24.88671875" style="2" bestFit="1" customWidth="1"/>
    <col min="2821" max="2821" width="8.88671875" style="2"/>
    <col min="2822" max="2822" width="14.5546875" style="2" customWidth="1"/>
    <col min="2823" max="2824" width="8.88671875" style="2"/>
    <col min="2825" max="2825" width="36.88671875" style="2" customWidth="1"/>
    <col min="2826" max="3067" width="8.88671875" style="2"/>
    <col min="3068" max="3068" width="10.21875" style="2" customWidth="1"/>
    <col min="3069" max="3069" width="10.33203125" style="2" customWidth="1"/>
    <col min="3070" max="3070" width="12.21875" style="2" customWidth="1"/>
    <col min="3071" max="3071" width="54" style="2" bestFit="1" customWidth="1"/>
    <col min="3072" max="3072" width="10.21875" style="2" bestFit="1" customWidth="1"/>
    <col min="3073" max="3073" width="11.33203125" style="2" customWidth="1"/>
    <col min="3074" max="3074" width="18.77734375" style="2" bestFit="1" customWidth="1"/>
    <col min="3075" max="3075" width="17.21875" style="2" bestFit="1" customWidth="1"/>
    <col min="3076" max="3076" width="24.88671875" style="2" bestFit="1" customWidth="1"/>
    <col min="3077" max="3077" width="8.88671875" style="2"/>
    <col min="3078" max="3078" width="14.5546875" style="2" customWidth="1"/>
    <col min="3079" max="3080" width="8.88671875" style="2"/>
    <col min="3081" max="3081" width="36.88671875" style="2" customWidth="1"/>
    <col min="3082" max="3323" width="8.88671875" style="2"/>
    <col min="3324" max="3324" width="10.21875" style="2" customWidth="1"/>
    <col min="3325" max="3325" width="10.33203125" style="2" customWidth="1"/>
    <col min="3326" max="3326" width="12.21875" style="2" customWidth="1"/>
    <col min="3327" max="3327" width="54" style="2" bestFit="1" customWidth="1"/>
    <col min="3328" max="3328" width="10.21875" style="2" bestFit="1" customWidth="1"/>
    <col min="3329" max="3329" width="11.33203125" style="2" customWidth="1"/>
    <col min="3330" max="3330" width="18.77734375" style="2" bestFit="1" customWidth="1"/>
    <col min="3331" max="3331" width="17.21875" style="2" bestFit="1" customWidth="1"/>
    <col min="3332" max="3332" width="24.88671875" style="2" bestFit="1" customWidth="1"/>
    <col min="3333" max="3333" width="8.88671875" style="2"/>
    <col min="3334" max="3334" width="14.5546875" style="2" customWidth="1"/>
    <col min="3335" max="3336" width="8.88671875" style="2"/>
    <col min="3337" max="3337" width="36.88671875" style="2" customWidth="1"/>
    <col min="3338" max="3579" width="8.88671875" style="2"/>
    <col min="3580" max="3580" width="10.21875" style="2" customWidth="1"/>
    <col min="3581" max="3581" width="10.33203125" style="2" customWidth="1"/>
    <col min="3582" max="3582" width="12.21875" style="2" customWidth="1"/>
    <col min="3583" max="3583" width="54" style="2" bestFit="1" customWidth="1"/>
    <col min="3584" max="3584" width="10.21875" style="2" bestFit="1" customWidth="1"/>
    <col min="3585" max="3585" width="11.33203125" style="2" customWidth="1"/>
    <col min="3586" max="3586" width="18.77734375" style="2" bestFit="1" customWidth="1"/>
    <col min="3587" max="3587" width="17.21875" style="2" bestFit="1" customWidth="1"/>
    <col min="3588" max="3588" width="24.88671875" style="2" bestFit="1" customWidth="1"/>
    <col min="3589" max="3589" width="8.88671875" style="2"/>
    <col min="3590" max="3590" width="14.5546875" style="2" customWidth="1"/>
    <col min="3591" max="3592" width="8.88671875" style="2"/>
    <col min="3593" max="3593" width="36.88671875" style="2" customWidth="1"/>
    <col min="3594" max="3835" width="8.88671875" style="2"/>
    <col min="3836" max="3836" width="10.21875" style="2" customWidth="1"/>
    <col min="3837" max="3837" width="10.33203125" style="2" customWidth="1"/>
    <col min="3838" max="3838" width="12.21875" style="2" customWidth="1"/>
    <col min="3839" max="3839" width="54" style="2" bestFit="1" customWidth="1"/>
    <col min="3840" max="3840" width="10.21875" style="2" bestFit="1" customWidth="1"/>
    <col min="3841" max="3841" width="11.33203125" style="2" customWidth="1"/>
    <col min="3842" max="3842" width="18.77734375" style="2" bestFit="1" customWidth="1"/>
    <col min="3843" max="3843" width="17.21875" style="2" bestFit="1" customWidth="1"/>
    <col min="3844" max="3844" width="24.88671875" style="2" bestFit="1" customWidth="1"/>
    <col min="3845" max="3845" width="8.88671875" style="2"/>
    <col min="3846" max="3846" width="14.5546875" style="2" customWidth="1"/>
    <col min="3847" max="3848" width="8.88671875" style="2"/>
    <col min="3849" max="3849" width="36.88671875" style="2" customWidth="1"/>
    <col min="3850" max="4091" width="8.88671875" style="2"/>
    <col min="4092" max="4092" width="10.21875" style="2" customWidth="1"/>
    <col min="4093" max="4093" width="10.33203125" style="2" customWidth="1"/>
    <col min="4094" max="4094" width="12.21875" style="2" customWidth="1"/>
    <col min="4095" max="4095" width="54" style="2" bestFit="1" customWidth="1"/>
    <col min="4096" max="4096" width="10.21875" style="2" bestFit="1" customWidth="1"/>
    <col min="4097" max="4097" width="11.33203125" style="2" customWidth="1"/>
    <col min="4098" max="4098" width="18.77734375" style="2" bestFit="1" customWidth="1"/>
    <col min="4099" max="4099" width="17.21875" style="2" bestFit="1" customWidth="1"/>
    <col min="4100" max="4100" width="24.88671875" style="2" bestFit="1" customWidth="1"/>
    <col min="4101" max="4101" width="8.88671875" style="2"/>
    <col min="4102" max="4102" width="14.5546875" style="2" customWidth="1"/>
    <col min="4103" max="4104" width="8.88671875" style="2"/>
    <col min="4105" max="4105" width="36.88671875" style="2" customWidth="1"/>
    <col min="4106" max="4347" width="8.88671875" style="2"/>
    <col min="4348" max="4348" width="10.21875" style="2" customWidth="1"/>
    <col min="4349" max="4349" width="10.33203125" style="2" customWidth="1"/>
    <col min="4350" max="4350" width="12.21875" style="2" customWidth="1"/>
    <col min="4351" max="4351" width="54" style="2" bestFit="1" customWidth="1"/>
    <col min="4352" max="4352" width="10.21875" style="2" bestFit="1" customWidth="1"/>
    <col min="4353" max="4353" width="11.33203125" style="2" customWidth="1"/>
    <col min="4354" max="4354" width="18.77734375" style="2" bestFit="1" customWidth="1"/>
    <col min="4355" max="4355" width="17.21875" style="2" bestFit="1" customWidth="1"/>
    <col min="4356" max="4356" width="24.88671875" style="2" bestFit="1" customWidth="1"/>
    <col min="4357" max="4357" width="8.88671875" style="2"/>
    <col min="4358" max="4358" width="14.5546875" style="2" customWidth="1"/>
    <col min="4359" max="4360" width="8.88671875" style="2"/>
    <col min="4361" max="4361" width="36.88671875" style="2" customWidth="1"/>
    <col min="4362" max="4603" width="8.88671875" style="2"/>
    <col min="4604" max="4604" width="10.21875" style="2" customWidth="1"/>
    <col min="4605" max="4605" width="10.33203125" style="2" customWidth="1"/>
    <col min="4606" max="4606" width="12.21875" style="2" customWidth="1"/>
    <col min="4607" max="4607" width="54" style="2" bestFit="1" customWidth="1"/>
    <col min="4608" max="4608" width="10.21875" style="2" bestFit="1" customWidth="1"/>
    <col min="4609" max="4609" width="11.33203125" style="2" customWidth="1"/>
    <col min="4610" max="4610" width="18.77734375" style="2" bestFit="1" customWidth="1"/>
    <col min="4611" max="4611" width="17.21875" style="2" bestFit="1" customWidth="1"/>
    <col min="4612" max="4612" width="24.88671875" style="2" bestFit="1" customWidth="1"/>
    <col min="4613" max="4613" width="8.88671875" style="2"/>
    <col min="4614" max="4614" width="14.5546875" style="2" customWidth="1"/>
    <col min="4615" max="4616" width="8.88671875" style="2"/>
    <col min="4617" max="4617" width="36.88671875" style="2" customWidth="1"/>
    <col min="4618" max="4859" width="8.88671875" style="2"/>
    <col min="4860" max="4860" width="10.21875" style="2" customWidth="1"/>
    <col min="4861" max="4861" width="10.33203125" style="2" customWidth="1"/>
    <col min="4862" max="4862" width="12.21875" style="2" customWidth="1"/>
    <col min="4863" max="4863" width="54" style="2" bestFit="1" customWidth="1"/>
    <col min="4864" max="4864" width="10.21875" style="2" bestFit="1" customWidth="1"/>
    <col min="4865" max="4865" width="11.33203125" style="2" customWidth="1"/>
    <col min="4866" max="4866" width="18.77734375" style="2" bestFit="1" customWidth="1"/>
    <col min="4867" max="4867" width="17.21875" style="2" bestFit="1" customWidth="1"/>
    <col min="4868" max="4868" width="24.88671875" style="2" bestFit="1" customWidth="1"/>
    <col min="4869" max="4869" width="8.88671875" style="2"/>
    <col min="4870" max="4870" width="14.5546875" style="2" customWidth="1"/>
    <col min="4871" max="4872" width="8.88671875" style="2"/>
    <col min="4873" max="4873" width="36.88671875" style="2" customWidth="1"/>
    <col min="4874" max="5115" width="8.88671875" style="2"/>
    <col min="5116" max="5116" width="10.21875" style="2" customWidth="1"/>
    <col min="5117" max="5117" width="10.33203125" style="2" customWidth="1"/>
    <col min="5118" max="5118" width="12.21875" style="2" customWidth="1"/>
    <col min="5119" max="5119" width="54" style="2" bestFit="1" customWidth="1"/>
    <col min="5120" max="5120" width="10.21875" style="2" bestFit="1" customWidth="1"/>
    <col min="5121" max="5121" width="11.33203125" style="2" customWidth="1"/>
    <col min="5122" max="5122" width="18.77734375" style="2" bestFit="1" customWidth="1"/>
    <col min="5123" max="5123" width="17.21875" style="2" bestFit="1" customWidth="1"/>
    <col min="5124" max="5124" width="24.88671875" style="2" bestFit="1" customWidth="1"/>
    <col min="5125" max="5125" width="8.88671875" style="2"/>
    <col min="5126" max="5126" width="14.5546875" style="2" customWidth="1"/>
    <col min="5127" max="5128" width="8.88671875" style="2"/>
    <col min="5129" max="5129" width="36.88671875" style="2" customWidth="1"/>
    <col min="5130" max="5371" width="8.88671875" style="2"/>
    <col min="5372" max="5372" width="10.21875" style="2" customWidth="1"/>
    <col min="5373" max="5373" width="10.33203125" style="2" customWidth="1"/>
    <col min="5374" max="5374" width="12.21875" style="2" customWidth="1"/>
    <col min="5375" max="5375" width="54" style="2" bestFit="1" customWidth="1"/>
    <col min="5376" max="5376" width="10.21875" style="2" bestFit="1" customWidth="1"/>
    <col min="5377" max="5377" width="11.33203125" style="2" customWidth="1"/>
    <col min="5378" max="5378" width="18.77734375" style="2" bestFit="1" customWidth="1"/>
    <col min="5379" max="5379" width="17.21875" style="2" bestFit="1" customWidth="1"/>
    <col min="5380" max="5380" width="24.88671875" style="2" bestFit="1" customWidth="1"/>
    <col min="5381" max="5381" width="8.88671875" style="2"/>
    <col min="5382" max="5382" width="14.5546875" style="2" customWidth="1"/>
    <col min="5383" max="5384" width="8.88671875" style="2"/>
    <col min="5385" max="5385" width="36.88671875" style="2" customWidth="1"/>
    <col min="5386" max="5627" width="8.88671875" style="2"/>
    <col min="5628" max="5628" width="10.21875" style="2" customWidth="1"/>
    <col min="5629" max="5629" width="10.33203125" style="2" customWidth="1"/>
    <col min="5630" max="5630" width="12.21875" style="2" customWidth="1"/>
    <col min="5631" max="5631" width="54" style="2" bestFit="1" customWidth="1"/>
    <col min="5632" max="5632" width="10.21875" style="2" bestFit="1" customWidth="1"/>
    <col min="5633" max="5633" width="11.33203125" style="2" customWidth="1"/>
    <col min="5634" max="5634" width="18.77734375" style="2" bestFit="1" customWidth="1"/>
    <col min="5635" max="5635" width="17.21875" style="2" bestFit="1" customWidth="1"/>
    <col min="5636" max="5636" width="24.88671875" style="2" bestFit="1" customWidth="1"/>
    <col min="5637" max="5637" width="8.88671875" style="2"/>
    <col min="5638" max="5638" width="14.5546875" style="2" customWidth="1"/>
    <col min="5639" max="5640" width="8.88671875" style="2"/>
    <col min="5641" max="5641" width="36.88671875" style="2" customWidth="1"/>
    <col min="5642" max="5883" width="8.88671875" style="2"/>
    <col min="5884" max="5884" width="10.21875" style="2" customWidth="1"/>
    <col min="5885" max="5885" width="10.33203125" style="2" customWidth="1"/>
    <col min="5886" max="5886" width="12.21875" style="2" customWidth="1"/>
    <col min="5887" max="5887" width="54" style="2" bestFit="1" customWidth="1"/>
    <col min="5888" max="5888" width="10.21875" style="2" bestFit="1" customWidth="1"/>
    <col min="5889" max="5889" width="11.33203125" style="2" customWidth="1"/>
    <col min="5890" max="5890" width="18.77734375" style="2" bestFit="1" customWidth="1"/>
    <col min="5891" max="5891" width="17.21875" style="2" bestFit="1" customWidth="1"/>
    <col min="5892" max="5892" width="24.88671875" style="2" bestFit="1" customWidth="1"/>
    <col min="5893" max="5893" width="8.88671875" style="2"/>
    <col min="5894" max="5894" width="14.5546875" style="2" customWidth="1"/>
    <col min="5895" max="5896" width="8.88671875" style="2"/>
    <col min="5897" max="5897" width="36.88671875" style="2" customWidth="1"/>
    <col min="5898" max="6139" width="8.88671875" style="2"/>
    <col min="6140" max="6140" width="10.21875" style="2" customWidth="1"/>
    <col min="6141" max="6141" width="10.33203125" style="2" customWidth="1"/>
    <col min="6142" max="6142" width="12.21875" style="2" customWidth="1"/>
    <col min="6143" max="6143" width="54" style="2" bestFit="1" customWidth="1"/>
    <col min="6144" max="6144" width="10.21875" style="2" bestFit="1" customWidth="1"/>
    <col min="6145" max="6145" width="11.33203125" style="2" customWidth="1"/>
    <col min="6146" max="6146" width="18.77734375" style="2" bestFit="1" customWidth="1"/>
    <col min="6147" max="6147" width="17.21875" style="2" bestFit="1" customWidth="1"/>
    <col min="6148" max="6148" width="24.88671875" style="2" bestFit="1" customWidth="1"/>
    <col min="6149" max="6149" width="8.88671875" style="2"/>
    <col min="6150" max="6150" width="14.5546875" style="2" customWidth="1"/>
    <col min="6151" max="6152" width="8.88671875" style="2"/>
    <col min="6153" max="6153" width="36.88671875" style="2" customWidth="1"/>
    <col min="6154" max="6395" width="8.88671875" style="2"/>
    <col min="6396" max="6396" width="10.21875" style="2" customWidth="1"/>
    <col min="6397" max="6397" width="10.33203125" style="2" customWidth="1"/>
    <col min="6398" max="6398" width="12.21875" style="2" customWidth="1"/>
    <col min="6399" max="6399" width="54" style="2" bestFit="1" customWidth="1"/>
    <col min="6400" max="6400" width="10.21875" style="2" bestFit="1" customWidth="1"/>
    <col min="6401" max="6401" width="11.33203125" style="2" customWidth="1"/>
    <col min="6402" max="6402" width="18.77734375" style="2" bestFit="1" customWidth="1"/>
    <col min="6403" max="6403" width="17.21875" style="2" bestFit="1" customWidth="1"/>
    <col min="6404" max="6404" width="24.88671875" style="2" bestFit="1" customWidth="1"/>
    <col min="6405" max="6405" width="8.88671875" style="2"/>
    <col min="6406" max="6406" width="14.5546875" style="2" customWidth="1"/>
    <col min="6407" max="6408" width="8.88671875" style="2"/>
    <col min="6409" max="6409" width="36.88671875" style="2" customWidth="1"/>
    <col min="6410" max="6651" width="8.88671875" style="2"/>
    <col min="6652" max="6652" width="10.21875" style="2" customWidth="1"/>
    <col min="6653" max="6653" width="10.33203125" style="2" customWidth="1"/>
    <col min="6654" max="6654" width="12.21875" style="2" customWidth="1"/>
    <col min="6655" max="6655" width="54" style="2" bestFit="1" customWidth="1"/>
    <col min="6656" max="6656" width="10.21875" style="2" bestFit="1" customWidth="1"/>
    <col min="6657" max="6657" width="11.33203125" style="2" customWidth="1"/>
    <col min="6658" max="6658" width="18.77734375" style="2" bestFit="1" customWidth="1"/>
    <col min="6659" max="6659" width="17.21875" style="2" bestFit="1" customWidth="1"/>
    <col min="6660" max="6660" width="24.88671875" style="2" bestFit="1" customWidth="1"/>
    <col min="6661" max="6661" width="8.88671875" style="2"/>
    <col min="6662" max="6662" width="14.5546875" style="2" customWidth="1"/>
    <col min="6663" max="6664" width="8.88671875" style="2"/>
    <col min="6665" max="6665" width="36.88671875" style="2" customWidth="1"/>
    <col min="6666" max="6907" width="8.88671875" style="2"/>
    <col min="6908" max="6908" width="10.21875" style="2" customWidth="1"/>
    <col min="6909" max="6909" width="10.33203125" style="2" customWidth="1"/>
    <col min="6910" max="6910" width="12.21875" style="2" customWidth="1"/>
    <col min="6911" max="6911" width="54" style="2" bestFit="1" customWidth="1"/>
    <col min="6912" max="6912" width="10.21875" style="2" bestFit="1" customWidth="1"/>
    <col min="6913" max="6913" width="11.33203125" style="2" customWidth="1"/>
    <col min="6914" max="6914" width="18.77734375" style="2" bestFit="1" customWidth="1"/>
    <col min="6915" max="6915" width="17.21875" style="2" bestFit="1" customWidth="1"/>
    <col min="6916" max="6916" width="24.88671875" style="2" bestFit="1" customWidth="1"/>
    <col min="6917" max="6917" width="8.88671875" style="2"/>
    <col min="6918" max="6918" width="14.5546875" style="2" customWidth="1"/>
    <col min="6919" max="6920" width="8.88671875" style="2"/>
    <col min="6921" max="6921" width="36.88671875" style="2" customWidth="1"/>
    <col min="6922" max="7163" width="8.88671875" style="2"/>
    <col min="7164" max="7164" width="10.21875" style="2" customWidth="1"/>
    <col min="7165" max="7165" width="10.33203125" style="2" customWidth="1"/>
    <col min="7166" max="7166" width="12.21875" style="2" customWidth="1"/>
    <col min="7167" max="7167" width="54" style="2" bestFit="1" customWidth="1"/>
    <col min="7168" max="7168" width="10.21875" style="2" bestFit="1" customWidth="1"/>
    <col min="7169" max="7169" width="11.33203125" style="2" customWidth="1"/>
    <col min="7170" max="7170" width="18.77734375" style="2" bestFit="1" customWidth="1"/>
    <col min="7171" max="7171" width="17.21875" style="2" bestFit="1" customWidth="1"/>
    <col min="7172" max="7172" width="24.88671875" style="2" bestFit="1" customWidth="1"/>
    <col min="7173" max="7173" width="8.88671875" style="2"/>
    <col min="7174" max="7174" width="14.5546875" style="2" customWidth="1"/>
    <col min="7175" max="7176" width="8.88671875" style="2"/>
    <col min="7177" max="7177" width="36.88671875" style="2" customWidth="1"/>
    <col min="7178" max="7419" width="8.88671875" style="2"/>
    <col min="7420" max="7420" width="10.21875" style="2" customWidth="1"/>
    <col min="7421" max="7421" width="10.33203125" style="2" customWidth="1"/>
    <col min="7422" max="7422" width="12.21875" style="2" customWidth="1"/>
    <col min="7423" max="7423" width="54" style="2" bestFit="1" customWidth="1"/>
    <col min="7424" max="7424" width="10.21875" style="2" bestFit="1" customWidth="1"/>
    <col min="7425" max="7425" width="11.33203125" style="2" customWidth="1"/>
    <col min="7426" max="7426" width="18.77734375" style="2" bestFit="1" customWidth="1"/>
    <col min="7427" max="7427" width="17.21875" style="2" bestFit="1" customWidth="1"/>
    <col min="7428" max="7428" width="24.88671875" style="2" bestFit="1" customWidth="1"/>
    <col min="7429" max="7429" width="8.88671875" style="2"/>
    <col min="7430" max="7430" width="14.5546875" style="2" customWidth="1"/>
    <col min="7431" max="7432" width="8.88671875" style="2"/>
    <col min="7433" max="7433" width="36.88671875" style="2" customWidth="1"/>
    <col min="7434" max="7675" width="8.88671875" style="2"/>
    <col min="7676" max="7676" width="10.21875" style="2" customWidth="1"/>
    <col min="7677" max="7677" width="10.33203125" style="2" customWidth="1"/>
    <col min="7678" max="7678" width="12.21875" style="2" customWidth="1"/>
    <col min="7679" max="7679" width="54" style="2" bestFit="1" customWidth="1"/>
    <col min="7680" max="7680" width="10.21875" style="2" bestFit="1" customWidth="1"/>
    <col min="7681" max="7681" width="11.33203125" style="2" customWidth="1"/>
    <col min="7682" max="7682" width="18.77734375" style="2" bestFit="1" customWidth="1"/>
    <col min="7683" max="7683" width="17.21875" style="2" bestFit="1" customWidth="1"/>
    <col min="7684" max="7684" width="24.88671875" style="2" bestFit="1" customWidth="1"/>
    <col min="7685" max="7685" width="8.88671875" style="2"/>
    <col min="7686" max="7686" width="14.5546875" style="2" customWidth="1"/>
    <col min="7687" max="7688" width="8.88671875" style="2"/>
    <col min="7689" max="7689" width="36.88671875" style="2" customWidth="1"/>
    <col min="7690" max="7931" width="8.88671875" style="2"/>
    <col min="7932" max="7932" width="10.21875" style="2" customWidth="1"/>
    <col min="7933" max="7933" width="10.33203125" style="2" customWidth="1"/>
    <col min="7934" max="7934" width="12.21875" style="2" customWidth="1"/>
    <col min="7935" max="7935" width="54" style="2" bestFit="1" customWidth="1"/>
    <col min="7936" max="7936" width="10.21875" style="2" bestFit="1" customWidth="1"/>
    <col min="7937" max="7937" width="11.33203125" style="2" customWidth="1"/>
    <col min="7938" max="7938" width="18.77734375" style="2" bestFit="1" customWidth="1"/>
    <col min="7939" max="7939" width="17.21875" style="2" bestFit="1" customWidth="1"/>
    <col min="7940" max="7940" width="24.88671875" style="2" bestFit="1" customWidth="1"/>
    <col min="7941" max="7941" width="8.88671875" style="2"/>
    <col min="7942" max="7942" width="14.5546875" style="2" customWidth="1"/>
    <col min="7943" max="7944" width="8.88671875" style="2"/>
    <col min="7945" max="7945" width="36.88671875" style="2" customWidth="1"/>
    <col min="7946" max="8187" width="8.88671875" style="2"/>
    <col min="8188" max="8188" width="10.21875" style="2" customWidth="1"/>
    <col min="8189" max="8189" width="10.33203125" style="2" customWidth="1"/>
    <col min="8190" max="8190" width="12.21875" style="2" customWidth="1"/>
    <col min="8191" max="8191" width="54" style="2" bestFit="1" customWidth="1"/>
    <col min="8192" max="8192" width="10.21875" style="2" bestFit="1" customWidth="1"/>
    <col min="8193" max="8193" width="11.33203125" style="2" customWidth="1"/>
    <col min="8194" max="8194" width="18.77734375" style="2" bestFit="1" customWidth="1"/>
    <col min="8195" max="8195" width="17.21875" style="2" bestFit="1" customWidth="1"/>
    <col min="8196" max="8196" width="24.88671875" style="2" bestFit="1" customWidth="1"/>
    <col min="8197" max="8197" width="8.88671875" style="2"/>
    <col min="8198" max="8198" width="14.5546875" style="2" customWidth="1"/>
    <col min="8199" max="8200" width="8.88671875" style="2"/>
    <col min="8201" max="8201" width="36.88671875" style="2" customWidth="1"/>
    <col min="8202" max="8443" width="8.88671875" style="2"/>
    <col min="8444" max="8444" width="10.21875" style="2" customWidth="1"/>
    <col min="8445" max="8445" width="10.33203125" style="2" customWidth="1"/>
    <col min="8446" max="8446" width="12.21875" style="2" customWidth="1"/>
    <col min="8447" max="8447" width="54" style="2" bestFit="1" customWidth="1"/>
    <col min="8448" max="8448" width="10.21875" style="2" bestFit="1" customWidth="1"/>
    <col min="8449" max="8449" width="11.33203125" style="2" customWidth="1"/>
    <col min="8450" max="8450" width="18.77734375" style="2" bestFit="1" customWidth="1"/>
    <col min="8451" max="8451" width="17.21875" style="2" bestFit="1" customWidth="1"/>
    <col min="8452" max="8452" width="24.88671875" style="2" bestFit="1" customWidth="1"/>
    <col min="8453" max="8453" width="8.88671875" style="2"/>
    <col min="8454" max="8454" width="14.5546875" style="2" customWidth="1"/>
    <col min="8455" max="8456" width="8.88671875" style="2"/>
    <col min="8457" max="8457" width="36.88671875" style="2" customWidth="1"/>
    <col min="8458" max="8699" width="8.88671875" style="2"/>
    <col min="8700" max="8700" width="10.21875" style="2" customWidth="1"/>
    <col min="8701" max="8701" width="10.33203125" style="2" customWidth="1"/>
    <col min="8702" max="8702" width="12.21875" style="2" customWidth="1"/>
    <col min="8703" max="8703" width="54" style="2" bestFit="1" customWidth="1"/>
    <col min="8704" max="8704" width="10.21875" style="2" bestFit="1" customWidth="1"/>
    <col min="8705" max="8705" width="11.33203125" style="2" customWidth="1"/>
    <col min="8706" max="8706" width="18.77734375" style="2" bestFit="1" customWidth="1"/>
    <col min="8707" max="8707" width="17.21875" style="2" bestFit="1" customWidth="1"/>
    <col min="8708" max="8708" width="24.88671875" style="2" bestFit="1" customWidth="1"/>
    <col min="8709" max="8709" width="8.88671875" style="2"/>
    <col min="8710" max="8710" width="14.5546875" style="2" customWidth="1"/>
    <col min="8711" max="8712" width="8.88671875" style="2"/>
    <col min="8713" max="8713" width="36.88671875" style="2" customWidth="1"/>
    <col min="8714" max="8955" width="8.88671875" style="2"/>
    <col min="8956" max="8956" width="10.21875" style="2" customWidth="1"/>
    <col min="8957" max="8957" width="10.33203125" style="2" customWidth="1"/>
    <col min="8958" max="8958" width="12.21875" style="2" customWidth="1"/>
    <col min="8959" max="8959" width="54" style="2" bestFit="1" customWidth="1"/>
    <col min="8960" max="8960" width="10.21875" style="2" bestFit="1" customWidth="1"/>
    <col min="8961" max="8961" width="11.33203125" style="2" customWidth="1"/>
    <col min="8962" max="8962" width="18.77734375" style="2" bestFit="1" customWidth="1"/>
    <col min="8963" max="8963" width="17.21875" style="2" bestFit="1" customWidth="1"/>
    <col min="8964" max="8964" width="24.88671875" style="2" bestFit="1" customWidth="1"/>
    <col min="8965" max="8965" width="8.88671875" style="2"/>
    <col min="8966" max="8966" width="14.5546875" style="2" customWidth="1"/>
    <col min="8967" max="8968" width="8.88671875" style="2"/>
    <col min="8969" max="8969" width="36.88671875" style="2" customWidth="1"/>
    <col min="8970" max="9211" width="8.88671875" style="2"/>
    <col min="9212" max="9212" width="10.21875" style="2" customWidth="1"/>
    <col min="9213" max="9213" width="10.33203125" style="2" customWidth="1"/>
    <col min="9214" max="9214" width="12.21875" style="2" customWidth="1"/>
    <col min="9215" max="9215" width="54" style="2" bestFit="1" customWidth="1"/>
    <col min="9216" max="9216" width="10.21875" style="2" bestFit="1" customWidth="1"/>
    <col min="9217" max="9217" width="11.33203125" style="2" customWidth="1"/>
    <col min="9218" max="9218" width="18.77734375" style="2" bestFit="1" customWidth="1"/>
    <col min="9219" max="9219" width="17.21875" style="2" bestFit="1" customWidth="1"/>
    <col min="9220" max="9220" width="24.88671875" style="2" bestFit="1" customWidth="1"/>
    <col min="9221" max="9221" width="8.88671875" style="2"/>
    <col min="9222" max="9222" width="14.5546875" style="2" customWidth="1"/>
    <col min="9223" max="9224" width="8.88671875" style="2"/>
    <col min="9225" max="9225" width="36.88671875" style="2" customWidth="1"/>
    <col min="9226" max="9467" width="8.88671875" style="2"/>
    <col min="9468" max="9468" width="10.21875" style="2" customWidth="1"/>
    <col min="9469" max="9469" width="10.33203125" style="2" customWidth="1"/>
    <col min="9470" max="9470" width="12.21875" style="2" customWidth="1"/>
    <col min="9471" max="9471" width="54" style="2" bestFit="1" customWidth="1"/>
    <col min="9472" max="9472" width="10.21875" style="2" bestFit="1" customWidth="1"/>
    <col min="9473" max="9473" width="11.33203125" style="2" customWidth="1"/>
    <col min="9474" max="9474" width="18.77734375" style="2" bestFit="1" customWidth="1"/>
    <col min="9475" max="9475" width="17.21875" style="2" bestFit="1" customWidth="1"/>
    <col min="9476" max="9476" width="24.88671875" style="2" bestFit="1" customWidth="1"/>
    <col min="9477" max="9477" width="8.88671875" style="2"/>
    <col min="9478" max="9478" width="14.5546875" style="2" customWidth="1"/>
    <col min="9479" max="9480" width="8.88671875" style="2"/>
    <col min="9481" max="9481" width="36.88671875" style="2" customWidth="1"/>
    <col min="9482" max="9723" width="8.88671875" style="2"/>
    <col min="9724" max="9724" width="10.21875" style="2" customWidth="1"/>
    <col min="9725" max="9725" width="10.33203125" style="2" customWidth="1"/>
    <col min="9726" max="9726" width="12.21875" style="2" customWidth="1"/>
    <col min="9727" max="9727" width="54" style="2" bestFit="1" customWidth="1"/>
    <col min="9728" max="9728" width="10.21875" style="2" bestFit="1" customWidth="1"/>
    <col min="9729" max="9729" width="11.33203125" style="2" customWidth="1"/>
    <col min="9730" max="9730" width="18.77734375" style="2" bestFit="1" customWidth="1"/>
    <col min="9731" max="9731" width="17.21875" style="2" bestFit="1" customWidth="1"/>
    <col min="9732" max="9732" width="24.88671875" style="2" bestFit="1" customWidth="1"/>
    <col min="9733" max="9733" width="8.88671875" style="2"/>
    <col min="9734" max="9734" width="14.5546875" style="2" customWidth="1"/>
    <col min="9735" max="9736" width="8.88671875" style="2"/>
    <col min="9737" max="9737" width="36.88671875" style="2" customWidth="1"/>
    <col min="9738" max="9979" width="8.88671875" style="2"/>
    <col min="9980" max="9980" width="10.21875" style="2" customWidth="1"/>
    <col min="9981" max="9981" width="10.33203125" style="2" customWidth="1"/>
    <col min="9982" max="9982" width="12.21875" style="2" customWidth="1"/>
    <col min="9983" max="9983" width="54" style="2" bestFit="1" customWidth="1"/>
    <col min="9984" max="9984" width="10.21875" style="2" bestFit="1" customWidth="1"/>
    <col min="9985" max="9985" width="11.33203125" style="2" customWidth="1"/>
    <col min="9986" max="9986" width="18.77734375" style="2" bestFit="1" customWidth="1"/>
    <col min="9987" max="9987" width="17.21875" style="2" bestFit="1" customWidth="1"/>
    <col min="9988" max="9988" width="24.88671875" style="2" bestFit="1" customWidth="1"/>
    <col min="9989" max="9989" width="8.88671875" style="2"/>
    <col min="9990" max="9990" width="14.5546875" style="2" customWidth="1"/>
    <col min="9991" max="9992" width="8.88671875" style="2"/>
    <col min="9993" max="9993" width="36.88671875" style="2" customWidth="1"/>
    <col min="9994" max="10235" width="8.88671875" style="2"/>
    <col min="10236" max="10236" width="10.21875" style="2" customWidth="1"/>
    <col min="10237" max="10237" width="10.33203125" style="2" customWidth="1"/>
    <col min="10238" max="10238" width="12.21875" style="2" customWidth="1"/>
    <col min="10239" max="10239" width="54" style="2" bestFit="1" customWidth="1"/>
    <col min="10240" max="10240" width="10.21875" style="2" bestFit="1" customWidth="1"/>
    <col min="10241" max="10241" width="11.33203125" style="2" customWidth="1"/>
    <col min="10242" max="10242" width="18.77734375" style="2" bestFit="1" customWidth="1"/>
    <col min="10243" max="10243" width="17.21875" style="2" bestFit="1" customWidth="1"/>
    <col min="10244" max="10244" width="24.88671875" style="2" bestFit="1" customWidth="1"/>
    <col min="10245" max="10245" width="8.88671875" style="2"/>
    <col min="10246" max="10246" width="14.5546875" style="2" customWidth="1"/>
    <col min="10247" max="10248" width="8.88671875" style="2"/>
    <col min="10249" max="10249" width="36.88671875" style="2" customWidth="1"/>
    <col min="10250" max="10491" width="8.88671875" style="2"/>
    <col min="10492" max="10492" width="10.21875" style="2" customWidth="1"/>
    <col min="10493" max="10493" width="10.33203125" style="2" customWidth="1"/>
    <col min="10494" max="10494" width="12.21875" style="2" customWidth="1"/>
    <col min="10495" max="10495" width="54" style="2" bestFit="1" customWidth="1"/>
    <col min="10496" max="10496" width="10.21875" style="2" bestFit="1" customWidth="1"/>
    <col min="10497" max="10497" width="11.33203125" style="2" customWidth="1"/>
    <col min="10498" max="10498" width="18.77734375" style="2" bestFit="1" customWidth="1"/>
    <col min="10499" max="10499" width="17.21875" style="2" bestFit="1" customWidth="1"/>
    <col min="10500" max="10500" width="24.88671875" style="2" bestFit="1" customWidth="1"/>
    <col min="10501" max="10501" width="8.88671875" style="2"/>
    <col min="10502" max="10502" width="14.5546875" style="2" customWidth="1"/>
    <col min="10503" max="10504" width="8.88671875" style="2"/>
    <col min="10505" max="10505" width="36.88671875" style="2" customWidth="1"/>
    <col min="10506" max="10747" width="8.88671875" style="2"/>
    <col min="10748" max="10748" width="10.21875" style="2" customWidth="1"/>
    <col min="10749" max="10749" width="10.33203125" style="2" customWidth="1"/>
    <col min="10750" max="10750" width="12.21875" style="2" customWidth="1"/>
    <col min="10751" max="10751" width="54" style="2" bestFit="1" customWidth="1"/>
    <col min="10752" max="10752" width="10.21875" style="2" bestFit="1" customWidth="1"/>
    <col min="10753" max="10753" width="11.33203125" style="2" customWidth="1"/>
    <col min="10754" max="10754" width="18.77734375" style="2" bestFit="1" customWidth="1"/>
    <col min="10755" max="10755" width="17.21875" style="2" bestFit="1" customWidth="1"/>
    <col min="10756" max="10756" width="24.88671875" style="2" bestFit="1" customWidth="1"/>
    <col min="10757" max="10757" width="8.88671875" style="2"/>
    <col min="10758" max="10758" width="14.5546875" style="2" customWidth="1"/>
    <col min="10759" max="10760" width="8.88671875" style="2"/>
    <col min="10761" max="10761" width="36.88671875" style="2" customWidth="1"/>
    <col min="10762" max="11003" width="8.88671875" style="2"/>
    <col min="11004" max="11004" width="10.21875" style="2" customWidth="1"/>
    <col min="11005" max="11005" width="10.33203125" style="2" customWidth="1"/>
    <col min="11006" max="11006" width="12.21875" style="2" customWidth="1"/>
    <col min="11007" max="11007" width="54" style="2" bestFit="1" customWidth="1"/>
    <col min="11008" max="11008" width="10.21875" style="2" bestFit="1" customWidth="1"/>
    <col min="11009" max="11009" width="11.33203125" style="2" customWidth="1"/>
    <col min="11010" max="11010" width="18.77734375" style="2" bestFit="1" customWidth="1"/>
    <col min="11011" max="11011" width="17.21875" style="2" bestFit="1" customWidth="1"/>
    <col min="11012" max="11012" width="24.88671875" style="2" bestFit="1" customWidth="1"/>
    <col min="11013" max="11013" width="8.88671875" style="2"/>
    <col min="11014" max="11014" width="14.5546875" style="2" customWidth="1"/>
    <col min="11015" max="11016" width="8.88671875" style="2"/>
    <col min="11017" max="11017" width="36.88671875" style="2" customWidth="1"/>
    <col min="11018" max="11259" width="8.88671875" style="2"/>
    <col min="11260" max="11260" width="10.21875" style="2" customWidth="1"/>
    <col min="11261" max="11261" width="10.33203125" style="2" customWidth="1"/>
    <col min="11262" max="11262" width="12.21875" style="2" customWidth="1"/>
    <col min="11263" max="11263" width="54" style="2" bestFit="1" customWidth="1"/>
    <col min="11264" max="11264" width="10.21875" style="2" bestFit="1" customWidth="1"/>
    <col min="11265" max="11265" width="11.33203125" style="2" customWidth="1"/>
    <col min="11266" max="11266" width="18.77734375" style="2" bestFit="1" customWidth="1"/>
    <col min="11267" max="11267" width="17.21875" style="2" bestFit="1" customWidth="1"/>
    <col min="11268" max="11268" width="24.88671875" style="2" bestFit="1" customWidth="1"/>
    <col min="11269" max="11269" width="8.88671875" style="2"/>
    <col min="11270" max="11270" width="14.5546875" style="2" customWidth="1"/>
    <col min="11271" max="11272" width="8.88671875" style="2"/>
    <col min="11273" max="11273" width="36.88671875" style="2" customWidth="1"/>
    <col min="11274" max="11515" width="8.88671875" style="2"/>
    <col min="11516" max="11516" width="10.21875" style="2" customWidth="1"/>
    <col min="11517" max="11517" width="10.33203125" style="2" customWidth="1"/>
    <col min="11518" max="11518" width="12.21875" style="2" customWidth="1"/>
    <col min="11519" max="11519" width="54" style="2" bestFit="1" customWidth="1"/>
    <col min="11520" max="11520" width="10.21875" style="2" bestFit="1" customWidth="1"/>
    <col min="11521" max="11521" width="11.33203125" style="2" customWidth="1"/>
    <col min="11522" max="11522" width="18.77734375" style="2" bestFit="1" customWidth="1"/>
    <col min="11523" max="11523" width="17.21875" style="2" bestFit="1" customWidth="1"/>
    <col min="11524" max="11524" width="24.88671875" style="2" bestFit="1" customWidth="1"/>
    <col min="11525" max="11525" width="8.88671875" style="2"/>
    <col min="11526" max="11526" width="14.5546875" style="2" customWidth="1"/>
    <col min="11527" max="11528" width="8.88671875" style="2"/>
    <col min="11529" max="11529" width="36.88671875" style="2" customWidth="1"/>
    <col min="11530" max="11771" width="8.88671875" style="2"/>
    <col min="11772" max="11772" width="10.21875" style="2" customWidth="1"/>
    <col min="11773" max="11773" width="10.33203125" style="2" customWidth="1"/>
    <col min="11774" max="11774" width="12.21875" style="2" customWidth="1"/>
    <col min="11775" max="11775" width="54" style="2" bestFit="1" customWidth="1"/>
    <col min="11776" max="11776" width="10.21875" style="2" bestFit="1" customWidth="1"/>
    <col min="11777" max="11777" width="11.33203125" style="2" customWidth="1"/>
    <col min="11778" max="11778" width="18.77734375" style="2" bestFit="1" customWidth="1"/>
    <col min="11779" max="11779" width="17.21875" style="2" bestFit="1" customWidth="1"/>
    <col min="11780" max="11780" width="24.88671875" style="2" bestFit="1" customWidth="1"/>
    <col min="11781" max="11781" width="8.88671875" style="2"/>
    <col min="11782" max="11782" width="14.5546875" style="2" customWidth="1"/>
    <col min="11783" max="11784" width="8.88671875" style="2"/>
    <col min="11785" max="11785" width="36.88671875" style="2" customWidth="1"/>
    <col min="11786" max="12027" width="8.88671875" style="2"/>
    <col min="12028" max="12028" width="10.21875" style="2" customWidth="1"/>
    <col min="12029" max="12029" width="10.33203125" style="2" customWidth="1"/>
    <col min="12030" max="12030" width="12.21875" style="2" customWidth="1"/>
    <col min="12031" max="12031" width="54" style="2" bestFit="1" customWidth="1"/>
    <col min="12032" max="12032" width="10.21875" style="2" bestFit="1" customWidth="1"/>
    <col min="12033" max="12033" width="11.33203125" style="2" customWidth="1"/>
    <col min="12034" max="12034" width="18.77734375" style="2" bestFit="1" customWidth="1"/>
    <col min="12035" max="12035" width="17.21875" style="2" bestFit="1" customWidth="1"/>
    <col min="12036" max="12036" width="24.88671875" style="2" bestFit="1" customWidth="1"/>
    <col min="12037" max="12037" width="8.88671875" style="2"/>
    <col min="12038" max="12038" width="14.5546875" style="2" customWidth="1"/>
    <col min="12039" max="12040" width="8.88671875" style="2"/>
    <col min="12041" max="12041" width="36.88671875" style="2" customWidth="1"/>
    <col min="12042" max="12283" width="8.88671875" style="2"/>
    <col min="12284" max="12284" width="10.21875" style="2" customWidth="1"/>
    <col min="12285" max="12285" width="10.33203125" style="2" customWidth="1"/>
    <col min="12286" max="12286" width="12.21875" style="2" customWidth="1"/>
    <col min="12287" max="12287" width="54" style="2" bestFit="1" customWidth="1"/>
    <col min="12288" max="12288" width="10.21875" style="2" bestFit="1" customWidth="1"/>
    <col min="12289" max="12289" width="11.33203125" style="2" customWidth="1"/>
    <col min="12290" max="12290" width="18.77734375" style="2" bestFit="1" customWidth="1"/>
    <col min="12291" max="12291" width="17.21875" style="2" bestFit="1" customWidth="1"/>
    <col min="12292" max="12292" width="24.88671875" style="2" bestFit="1" customWidth="1"/>
    <col min="12293" max="12293" width="8.88671875" style="2"/>
    <col min="12294" max="12294" width="14.5546875" style="2" customWidth="1"/>
    <col min="12295" max="12296" width="8.88671875" style="2"/>
    <col min="12297" max="12297" width="36.88671875" style="2" customWidth="1"/>
    <col min="12298" max="12539" width="8.88671875" style="2"/>
    <col min="12540" max="12540" width="10.21875" style="2" customWidth="1"/>
    <col min="12541" max="12541" width="10.33203125" style="2" customWidth="1"/>
    <col min="12542" max="12542" width="12.21875" style="2" customWidth="1"/>
    <col min="12543" max="12543" width="54" style="2" bestFit="1" customWidth="1"/>
    <col min="12544" max="12544" width="10.21875" style="2" bestFit="1" customWidth="1"/>
    <col min="12545" max="12545" width="11.33203125" style="2" customWidth="1"/>
    <col min="12546" max="12546" width="18.77734375" style="2" bestFit="1" customWidth="1"/>
    <col min="12547" max="12547" width="17.21875" style="2" bestFit="1" customWidth="1"/>
    <col min="12548" max="12548" width="24.88671875" style="2" bestFit="1" customWidth="1"/>
    <col min="12549" max="12549" width="8.88671875" style="2"/>
    <col min="12550" max="12550" width="14.5546875" style="2" customWidth="1"/>
    <col min="12551" max="12552" width="8.88671875" style="2"/>
    <col min="12553" max="12553" width="36.88671875" style="2" customWidth="1"/>
    <col min="12554" max="12795" width="8.88671875" style="2"/>
    <col min="12796" max="12796" width="10.21875" style="2" customWidth="1"/>
    <col min="12797" max="12797" width="10.33203125" style="2" customWidth="1"/>
    <col min="12798" max="12798" width="12.21875" style="2" customWidth="1"/>
    <col min="12799" max="12799" width="54" style="2" bestFit="1" customWidth="1"/>
    <col min="12800" max="12800" width="10.21875" style="2" bestFit="1" customWidth="1"/>
    <col min="12801" max="12801" width="11.33203125" style="2" customWidth="1"/>
    <col min="12802" max="12802" width="18.77734375" style="2" bestFit="1" customWidth="1"/>
    <col min="12803" max="12803" width="17.21875" style="2" bestFit="1" customWidth="1"/>
    <col min="12804" max="12804" width="24.88671875" style="2" bestFit="1" customWidth="1"/>
    <col min="12805" max="12805" width="8.88671875" style="2"/>
    <col min="12806" max="12806" width="14.5546875" style="2" customWidth="1"/>
    <col min="12807" max="12808" width="8.88671875" style="2"/>
    <col min="12809" max="12809" width="36.88671875" style="2" customWidth="1"/>
    <col min="12810" max="13051" width="8.88671875" style="2"/>
    <col min="13052" max="13052" width="10.21875" style="2" customWidth="1"/>
    <col min="13053" max="13053" width="10.33203125" style="2" customWidth="1"/>
    <col min="13054" max="13054" width="12.21875" style="2" customWidth="1"/>
    <col min="13055" max="13055" width="54" style="2" bestFit="1" customWidth="1"/>
    <col min="13056" max="13056" width="10.21875" style="2" bestFit="1" customWidth="1"/>
    <col min="13057" max="13057" width="11.33203125" style="2" customWidth="1"/>
    <col min="13058" max="13058" width="18.77734375" style="2" bestFit="1" customWidth="1"/>
    <col min="13059" max="13059" width="17.21875" style="2" bestFit="1" customWidth="1"/>
    <col min="13060" max="13060" width="24.88671875" style="2" bestFit="1" customWidth="1"/>
    <col min="13061" max="13061" width="8.88671875" style="2"/>
    <col min="13062" max="13062" width="14.5546875" style="2" customWidth="1"/>
    <col min="13063" max="13064" width="8.88671875" style="2"/>
    <col min="13065" max="13065" width="36.88671875" style="2" customWidth="1"/>
    <col min="13066" max="13307" width="8.88671875" style="2"/>
    <col min="13308" max="13308" width="10.21875" style="2" customWidth="1"/>
    <col min="13309" max="13309" width="10.33203125" style="2" customWidth="1"/>
    <col min="13310" max="13310" width="12.21875" style="2" customWidth="1"/>
    <col min="13311" max="13311" width="54" style="2" bestFit="1" customWidth="1"/>
    <col min="13312" max="13312" width="10.21875" style="2" bestFit="1" customWidth="1"/>
    <col min="13313" max="13313" width="11.33203125" style="2" customWidth="1"/>
    <col min="13314" max="13314" width="18.77734375" style="2" bestFit="1" customWidth="1"/>
    <col min="13315" max="13315" width="17.21875" style="2" bestFit="1" customWidth="1"/>
    <col min="13316" max="13316" width="24.88671875" style="2" bestFit="1" customWidth="1"/>
    <col min="13317" max="13317" width="8.88671875" style="2"/>
    <col min="13318" max="13318" width="14.5546875" style="2" customWidth="1"/>
    <col min="13319" max="13320" width="8.88671875" style="2"/>
    <col min="13321" max="13321" width="36.88671875" style="2" customWidth="1"/>
    <col min="13322" max="13563" width="8.88671875" style="2"/>
    <col min="13564" max="13564" width="10.21875" style="2" customWidth="1"/>
    <col min="13565" max="13565" width="10.33203125" style="2" customWidth="1"/>
    <col min="13566" max="13566" width="12.21875" style="2" customWidth="1"/>
    <col min="13567" max="13567" width="54" style="2" bestFit="1" customWidth="1"/>
    <col min="13568" max="13568" width="10.21875" style="2" bestFit="1" customWidth="1"/>
    <col min="13569" max="13569" width="11.33203125" style="2" customWidth="1"/>
    <col min="13570" max="13570" width="18.77734375" style="2" bestFit="1" customWidth="1"/>
    <col min="13571" max="13571" width="17.21875" style="2" bestFit="1" customWidth="1"/>
    <col min="13572" max="13572" width="24.88671875" style="2" bestFit="1" customWidth="1"/>
    <col min="13573" max="13573" width="8.88671875" style="2"/>
    <col min="13574" max="13574" width="14.5546875" style="2" customWidth="1"/>
    <col min="13575" max="13576" width="8.88671875" style="2"/>
    <col min="13577" max="13577" width="36.88671875" style="2" customWidth="1"/>
    <col min="13578" max="13819" width="8.88671875" style="2"/>
    <col min="13820" max="13820" width="10.21875" style="2" customWidth="1"/>
    <col min="13821" max="13821" width="10.33203125" style="2" customWidth="1"/>
    <col min="13822" max="13822" width="12.21875" style="2" customWidth="1"/>
    <col min="13823" max="13823" width="54" style="2" bestFit="1" customWidth="1"/>
    <col min="13824" max="13824" width="10.21875" style="2" bestFit="1" customWidth="1"/>
    <col min="13825" max="13825" width="11.33203125" style="2" customWidth="1"/>
    <col min="13826" max="13826" width="18.77734375" style="2" bestFit="1" customWidth="1"/>
    <col min="13827" max="13827" width="17.21875" style="2" bestFit="1" customWidth="1"/>
    <col min="13828" max="13828" width="24.88671875" style="2" bestFit="1" customWidth="1"/>
    <col min="13829" max="13829" width="8.88671875" style="2"/>
    <col min="13830" max="13830" width="14.5546875" style="2" customWidth="1"/>
    <col min="13831" max="13832" width="8.88671875" style="2"/>
    <col min="13833" max="13833" width="36.88671875" style="2" customWidth="1"/>
    <col min="13834" max="14075" width="8.88671875" style="2"/>
    <col min="14076" max="14076" width="10.21875" style="2" customWidth="1"/>
    <col min="14077" max="14077" width="10.33203125" style="2" customWidth="1"/>
    <col min="14078" max="14078" width="12.21875" style="2" customWidth="1"/>
    <col min="14079" max="14079" width="54" style="2" bestFit="1" customWidth="1"/>
    <col min="14080" max="14080" width="10.21875" style="2" bestFit="1" customWidth="1"/>
    <col min="14081" max="14081" width="11.33203125" style="2" customWidth="1"/>
    <col min="14082" max="14082" width="18.77734375" style="2" bestFit="1" customWidth="1"/>
    <col min="14083" max="14083" width="17.21875" style="2" bestFit="1" customWidth="1"/>
    <col min="14084" max="14084" width="24.88671875" style="2" bestFit="1" customWidth="1"/>
    <col min="14085" max="14085" width="8.88671875" style="2"/>
    <col min="14086" max="14086" width="14.5546875" style="2" customWidth="1"/>
    <col min="14087" max="14088" width="8.88671875" style="2"/>
    <col min="14089" max="14089" width="36.88671875" style="2" customWidth="1"/>
    <col min="14090" max="14331" width="8.88671875" style="2"/>
    <col min="14332" max="14332" width="10.21875" style="2" customWidth="1"/>
    <col min="14333" max="14333" width="10.33203125" style="2" customWidth="1"/>
    <col min="14334" max="14334" width="12.21875" style="2" customWidth="1"/>
    <col min="14335" max="14335" width="54" style="2" bestFit="1" customWidth="1"/>
    <col min="14336" max="14336" width="10.21875" style="2" bestFit="1" customWidth="1"/>
    <col min="14337" max="14337" width="11.33203125" style="2" customWidth="1"/>
    <col min="14338" max="14338" width="18.77734375" style="2" bestFit="1" customWidth="1"/>
    <col min="14339" max="14339" width="17.21875" style="2" bestFit="1" customWidth="1"/>
    <col min="14340" max="14340" width="24.88671875" style="2" bestFit="1" customWidth="1"/>
    <col min="14341" max="14341" width="8.88671875" style="2"/>
    <col min="14342" max="14342" width="14.5546875" style="2" customWidth="1"/>
    <col min="14343" max="14344" width="8.88671875" style="2"/>
    <col min="14345" max="14345" width="36.88671875" style="2" customWidth="1"/>
    <col min="14346" max="14587" width="8.88671875" style="2"/>
    <col min="14588" max="14588" width="10.21875" style="2" customWidth="1"/>
    <col min="14589" max="14589" width="10.33203125" style="2" customWidth="1"/>
    <col min="14590" max="14590" width="12.21875" style="2" customWidth="1"/>
    <col min="14591" max="14591" width="54" style="2" bestFit="1" customWidth="1"/>
    <col min="14592" max="14592" width="10.21875" style="2" bestFit="1" customWidth="1"/>
    <col min="14593" max="14593" width="11.33203125" style="2" customWidth="1"/>
    <col min="14594" max="14594" width="18.77734375" style="2" bestFit="1" customWidth="1"/>
    <col min="14595" max="14595" width="17.21875" style="2" bestFit="1" customWidth="1"/>
    <col min="14596" max="14596" width="24.88671875" style="2" bestFit="1" customWidth="1"/>
    <col min="14597" max="14597" width="8.88671875" style="2"/>
    <col min="14598" max="14598" width="14.5546875" style="2" customWidth="1"/>
    <col min="14599" max="14600" width="8.88671875" style="2"/>
    <col min="14601" max="14601" width="36.88671875" style="2" customWidth="1"/>
    <col min="14602" max="14843" width="8.88671875" style="2"/>
    <col min="14844" max="14844" width="10.21875" style="2" customWidth="1"/>
    <col min="14845" max="14845" width="10.33203125" style="2" customWidth="1"/>
    <col min="14846" max="14846" width="12.21875" style="2" customWidth="1"/>
    <col min="14847" max="14847" width="54" style="2" bestFit="1" customWidth="1"/>
    <col min="14848" max="14848" width="10.21875" style="2" bestFit="1" customWidth="1"/>
    <col min="14849" max="14849" width="11.33203125" style="2" customWidth="1"/>
    <col min="14850" max="14850" width="18.77734375" style="2" bestFit="1" customWidth="1"/>
    <col min="14851" max="14851" width="17.21875" style="2" bestFit="1" customWidth="1"/>
    <col min="14852" max="14852" width="24.88671875" style="2" bestFit="1" customWidth="1"/>
    <col min="14853" max="14853" width="8.88671875" style="2"/>
    <col min="14854" max="14854" width="14.5546875" style="2" customWidth="1"/>
    <col min="14855" max="14856" width="8.88671875" style="2"/>
    <col min="14857" max="14857" width="36.88671875" style="2" customWidth="1"/>
    <col min="14858" max="15099" width="8.88671875" style="2"/>
    <col min="15100" max="15100" width="10.21875" style="2" customWidth="1"/>
    <col min="15101" max="15101" width="10.33203125" style="2" customWidth="1"/>
    <col min="15102" max="15102" width="12.21875" style="2" customWidth="1"/>
    <col min="15103" max="15103" width="54" style="2" bestFit="1" customWidth="1"/>
    <col min="15104" max="15104" width="10.21875" style="2" bestFit="1" customWidth="1"/>
    <col min="15105" max="15105" width="11.33203125" style="2" customWidth="1"/>
    <col min="15106" max="15106" width="18.77734375" style="2" bestFit="1" customWidth="1"/>
    <col min="15107" max="15107" width="17.21875" style="2" bestFit="1" customWidth="1"/>
    <col min="15108" max="15108" width="24.88671875" style="2" bestFit="1" customWidth="1"/>
    <col min="15109" max="15109" width="8.88671875" style="2"/>
    <col min="15110" max="15110" width="14.5546875" style="2" customWidth="1"/>
    <col min="15111" max="15112" width="8.88671875" style="2"/>
    <col min="15113" max="15113" width="36.88671875" style="2" customWidth="1"/>
    <col min="15114" max="15355" width="8.88671875" style="2"/>
    <col min="15356" max="15356" width="10.21875" style="2" customWidth="1"/>
    <col min="15357" max="15357" width="10.33203125" style="2" customWidth="1"/>
    <col min="15358" max="15358" width="12.21875" style="2" customWidth="1"/>
    <col min="15359" max="15359" width="54" style="2" bestFit="1" customWidth="1"/>
    <col min="15360" max="15360" width="10.21875" style="2" bestFit="1" customWidth="1"/>
    <col min="15361" max="15361" width="11.33203125" style="2" customWidth="1"/>
    <col min="15362" max="15362" width="18.77734375" style="2" bestFit="1" customWidth="1"/>
    <col min="15363" max="15363" width="17.21875" style="2" bestFit="1" customWidth="1"/>
    <col min="15364" max="15364" width="24.88671875" style="2" bestFit="1" customWidth="1"/>
    <col min="15365" max="15365" width="8.88671875" style="2"/>
    <col min="15366" max="15366" width="14.5546875" style="2" customWidth="1"/>
    <col min="15367" max="15368" width="8.88671875" style="2"/>
    <col min="15369" max="15369" width="36.88671875" style="2" customWidth="1"/>
    <col min="15370" max="15611" width="8.88671875" style="2"/>
    <col min="15612" max="15612" width="10.21875" style="2" customWidth="1"/>
    <col min="15613" max="15613" width="10.33203125" style="2" customWidth="1"/>
    <col min="15614" max="15614" width="12.21875" style="2" customWidth="1"/>
    <col min="15615" max="15615" width="54" style="2" bestFit="1" customWidth="1"/>
    <col min="15616" max="15616" width="10.21875" style="2" bestFit="1" customWidth="1"/>
    <col min="15617" max="15617" width="11.33203125" style="2" customWidth="1"/>
    <col min="15618" max="15618" width="18.77734375" style="2" bestFit="1" customWidth="1"/>
    <col min="15619" max="15619" width="17.21875" style="2" bestFit="1" customWidth="1"/>
    <col min="15620" max="15620" width="24.88671875" style="2" bestFit="1" customWidth="1"/>
    <col min="15621" max="15621" width="8.88671875" style="2"/>
    <col min="15622" max="15622" width="14.5546875" style="2" customWidth="1"/>
    <col min="15623" max="15624" width="8.88671875" style="2"/>
    <col min="15625" max="15625" width="36.88671875" style="2" customWidth="1"/>
    <col min="15626" max="15867" width="8.88671875" style="2"/>
    <col min="15868" max="15868" width="10.21875" style="2" customWidth="1"/>
    <col min="15869" max="15869" width="10.33203125" style="2" customWidth="1"/>
    <col min="15870" max="15870" width="12.21875" style="2" customWidth="1"/>
    <col min="15871" max="15871" width="54" style="2" bestFit="1" customWidth="1"/>
    <col min="15872" max="15872" width="10.21875" style="2" bestFit="1" customWidth="1"/>
    <col min="15873" max="15873" width="11.33203125" style="2" customWidth="1"/>
    <col min="15874" max="15874" width="18.77734375" style="2" bestFit="1" customWidth="1"/>
    <col min="15875" max="15875" width="17.21875" style="2" bestFit="1" customWidth="1"/>
    <col min="15876" max="15876" width="24.88671875" style="2" bestFit="1" customWidth="1"/>
    <col min="15877" max="15877" width="8.88671875" style="2"/>
    <col min="15878" max="15878" width="14.5546875" style="2" customWidth="1"/>
    <col min="15879" max="15880" width="8.88671875" style="2"/>
    <col min="15881" max="15881" width="36.88671875" style="2" customWidth="1"/>
    <col min="15882" max="16123" width="8.88671875" style="2"/>
    <col min="16124" max="16124" width="10.21875" style="2" customWidth="1"/>
    <col min="16125" max="16125" width="10.33203125" style="2" customWidth="1"/>
    <col min="16126" max="16126" width="12.21875" style="2" customWidth="1"/>
    <col min="16127" max="16127" width="54" style="2" bestFit="1" customWidth="1"/>
    <col min="16128" max="16128" width="10.21875" style="2" bestFit="1" customWidth="1"/>
    <col min="16129" max="16129" width="11.33203125" style="2" customWidth="1"/>
    <col min="16130" max="16130" width="18.77734375" style="2" bestFit="1" customWidth="1"/>
    <col min="16131" max="16131" width="17.21875" style="2" bestFit="1" customWidth="1"/>
    <col min="16132" max="16132" width="24.88671875" style="2" bestFit="1" customWidth="1"/>
    <col min="16133" max="16133" width="8.88671875" style="2"/>
    <col min="16134" max="16134" width="14.5546875" style="2" customWidth="1"/>
    <col min="16135" max="16136" width="8.88671875" style="2"/>
    <col min="16137" max="16137" width="36.88671875" style="2" customWidth="1"/>
    <col min="16138" max="16384" width="8.88671875" style="2"/>
  </cols>
  <sheetData>
    <row r="1" spans="1:15" ht="31.5" x14ac:dyDescent="0.15">
      <c r="A1" s="214" t="s">
        <v>1371</v>
      </c>
      <c r="B1" s="214"/>
      <c r="C1" s="214"/>
      <c r="D1" s="214"/>
      <c r="E1" s="214"/>
      <c r="F1" s="214"/>
      <c r="G1" s="214"/>
      <c r="H1" s="214"/>
      <c r="I1" s="214"/>
    </row>
    <row r="2" spans="1:15" ht="33.75" customHeight="1" x14ac:dyDescent="0.15">
      <c r="A2" s="125" t="s">
        <v>1367</v>
      </c>
      <c r="B2" s="126" t="s">
        <v>0</v>
      </c>
      <c r="C2" s="125" t="s">
        <v>1</v>
      </c>
      <c r="D2" s="125" t="s">
        <v>2</v>
      </c>
      <c r="E2" s="125" t="s">
        <v>3</v>
      </c>
      <c r="F2" s="127" t="s">
        <v>4</v>
      </c>
      <c r="G2" s="125" t="s">
        <v>5</v>
      </c>
      <c r="H2" s="125" t="s">
        <v>6</v>
      </c>
      <c r="I2" s="125" t="s">
        <v>7</v>
      </c>
      <c r="J2" s="1"/>
      <c r="K2" s="1"/>
      <c r="L2" s="1"/>
      <c r="M2" s="1"/>
      <c r="N2" s="1"/>
      <c r="O2" s="1"/>
    </row>
    <row r="3" spans="1:15" s="4" customFormat="1" ht="33.75" customHeight="1" x14ac:dyDescent="0.15">
      <c r="A3" s="8" t="s">
        <v>8</v>
      </c>
      <c r="B3" s="13"/>
      <c r="C3" s="128"/>
      <c r="D3" s="8"/>
      <c r="E3" s="8"/>
      <c r="F3" s="175">
        <f>SUM(F4:F221)</f>
        <v>33442043188</v>
      </c>
      <c r="G3" s="8"/>
      <c r="H3" s="8"/>
      <c r="I3" s="8"/>
      <c r="J3" s="3"/>
      <c r="K3" s="3"/>
      <c r="L3" s="3"/>
      <c r="M3" s="3"/>
      <c r="N3" s="3"/>
      <c r="O3" s="3"/>
    </row>
    <row r="4" spans="1:15" ht="30" customHeight="1" x14ac:dyDescent="0.15">
      <c r="A4" s="5">
        <v>1</v>
      </c>
      <c r="B4" s="6">
        <v>2</v>
      </c>
      <c r="C4" s="182" t="s">
        <v>9</v>
      </c>
      <c r="D4" s="5" t="s">
        <v>10</v>
      </c>
      <c r="E4" s="5" t="s">
        <v>11</v>
      </c>
      <c r="F4" s="7">
        <v>80000000</v>
      </c>
      <c r="G4" s="5" t="s">
        <v>12</v>
      </c>
      <c r="H4" s="8" t="s">
        <v>13</v>
      </c>
      <c r="I4" s="5"/>
      <c r="J4" s="1"/>
      <c r="K4" s="1"/>
      <c r="L4" s="1"/>
      <c r="M4" s="1"/>
      <c r="N4" s="1"/>
      <c r="O4" s="1"/>
    </row>
    <row r="5" spans="1:15" ht="30" customHeight="1" x14ac:dyDescent="0.15">
      <c r="A5" s="5">
        <v>2</v>
      </c>
      <c r="B5" s="6">
        <v>2</v>
      </c>
      <c r="C5" s="182" t="s">
        <v>14</v>
      </c>
      <c r="D5" s="5" t="s">
        <v>10</v>
      </c>
      <c r="E5" s="5" t="s">
        <v>11</v>
      </c>
      <c r="F5" s="7">
        <v>30000000</v>
      </c>
      <c r="G5" s="5" t="s">
        <v>12</v>
      </c>
      <c r="H5" s="8" t="s">
        <v>15</v>
      </c>
      <c r="I5" s="5"/>
      <c r="J5" s="1"/>
      <c r="K5" s="1"/>
      <c r="L5" s="1"/>
      <c r="M5" s="1"/>
      <c r="N5" s="1"/>
      <c r="O5" s="1"/>
    </row>
    <row r="6" spans="1:15" s="4" customFormat="1" ht="30" customHeight="1" x14ac:dyDescent="0.15">
      <c r="A6" s="5">
        <v>3</v>
      </c>
      <c r="B6" s="13">
        <v>7</v>
      </c>
      <c r="C6" s="172" t="s">
        <v>1460</v>
      </c>
      <c r="D6" s="8" t="s">
        <v>1462</v>
      </c>
      <c r="E6" s="8" t="s">
        <v>1463</v>
      </c>
      <c r="F6" s="135">
        <v>1778000000</v>
      </c>
      <c r="G6" s="8" t="s">
        <v>1465</v>
      </c>
      <c r="H6" s="8" t="s">
        <v>1467</v>
      </c>
      <c r="I6" s="8"/>
      <c r="J6" s="3"/>
      <c r="K6" s="3"/>
      <c r="L6" s="3"/>
      <c r="M6" s="3"/>
      <c r="N6" s="3"/>
      <c r="O6" s="3"/>
    </row>
    <row r="7" spans="1:15" s="4" customFormat="1" ht="30" customHeight="1" x14ac:dyDescent="0.15">
      <c r="A7" s="5">
        <v>4</v>
      </c>
      <c r="B7" s="13">
        <v>3</v>
      </c>
      <c r="C7" s="172" t="s">
        <v>1461</v>
      </c>
      <c r="D7" s="8" t="s">
        <v>1462</v>
      </c>
      <c r="E7" s="8" t="s">
        <v>1463</v>
      </c>
      <c r="F7" s="135">
        <v>1500000000</v>
      </c>
      <c r="G7" s="8" t="s">
        <v>1465</v>
      </c>
      <c r="H7" s="8" t="s">
        <v>1469</v>
      </c>
      <c r="I7" s="8"/>
      <c r="J7" s="3"/>
      <c r="K7" s="3"/>
      <c r="L7" s="3"/>
      <c r="M7" s="3"/>
      <c r="N7" s="3"/>
      <c r="O7" s="3"/>
    </row>
    <row r="8" spans="1:15" ht="30" customHeight="1" x14ac:dyDescent="0.15">
      <c r="A8" s="5">
        <v>5</v>
      </c>
      <c r="B8" s="10">
        <v>12</v>
      </c>
      <c r="C8" s="181" t="s">
        <v>16</v>
      </c>
      <c r="D8" s="9" t="s">
        <v>10</v>
      </c>
      <c r="E8" s="9" t="s">
        <v>11</v>
      </c>
      <c r="F8" s="12">
        <v>292844000</v>
      </c>
      <c r="G8" s="9" t="s">
        <v>17</v>
      </c>
      <c r="H8" s="9" t="s">
        <v>18</v>
      </c>
      <c r="I8" s="9"/>
    </row>
    <row r="9" spans="1:15" ht="30" customHeight="1" x14ac:dyDescent="0.15">
      <c r="A9" s="5">
        <v>6</v>
      </c>
      <c r="B9" s="10">
        <v>12</v>
      </c>
      <c r="C9" s="181" t="s">
        <v>19</v>
      </c>
      <c r="D9" s="9" t="s">
        <v>10</v>
      </c>
      <c r="E9" s="9" t="s">
        <v>11</v>
      </c>
      <c r="F9" s="12">
        <v>232387000</v>
      </c>
      <c r="G9" s="9" t="s">
        <v>17</v>
      </c>
      <c r="H9" s="9" t="s">
        <v>20</v>
      </c>
      <c r="I9" s="9"/>
    </row>
    <row r="10" spans="1:15" ht="30" customHeight="1" x14ac:dyDescent="0.15">
      <c r="A10" s="5">
        <v>7</v>
      </c>
      <c r="B10" s="10">
        <v>12</v>
      </c>
      <c r="C10" s="181" t="s">
        <v>21</v>
      </c>
      <c r="D10" s="9" t="s">
        <v>10</v>
      </c>
      <c r="E10" s="9" t="s">
        <v>22</v>
      </c>
      <c r="F10" s="12">
        <v>212042000</v>
      </c>
      <c r="G10" s="9" t="s">
        <v>17</v>
      </c>
      <c r="H10" s="9" t="s">
        <v>23</v>
      </c>
      <c r="I10" s="8"/>
    </row>
    <row r="11" spans="1:15" ht="30" customHeight="1" x14ac:dyDescent="0.15">
      <c r="A11" s="5">
        <v>8</v>
      </c>
      <c r="B11" s="10">
        <v>12</v>
      </c>
      <c r="C11" s="181" t="s">
        <v>24</v>
      </c>
      <c r="D11" s="9" t="s">
        <v>10</v>
      </c>
      <c r="E11" s="9" t="s">
        <v>22</v>
      </c>
      <c r="F11" s="12">
        <v>187214000</v>
      </c>
      <c r="G11" s="9" t="s">
        <v>17</v>
      </c>
      <c r="H11" s="9" t="s">
        <v>25</v>
      </c>
      <c r="I11" s="8"/>
    </row>
    <row r="12" spans="1:15" ht="30" customHeight="1" x14ac:dyDescent="0.15">
      <c r="A12" s="5">
        <v>9</v>
      </c>
      <c r="B12" s="10">
        <v>12</v>
      </c>
      <c r="C12" s="181" t="s">
        <v>26</v>
      </c>
      <c r="D12" s="9" t="s">
        <v>10</v>
      </c>
      <c r="E12" s="9" t="s">
        <v>22</v>
      </c>
      <c r="F12" s="12">
        <v>91130000</v>
      </c>
      <c r="G12" s="9" t="s">
        <v>17</v>
      </c>
      <c r="H12" s="9" t="s">
        <v>25</v>
      </c>
      <c r="I12" s="8"/>
    </row>
    <row r="13" spans="1:15" ht="30" customHeight="1" x14ac:dyDescent="0.15">
      <c r="A13" s="5">
        <v>10</v>
      </c>
      <c r="B13" s="10">
        <v>12</v>
      </c>
      <c r="C13" s="181" t="s">
        <v>27</v>
      </c>
      <c r="D13" s="9" t="s">
        <v>10</v>
      </c>
      <c r="E13" s="9" t="s">
        <v>22</v>
      </c>
      <c r="F13" s="12">
        <v>402500000</v>
      </c>
      <c r="G13" s="9" t="s">
        <v>17</v>
      </c>
      <c r="H13" s="9" t="s">
        <v>28</v>
      </c>
      <c r="I13" s="8"/>
    </row>
    <row r="14" spans="1:15" ht="30" customHeight="1" x14ac:dyDescent="0.15">
      <c r="A14" s="5">
        <v>11</v>
      </c>
      <c r="B14" s="10">
        <v>1</v>
      </c>
      <c r="C14" s="182" t="s">
        <v>29</v>
      </c>
      <c r="D14" s="5" t="s">
        <v>30</v>
      </c>
      <c r="E14" s="5" t="s">
        <v>31</v>
      </c>
      <c r="F14" s="12">
        <v>15655000</v>
      </c>
      <c r="G14" s="5" t="s">
        <v>32</v>
      </c>
      <c r="H14" s="5" t="s">
        <v>33</v>
      </c>
      <c r="I14" s="5"/>
    </row>
    <row r="15" spans="1:15" ht="30" customHeight="1" x14ac:dyDescent="0.15">
      <c r="A15" s="5">
        <v>12</v>
      </c>
      <c r="B15" s="6">
        <v>1</v>
      </c>
      <c r="C15" s="182" t="s">
        <v>34</v>
      </c>
      <c r="D15" s="5" t="s">
        <v>30</v>
      </c>
      <c r="E15" s="5" t="s">
        <v>31</v>
      </c>
      <c r="F15" s="12">
        <v>109810000</v>
      </c>
      <c r="G15" s="5" t="s">
        <v>32</v>
      </c>
      <c r="H15" s="5" t="s">
        <v>35</v>
      </c>
      <c r="I15" s="5"/>
    </row>
    <row r="16" spans="1:15" ht="30" customHeight="1" x14ac:dyDescent="0.15">
      <c r="A16" s="5">
        <v>13</v>
      </c>
      <c r="B16" s="10">
        <v>2</v>
      </c>
      <c r="C16" s="181" t="s">
        <v>36</v>
      </c>
      <c r="D16" s="9" t="s">
        <v>30</v>
      </c>
      <c r="E16" s="9" t="s">
        <v>31</v>
      </c>
      <c r="F16" s="12">
        <v>330000000</v>
      </c>
      <c r="G16" s="9" t="s">
        <v>32</v>
      </c>
      <c r="H16" s="9" t="s">
        <v>37</v>
      </c>
      <c r="I16" s="9"/>
    </row>
    <row r="17" spans="1:9" ht="30" customHeight="1" x14ac:dyDescent="0.15">
      <c r="A17" s="5">
        <v>14</v>
      </c>
      <c r="B17" s="10">
        <v>6</v>
      </c>
      <c r="C17" s="181" t="s">
        <v>38</v>
      </c>
      <c r="D17" s="9" t="s">
        <v>30</v>
      </c>
      <c r="E17" s="9" t="s">
        <v>31</v>
      </c>
      <c r="F17" s="12">
        <v>57000000</v>
      </c>
      <c r="G17" s="9" t="s">
        <v>32</v>
      </c>
      <c r="H17" s="9" t="s">
        <v>39</v>
      </c>
      <c r="I17" s="9"/>
    </row>
    <row r="18" spans="1:9" ht="30" customHeight="1" x14ac:dyDescent="0.15">
      <c r="A18" s="5">
        <v>15</v>
      </c>
      <c r="B18" s="6">
        <v>7</v>
      </c>
      <c r="C18" s="183" t="s">
        <v>40</v>
      </c>
      <c r="D18" s="14" t="s">
        <v>10</v>
      </c>
      <c r="E18" s="5" t="s">
        <v>11</v>
      </c>
      <c r="F18" s="12">
        <v>15000000</v>
      </c>
      <c r="G18" s="5" t="s">
        <v>41</v>
      </c>
      <c r="H18" s="5" t="s">
        <v>42</v>
      </c>
      <c r="I18" s="5"/>
    </row>
    <row r="19" spans="1:9" ht="30" customHeight="1" x14ac:dyDescent="0.15">
      <c r="A19" s="5">
        <v>16</v>
      </c>
      <c r="B19" s="15">
        <v>10</v>
      </c>
      <c r="C19" s="184" t="s">
        <v>43</v>
      </c>
      <c r="D19" s="15" t="s">
        <v>10</v>
      </c>
      <c r="E19" s="15" t="s">
        <v>11</v>
      </c>
      <c r="F19" s="12">
        <v>70000000</v>
      </c>
      <c r="G19" s="15" t="s">
        <v>44</v>
      </c>
      <c r="H19" s="15" t="s">
        <v>45</v>
      </c>
      <c r="I19" s="15"/>
    </row>
    <row r="20" spans="1:9" s="18" customFormat="1" ht="30" customHeight="1" x14ac:dyDescent="0.15">
      <c r="A20" s="5">
        <v>17</v>
      </c>
      <c r="B20" s="15">
        <v>3</v>
      </c>
      <c r="C20" s="185" t="s">
        <v>46</v>
      </c>
      <c r="D20" s="15" t="s">
        <v>47</v>
      </c>
      <c r="E20" s="15" t="s">
        <v>11</v>
      </c>
      <c r="F20" s="17">
        <v>50000000</v>
      </c>
      <c r="G20" s="15" t="s">
        <v>48</v>
      </c>
      <c r="H20" s="15" t="s">
        <v>49</v>
      </c>
      <c r="I20" s="15"/>
    </row>
    <row r="21" spans="1:9" ht="30" customHeight="1" x14ac:dyDescent="0.15">
      <c r="A21" s="5">
        <v>18</v>
      </c>
      <c r="B21" s="15">
        <v>1</v>
      </c>
      <c r="C21" s="185" t="s">
        <v>50</v>
      </c>
      <c r="D21" s="15" t="s">
        <v>10</v>
      </c>
      <c r="E21" s="15" t="s">
        <v>11</v>
      </c>
      <c r="F21" s="17">
        <v>16000000</v>
      </c>
      <c r="G21" s="15" t="s">
        <v>51</v>
      </c>
      <c r="H21" s="15" t="s">
        <v>52</v>
      </c>
      <c r="I21" s="19"/>
    </row>
    <row r="22" spans="1:9" ht="30" customHeight="1" x14ac:dyDescent="0.15">
      <c r="A22" s="5">
        <v>19</v>
      </c>
      <c r="B22" s="15">
        <v>2</v>
      </c>
      <c r="C22" s="185" t="s">
        <v>53</v>
      </c>
      <c r="D22" s="15" t="s">
        <v>10</v>
      </c>
      <c r="E22" s="15" t="s">
        <v>11</v>
      </c>
      <c r="F22" s="17">
        <v>6609000</v>
      </c>
      <c r="G22" s="15" t="s">
        <v>51</v>
      </c>
      <c r="H22" s="15" t="s">
        <v>52</v>
      </c>
      <c r="I22" s="19"/>
    </row>
    <row r="23" spans="1:9" ht="30" customHeight="1" x14ac:dyDescent="0.15">
      <c r="A23" s="5">
        <v>20</v>
      </c>
      <c r="B23" s="15">
        <v>12</v>
      </c>
      <c r="C23" s="185" t="s">
        <v>54</v>
      </c>
      <c r="D23" s="15" t="s">
        <v>10</v>
      </c>
      <c r="E23" s="15" t="s">
        <v>11</v>
      </c>
      <c r="F23" s="17">
        <v>19899000</v>
      </c>
      <c r="G23" s="15" t="s">
        <v>51</v>
      </c>
      <c r="H23" s="15" t="s">
        <v>55</v>
      </c>
      <c r="I23" s="19"/>
    </row>
    <row r="24" spans="1:9" ht="30" customHeight="1" x14ac:dyDescent="0.15">
      <c r="A24" s="5">
        <v>21</v>
      </c>
      <c r="B24" s="15">
        <v>12</v>
      </c>
      <c r="C24" s="185" t="s">
        <v>56</v>
      </c>
      <c r="D24" s="15" t="s">
        <v>10</v>
      </c>
      <c r="E24" s="15" t="s">
        <v>11</v>
      </c>
      <c r="F24" s="17">
        <v>69120000</v>
      </c>
      <c r="G24" s="15" t="s">
        <v>57</v>
      </c>
      <c r="H24" s="15" t="s">
        <v>58</v>
      </c>
      <c r="I24" s="19"/>
    </row>
    <row r="25" spans="1:9" ht="30" customHeight="1" x14ac:dyDescent="0.15">
      <c r="A25" s="5">
        <v>22</v>
      </c>
      <c r="B25" s="15">
        <v>4</v>
      </c>
      <c r="C25" s="185" t="s">
        <v>59</v>
      </c>
      <c r="D25" s="15" t="s">
        <v>10</v>
      </c>
      <c r="E25" s="15" t="s">
        <v>11</v>
      </c>
      <c r="F25" s="17">
        <v>15730000</v>
      </c>
      <c r="G25" s="15" t="s">
        <v>57</v>
      </c>
      <c r="H25" s="15" t="s">
        <v>58</v>
      </c>
      <c r="I25" s="19"/>
    </row>
    <row r="26" spans="1:9" ht="30" customHeight="1" x14ac:dyDescent="0.15">
      <c r="A26" s="5">
        <v>23</v>
      </c>
      <c r="B26" s="15">
        <v>2</v>
      </c>
      <c r="C26" s="185" t="s">
        <v>60</v>
      </c>
      <c r="D26" s="15" t="s">
        <v>10</v>
      </c>
      <c r="E26" s="15" t="s">
        <v>22</v>
      </c>
      <c r="F26" s="17">
        <v>67000000</v>
      </c>
      <c r="G26" s="15" t="s">
        <v>57</v>
      </c>
      <c r="H26" s="15" t="s">
        <v>61</v>
      </c>
      <c r="I26" s="19"/>
    </row>
    <row r="27" spans="1:9" ht="30" customHeight="1" x14ac:dyDescent="0.15">
      <c r="A27" s="5">
        <v>24</v>
      </c>
      <c r="B27" s="15">
        <v>2</v>
      </c>
      <c r="C27" s="185" t="s">
        <v>62</v>
      </c>
      <c r="D27" s="15" t="s">
        <v>10</v>
      </c>
      <c r="E27" s="15" t="s">
        <v>22</v>
      </c>
      <c r="F27" s="17">
        <v>13000000</v>
      </c>
      <c r="G27" s="15" t="s">
        <v>57</v>
      </c>
      <c r="H27" s="15" t="s">
        <v>61</v>
      </c>
      <c r="I27" s="19"/>
    </row>
    <row r="28" spans="1:9" ht="30" customHeight="1" x14ac:dyDescent="0.15">
      <c r="A28" s="5">
        <v>25</v>
      </c>
      <c r="B28" s="15">
        <v>2</v>
      </c>
      <c r="C28" s="185" t="s">
        <v>63</v>
      </c>
      <c r="D28" s="15" t="s">
        <v>10</v>
      </c>
      <c r="E28" s="15" t="s">
        <v>22</v>
      </c>
      <c r="F28" s="17">
        <v>10700000</v>
      </c>
      <c r="G28" s="15" t="s">
        <v>57</v>
      </c>
      <c r="H28" s="15" t="s">
        <v>61</v>
      </c>
      <c r="I28" s="19"/>
    </row>
    <row r="29" spans="1:9" s="18" customFormat="1" ht="30" customHeight="1" x14ac:dyDescent="0.15">
      <c r="A29" s="5">
        <v>26</v>
      </c>
      <c r="B29" s="15">
        <v>1</v>
      </c>
      <c r="C29" s="184" t="s">
        <v>64</v>
      </c>
      <c r="D29" s="15" t="s">
        <v>10</v>
      </c>
      <c r="E29" s="15" t="s">
        <v>11</v>
      </c>
      <c r="F29" s="20">
        <v>12000000</v>
      </c>
      <c r="G29" s="15" t="s">
        <v>65</v>
      </c>
      <c r="H29" s="15" t="s">
        <v>66</v>
      </c>
      <c r="I29" s="15"/>
    </row>
    <row r="30" spans="1:9" s="18" customFormat="1" ht="30" customHeight="1" x14ac:dyDescent="0.15">
      <c r="A30" s="5">
        <v>27</v>
      </c>
      <c r="B30" s="15">
        <v>12</v>
      </c>
      <c r="C30" s="184" t="s">
        <v>67</v>
      </c>
      <c r="D30" s="15" t="s">
        <v>10</v>
      </c>
      <c r="E30" s="15" t="s">
        <v>22</v>
      </c>
      <c r="F30" s="20">
        <v>36000000</v>
      </c>
      <c r="G30" s="15" t="s">
        <v>68</v>
      </c>
      <c r="H30" s="15" t="s">
        <v>69</v>
      </c>
      <c r="I30" s="15"/>
    </row>
    <row r="31" spans="1:9" s="18" customFormat="1" ht="30" customHeight="1" x14ac:dyDescent="0.15">
      <c r="A31" s="5">
        <v>28</v>
      </c>
      <c r="B31" s="15">
        <v>12</v>
      </c>
      <c r="C31" s="184" t="s">
        <v>70</v>
      </c>
      <c r="D31" s="15" t="s">
        <v>10</v>
      </c>
      <c r="E31" s="15" t="s">
        <v>22</v>
      </c>
      <c r="F31" s="20">
        <v>111000000</v>
      </c>
      <c r="G31" s="15" t="s">
        <v>71</v>
      </c>
      <c r="H31" s="15" t="s">
        <v>72</v>
      </c>
      <c r="I31" s="15"/>
    </row>
    <row r="32" spans="1:9" s="18" customFormat="1" ht="30" customHeight="1" x14ac:dyDescent="0.15">
      <c r="A32" s="5">
        <v>29</v>
      </c>
      <c r="B32" s="15">
        <v>12</v>
      </c>
      <c r="C32" s="184" t="s">
        <v>73</v>
      </c>
      <c r="D32" s="15" t="s">
        <v>10</v>
      </c>
      <c r="E32" s="15" t="s">
        <v>11</v>
      </c>
      <c r="F32" s="20">
        <v>79680000</v>
      </c>
      <c r="G32" s="15" t="s">
        <v>74</v>
      </c>
      <c r="H32" s="15" t="s">
        <v>75</v>
      </c>
      <c r="I32" s="15"/>
    </row>
    <row r="33" spans="1:15" s="18" customFormat="1" ht="30" customHeight="1" x14ac:dyDescent="0.15">
      <c r="A33" s="5">
        <v>30</v>
      </c>
      <c r="B33" s="15">
        <v>1</v>
      </c>
      <c r="C33" s="184" t="s">
        <v>76</v>
      </c>
      <c r="D33" s="15" t="s">
        <v>10</v>
      </c>
      <c r="E33" s="15" t="s">
        <v>22</v>
      </c>
      <c r="F33" s="20">
        <v>36510000</v>
      </c>
      <c r="G33" s="15" t="s">
        <v>68</v>
      </c>
      <c r="H33" s="15" t="s">
        <v>77</v>
      </c>
      <c r="I33" s="15"/>
    </row>
    <row r="34" spans="1:15" s="18" customFormat="1" ht="30" customHeight="1" x14ac:dyDescent="0.15">
      <c r="A34" s="5">
        <v>31</v>
      </c>
      <c r="B34" s="15">
        <v>1</v>
      </c>
      <c r="C34" s="184" t="s">
        <v>78</v>
      </c>
      <c r="D34" s="15" t="s">
        <v>10</v>
      </c>
      <c r="E34" s="15" t="s">
        <v>22</v>
      </c>
      <c r="F34" s="20">
        <v>27000000</v>
      </c>
      <c r="G34" s="15" t="s">
        <v>71</v>
      </c>
      <c r="H34" s="15" t="s">
        <v>79</v>
      </c>
      <c r="I34" s="15"/>
    </row>
    <row r="35" spans="1:15" s="18" customFormat="1" ht="30" customHeight="1" x14ac:dyDescent="0.15">
      <c r="A35" s="5">
        <v>32</v>
      </c>
      <c r="B35" s="15">
        <v>1</v>
      </c>
      <c r="C35" s="184" t="s">
        <v>67</v>
      </c>
      <c r="D35" s="15" t="s">
        <v>10</v>
      </c>
      <c r="E35" s="15" t="s">
        <v>22</v>
      </c>
      <c r="F35" s="20">
        <v>36000000</v>
      </c>
      <c r="G35" s="15" t="s">
        <v>80</v>
      </c>
      <c r="H35" s="15" t="s">
        <v>81</v>
      </c>
      <c r="I35" s="15"/>
    </row>
    <row r="36" spans="1:15" s="18" customFormat="1" ht="30" customHeight="1" x14ac:dyDescent="0.15">
      <c r="A36" s="5">
        <v>33</v>
      </c>
      <c r="B36" s="15">
        <v>6</v>
      </c>
      <c r="C36" s="184" t="s">
        <v>82</v>
      </c>
      <c r="D36" s="15" t="s">
        <v>10</v>
      </c>
      <c r="E36" s="15" t="s">
        <v>22</v>
      </c>
      <c r="F36" s="20">
        <v>70000000</v>
      </c>
      <c r="G36" s="15" t="s">
        <v>80</v>
      </c>
      <c r="H36" s="15" t="s">
        <v>81</v>
      </c>
      <c r="I36" s="15"/>
    </row>
    <row r="37" spans="1:15" ht="30" customHeight="1" x14ac:dyDescent="0.15">
      <c r="A37" s="5">
        <v>34</v>
      </c>
      <c r="B37" s="15">
        <v>1</v>
      </c>
      <c r="C37" s="184" t="s">
        <v>83</v>
      </c>
      <c r="D37" s="15" t="s">
        <v>10</v>
      </c>
      <c r="E37" s="15" t="s">
        <v>11</v>
      </c>
      <c r="F37" s="22">
        <v>720000000</v>
      </c>
      <c r="G37" s="15" t="s">
        <v>84</v>
      </c>
      <c r="H37" s="15" t="s">
        <v>85</v>
      </c>
      <c r="I37" s="15"/>
    </row>
    <row r="38" spans="1:15" ht="30" customHeight="1" x14ac:dyDescent="0.15">
      <c r="A38" s="5">
        <v>35</v>
      </c>
      <c r="B38" s="15">
        <v>1</v>
      </c>
      <c r="C38" s="184" t="s">
        <v>86</v>
      </c>
      <c r="D38" s="15" t="s">
        <v>10</v>
      </c>
      <c r="E38" s="15" t="s">
        <v>22</v>
      </c>
      <c r="F38" s="22">
        <v>8790240</v>
      </c>
      <c r="G38" s="15" t="s">
        <v>87</v>
      </c>
      <c r="H38" s="15" t="s">
        <v>88</v>
      </c>
      <c r="I38" s="15"/>
    </row>
    <row r="39" spans="1:15" ht="30" customHeight="1" x14ac:dyDescent="0.15">
      <c r="A39" s="5">
        <v>36</v>
      </c>
      <c r="B39" s="15">
        <v>1</v>
      </c>
      <c r="C39" s="184" t="s">
        <v>89</v>
      </c>
      <c r="D39" s="15" t="s">
        <v>10</v>
      </c>
      <c r="E39" s="15" t="s">
        <v>22</v>
      </c>
      <c r="F39" s="22">
        <v>36000000</v>
      </c>
      <c r="G39" s="15" t="s">
        <v>87</v>
      </c>
      <c r="H39" s="15" t="s">
        <v>88</v>
      </c>
      <c r="I39" s="15"/>
    </row>
    <row r="40" spans="1:15" ht="30" customHeight="1" x14ac:dyDescent="0.15">
      <c r="A40" s="5">
        <v>37</v>
      </c>
      <c r="B40" s="15">
        <v>1</v>
      </c>
      <c r="C40" s="184" t="s">
        <v>90</v>
      </c>
      <c r="D40" s="15" t="s">
        <v>10</v>
      </c>
      <c r="E40" s="15" t="s">
        <v>22</v>
      </c>
      <c r="F40" s="22">
        <v>14080000</v>
      </c>
      <c r="G40" s="15" t="s">
        <v>87</v>
      </c>
      <c r="H40" s="15" t="s">
        <v>91</v>
      </c>
      <c r="I40" s="15"/>
    </row>
    <row r="41" spans="1:15" s="18" customFormat="1" ht="30" customHeight="1" x14ac:dyDescent="0.15">
      <c r="A41" s="5">
        <v>38</v>
      </c>
      <c r="B41" s="15">
        <v>4</v>
      </c>
      <c r="C41" s="184" t="s">
        <v>92</v>
      </c>
      <c r="D41" s="15" t="s">
        <v>47</v>
      </c>
      <c r="E41" s="15" t="s">
        <v>11</v>
      </c>
      <c r="F41" s="20">
        <v>70000000</v>
      </c>
      <c r="G41" s="15" t="s">
        <v>93</v>
      </c>
      <c r="H41" s="15" t="s">
        <v>94</v>
      </c>
      <c r="I41" s="15"/>
    </row>
    <row r="42" spans="1:15" s="18" customFormat="1" ht="30" customHeight="1" x14ac:dyDescent="0.15">
      <c r="A42" s="5">
        <v>39</v>
      </c>
      <c r="B42" s="15">
        <v>2</v>
      </c>
      <c r="C42" s="184" t="s">
        <v>95</v>
      </c>
      <c r="D42" s="15" t="s">
        <v>10</v>
      </c>
      <c r="E42" s="15" t="s">
        <v>22</v>
      </c>
      <c r="F42" s="20">
        <v>200000000</v>
      </c>
      <c r="G42" s="15" t="s">
        <v>93</v>
      </c>
      <c r="H42" s="15" t="s">
        <v>96</v>
      </c>
      <c r="I42" s="15"/>
    </row>
    <row r="43" spans="1:15" ht="30" customHeight="1" x14ac:dyDescent="0.15">
      <c r="A43" s="5">
        <v>40</v>
      </c>
      <c r="B43" s="15">
        <v>4</v>
      </c>
      <c r="C43" s="184" t="s">
        <v>97</v>
      </c>
      <c r="D43" s="15" t="s">
        <v>10</v>
      </c>
      <c r="E43" s="15" t="s">
        <v>22</v>
      </c>
      <c r="F43" s="22">
        <v>1500000000</v>
      </c>
      <c r="G43" s="15" t="s">
        <v>98</v>
      </c>
      <c r="H43" s="15" t="s">
        <v>99</v>
      </c>
      <c r="I43" s="19"/>
    </row>
    <row r="44" spans="1:15" s="24" customFormat="1" ht="30" customHeight="1" x14ac:dyDescent="0.15">
      <c r="A44" s="5">
        <v>41</v>
      </c>
      <c r="B44" s="23">
        <v>2</v>
      </c>
      <c r="C44" s="186" t="s">
        <v>100</v>
      </c>
      <c r="D44" s="23" t="s">
        <v>10</v>
      </c>
      <c r="E44" s="23" t="s">
        <v>11</v>
      </c>
      <c r="F44" s="20">
        <v>20000000</v>
      </c>
      <c r="G44" s="23" t="s">
        <v>101</v>
      </c>
      <c r="H44" s="23" t="s">
        <v>102</v>
      </c>
      <c r="I44" s="23"/>
    </row>
    <row r="45" spans="1:15" ht="30" customHeight="1" x14ac:dyDescent="0.15">
      <c r="A45" s="5">
        <v>42</v>
      </c>
      <c r="B45" s="23">
        <v>7</v>
      </c>
      <c r="C45" s="186" t="s">
        <v>103</v>
      </c>
      <c r="D45" s="23" t="s">
        <v>10</v>
      </c>
      <c r="E45" s="23" t="s">
        <v>11</v>
      </c>
      <c r="F45" s="22">
        <v>500000000</v>
      </c>
      <c r="G45" s="23" t="s">
        <v>101</v>
      </c>
      <c r="H45" s="23" t="s">
        <v>104</v>
      </c>
      <c r="I45" s="23"/>
    </row>
    <row r="46" spans="1:15" ht="30" customHeight="1" x14ac:dyDescent="0.15">
      <c r="A46" s="5">
        <v>43</v>
      </c>
      <c r="B46" s="23">
        <v>2</v>
      </c>
      <c r="C46" s="186" t="s">
        <v>105</v>
      </c>
      <c r="D46" s="23" t="s">
        <v>10</v>
      </c>
      <c r="E46" s="23" t="s">
        <v>11</v>
      </c>
      <c r="F46" s="20">
        <v>20000000</v>
      </c>
      <c r="G46" s="23" t="s">
        <v>106</v>
      </c>
      <c r="H46" s="23" t="s">
        <v>107</v>
      </c>
      <c r="I46" s="23"/>
    </row>
    <row r="47" spans="1:15" ht="30" customHeight="1" x14ac:dyDescent="0.15">
      <c r="A47" s="5">
        <v>44</v>
      </c>
      <c r="B47" s="25">
        <v>3</v>
      </c>
      <c r="C47" s="185" t="s">
        <v>108</v>
      </c>
      <c r="D47" s="25" t="s">
        <v>10</v>
      </c>
      <c r="E47" s="23" t="s">
        <v>11</v>
      </c>
      <c r="F47" s="17">
        <v>180000000</v>
      </c>
      <c r="G47" s="25" t="s">
        <v>106</v>
      </c>
      <c r="H47" s="25" t="s">
        <v>109</v>
      </c>
      <c r="I47" s="25"/>
      <c r="J47" s="1"/>
      <c r="K47" s="1"/>
      <c r="L47" s="1"/>
      <c r="M47" s="1"/>
      <c r="N47" s="1"/>
      <c r="O47" s="1"/>
    </row>
    <row r="48" spans="1:15" ht="30" customHeight="1" x14ac:dyDescent="0.15">
      <c r="A48" s="5">
        <v>45</v>
      </c>
      <c r="B48" s="25">
        <v>3</v>
      </c>
      <c r="C48" s="185" t="s">
        <v>110</v>
      </c>
      <c r="D48" s="25" t="s">
        <v>10</v>
      </c>
      <c r="E48" s="23" t="s">
        <v>11</v>
      </c>
      <c r="F48" s="17">
        <v>80000000</v>
      </c>
      <c r="G48" s="25" t="s">
        <v>106</v>
      </c>
      <c r="H48" s="25" t="s">
        <v>109</v>
      </c>
      <c r="I48" s="25"/>
      <c r="J48" s="1"/>
      <c r="K48" s="1"/>
      <c r="L48" s="1"/>
      <c r="M48" s="1"/>
      <c r="N48" s="1"/>
      <c r="O48" s="1"/>
    </row>
    <row r="49" spans="1:9" ht="30" customHeight="1" x14ac:dyDescent="0.15">
      <c r="A49" s="5">
        <v>46</v>
      </c>
      <c r="B49" s="23">
        <v>1</v>
      </c>
      <c r="C49" s="186" t="s">
        <v>111</v>
      </c>
      <c r="D49" s="23" t="s">
        <v>10</v>
      </c>
      <c r="E49" s="23" t="s">
        <v>22</v>
      </c>
      <c r="F49" s="20">
        <v>100000000</v>
      </c>
      <c r="G49" s="23" t="s">
        <v>112</v>
      </c>
      <c r="H49" s="23" t="s">
        <v>113</v>
      </c>
      <c r="I49" s="23"/>
    </row>
    <row r="50" spans="1:9" ht="30" customHeight="1" x14ac:dyDescent="0.15">
      <c r="A50" s="5">
        <v>47</v>
      </c>
      <c r="B50" s="23">
        <v>1</v>
      </c>
      <c r="C50" s="186" t="s">
        <v>114</v>
      </c>
      <c r="D50" s="23" t="s">
        <v>10</v>
      </c>
      <c r="E50" s="23" t="s">
        <v>11</v>
      </c>
      <c r="F50" s="20">
        <v>48000000</v>
      </c>
      <c r="G50" s="23" t="s">
        <v>112</v>
      </c>
      <c r="H50" s="23" t="s">
        <v>115</v>
      </c>
      <c r="I50" s="23"/>
    </row>
    <row r="51" spans="1:9" s="18" customFormat="1" ht="30" customHeight="1" x14ac:dyDescent="0.15">
      <c r="A51" s="5">
        <v>48</v>
      </c>
      <c r="B51" s="23">
        <v>3</v>
      </c>
      <c r="C51" s="186" t="s">
        <v>116</v>
      </c>
      <c r="D51" s="23" t="s">
        <v>10</v>
      </c>
      <c r="E51" s="23" t="s">
        <v>11</v>
      </c>
      <c r="F51" s="22">
        <v>50000000</v>
      </c>
      <c r="G51" s="23" t="s">
        <v>117</v>
      </c>
      <c r="H51" s="23" t="s">
        <v>118</v>
      </c>
      <c r="I51" s="23"/>
    </row>
    <row r="52" spans="1:9" s="18" customFormat="1" ht="30" customHeight="1" x14ac:dyDescent="0.15">
      <c r="A52" s="5">
        <v>49</v>
      </c>
      <c r="B52" s="23">
        <v>10</v>
      </c>
      <c r="C52" s="186" t="s">
        <v>119</v>
      </c>
      <c r="D52" s="23" t="s">
        <v>30</v>
      </c>
      <c r="E52" s="23" t="s">
        <v>31</v>
      </c>
      <c r="F52" s="20">
        <v>300000000</v>
      </c>
      <c r="G52" s="23" t="s">
        <v>120</v>
      </c>
      <c r="H52" s="23" t="s">
        <v>121</v>
      </c>
      <c r="I52" s="23"/>
    </row>
    <row r="53" spans="1:9" ht="30" customHeight="1" x14ac:dyDescent="0.15">
      <c r="A53" s="5">
        <v>50</v>
      </c>
      <c r="B53" s="23">
        <v>10</v>
      </c>
      <c r="C53" s="186" t="s">
        <v>122</v>
      </c>
      <c r="D53" s="23" t="s">
        <v>30</v>
      </c>
      <c r="E53" s="23" t="s">
        <v>31</v>
      </c>
      <c r="F53" s="20">
        <v>250000000</v>
      </c>
      <c r="G53" s="23" t="s">
        <v>120</v>
      </c>
      <c r="H53" s="23" t="s">
        <v>121</v>
      </c>
      <c r="I53" s="23"/>
    </row>
    <row r="54" spans="1:9" ht="30" customHeight="1" x14ac:dyDescent="0.15">
      <c r="A54" s="5">
        <v>51</v>
      </c>
      <c r="B54" s="23">
        <v>10</v>
      </c>
      <c r="C54" s="186" t="s">
        <v>123</v>
      </c>
      <c r="D54" s="23" t="s">
        <v>30</v>
      </c>
      <c r="E54" s="23" t="s">
        <v>31</v>
      </c>
      <c r="F54" s="20">
        <v>50000000</v>
      </c>
      <c r="G54" s="23" t="s">
        <v>120</v>
      </c>
      <c r="H54" s="23" t="s">
        <v>121</v>
      </c>
      <c r="I54" s="23"/>
    </row>
    <row r="55" spans="1:9" ht="30" customHeight="1" x14ac:dyDescent="0.15">
      <c r="A55" s="5">
        <v>52</v>
      </c>
      <c r="B55" s="23">
        <v>10</v>
      </c>
      <c r="C55" s="186" t="s">
        <v>124</v>
      </c>
      <c r="D55" s="23" t="s">
        <v>30</v>
      </c>
      <c r="E55" s="23" t="s">
        <v>31</v>
      </c>
      <c r="F55" s="20">
        <v>58000000</v>
      </c>
      <c r="G55" s="23" t="s">
        <v>120</v>
      </c>
      <c r="H55" s="23" t="s">
        <v>121</v>
      </c>
      <c r="I55" s="23"/>
    </row>
    <row r="56" spans="1:9" ht="30" customHeight="1" x14ac:dyDescent="0.15">
      <c r="A56" s="5">
        <v>53</v>
      </c>
      <c r="B56" s="23">
        <v>3</v>
      </c>
      <c r="C56" s="186" t="s">
        <v>125</v>
      </c>
      <c r="D56" s="23" t="s">
        <v>30</v>
      </c>
      <c r="E56" s="23" t="s">
        <v>31</v>
      </c>
      <c r="F56" s="20">
        <v>20000000</v>
      </c>
      <c r="G56" s="23" t="s">
        <v>120</v>
      </c>
      <c r="H56" s="23" t="s">
        <v>121</v>
      </c>
      <c r="I56" s="23"/>
    </row>
    <row r="57" spans="1:9" ht="30" customHeight="1" x14ac:dyDescent="0.15">
      <c r="A57" s="5">
        <v>54</v>
      </c>
      <c r="B57" s="23">
        <v>3</v>
      </c>
      <c r="C57" s="186" t="s">
        <v>126</v>
      </c>
      <c r="D57" s="23" t="s">
        <v>30</v>
      </c>
      <c r="E57" s="23" t="s">
        <v>31</v>
      </c>
      <c r="F57" s="20">
        <v>2000000</v>
      </c>
      <c r="G57" s="23" t="s">
        <v>120</v>
      </c>
      <c r="H57" s="23" t="s">
        <v>121</v>
      </c>
      <c r="I57" s="23"/>
    </row>
    <row r="58" spans="1:9" ht="30" customHeight="1" x14ac:dyDescent="0.15">
      <c r="A58" s="5">
        <v>55</v>
      </c>
      <c r="B58" s="23">
        <v>3</v>
      </c>
      <c r="C58" s="186" t="s">
        <v>127</v>
      </c>
      <c r="D58" s="23" t="s">
        <v>30</v>
      </c>
      <c r="E58" s="23" t="s">
        <v>31</v>
      </c>
      <c r="F58" s="20">
        <v>2500000</v>
      </c>
      <c r="G58" s="23" t="s">
        <v>120</v>
      </c>
      <c r="H58" s="23" t="s">
        <v>121</v>
      </c>
      <c r="I58" s="23"/>
    </row>
    <row r="59" spans="1:9" ht="30" customHeight="1" x14ac:dyDescent="0.15">
      <c r="A59" s="5">
        <v>56</v>
      </c>
      <c r="B59" s="23">
        <v>10</v>
      </c>
      <c r="C59" s="186" t="s">
        <v>128</v>
      </c>
      <c r="D59" s="23" t="s">
        <v>30</v>
      </c>
      <c r="E59" s="23" t="s">
        <v>31</v>
      </c>
      <c r="F59" s="20">
        <v>149036000</v>
      </c>
      <c r="G59" s="23" t="s">
        <v>120</v>
      </c>
      <c r="H59" s="23" t="s">
        <v>121</v>
      </c>
      <c r="I59" s="23"/>
    </row>
    <row r="60" spans="1:9" ht="30" customHeight="1" x14ac:dyDescent="0.15">
      <c r="A60" s="5">
        <v>57</v>
      </c>
      <c r="B60" s="23">
        <v>10</v>
      </c>
      <c r="C60" s="186" t="s">
        <v>129</v>
      </c>
      <c r="D60" s="23" t="s">
        <v>30</v>
      </c>
      <c r="E60" s="23" t="s">
        <v>31</v>
      </c>
      <c r="F60" s="20">
        <v>78440000</v>
      </c>
      <c r="G60" s="23" t="s">
        <v>120</v>
      </c>
      <c r="H60" s="23" t="s">
        <v>121</v>
      </c>
      <c r="I60" s="23"/>
    </row>
    <row r="61" spans="1:9" ht="30" customHeight="1" x14ac:dyDescent="0.15">
      <c r="A61" s="5">
        <v>58</v>
      </c>
      <c r="B61" s="23">
        <v>3</v>
      </c>
      <c r="C61" s="186" t="s">
        <v>130</v>
      </c>
      <c r="D61" s="23" t="s">
        <v>30</v>
      </c>
      <c r="E61" s="23" t="s">
        <v>31</v>
      </c>
      <c r="F61" s="20">
        <v>27000000</v>
      </c>
      <c r="G61" s="23" t="s">
        <v>120</v>
      </c>
      <c r="H61" s="23" t="s">
        <v>121</v>
      </c>
      <c r="I61" s="23"/>
    </row>
    <row r="62" spans="1:9" ht="30" customHeight="1" x14ac:dyDescent="0.15">
      <c r="A62" s="5">
        <v>59</v>
      </c>
      <c r="B62" s="23">
        <v>3</v>
      </c>
      <c r="C62" s="186" t="s">
        <v>131</v>
      </c>
      <c r="D62" s="23" t="s">
        <v>30</v>
      </c>
      <c r="E62" s="23" t="s">
        <v>31</v>
      </c>
      <c r="F62" s="20">
        <v>50000000</v>
      </c>
      <c r="G62" s="23" t="s">
        <v>120</v>
      </c>
      <c r="H62" s="23" t="s">
        <v>121</v>
      </c>
      <c r="I62" s="23"/>
    </row>
    <row r="63" spans="1:9" ht="30" customHeight="1" x14ac:dyDescent="0.15">
      <c r="A63" s="5">
        <v>60</v>
      </c>
      <c r="B63" s="23">
        <v>1</v>
      </c>
      <c r="C63" s="186" t="s">
        <v>132</v>
      </c>
      <c r="D63" s="23" t="s">
        <v>30</v>
      </c>
      <c r="E63" s="23" t="s">
        <v>31</v>
      </c>
      <c r="F63" s="20">
        <v>19372000</v>
      </c>
      <c r="G63" s="23" t="s">
        <v>120</v>
      </c>
      <c r="H63" s="23" t="s">
        <v>133</v>
      </c>
      <c r="I63" s="23"/>
    </row>
    <row r="64" spans="1:9" ht="30" customHeight="1" x14ac:dyDescent="0.15">
      <c r="A64" s="5">
        <v>61</v>
      </c>
      <c r="B64" s="23">
        <v>1</v>
      </c>
      <c r="C64" s="186" t="s">
        <v>134</v>
      </c>
      <c r="D64" s="23" t="s">
        <v>30</v>
      </c>
      <c r="E64" s="23" t="s">
        <v>31</v>
      </c>
      <c r="F64" s="20">
        <v>14598000</v>
      </c>
      <c r="G64" s="23" t="s">
        <v>120</v>
      </c>
      <c r="H64" s="23" t="s">
        <v>133</v>
      </c>
      <c r="I64" s="23"/>
    </row>
    <row r="65" spans="1:11" ht="30" customHeight="1" x14ac:dyDescent="0.15">
      <c r="A65" s="5">
        <v>62</v>
      </c>
      <c r="B65" s="23">
        <v>1</v>
      </c>
      <c r="C65" s="186" t="s">
        <v>135</v>
      </c>
      <c r="D65" s="23" t="s">
        <v>30</v>
      </c>
      <c r="E65" s="23" t="s">
        <v>31</v>
      </c>
      <c r="F65" s="20">
        <v>5468000</v>
      </c>
      <c r="G65" s="23" t="s">
        <v>120</v>
      </c>
      <c r="H65" s="23" t="s">
        <v>136</v>
      </c>
      <c r="I65" s="23"/>
    </row>
    <row r="66" spans="1:11" ht="30" customHeight="1" x14ac:dyDescent="0.15">
      <c r="A66" s="5">
        <v>63</v>
      </c>
      <c r="B66" s="23">
        <v>1</v>
      </c>
      <c r="C66" s="186" t="s">
        <v>137</v>
      </c>
      <c r="D66" s="23" t="s">
        <v>30</v>
      </c>
      <c r="E66" s="23" t="s">
        <v>31</v>
      </c>
      <c r="F66" s="20">
        <v>8067000</v>
      </c>
      <c r="G66" s="23" t="s">
        <v>120</v>
      </c>
      <c r="H66" s="23" t="s">
        <v>136</v>
      </c>
      <c r="I66" s="23"/>
    </row>
    <row r="67" spans="1:11" ht="30" customHeight="1" x14ac:dyDescent="0.15">
      <c r="A67" s="5">
        <v>64</v>
      </c>
      <c r="B67" s="23">
        <v>2</v>
      </c>
      <c r="C67" s="186" t="s">
        <v>138</v>
      </c>
      <c r="D67" s="23" t="s">
        <v>30</v>
      </c>
      <c r="E67" s="23" t="s">
        <v>31</v>
      </c>
      <c r="F67" s="20">
        <v>51000000</v>
      </c>
      <c r="G67" s="23" t="s">
        <v>120</v>
      </c>
      <c r="H67" s="23" t="s">
        <v>139</v>
      </c>
      <c r="I67" s="23"/>
    </row>
    <row r="68" spans="1:11" ht="30" customHeight="1" x14ac:dyDescent="0.15">
      <c r="A68" s="5">
        <v>65</v>
      </c>
      <c r="B68" s="23">
        <v>2</v>
      </c>
      <c r="C68" s="186" t="s">
        <v>140</v>
      </c>
      <c r="D68" s="23" t="s">
        <v>30</v>
      </c>
      <c r="E68" s="23" t="s">
        <v>31</v>
      </c>
      <c r="F68" s="20">
        <v>76986000</v>
      </c>
      <c r="G68" s="23" t="s">
        <v>120</v>
      </c>
      <c r="H68" s="23" t="s">
        <v>139</v>
      </c>
      <c r="I68" s="23"/>
    </row>
    <row r="69" spans="1:11" s="27" customFormat="1" ht="30" customHeight="1" x14ac:dyDescent="0.15">
      <c r="A69" s="5">
        <v>66</v>
      </c>
      <c r="B69" s="191">
        <v>2</v>
      </c>
      <c r="C69" s="192" t="s">
        <v>141</v>
      </c>
      <c r="D69" s="191" t="s">
        <v>10</v>
      </c>
      <c r="E69" s="191" t="s">
        <v>22</v>
      </c>
      <c r="F69" s="193">
        <v>750000000</v>
      </c>
      <c r="G69" s="191" t="s">
        <v>142</v>
      </c>
      <c r="H69" s="191" t="s">
        <v>143</v>
      </c>
      <c r="I69" s="191"/>
    </row>
    <row r="70" spans="1:11" s="27" customFormat="1" ht="30" customHeight="1" x14ac:dyDescent="0.15">
      <c r="A70" s="5">
        <v>67</v>
      </c>
      <c r="B70" s="194">
        <v>2</v>
      </c>
      <c r="C70" s="195" t="s">
        <v>1420</v>
      </c>
      <c r="D70" s="194" t="s">
        <v>10</v>
      </c>
      <c r="E70" s="194" t="s">
        <v>11</v>
      </c>
      <c r="F70" s="7">
        <v>50000000</v>
      </c>
      <c r="G70" s="194" t="s">
        <v>144</v>
      </c>
      <c r="H70" s="194" t="s">
        <v>1421</v>
      </c>
      <c r="I70" s="15"/>
    </row>
    <row r="71" spans="1:11" s="27" customFormat="1" ht="30" customHeight="1" x14ac:dyDescent="0.15">
      <c r="A71" s="5">
        <v>68</v>
      </c>
      <c r="B71" s="194">
        <v>2</v>
      </c>
      <c r="C71" s="195" t="s">
        <v>1422</v>
      </c>
      <c r="D71" s="194" t="s">
        <v>1423</v>
      </c>
      <c r="E71" s="194" t="s">
        <v>31</v>
      </c>
      <c r="F71" s="196">
        <v>255000000</v>
      </c>
      <c r="G71" s="197" t="s">
        <v>1424</v>
      </c>
      <c r="H71" s="194" t="s">
        <v>1342</v>
      </c>
      <c r="I71" s="15"/>
    </row>
    <row r="72" spans="1:11" s="27" customFormat="1" ht="30" customHeight="1" x14ac:dyDescent="0.15">
      <c r="A72" s="5">
        <v>69</v>
      </c>
      <c r="B72" s="197">
        <v>7</v>
      </c>
      <c r="C72" s="198" t="s">
        <v>1425</v>
      </c>
      <c r="D72" s="197" t="s">
        <v>10</v>
      </c>
      <c r="E72" s="197" t="s">
        <v>11</v>
      </c>
      <c r="F72" s="20">
        <v>926390000</v>
      </c>
      <c r="G72" s="197" t="s">
        <v>144</v>
      </c>
      <c r="H72" s="197" t="s">
        <v>1342</v>
      </c>
      <c r="I72" s="15"/>
    </row>
    <row r="73" spans="1:11" s="27" customFormat="1" ht="30" customHeight="1" x14ac:dyDescent="0.15">
      <c r="A73" s="5">
        <v>70</v>
      </c>
      <c r="B73" s="197">
        <v>2</v>
      </c>
      <c r="C73" s="198" t="s">
        <v>1426</v>
      </c>
      <c r="D73" s="197" t="s">
        <v>10</v>
      </c>
      <c r="E73" s="197" t="s">
        <v>11</v>
      </c>
      <c r="F73" s="20">
        <v>1000000000</v>
      </c>
      <c r="G73" s="197" t="s">
        <v>144</v>
      </c>
      <c r="H73" s="197" t="s">
        <v>153</v>
      </c>
      <c r="I73" s="15"/>
    </row>
    <row r="74" spans="1:11" s="27" customFormat="1" ht="30" customHeight="1" x14ac:dyDescent="0.15">
      <c r="A74" s="5">
        <v>71</v>
      </c>
      <c r="B74" s="197">
        <v>7</v>
      </c>
      <c r="C74" s="198" t="s">
        <v>1427</v>
      </c>
      <c r="D74" s="197" t="s">
        <v>10</v>
      </c>
      <c r="E74" s="197" t="s">
        <v>22</v>
      </c>
      <c r="F74" s="20">
        <v>40000000</v>
      </c>
      <c r="G74" s="197" t="s">
        <v>144</v>
      </c>
      <c r="H74" s="197" t="s">
        <v>153</v>
      </c>
      <c r="I74" s="15"/>
    </row>
    <row r="75" spans="1:11" s="27" customFormat="1" ht="30" customHeight="1" x14ac:dyDescent="0.15">
      <c r="A75" s="5">
        <v>72</v>
      </c>
      <c r="B75" s="197">
        <v>2</v>
      </c>
      <c r="C75" s="198" t="s">
        <v>1428</v>
      </c>
      <c r="D75" s="197" t="s">
        <v>10</v>
      </c>
      <c r="E75" s="197" t="s">
        <v>11</v>
      </c>
      <c r="F75" s="20">
        <v>271000000</v>
      </c>
      <c r="G75" s="197" t="s">
        <v>144</v>
      </c>
      <c r="H75" s="197" t="s">
        <v>1351</v>
      </c>
      <c r="I75" s="15"/>
    </row>
    <row r="76" spans="1:11" s="27" customFormat="1" ht="30" customHeight="1" x14ac:dyDescent="0.15">
      <c r="A76" s="5">
        <v>73</v>
      </c>
      <c r="B76" s="197">
        <v>2</v>
      </c>
      <c r="C76" s="198" t="s">
        <v>1429</v>
      </c>
      <c r="D76" s="197" t="s">
        <v>10</v>
      </c>
      <c r="E76" s="197" t="s">
        <v>22</v>
      </c>
      <c r="F76" s="20">
        <v>300000000</v>
      </c>
      <c r="G76" s="197" t="s">
        <v>144</v>
      </c>
      <c r="H76" s="197" t="s">
        <v>1351</v>
      </c>
      <c r="I76" s="15"/>
    </row>
    <row r="77" spans="1:11" s="27" customFormat="1" ht="30" customHeight="1" x14ac:dyDescent="0.15">
      <c r="A77" s="5">
        <v>74</v>
      </c>
      <c r="B77" s="197">
        <v>10</v>
      </c>
      <c r="C77" s="198" t="s">
        <v>1430</v>
      </c>
      <c r="D77" s="197" t="s">
        <v>10</v>
      </c>
      <c r="E77" s="197" t="s">
        <v>22</v>
      </c>
      <c r="F77" s="20">
        <v>1000000000</v>
      </c>
      <c r="G77" s="197" t="s">
        <v>144</v>
      </c>
      <c r="H77" s="197" t="s">
        <v>153</v>
      </c>
      <c r="I77" s="15"/>
    </row>
    <row r="78" spans="1:11" ht="30" customHeight="1" x14ac:dyDescent="0.15">
      <c r="A78" s="5">
        <v>75</v>
      </c>
      <c r="B78" s="15">
        <v>3</v>
      </c>
      <c r="C78" s="184" t="s">
        <v>147</v>
      </c>
      <c r="D78" s="15" t="s">
        <v>10</v>
      </c>
      <c r="E78" s="15" t="s">
        <v>22</v>
      </c>
      <c r="F78" s="20">
        <v>150000000</v>
      </c>
      <c r="G78" s="23" t="s">
        <v>144</v>
      </c>
      <c r="H78" s="15" t="s">
        <v>148</v>
      </c>
      <c r="I78" s="15"/>
      <c r="J78" s="18"/>
      <c r="K78" s="18"/>
    </row>
    <row r="79" spans="1:11" ht="30" customHeight="1" x14ac:dyDescent="0.15">
      <c r="A79" s="5">
        <v>76</v>
      </c>
      <c r="B79" s="15">
        <v>2</v>
      </c>
      <c r="C79" s="184" t="s">
        <v>149</v>
      </c>
      <c r="D79" s="15" t="s">
        <v>10</v>
      </c>
      <c r="E79" s="15" t="s">
        <v>22</v>
      </c>
      <c r="F79" s="20">
        <v>63000000</v>
      </c>
      <c r="G79" s="23" t="s">
        <v>144</v>
      </c>
      <c r="H79" s="15" t="s">
        <v>150</v>
      </c>
      <c r="I79" s="15"/>
      <c r="J79" s="18"/>
      <c r="K79" s="18"/>
    </row>
    <row r="80" spans="1:11" ht="30" customHeight="1" x14ac:dyDescent="0.15">
      <c r="A80" s="5">
        <v>77</v>
      </c>
      <c r="B80" s="15">
        <v>1</v>
      </c>
      <c r="C80" s="184" t="s">
        <v>151</v>
      </c>
      <c r="D80" s="15" t="s">
        <v>10</v>
      </c>
      <c r="E80" s="15" t="s">
        <v>152</v>
      </c>
      <c r="F80" s="22">
        <v>200000000</v>
      </c>
      <c r="G80" s="23" t="s">
        <v>144</v>
      </c>
      <c r="H80" s="15" t="s">
        <v>153</v>
      </c>
      <c r="I80" s="15"/>
      <c r="J80" s="18"/>
      <c r="K80" s="18"/>
    </row>
    <row r="81" spans="1:11" ht="30" customHeight="1" x14ac:dyDescent="0.15">
      <c r="A81" s="5">
        <v>78</v>
      </c>
      <c r="B81" s="15">
        <v>1</v>
      </c>
      <c r="C81" s="184" t="s">
        <v>154</v>
      </c>
      <c r="D81" s="15" t="s">
        <v>10</v>
      </c>
      <c r="E81" s="15" t="s">
        <v>155</v>
      </c>
      <c r="F81" s="22">
        <v>71000000</v>
      </c>
      <c r="G81" s="23" t="s">
        <v>144</v>
      </c>
      <c r="H81" s="15" t="s">
        <v>156</v>
      </c>
      <c r="I81" s="15"/>
      <c r="J81" s="18"/>
      <c r="K81" s="18"/>
    </row>
    <row r="82" spans="1:11" ht="30" customHeight="1" x14ac:dyDescent="0.15">
      <c r="A82" s="5">
        <v>79</v>
      </c>
      <c r="B82" s="8">
        <v>5</v>
      </c>
      <c r="C82" s="172" t="s">
        <v>1457</v>
      </c>
      <c r="D82" s="8" t="s">
        <v>1458</v>
      </c>
      <c r="E82" s="8" t="s">
        <v>11</v>
      </c>
      <c r="F82" s="29">
        <v>60000000</v>
      </c>
      <c r="G82" s="25" t="s">
        <v>144</v>
      </c>
      <c r="H82" s="8" t="s">
        <v>1459</v>
      </c>
      <c r="I82" s="8"/>
      <c r="J82" s="18"/>
      <c r="K82" s="18"/>
    </row>
    <row r="83" spans="1:11" ht="30" customHeight="1" x14ac:dyDescent="0.15">
      <c r="A83" s="5">
        <v>80</v>
      </c>
      <c r="B83" s="15">
        <v>1</v>
      </c>
      <c r="C83" s="185" t="s">
        <v>157</v>
      </c>
      <c r="D83" s="15" t="s">
        <v>47</v>
      </c>
      <c r="E83" s="15" t="s">
        <v>22</v>
      </c>
      <c r="F83" s="17">
        <v>466000000</v>
      </c>
      <c r="G83" s="8" t="s">
        <v>158</v>
      </c>
      <c r="H83" s="8" t="s">
        <v>159</v>
      </c>
      <c r="I83" s="15"/>
      <c r="J83" s="18"/>
      <c r="K83" s="18"/>
    </row>
    <row r="84" spans="1:11" ht="30" customHeight="1" x14ac:dyDescent="0.15">
      <c r="A84" s="5">
        <v>81</v>
      </c>
      <c r="B84" s="15">
        <v>6</v>
      </c>
      <c r="C84" s="185" t="s">
        <v>160</v>
      </c>
      <c r="D84" s="15" t="s">
        <v>47</v>
      </c>
      <c r="E84" s="15" t="s">
        <v>22</v>
      </c>
      <c r="F84" s="17">
        <v>350000000</v>
      </c>
      <c r="G84" s="8" t="s">
        <v>158</v>
      </c>
      <c r="H84" s="8" t="s">
        <v>161</v>
      </c>
      <c r="I84" s="15"/>
      <c r="J84" s="18"/>
      <c r="K84" s="18"/>
    </row>
    <row r="85" spans="1:11" ht="30" customHeight="1" x14ac:dyDescent="0.15">
      <c r="A85" s="5">
        <v>82</v>
      </c>
      <c r="B85" s="15">
        <v>3</v>
      </c>
      <c r="C85" s="185" t="s">
        <v>162</v>
      </c>
      <c r="D85" s="15" t="s">
        <v>10</v>
      </c>
      <c r="E85" s="15" t="s">
        <v>22</v>
      </c>
      <c r="F85" s="17">
        <v>194000000</v>
      </c>
      <c r="G85" s="8" t="s">
        <v>158</v>
      </c>
      <c r="H85" s="8" t="s">
        <v>161</v>
      </c>
      <c r="I85" s="15"/>
      <c r="J85" s="18"/>
      <c r="K85" s="18"/>
    </row>
    <row r="86" spans="1:11" ht="30" customHeight="1" x14ac:dyDescent="0.15">
      <c r="A86" s="5">
        <v>83</v>
      </c>
      <c r="B86" s="15">
        <v>3</v>
      </c>
      <c r="C86" s="185" t="s">
        <v>163</v>
      </c>
      <c r="D86" s="15" t="s">
        <v>10</v>
      </c>
      <c r="E86" s="15" t="s">
        <v>22</v>
      </c>
      <c r="F86" s="17">
        <v>373000000</v>
      </c>
      <c r="G86" s="8" t="s">
        <v>164</v>
      </c>
      <c r="H86" s="8" t="s">
        <v>165</v>
      </c>
      <c r="I86" s="15"/>
      <c r="J86" s="18"/>
      <c r="K86" s="18"/>
    </row>
    <row r="87" spans="1:11" ht="30" customHeight="1" x14ac:dyDescent="0.15">
      <c r="A87" s="5">
        <v>84</v>
      </c>
      <c r="B87" s="15">
        <v>3</v>
      </c>
      <c r="C87" s="185" t="s">
        <v>166</v>
      </c>
      <c r="D87" s="15" t="s">
        <v>10</v>
      </c>
      <c r="E87" s="15" t="s">
        <v>22</v>
      </c>
      <c r="F87" s="17">
        <v>109000000</v>
      </c>
      <c r="G87" s="8" t="s">
        <v>164</v>
      </c>
      <c r="H87" s="8" t="s">
        <v>165</v>
      </c>
      <c r="I87" s="15"/>
      <c r="J87" s="18"/>
      <c r="K87" s="18"/>
    </row>
    <row r="88" spans="1:11" ht="30" customHeight="1" x14ac:dyDescent="0.15">
      <c r="A88" s="5">
        <v>85</v>
      </c>
      <c r="B88" s="15">
        <v>3</v>
      </c>
      <c r="C88" s="185" t="s">
        <v>167</v>
      </c>
      <c r="D88" s="15" t="s">
        <v>10</v>
      </c>
      <c r="E88" s="15" t="s">
        <v>22</v>
      </c>
      <c r="F88" s="17">
        <v>208000000</v>
      </c>
      <c r="G88" s="8" t="s">
        <v>164</v>
      </c>
      <c r="H88" s="8" t="s">
        <v>165</v>
      </c>
      <c r="I88" s="15"/>
      <c r="J88" s="18"/>
      <c r="K88" s="18"/>
    </row>
    <row r="89" spans="1:11" ht="30" customHeight="1" x14ac:dyDescent="0.15">
      <c r="A89" s="5">
        <v>86</v>
      </c>
      <c r="B89" s="15">
        <v>3</v>
      </c>
      <c r="C89" s="185" t="s">
        <v>168</v>
      </c>
      <c r="D89" s="15" t="s">
        <v>10</v>
      </c>
      <c r="E89" s="15" t="s">
        <v>22</v>
      </c>
      <c r="F89" s="17">
        <v>188000000</v>
      </c>
      <c r="G89" s="8" t="s">
        <v>164</v>
      </c>
      <c r="H89" s="8" t="s">
        <v>165</v>
      </c>
      <c r="I89" s="15"/>
      <c r="J89" s="18"/>
      <c r="K89" s="18"/>
    </row>
    <row r="90" spans="1:11" ht="30" customHeight="1" x14ac:dyDescent="0.15">
      <c r="A90" s="5">
        <v>87</v>
      </c>
      <c r="B90" s="15">
        <v>3</v>
      </c>
      <c r="C90" s="185" t="s">
        <v>169</v>
      </c>
      <c r="D90" s="15" t="s">
        <v>10</v>
      </c>
      <c r="E90" s="15" t="s">
        <v>22</v>
      </c>
      <c r="F90" s="17">
        <v>254000000</v>
      </c>
      <c r="G90" s="8" t="s">
        <v>164</v>
      </c>
      <c r="H90" s="8" t="s">
        <v>165</v>
      </c>
      <c r="I90" s="15"/>
      <c r="J90" s="18"/>
      <c r="K90" s="18"/>
    </row>
    <row r="91" spans="1:11" ht="30" customHeight="1" x14ac:dyDescent="0.15">
      <c r="A91" s="5">
        <v>88</v>
      </c>
      <c r="B91" s="15">
        <v>3</v>
      </c>
      <c r="C91" s="185" t="s">
        <v>170</v>
      </c>
      <c r="D91" s="15" t="s">
        <v>10</v>
      </c>
      <c r="E91" s="15" t="s">
        <v>22</v>
      </c>
      <c r="F91" s="17">
        <v>214000000</v>
      </c>
      <c r="G91" s="8" t="s">
        <v>164</v>
      </c>
      <c r="H91" s="8" t="s">
        <v>165</v>
      </c>
      <c r="I91" s="15"/>
      <c r="J91" s="18"/>
      <c r="K91" s="18"/>
    </row>
    <row r="92" spans="1:11" ht="30" customHeight="1" x14ac:dyDescent="0.15">
      <c r="A92" s="5">
        <v>89</v>
      </c>
      <c r="B92" s="15">
        <v>3</v>
      </c>
      <c r="C92" s="185" t="s">
        <v>171</v>
      </c>
      <c r="D92" s="15" t="s">
        <v>10</v>
      </c>
      <c r="E92" s="15" t="s">
        <v>22</v>
      </c>
      <c r="F92" s="17">
        <v>201000000</v>
      </c>
      <c r="G92" s="8" t="s">
        <v>164</v>
      </c>
      <c r="H92" s="8" t="s">
        <v>165</v>
      </c>
      <c r="I92" s="15"/>
      <c r="J92" s="18"/>
      <c r="K92" s="18"/>
    </row>
    <row r="93" spans="1:11" ht="30" customHeight="1" x14ac:dyDescent="0.15">
      <c r="A93" s="5">
        <v>90</v>
      </c>
      <c r="B93" s="15">
        <v>3</v>
      </c>
      <c r="C93" s="185" t="s">
        <v>172</v>
      </c>
      <c r="D93" s="15" t="s">
        <v>10</v>
      </c>
      <c r="E93" s="15" t="s">
        <v>22</v>
      </c>
      <c r="F93" s="17">
        <v>66000000</v>
      </c>
      <c r="G93" s="8" t="s">
        <v>164</v>
      </c>
      <c r="H93" s="8" t="s">
        <v>165</v>
      </c>
      <c r="I93" s="15"/>
      <c r="J93" s="18"/>
      <c r="K93" s="18"/>
    </row>
    <row r="94" spans="1:11" ht="30" customHeight="1" x14ac:dyDescent="0.15">
      <c r="A94" s="5">
        <v>91</v>
      </c>
      <c r="B94" s="15">
        <v>3</v>
      </c>
      <c r="C94" s="185" t="s">
        <v>173</v>
      </c>
      <c r="D94" s="15" t="s">
        <v>10</v>
      </c>
      <c r="E94" s="15" t="s">
        <v>22</v>
      </c>
      <c r="F94" s="17">
        <v>126000000</v>
      </c>
      <c r="G94" s="8" t="s">
        <v>164</v>
      </c>
      <c r="H94" s="8" t="s">
        <v>165</v>
      </c>
      <c r="I94" s="15"/>
      <c r="J94" s="18"/>
      <c r="K94" s="18"/>
    </row>
    <row r="95" spans="1:11" ht="30" customHeight="1" x14ac:dyDescent="0.15">
      <c r="A95" s="5">
        <v>92</v>
      </c>
      <c r="B95" s="15">
        <v>3</v>
      </c>
      <c r="C95" s="185" t="s">
        <v>174</v>
      </c>
      <c r="D95" s="15" t="s">
        <v>10</v>
      </c>
      <c r="E95" s="15" t="s">
        <v>22</v>
      </c>
      <c r="F95" s="17">
        <v>37000000</v>
      </c>
      <c r="G95" s="8" t="s">
        <v>164</v>
      </c>
      <c r="H95" s="8" t="s">
        <v>165</v>
      </c>
      <c r="I95" s="15"/>
      <c r="J95" s="18"/>
      <c r="K95" s="18"/>
    </row>
    <row r="96" spans="1:11" ht="30" customHeight="1" x14ac:dyDescent="0.15">
      <c r="A96" s="5">
        <v>93</v>
      </c>
      <c r="B96" s="15">
        <v>3</v>
      </c>
      <c r="C96" s="185" t="s">
        <v>175</v>
      </c>
      <c r="D96" s="15" t="s">
        <v>10</v>
      </c>
      <c r="E96" s="15" t="s">
        <v>22</v>
      </c>
      <c r="F96" s="17">
        <v>71000000</v>
      </c>
      <c r="G96" s="8" t="s">
        <v>164</v>
      </c>
      <c r="H96" s="8" t="s">
        <v>165</v>
      </c>
      <c r="I96" s="15"/>
      <c r="J96" s="18"/>
      <c r="K96" s="18"/>
    </row>
    <row r="97" spans="1:11" ht="30" customHeight="1" x14ac:dyDescent="0.15">
      <c r="A97" s="5">
        <v>94</v>
      </c>
      <c r="B97" s="15">
        <v>3</v>
      </c>
      <c r="C97" s="185" t="s">
        <v>176</v>
      </c>
      <c r="D97" s="15" t="s">
        <v>10</v>
      </c>
      <c r="E97" s="15" t="s">
        <v>22</v>
      </c>
      <c r="F97" s="17">
        <v>64000000</v>
      </c>
      <c r="G97" s="8" t="s">
        <v>164</v>
      </c>
      <c r="H97" s="8" t="s">
        <v>165</v>
      </c>
      <c r="I97" s="15"/>
      <c r="J97" s="18"/>
      <c r="K97" s="18"/>
    </row>
    <row r="98" spans="1:11" ht="30" customHeight="1" x14ac:dyDescent="0.15">
      <c r="A98" s="5">
        <v>95</v>
      </c>
      <c r="B98" s="15">
        <v>3</v>
      </c>
      <c r="C98" s="185" t="s">
        <v>177</v>
      </c>
      <c r="D98" s="15" t="s">
        <v>10</v>
      </c>
      <c r="E98" s="15" t="s">
        <v>22</v>
      </c>
      <c r="F98" s="17">
        <v>86000000</v>
      </c>
      <c r="G98" s="8" t="s">
        <v>164</v>
      </c>
      <c r="H98" s="8" t="s">
        <v>165</v>
      </c>
      <c r="I98" s="15"/>
      <c r="J98" s="18"/>
      <c r="K98" s="18"/>
    </row>
    <row r="99" spans="1:11" ht="30" customHeight="1" x14ac:dyDescent="0.15">
      <c r="A99" s="5">
        <v>96</v>
      </c>
      <c r="B99" s="15">
        <v>3</v>
      </c>
      <c r="C99" s="185" t="s">
        <v>178</v>
      </c>
      <c r="D99" s="15" t="s">
        <v>10</v>
      </c>
      <c r="E99" s="15" t="s">
        <v>22</v>
      </c>
      <c r="F99" s="17">
        <v>73000000</v>
      </c>
      <c r="G99" s="8" t="s">
        <v>164</v>
      </c>
      <c r="H99" s="8" t="s">
        <v>165</v>
      </c>
      <c r="I99" s="15"/>
      <c r="J99" s="18"/>
      <c r="K99" s="18"/>
    </row>
    <row r="100" spans="1:11" ht="30" customHeight="1" x14ac:dyDescent="0.15">
      <c r="A100" s="5">
        <v>97</v>
      </c>
      <c r="B100" s="15">
        <v>3</v>
      </c>
      <c r="C100" s="185" t="s">
        <v>179</v>
      </c>
      <c r="D100" s="15" t="s">
        <v>10</v>
      </c>
      <c r="E100" s="15" t="s">
        <v>22</v>
      </c>
      <c r="F100" s="17">
        <v>68000000</v>
      </c>
      <c r="G100" s="8" t="s">
        <v>164</v>
      </c>
      <c r="H100" s="8" t="s">
        <v>165</v>
      </c>
      <c r="I100" s="15"/>
      <c r="J100" s="18"/>
      <c r="K100" s="18"/>
    </row>
    <row r="101" spans="1:11" ht="30" customHeight="1" x14ac:dyDescent="0.15">
      <c r="A101" s="5">
        <v>98</v>
      </c>
      <c r="B101" s="15">
        <v>3</v>
      </c>
      <c r="C101" s="184" t="s">
        <v>180</v>
      </c>
      <c r="D101" s="15" t="s">
        <v>10</v>
      </c>
      <c r="E101" s="15" t="s">
        <v>22</v>
      </c>
      <c r="F101" s="17">
        <v>279800000</v>
      </c>
      <c r="G101" s="8" t="s">
        <v>158</v>
      </c>
      <c r="H101" s="8" t="s">
        <v>159</v>
      </c>
      <c r="I101" s="15"/>
      <c r="J101" s="18"/>
      <c r="K101" s="18"/>
    </row>
    <row r="102" spans="1:11" ht="30" customHeight="1" x14ac:dyDescent="0.15">
      <c r="A102" s="5">
        <v>99</v>
      </c>
      <c r="B102" s="15">
        <v>3</v>
      </c>
      <c r="C102" s="184" t="s">
        <v>181</v>
      </c>
      <c r="D102" s="15" t="s">
        <v>10</v>
      </c>
      <c r="E102" s="15" t="s">
        <v>22</v>
      </c>
      <c r="F102" s="17">
        <v>276000000</v>
      </c>
      <c r="G102" s="8" t="s">
        <v>158</v>
      </c>
      <c r="H102" s="8" t="s">
        <v>159</v>
      </c>
      <c r="I102" s="15"/>
      <c r="J102" s="18"/>
      <c r="K102" s="18"/>
    </row>
    <row r="103" spans="1:11" ht="30" customHeight="1" x14ac:dyDescent="0.15">
      <c r="A103" s="5">
        <v>100</v>
      </c>
      <c r="B103" s="15">
        <v>3</v>
      </c>
      <c r="C103" s="184" t="s">
        <v>182</v>
      </c>
      <c r="D103" s="15" t="s">
        <v>10</v>
      </c>
      <c r="E103" s="15" t="s">
        <v>22</v>
      </c>
      <c r="F103" s="17">
        <v>284000000</v>
      </c>
      <c r="G103" s="8" t="s">
        <v>158</v>
      </c>
      <c r="H103" s="8" t="s">
        <v>159</v>
      </c>
      <c r="I103" s="15"/>
      <c r="J103" s="18"/>
      <c r="K103" s="18"/>
    </row>
    <row r="104" spans="1:11" ht="30" customHeight="1" x14ac:dyDescent="0.15">
      <c r="A104" s="5">
        <v>101</v>
      </c>
      <c r="B104" s="15">
        <v>3</v>
      </c>
      <c r="C104" s="184" t="s">
        <v>183</v>
      </c>
      <c r="D104" s="15" t="s">
        <v>10</v>
      </c>
      <c r="E104" s="15" t="s">
        <v>22</v>
      </c>
      <c r="F104" s="17">
        <v>252000000</v>
      </c>
      <c r="G104" s="8" t="s">
        <v>158</v>
      </c>
      <c r="H104" s="8" t="s">
        <v>159</v>
      </c>
      <c r="I104" s="15"/>
      <c r="J104" s="18"/>
      <c r="K104" s="18"/>
    </row>
    <row r="105" spans="1:11" ht="30" customHeight="1" x14ac:dyDescent="0.15">
      <c r="A105" s="5">
        <v>102</v>
      </c>
      <c r="B105" s="15">
        <v>3</v>
      </c>
      <c r="C105" s="184" t="s">
        <v>184</v>
      </c>
      <c r="D105" s="15" t="s">
        <v>10</v>
      </c>
      <c r="E105" s="15" t="s">
        <v>22</v>
      </c>
      <c r="F105" s="17">
        <v>415000000</v>
      </c>
      <c r="G105" s="8" t="s">
        <v>158</v>
      </c>
      <c r="H105" s="8" t="s">
        <v>159</v>
      </c>
      <c r="I105" s="15"/>
      <c r="J105" s="18"/>
      <c r="K105" s="18"/>
    </row>
    <row r="106" spans="1:11" ht="30" customHeight="1" x14ac:dyDescent="0.15">
      <c r="A106" s="5">
        <v>103</v>
      </c>
      <c r="B106" s="15">
        <v>3</v>
      </c>
      <c r="C106" s="184" t="s">
        <v>185</v>
      </c>
      <c r="D106" s="15" t="s">
        <v>10</v>
      </c>
      <c r="E106" s="15" t="s">
        <v>22</v>
      </c>
      <c r="F106" s="17">
        <v>252000000</v>
      </c>
      <c r="G106" s="8" t="s">
        <v>158</v>
      </c>
      <c r="H106" s="8" t="s">
        <v>159</v>
      </c>
      <c r="I106" s="15"/>
      <c r="J106" s="18"/>
      <c r="K106" s="18"/>
    </row>
    <row r="107" spans="1:11" ht="30" customHeight="1" x14ac:dyDescent="0.15">
      <c r="A107" s="5">
        <v>104</v>
      </c>
      <c r="B107" s="15">
        <v>3</v>
      </c>
      <c r="C107" s="184" t="s">
        <v>186</v>
      </c>
      <c r="D107" s="15" t="s">
        <v>10</v>
      </c>
      <c r="E107" s="15" t="s">
        <v>22</v>
      </c>
      <c r="F107" s="17">
        <v>1382513000</v>
      </c>
      <c r="G107" s="8" t="s">
        <v>158</v>
      </c>
      <c r="H107" s="8" t="s">
        <v>159</v>
      </c>
      <c r="I107" s="15"/>
      <c r="J107" s="18"/>
      <c r="K107" s="18"/>
    </row>
    <row r="108" spans="1:11" ht="30" customHeight="1" x14ac:dyDescent="0.15">
      <c r="A108" s="5">
        <v>105</v>
      </c>
      <c r="B108" s="15">
        <v>3</v>
      </c>
      <c r="C108" s="184" t="s">
        <v>187</v>
      </c>
      <c r="D108" s="15" t="s">
        <v>10</v>
      </c>
      <c r="E108" s="15" t="s">
        <v>22</v>
      </c>
      <c r="F108" s="17">
        <v>873000000</v>
      </c>
      <c r="G108" s="8" t="s">
        <v>158</v>
      </c>
      <c r="H108" s="8" t="s">
        <v>159</v>
      </c>
      <c r="I108" s="15"/>
      <c r="J108" s="18"/>
      <c r="K108" s="18"/>
    </row>
    <row r="109" spans="1:11" ht="30" customHeight="1" x14ac:dyDescent="0.15">
      <c r="A109" s="5">
        <v>106</v>
      </c>
      <c r="B109" s="15">
        <v>3</v>
      </c>
      <c r="C109" s="184" t="s">
        <v>188</v>
      </c>
      <c r="D109" s="15" t="s">
        <v>10</v>
      </c>
      <c r="E109" s="15" t="s">
        <v>22</v>
      </c>
      <c r="F109" s="17">
        <v>935286000</v>
      </c>
      <c r="G109" s="8" t="s">
        <v>158</v>
      </c>
      <c r="H109" s="8" t="s">
        <v>159</v>
      </c>
      <c r="I109" s="15"/>
      <c r="J109" s="18"/>
      <c r="K109" s="18"/>
    </row>
    <row r="110" spans="1:11" ht="30" customHeight="1" x14ac:dyDescent="0.15">
      <c r="A110" s="5">
        <v>107</v>
      </c>
      <c r="B110" s="15">
        <v>3</v>
      </c>
      <c r="C110" s="184" t="s">
        <v>189</v>
      </c>
      <c r="D110" s="15" t="s">
        <v>10</v>
      </c>
      <c r="E110" s="15" t="s">
        <v>22</v>
      </c>
      <c r="F110" s="17">
        <v>704000000</v>
      </c>
      <c r="G110" s="8" t="s">
        <v>158</v>
      </c>
      <c r="H110" s="8" t="s">
        <v>159</v>
      </c>
      <c r="I110" s="15"/>
      <c r="J110" s="18"/>
      <c r="K110" s="18"/>
    </row>
    <row r="111" spans="1:11" ht="30" customHeight="1" x14ac:dyDescent="0.15">
      <c r="A111" s="5">
        <v>108</v>
      </c>
      <c r="B111" s="15">
        <v>3</v>
      </c>
      <c r="C111" s="184" t="s">
        <v>190</v>
      </c>
      <c r="D111" s="15" t="s">
        <v>30</v>
      </c>
      <c r="E111" s="15" t="s">
        <v>31</v>
      </c>
      <c r="F111" s="22">
        <v>92000000</v>
      </c>
      <c r="G111" s="15" t="s">
        <v>191</v>
      </c>
      <c r="H111" s="15" t="s">
        <v>192</v>
      </c>
      <c r="I111" s="15"/>
      <c r="J111" s="18"/>
      <c r="K111" s="18"/>
    </row>
    <row r="112" spans="1:11" ht="30" customHeight="1" x14ac:dyDescent="0.15">
      <c r="A112" s="5">
        <v>109</v>
      </c>
      <c r="B112" s="15">
        <v>3</v>
      </c>
      <c r="C112" s="184" t="s">
        <v>193</v>
      </c>
      <c r="D112" s="15" t="s">
        <v>10</v>
      </c>
      <c r="E112" s="15" t="s">
        <v>11</v>
      </c>
      <c r="F112" s="22">
        <v>100000000</v>
      </c>
      <c r="G112" s="15" t="s">
        <v>194</v>
      </c>
      <c r="H112" s="15" t="s">
        <v>195</v>
      </c>
      <c r="I112" s="15"/>
      <c r="J112" s="18"/>
      <c r="K112" s="18"/>
    </row>
    <row r="113" spans="1:15" ht="30" customHeight="1" x14ac:dyDescent="0.15">
      <c r="A113" s="5">
        <v>110</v>
      </c>
      <c r="B113" s="15">
        <v>3</v>
      </c>
      <c r="C113" s="184" t="s">
        <v>196</v>
      </c>
      <c r="D113" s="15" t="s">
        <v>10</v>
      </c>
      <c r="E113" s="15" t="s">
        <v>22</v>
      </c>
      <c r="F113" s="22">
        <v>90000000</v>
      </c>
      <c r="G113" s="15" t="s">
        <v>194</v>
      </c>
      <c r="H113" s="15" t="s">
        <v>197</v>
      </c>
      <c r="I113" s="15"/>
      <c r="J113" s="18"/>
      <c r="K113" s="18"/>
    </row>
    <row r="114" spans="1:15" ht="30" customHeight="1" x14ac:dyDescent="0.15">
      <c r="A114" s="5">
        <v>111</v>
      </c>
      <c r="B114" s="13">
        <v>2</v>
      </c>
      <c r="C114" s="172" t="s">
        <v>198</v>
      </c>
      <c r="D114" s="8" t="s">
        <v>10</v>
      </c>
      <c r="E114" s="8" t="s">
        <v>11</v>
      </c>
      <c r="F114" s="29">
        <v>11008000</v>
      </c>
      <c r="G114" s="25" t="s">
        <v>199</v>
      </c>
      <c r="H114" s="8" t="s">
        <v>200</v>
      </c>
      <c r="I114" s="8"/>
      <c r="J114" s="27"/>
      <c r="K114" s="27"/>
      <c r="L114" s="1"/>
      <c r="M114" s="1"/>
      <c r="N114" s="1"/>
      <c r="O114" s="1"/>
    </row>
    <row r="115" spans="1:15" ht="30" customHeight="1" x14ac:dyDescent="0.15">
      <c r="A115" s="5">
        <v>112</v>
      </c>
      <c r="B115" s="28">
        <v>1</v>
      </c>
      <c r="C115" s="187" t="s">
        <v>201</v>
      </c>
      <c r="D115" s="28" t="s">
        <v>10</v>
      </c>
      <c r="E115" s="28" t="s">
        <v>22</v>
      </c>
      <c r="F115" s="31">
        <v>30000000</v>
      </c>
      <c r="G115" s="32" t="s">
        <v>202</v>
      </c>
      <c r="H115" s="9" t="s">
        <v>203</v>
      </c>
      <c r="I115" s="15"/>
      <c r="J115" s="18"/>
      <c r="K115" s="18"/>
    </row>
    <row r="116" spans="1:15" ht="30" customHeight="1" x14ac:dyDescent="0.15">
      <c r="A116" s="5">
        <v>113</v>
      </c>
      <c r="B116" s="28">
        <v>1</v>
      </c>
      <c r="C116" s="187" t="s">
        <v>204</v>
      </c>
      <c r="D116" s="28" t="s">
        <v>10</v>
      </c>
      <c r="E116" s="28" t="s">
        <v>22</v>
      </c>
      <c r="F116" s="31">
        <v>30000000</v>
      </c>
      <c r="G116" s="32" t="s">
        <v>202</v>
      </c>
      <c r="H116" s="9" t="s">
        <v>203</v>
      </c>
      <c r="I116" s="15"/>
      <c r="J116" s="18"/>
      <c r="K116" s="18"/>
    </row>
    <row r="117" spans="1:15" ht="30" customHeight="1" x14ac:dyDescent="0.15">
      <c r="A117" s="5">
        <v>114</v>
      </c>
      <c r="B117" s="28">
        <v>1</v>
      </c>
      <c r="C117" s="187" t="s">
        <v>205</v>
      </c>
      <c r="D117" s="28" t="s">
        <v>10</v>
      </c>
      <c r="E117" s="28" t="s">
        <v>22</v>
      </c>
      <c r="F117" s="31">
        <v>30000000</v>
      </c>
      <c r="G117" s="32" t="s">
        <v>202</v>
      </c>
      <c r="H117" s="9" t="s">
        <v>203</v>
      </c>
      <c r="I117" s="15"/>
      <c r="J117" s="18"/>
      <c r="K117" s="18"/>
    </row>
    <row r="118" spans="1:15" ht="30" customHeight="1" x14ac:dyDescent="0.15">
      <c r="A118" s="5">
        <v>115</v>
      </c>
      <c r="B118" s="28">
        <v>1</v>
      </c>
      <c r="C118" s="187" t="s">
        <v>206</v>
      </c>
      <c r="D118" s="28" t="s">
        <v>10</v>
      </c>
      <c r="E118" s="28" t="s">
        <v>22</v>
      </c>
      <c r="F118" s="31">
        <v>50000000</v>
      </c>
      <c r="G118" s="32" t="s">
        <v>202</v>
      </c>
      <c r="H118" s="28" t="s">
        <v>207</v>
      </c>
      <c r="I118" s="15"/>
      <c r="J118" s="18"/>
      <c r="K118" s="18"/>
    </row>
    <row r="119" spans="1:15" ht="30" customHeight="1" x14ac:dyDescent="0.15">
      <c r="A119" s="5">
        <v>116</v>
      </c>
      <c r="B119" s="28">
        <v>2</v>
      </c>
      <c r="C119" s="187" t="s">
        <v>208</v>
      </c>
      <c r="D119" s="28" t="s">
        <v>10</v>
      </c>
      <c r="E119" s="28" t="s">
        <v>22</v>
      </c>
      <c r="F119" s="31">
        <v>20000000</v>
      </c>
      <c r="G119" s="32" t="s">
        <v>202</v>
      </c>
      <c r="H119" s="28" t="s">
        <v>209</v>
      </c>
      <c r="I119" s="15"/>
      <c r="J119" s="18"/>
      <c r="K119" s="18"/>
    </row>
    <row r="120" spans="1:15" ht="30" customHeight="1" x14ac:dyDescent="0.15">
      <c r="A120" s="5">
        <v>117</v>
      </c>
      <c r="B120" s="9">
        <v>2</v>
      </c>
      <c r="C120" s="181" t="s">
        <v>210</v>
      </c>
      <c r="D120" s="9" t="s">
        <v>10</v>
      </c>
      <c r="E120" s="9" t="s">
        <v>22</v>
      </c>
      <c r="F120" s="33">
        <v>50000000</v>
      </c>
      <c r="G120" s="32" t="s">
        <v>202</v>
      </c>
      <c r="H120" s="9" t="s">
        <v>211</v>
      </c>
      <c r="I120" s="15"/>
      <c r="J120" s="18"/>
      <c r="K120" s="18"/>
    </row>
    <row r="121" spans="1:15" ht="30" customHeight="1" x14ac:dyDescent="0.15">
      <c r="A121" s="5">
        <v>118</v>
      </c>
      <c r="B121" s="10">
        <v>3</v>
      </c>
      <c r="C121" s="181" t="s">
        <v>212</v>
      </c>
      <c r="D121" s="9" t="s">
        <v>10</v>
      </c>
      <c r="E121" s="9" t="s">
        <v>22</v>
      </c>
      <c r="F121" s="33">
        <v>20000000</v>
      </c>
      <c r="G121" s="32" t="s">
        <v>202</v>
      </c>
      <c r="H121" s="9" t="s">
        <v>213</v>
      </c>
      <c r="I121" s="15"/>
      <c r="J121" s="18"/>
      <c r="K121" s="18"/>
    </row>
    <row r="122" spans="1:15" ht="30" customHeight="1" x14ac:dyDescent="0.15">
      <c r="A122" s="5">
        <v>119</v>
      </c>
      <c r="B122" s="10">
        <v>3</v>
      </c>
      <c r="C122" s="181" t="s">
        <v>214</v>
      </c>
      <c r="D122" s="9" t="s">
        <v>10</v>
      </c>
      <c r="E122" s="9" t="s">
        <v>22</v>
      </c>
      <c r="F122" s="33">
        <v>114000000</v>
      </c>
      <c r="G122" s="32" t="s">
        <v>202</v>
      </c>
      <c r="H122" s="9" t="s">
        <v>215</v>
      </c>
      <c r="I122" s="15"/>
      <c r="J122" s="18"/>
      <c r="K122" s="18"/>
    </row>
    <row r="123" spans="1:15" ht="30" customHeight="1" x14ac:dyDescent="0.15">
      <c r="A123" s="5">
        <v>120</v>
      </c>
      <c r="B123" s="10">
        <v>3</v>
      </c>
      <c r="C123" s="181" t="s">
        <v>216</v>
      </c>
      <c r="D123" s="9" t="s">
        <v>10</v>
      </c>
      <c r="E123" s="9" t="s">
        <v>22</v>
      </c>
      <c r="F123" s="33">
        <v>211000000</v>
      </c>
      <c r="G123" s="32" t="s">
        <v>202</v>
      </c>
      <c r="H123" s="9" t="s">
        <v>215</v>
      </c>
      <c r="I123" s="15"/>
      <c r="J123" s="18"/>
      <c r="K123" s="18"/>
    </row>
    <row r="124" spans="1:15" ht="30" customHeight="1" x14ac:dyDescent="0.15">
      <c r="A124" s="5">
        <v>121</v>
      </c>
      <c r="B124" s="10">
        <v>3</v>
      </c>
      <c r="C124" s="181" t="s">
        <v>217</v>
      </c>
      <c r="D124" s="9" t="s">
        <v>10</v>
      </c>
      <c r="E124" s="9" t="s">
        <v>22</v>
      </c>
      <c r="F124" s="33">
        <v>86000000</v>
      </c>
      <c r="G124" s="32" t="s">
        <v>202</v>
      </c>
      <c r="H124" s="9" t="s">
        <v>218</v>
      </c>
      <c r="I124" s="15"/>
      <c r="J124" s="18"/>
      <c r="K124" s="18"/>
    </row>
    <row r="125" spans="1:15" ht="30" customHeight="1" x14ac:dyDescent="0.15">
      <c r="A125" s="5">
        <v>122</v>
      </c>
      <c r="B125" s="10">
        <v>3</v>
      </c>
      <c r="C125" s="181" t="s">
        <v>219</v>
      </c>
      <c r="D125" s="9" t="s">
        <v>10</v>
      </c>
      <c r="E125" s="9" t="s">
        <v>22</v>
      </c>
      <c r="F125" s="33">
        <v>114000000</v>
      </c>
      <c r="G125" s="32" t="s">
        <v>202</v>
      </c>
      <c r="H125" s="9" t="s">
        <v>218</v>
      </c>
      <c r="I125" s="15"/>
      <c r="J125" s="18"/>
      <c r="K125" s="18"/>
    </row>
    <row r="126" spans="1:15" ht="30" customHeight="1" x14ac:dyDescent="0.15">
      <c r="A126" s="5">
        <v>123</v>
      </c>
      <c r="B126" s="35">
        <v>3</v>
      </c>
      <c r="C126" s="188" t="s">
        <v>220</v>
      </c>
      <c r="D126" s="34" t="s">
        <v>10</v>
      </c>
      <c r="E126" s="34" t="s">
        <v>22</v>
      </c>
      <c r="F126" s="36">
        <v>78000000</v>
      </c>
      <c r="G126" s="37" t="s">
        <v>202</v>
      </c>
      <c r="H126" s="34" t="s">
        <v>218</v>
      </c>
      <c r="I126" s="15"/>
      <c r="J126" s="18"/>
      <c r="K126" s="18"/>
    </row>
    <row r="127" spans="1:15" ht="30" customHeight="1" x14ac:dyDescent="0.15">
      <c r="A127" s="5">
        <v>124</v>
      </c>
      <c r="B127" s="10">
        <v>3</v>
      </c>
      <c r="C127" s="181" t="s">
        <v>221</v>
      </c>
      <c r="D127" s="9" t="s">
        <v>10</v>
      </c>
      <c r="E127" s="9" t="s">
        <v>22</v>
      </c>
      <c r="F127" s="33">
        <v>83000000</v>
      </c>
      <c r="G127" s="32" t="s">
        <v>202</v>
      </c>
      <c r="H127" s="9" t="s">
        <v>218</v>
      </c>
      <c r="I127" s="15"/>
      <c r="J127" s="18"/>
      <c r="K127" s="18"/>
    </row>
    <row r="128" spans="1:15" ht="30" customHeight="1" x14ac:dyDescent="0.15">
      <c r="A128" s="5">
        <v>125</v>
      </c>
      <c r="B128" s="10">
        <v>3</v>
      </c>
      <c r="C128" s="181" t="s">
        <v>222</v>
      </c>
      <c r="D128" s="9" t="s">
        <v>10</v>
      </c>
      <c r="E128" s="9" t="s">
        <v>22</v>
      </c>
      <c r="F128" s="33">
        <v>120000000</v>
      </c>
      <c r="G128" s="32" t="s">
        <v>202</v>
      </c>
      <c r="H128" s="9" t="s">
        <v>218</v>
      </c>
      <c r="I128" s="15"/>
      <c r="J128" s="18"/>
      <c r="K128" s="18"/>
    </row>
    <row r="129" spans="1:15" ht="30" customHeight="1" x14ac:dyDescent="0.15">
      <c r="A129" s="5">
        <v>126</v>
      </c>
      <c r="B129" s="10">
        <v>3</v>
      </c>
      <c r="C129" s="181" t="s">
        <v>223</v>
      </c>
      <c r="D129" s="9" t="s">
        <v>10</v>
      </c>
      <c r="E129" s="9" t="s">
        <v>22</v>
      </c>
      <c r="F129" s="33">
        <v>120000000</v>
      </c>
      <c r="G129" s="32" t="s">
        <v>202</v>
      </c>
      <c r="H129" s="9" t="s">
        <v>218</v>
      </c>
      <c r="I129" s="15"/>
      <c r="J129" s="18"/>
      <c r="K129" s="18"/>
    </row>
    <row r="130" spans="1:15" ht="30" customHeight="1" x14ac:dyDescent="0.15">
      <c r="A130" s="5">
        <v>127</v>
      </c>
      <c r="B130" s="10">
        <v>3</v>
      </c>
      <c r="C130" s="181" t="s">
        <v>224</v>
      </c>
      <c r="D130" s="9" t="s">
        <v>10</v>
      </c>
      <c r="E130" s="9" t="s">
        <v>22</v>
      </c>
      <c r="F130" s="33">
        <v>130000000</v>
      </c>
      <c r="G130" s="32" t="s">
        <v>202</v>
      </c>
      <c r="H130" s="9" t="s">
        <v>218</v>
      </c>
      <c r="I130" s="15"/>
      <c r="J130" s="18"/>
      <c r="K130" s="18"/>
    </row>
    <row r="131" spans="1:15" ht="30" customHeight="1" x14ac:dyDescent="0.15">
      <c r="A131" s="5">
        <v>128</v>
      </c>
      <c r="B131" s="10">
        <v>3</v>
      </c>
      <c r="C131" s="181" t="s">
        <v>225</v>
      </c>
      <c r="D131" s="9" t="s">
        <v>10</v>
      </c>
      <c r="E131" s="9" t="s">
        <v>22</v>
      </c>
      <c r="F131" s="33">
        <v>110000000</v>
      </c>
      <c r="G131" s="32" t="s">
        <v>202</v>
      </c>
      <c r="H131" s="9" t="s">
        <v>218</v>
      </c>
      <c r="I131" s="15"/>
      <c r="J131" s="18"/>
      <c r="K131" s="18"/>
    </row>
    <row r="132" spans="1:15" ht="30" customHeight="1" x14ac:dyDescent="0.15">
      <c r="A132" s="5">
        <v>129</v>
      </c>
      <c r="B132" s="10">
        <v>3</v>
      </c>
      <c r="C132" s="181" t="s">
        <v>226</v>
      </c>
      <c r="D132" s="9" t="s">
        <v>10</v>
      </c>
      <c r="E132" s="9" t="s">
        <v>22</v>
      </c>
      <c r="F132" s="33">
        <v>110000000</v>
      </c>
      <c r="G132" s="32" t="s">
        <v>202</v>
      </c>
      <c r="H132" s="9" t="s">
        <v>218</v>
      </c>
      <c r="I132" s="15"/>
      <c r="J132" s="18"/>
      <c r="K132" s="18"/>
    </row>
    <row r="133" spans="1:15" ht="30" customHeight="1" x14ac:dyDescent="0.15">
      <c r="A133" s="5">
        <v>130</v>
      </c>
      <c r="B133" s="10">
        <v>3</v>
      </c>
      <c r="C133" s="181" t="s">
        <v>227</v>
      </c>
      <c r="D133" s="9" t="s">
        <v>10</v>
      </c>
      <c r="E133" s="9" t="s">
        <v>22</v>
      </c>
      <c r="F133" s="33">
        <v>120000000</v>
      </c>
      <c r="G133" s="32" t="s">
        <v>202</v>
      </c>
      <c r="H133" s="9" t="s">
        <v>218</v>
      </c>
      <c r="I133" s="15"/>
      <c r="J133" s="18"/>
      <c r="K133" s="18"/>
    </row>
    <row r="134" spans="1:15" ht="30" customHeight="1" x14ac:dyDescent="0.15">
      <c r="A134" s="5">
        <v>131</v>
      </c>
      <c r="B134" s="10">
        <v>3</v>
      </c>
      <c r="C134" s="181" t="s">
        <v>228</v>
      </c>
      <c r="D134" s="9" t="s">
        <v>10</v>
      </c>
      <c r="E134" s="9" t="s">
        <v>22</v>
      </c>
      <c r="F134" s="33">
        <v>120000000</v>
      </c>
      <c r="G134" s="32" t="s">
        <v>202</v>
      </c>
      <c r="H134" s="9" t="s">
        <v>218</v>
      </c>
      <c r="I134" s="15"/>
      <c r="J134" s="18"/>
      <c r="K134" s="18"/>
    </row>
    <row r="135" spans="1:15" ht="30" customHeight="1" x14ac:dyDescent="0.15">
      <c r="A135" s="5">
        <v>132</v>
      </c>
      <c r="B135" s="10">
        <v>3</v>
      </c>
      <c r="C135" s="181" t="s">
        <v>229</v>
      </c>
      <c r="D135" s="9" t="s">
        <v>10</v>
      </c>
      <c r="E135" s="9" t="s">
        <v>22</v>
      </c>
      <c r="F135" s="33">
        <v>120000000</v>
      </c>
      <c r="G135" s="32" t="s">
        <v>202</v>
      </c>
      <c r="H135" s="9" t="s">
        <v>218</v>
      </c>
      <c r="I135" s="15"/>
      <c r="J135" s="18"/>
      <c r="K135" s="18"/>
    </row>
    <row r="136" spans="1:15" ht="30" customHeight="1" x14ac:dyDescent="0.15">
      <c r="A136" s="5">
        <v>133</v>
      </c>
      <c r="B136" s="10">
        <v>3</v>
      </c>
      <c r="C136" s="181" t="s">
        <v>230</v>
      </c>
      <c r="D136" s="9" t="s">
        <v>10</v>
      </c>
      <c r="E136" s="9" t="s">
        <v>22</v>
      </c>
      <c r="F136" s="33">
        <v>110000000</v>
      </c>
      <c r="G136" s="32" t="s">
        <v>202</v>
      </c>
      <c r="H136" s="9" t="s">
        <v>218</v>
      </c>
      <c r="I136" s="15"/>
      <c r="J136" s="18"/>
      <c r="K136" s="18"/>
    </row>
    <row r="137" spans="1:15" ht="30" customHeight="1" x14ac:dyDescent="0.15">
      <c r="A137" s="5">
        <v>134</v>
      </c>
      <c r="B137" s="10">
        <v>1</v>
      </c>
      <c r="C137" s="181" t="s">
        <v>231</v>
      </c>
      <c r="D137" s="9" t="s">
        <v>47</v>
      </c>
      <c r="E137" s="9" t="s">
        <v>22</v>
      </c>
      <c r="F137" s="33">
        <v>28800000</v>
      </c>
      <c r="G137" s="32" t="s">
        <v>202</v>
      </c>
      <c r="H137" s="9" t="s">
        <v>232</v>
      </c>
      <c r="I137" s="15"/>
      <c r="J137" s="18"/>
      <c r="K137" s="18"/>
    </row>
    <row r="138" spans="1:15" ht="30" customHeight="1" x14ac:dyDescent="0.15">
      <c r="A138" s="5">
        <v>135</v>
      </c>
      <c r="B138" s="10">
        <v>1</v>
      </c>
      <c r="C138" s="181" t="s">
        <v>233</v>
      </c>
      <c r="D138" s="9" t="s">
        <v>10</v>
      </c>
      <c r="E138" s="9" t="s">
        <v>22</v>
      </c>
      <c r="F138" s="33">
        <v>20000000</v>
      </c>
      <c r="G138" s="32" t="s">
        <v>202</v>
      </c>
      <c r="H138" s="9" t="s">
        <v>203</v>
      </c>
      <c r="I138" s="15"/>
      <c r="J138" s="18"/>
      <c r="K138" s="18"/>
    </row>
    <row r="139" spans="1:15" ht="30" customHeight="1" x14ac:dyDescent="0.15">
      <c r="A139" s="5">
        <v>136</v>
      </c>
      <c r="B139" s="28">
        <v>1</v>
      </c>
      <c r="C139" s="187" t="s">
        <v>231</v>
      </c>
      <c r="D139" s="28" t="s">
        <v>47</v>
      </c>
      <c r="E139" s="28" t="s">
        <v>22</v>
      </c>
      <c r="F139" s="38">
        <v>28800000</v>
      </c>
      <c r="G139" s="32" t="s">
        <v>202</v>
      </c>
      <c r="H139" s="28" t="s">
        <v>232</v>
      </c>
      <c r="I139" s="15"/>
      <c r="J139" s="18"/>
      <c r="K139" s="18"/>
    </row>
    <row r="140" spans="1:15" s="40" customFormat="1" ht="30" customHeight="1" x14ac:dyDescent="0.15">
      <c r="A140" s="5">
        <v>137</v>
      </c>
      <c r="B140" s="5">
        <v>3</v>
      </c>
      <c r="C140" s="182" t="s">
        <v>234</v>
      </c>
      <c r="D140" s="5" t="s">
        <v>10</v>
      </c>
      <c r="E140" s="5" t="s">
        <v>11</v>
      </c>
      <c r="F140" s="7">
        <v>11400000</v>
      </c>
      <c r="G140" s="5" t="s">
        <v>235</v>
      </c>
      <c r="H140" s="5" t="s">
        <v>236</v>
      </c>
      <c r="I140" s="5"/>
      <c r="J140" s="39"/>
      <c r="K140" s="39"/>
      <c r="L140" s="39"/>
      <c r="M140" s="39"/>
      <c r="N140" s="39"/>
      <c r="O140" s="39"/>
    </row>
    <row r="141" spans="1:15" s="40" customFormat="1" ht="30" customHeight="1" x14ac:dyDescent="0.15">
      <c r="A141" s="5">
        <v>138</v>
      </c>
      <c r="B141" s="5">
        <v>3</v>
      </c>
      <c r="C141" s="182" t="s">
        <v>237</v>
      </c>
      <c r="D141" s="5" t="s">
        <v>10</v>
      </c>
      <c r="E141" s="5" t="s">
        <v>11</v>
      </c>
      <c r="F141" s="7">
        <v>60000000</v>
      </c>
      <c r="G141" s="5" t="s">
        <v>235</v>
      </c>
      <c r="H141" s="5" t="s">
        <v>238</v>
      </c>
      <c r="I141" s="5"/>
      <c r="J141" s="39"/>
      <c r="K141" s="39"/>
      <c r="L141" s="39"/>
      <c r="M141" s="39"/>
      <c r="N141" s="39"/>
      <c r="O141" s="39"/>
    </row>
    <row r="142" spans="1:15" s="40" customFormat="1" ht="30" customHeight="1" x14ac:dyDescent="0.15">
      <c r="A142" s="5">
        <v>139</v>
      </c>
      <c r="B142" s="5">
        <v>3</v>
      </c>
      <c r="C142" s="182" t="s">
        <v>239</v>
      </c>
      <c r="D142" s="5" t="s">
        <v>10</v>
      </c>
      <c r="E142" s="5" t="s">
        <v>11</v>
      </c>
      <c r="F142" s="7">
        <v>184000000</v>
      </c>
      <c r="G142" s="5" t="s">
        <v>235</v>
      </c>
      <c r="H142" s="5" t="s">
        <v>236</v>
      </c>
      <c r="I142" s="5"/>
      <c r="J142" s="39"/>
      <c r="K142" s="39"/>
      <c r="L142" s="39"/>
      <c r="M142" s="39"/>
      <c r="N142" s="39"/>
      <c r="O142" s="39"/>
    </row>
    <row r="143" spans="1:15" s="40" customFormat="1" ht="30" customHeight="1" x14ac:dyDescent="0.15">
      <c r="A143" s="5">
        <v>140</v>
      </c>
      <c r="B143" s="5">
        <v>3</v>
      </c>
      <c r="C143" s="182" t="s">
        <v>240</v>
      </c>
      <c r="D143" s="5" t="s">
        <v>10</v>
      </c>
      <c r="E143" s="5" t="s">
        <v>11</v>
      </c>
      <c r="F143" s="7">
        <v>82000000</v>
      </c>
      <c r="G143" s="5" t="s">
        <v>235</v>
      </c>
      <c r="H143" s="5" t="s">
        <v>236</v>
      </c>
      <c r="I143" s="5"/>
      <c r="J143" s="39"/>
      <c r="K143" s="39"/>
      <c r="L143" s="39"/>
      <c r="M143" s="39"/>
      <c r="N143" s="39"/>
      <c r="O143" s="39"/>
    </row>
    <row r="144" spans="1:15" ht="30" customHeight="1" x14ac:dyDescent="0.15">
      <c r="A144" s="5">
        <v>141</v>
      </c>
      <c r="B144" s="5">
        <v>1</v>
      </c>
      <c r="C144" s="182" t="s">
        <v>241</v>
      </c>
      <c r="D144" s="5" t="s">
        <v>10</v>
      </c>
      <c r="E144" s="5" t="s">
        <v>11</v>
      </c>
      <c r="F144" s="7">
        <v>201600000</v>
      </c>
      <c r="G144" s="5" t="s">
        <v>242</v>
      </c>
      <c r="H144" s="5" t="s">
        <v>243</v>
      </c>
      <c r="I144" s="5"/>
      <c r="J144" s="1"/>
      <c r="K144" s="1"/>
      <c r="L144" s="1"/>
      <c r="M144" s="1"/>
      <c r="N144" s="1"/>
      <c r="O144" s="1"/>
    </row>
    <row r="145" spans="1:9" ht="30" customHeight="1" x14ac:dyDescent="0.15">
      <c r="A145" s="5">
        <v>142</v>
      </c>
      <c r="B145" s="5">
        <v>1</v>
      </c>
      <c r="C145" s="182" t="s">
        <v>244</v>
      </c>
      <c r="D145" s="5" t="s">
        <v>47</v>
      </c>
      <c r="E145" s="5" t="s">
        <v>11</v>
      </c>
      <c r="F145" s="7">
        <v>847113000</v>
      </c>
      <c r="G145" s="5" t="s">
        <v>245</v>
      </c>
      <c r="H145" s="5" t="s">
        <v>246</v>
      </c>
      <c r="I145" s="5"/>
    </row>
    <row r="146" spans="1:9" ht="30" customHeight="1" x14ac:dyDescent="0.15">
      <c r="A146" s="5">
        <v>143</v>
      </c>
      <c r="B146" s="5">
        <v>4</v>
      </c>
      <c r="C146" s="182" t="s">
        <v>247</v>
      </c>
      <c r="D146" s="5" t="s">
        <v>10</v>
      </c>
      <c r="E146" s="5" t="s">
        <v>11</v>
      </c>
      <c r="F146" s="7">
        <v>283775000</v>
      </c>
      <c r="G146" s="5" t="s">
        <v>245</v>
      </c>
      <c r="H146" s="5" t="s">
        <v>248</v>
      </c>
      <c r="I146" s="5"/>
    </row>
    <row r="147" spans="1:9" ht="30" customHeight="1" x14ac:dyDescent="0.15">
      <c r="A147" s="5">
        <v>144</v>
      </c>
      <c r="B147" s="5">
        <v>7</v>
      </c>
      <c r="C147" s="182" t="s">
        <v>249</v>
      </c>
      <c r="D147" s="5" t="s">
        <v>10</v>
      </c>
      <c r="E147" s="5" t="s">
        <v>11</v>
      </c>
      <c r="F147" s="7">
        <v>70000000</v>
      </c>
      <c r="G147" s="5" t="s">
        <v>245</v>
      </c>
      <c r="H147" s="5" t="s">
        <v>250</v>
      </c>
      <c r="I147" s="5"/>
    </row>
    <row r="148" spans="1:9" s="41" customFormat="1" ht="30" customHeight="1" x14ac:dyDescent="0.15">
      <c r="A148" s="5">
        <v>145</v>
      </c>
      <c r="B148" s="5">
        <v>10</v>
      </c>
      <c r="C148" s="182" t="s">
        <v>251</v>
      </c>
      <c r="D148" s="5" t="s">
        <v>30</v>
      </c>
      <c r="E148" s="5" t="s">
        <v>31</v>
      </c>
      <c r="F148" s="7">
        <v>22400000</v>
      </c>
      <c r="G148" s="5" t="s">
        <v>252</v>
      </c>
      <c r="H148" s="5" t="s">
        <v>253</v>
      </c>
      <c r="I148" s="5"/>
    </row>
    <row r="149" spans="1:9" s="41" customFormat="1" ht="30" customHeight="1" x14ac:dyDescent="0.15">
      <c r="A149" s="5">
        <v>146</v>
      </c>
      <c r="B149" s="5">
        <v>10</v>
      </c>
      <c r="C149" s="182" t="s">
        <v>254</v>
      </c>
      <c r="D149" s="5" t="s">
        <v>30</v>
      </c>
      <c r="E149" s="5" t="s">
        <v>31</v>
      </c>
      <c r="F149" s="7">
        <v>27570000</v>
      </c>
      <c r="G149" s="5" t="s">
        <v>255</v>
      </c>
      <c r="H149" s="5" t="s">
        <v>256</v>
      </c>
      <c r="I149" s="5"/>
    </row>
    <row r="150" spans="1:9" s="41" customFormat="1" ht="30" customHeight="1" x14ac:dyDescent="0.15">
      <c r="A150" s="5">
        <v>147</v>
      </c>
      <c r="B150" s="5">
        <v>11</v>
      </c>
      <c r="C150" s="182" t="s">
        <v>257</v>
      </c>
      <c r="D150" s="5" t="s">
        <v>30</v>
      </c>
      <c r="E150" s="5" t="s">
        <v>31</v>
      </c>
      <c r="F150" s="7">
        <v>47600000</v>
      </c>
      <c r="G150" s="5" t="s">
        <v>258</v>
      </c>
      <c r="H150" s="5" t="s">
        <v>259</v>
      </c>
      <c r="I150" s="5"/>
    </row>
    <row r="151" spans="1:9" s="41" customFormat="1" ht="30" customHeight="1" x14ac:dyDescent="0.15">
      <c r="A151" s="5">
        <v>148</v>
      </c>
      <c r="B151" s="5">
        <v>10</v>
      </c>
      <c r="C151" s="182" t="s">
        <v>260</v>
      </c>
      <c r="D151" s="5" t="s">
        <v>30</v>
      </c>
      <c r="E151" s="5" t="s">
        <v>31</v>
      </c>
      <c r="F151" s="7">
        <v>267000000</v>
      </c>
      <c r="G151" s="5" t="s">
        <v>258</v>
      </c>
      <c r="H151" s="5" t="s">
        <v>259</v>
      </c>
      <c r="I151" s="5"/>
    </row>
    <row r="152" spans="1:9" s="41" customFormat="1" ht="30" customHeight="1" x14ac:dyDescent="0.15">
      <c r="A152" s="5">
        <v>149</v>
      </c>
      <c r="B152" s="5">
        <v>4</v>
      </c>
      <c r="C152" s="182" t="s">
        <v>261</v>
      </c>
      <c r="D152" s="5" t="s">
        <v>30</v>
      </c>
      <c r="E152" s="5" t="s">
        <v>31</v>
      </c>
      <c r="F152" s="7">
        <v>85250000</v>
      </c>
      <c r="G152" s="5" t="s">
        <v>262</v>
      </c>
      <c r="H152" s="5" t="s">
        <v>263</v>
      </c>
      <c r="I152" s="5"/>
    </row>
    <row r="153" spans="1:9" s="41" customFormat="1" ht="30" customHeight="1" x14ac:dyDescent="0.15">
      <c r="A153" s="5">
        <v>150</v>
      </c>
      <c r="B153" s="5">
        <v>8</v>
      </c>
      <c r="C153" s="182" t="s">
        <v>251</v>
      </c>
      <c r="D153" s="5" t="s">
        <v>30</v>
      </c>
      <c r="E153" s="5" t="s">
        <v>31</v>
      </c>
      <c r="F153" s="7">
        <v>44450000</v>
      </c>
      <c r="G153" s="5" t="s">
        <v>262</v>
      </c>
      <c r="H153" s="5" t="s">
        <v>263</v>
      </c>
      <c r="I153" s="5"/>
    </row>
    <row r="154" spans="1:9" s="41" customFormat="1" ht="30" customHeight="1" x14ac:dyDescent="0.15">
      <c r="A154" s="5">
        <v>151</v>
      </c>
      <c r="B154" s="5">
        <v>10</v>
      </c>
      <c r="C154" s="182" t="s">
        <v>254</v>
      </c>
      <c r="D154" s="5" t="s">
        <v>30</v>
      </c>
      <c r="E154" s="5" t="s">
        <v>31</v>
      </c>
      <c r="F154" s="7">
        <v>16320000</v>
      </c>
      <c r="G154" s="5" t="s">
        <v>264</v>
      </c>
      <c r="H154" s="5" t="s">
        <v>265</v>
      </c>
      <c r="I154" s="5"/>
    </row>
    <row r="155" spans="1:9" s="41" customFormat="1" ht="30" customHeight="1" x14ac:dyDescent="0.15">
      <c r="A155" s="5">
        <v>152</v>
      </c>
      <c r="B155" s="5">
        <v>10</v>
      </c>
      <c r="C155" s="182" t="s">
        <v>254</v>
      </c>
      <c r="D155" s="5" t="s">
        <v>30</v>
      </c>
      <c r="E155" s="5" t="s">
        <v>31</v>
      </c>
      <c r="F155" s="7">
        <v>24950000</v>
      </c>
      <c r="G155" s="5" t="s">
        <v>266</v>
      </c>
      <c r="H155" s="5" t="s">
        <v>267</v>
      </c>
      <c r="I155" s="5"/>
    </row>
    <row r="156" spans="1:9" s="41" customFormat="1" ht="30" customHeight="1" x14ac:dyDescent="0.15">
      <c r="A156" s="5">
        <v>153</v>
      </c>
      <c r="B156" s="5">
        <v>11</v>
      </c>
      <c r="C156" s="182" t="s">
        <v>251</v>
      </c>
      <c r="D156" s="5" t="s">
        <v>30</v>
      </c>
      <c r="E156" s="5" t="s">
        <v>31</v>
      </c>
      <c r="F156" s="7">
        <v>27650000</v>
      </c>
      <c r="G156" s="5" t="s">
        <v>268</v>
      </c>
      <c r="H156" s="5" t="s">
        <v>269</v>
      </c>
      <c r="I156" s="5"/>
    </row>
    <row r="157" spans="1:9" s="41" customFormat="1" ht="30" customHeight="1" x14ac:dyDescent="0.15">
      <c r="A157" s="5">
        <v>154</v>
      </c>
      <c r="B157" s="5">
        <v>10</v>
      </c>
      <c r="C157" s="182" t="s">
        <v>270</v>
      </c>
      <c r="D157" s="5" t="s">
        <v>30</v>
      </c>
      <c r="E157" s="5" t="s">
        <v>31</v>
      </c>
      <c r="F157" s="7">
        <v>17675000</v>
      </c>
      <c r="G157" s="5" t="s">
        <v>271</v>
      </c>
      <c r="H157" s="5" t="s">
        <v>272</v>
      </c>
      <c r="I157" s="5"/>
    </row>
    <row r="158" spans="1:9" s="41" customFormat="1" ht="30" customHeight="1" x14ac:dyDescent="0.15">
      <c r="A158" s="5">
        <v>155</v>
      </c>
      <c r="B158" s="5">
        <v>10</v>
      </c>
      <c r="C158" s="182" t="s">
        <v>254</v>
      </c>
      <c r="D158" s="5" t="s">
        <v>30</v>
      </c>
      <c r="E158" s="5" t="s">
        <v>31</v>
      </c>
      <c r="F158" s="7">
        <v>30800000</v>
      </c>
      <c r="G158" s="5" t="s">
        <v>273</v>
      </c>
      <c r="H158" s="5" t="s">
        <v>274</v>
      </c>
      <c r="I158" s="5"/>
    </row>
    <row r="159" spans="1:9" s="18" customFormat="1" ht="30" customHeight="1" x14ac:dyDescent="0.15">
      <c r="A159" s="5">
        <v>156</v>
      </c>
      <c r="B159" s="15">
        <v>1</v>
      </c>
      <c r="C159" s="184" t="s">
        <v>275</v>
      </c>
      <c r="D159" s="15" t="s">
        <v>10</v>
      </c>
      <c r="E159" s="15" t="s">
        <v>22</v>
      </c>
      <c r="F159" s="20">
        <v>80000000</v>
      </c>
      <c r="G159" s="5" t="s">
        <v>235</v>
      </c>
      <c r="H159" s="15" t="s">
        <v>276</v>
      </c>
      <c r="I159" s="15"/>
    </row>
    <row r="160" spans="1:9" s="18" customFormat="1" ht="30" customHeight="1" x14ac:dyDescent="0.15">
      <c r="A160" s="5">
        <v>157</v>
      </c>
      <c r="B160" s="15">
        <v>2</v>
      </c>
      <c r="C160" s="184" t="s">
        <v>277</v>
      </c>
      <c r="D160" s="15" t="s">
        <v>10</v>
      </c>
      <c r="E160" s="15" t="s">
        <v>22</v>
      </c>
      <c r="F160" s="20">
        <v>205250000</v>
      </c>
      <c r="G160" s="5" t="s">
        <v>235</v>
      </c>
      <c r="H160" s="15" t="s">
        <v>276</v>
      </c>
      <c r="I160" s="15"/>
    </row>
    <row r="161" spans="1:15" s="18" customFormat="1" ht="30" customHeight="1" x14ac:dyDescent="0.15">
      <c r="A161" s="5">
        <v>158</v>
      </c>
      <c r="B161" s="15">
        <v>1</v>
      </c>
      <c r="C161" s="184" t="s">
        <v>278</v>
      </c>
      <c r="D161" s="15" t="s">
        <v>10</v>
      </c>
      <c r="E161" s="15" t="s">
        <v>22</v>
      </c>
      <c r="F161" s="20">
        <v>80000000</v>
      </c>
      <c r="G161" s="5" t="s">
        <v>235</v>
      </c>
      <c r="H161" s="15" t="s">
        <v>276</v>
      </c>
      <c r="I161" s="15"/>
    </row>
    <row r="162" spans="1:15" s="18" customFormat="1" ht="30" customHeight="1" x14ac:dyDescent="0.15">
      <c r="A162" s="5">
        <v>159</v>
      </c>
      <c r="B162" s="15">
        <v>2</v>
      </c>
      <c r="C162" s="184" t="s">
        <v>279</v>
      </c>
      <c r="D162" s="15" t="s">
        <v>10</v>
      </c>
      <c r="E162" s="15" t="s">
        <v>22</v>
      </c>
      <c r="F162" s="20">
        <v>224400000</v>
      </c>
      <c r="G162" s="5" t="s">
        <v>235</v>
      </c>
      <c r="H162" s="15" t="s">
        <v>276</v>
      </c>
      <c r="I162" s="15"/>
    </row>
    <row r="163" spans="1:15" s="18" customFormat="1" ht="30" customHeight="1" x14ac:dyDescent="0.15">
      <c r="A163" s="5">
        <v>160</v>
      </c>
      <c r="B163" s="15">
        <v>9</v>
      </c>
      <c r="C163" s="184" t="s">
        <v>280</v>
      </c>
      <c r="D163" s="15" t="s">
        <v>10</v>
      </c>
      <c r="E163" s="15" t="s">
        <v>22</v>
      </c>
      <c r="F163" s="20">
        <v>91241000</v>
      </c>
      <c r="G163" s="5" t="s">
        <v>235</v>
      </c>
      <c r="H163" s="15" t="s">
        <v>276</v>
      </c>
      <c r="I163" s="15"/>
    </row>
    <row r="164" spans="1:15" s="18" customFormat="1" ht="30" customHeight="1" x14ac:dyDescent="0.15">
      <c r="A164" s="5">
        <v>161</v>
      </c>
      <c r="B164" s="15">
        <v>11</v>
      </c>
      <c r="C164" s="184" t="s">
        <v>281</v>
      </c>
      <c r="D164" s="15" t="s">
        <v>10</v>
      </c>
      <c r="E164" s="15" t="s">
        <v>22</v>
      </c>
      <c r="F164" s="20">
        <v>19035000</v>
      </c>
      <c r="G164" s="5" t="s">
        <v>235</v>
      </c>
      <c r="H164" s="15" t="s">
        <v>276</v>
      </c>
      <c r="I164" s="15"/>
    </row>
    <row r="165" spans="1:15" s="18" customFormat="1" ht="30" customHeight="1" x14ac:dyDescent="0.15">
      <c r="A165" s="5">
        <v>162</v>
      </c>
      <c r="B165" s="15">
        <v>1</v>
      </c>
      <c r="C165" s="184" t="s">
        <v>282</v>
      </c>
      <c r="D165" s="15" t="s">
        <v>10</v>
      </c>
      <c r="E165" s="15" t="s">
        <v>22</v>
      </c>
      <c r="F165" s="20">
        <v>91241000</v>
      </c>
      <c r="G165" s="5" t="s">
        <v>235</v>
      </c>
      <c r="H165" s="15" t="s">
        <v>276</v>
      </c>
      <c r="I165" s="15"/>
    </row>
    <row r="166" spans="1:15" s="18" customFormat="1" ht="30" customHeight="1" x14ac:dyDescent="0.15">
      <c r="A166" s="5">
        <v>163</v>
      </c>
      <c r="B166" s="15">
        <v>4</v>
      </c>
      <c r="C166" s="184" t="s">
        <v>283</v>
      </c>
      <c r="D166" s="15" t="s">
        <v>10</v>
      </c>
      <c r="E166" s="15" t="s">
        <v>22</v>
      </c>
      <c r="F166" s="20">
        <v>19035000</v>
      </c>
      <c r="G166" s="5" t="s">
        <v>235</v>
      </c>
      <c r="H166" s="15" t="s">
        <v>276</v>
      </c>
      <c r="I166" s="15"/>
    </row>
    <row r="167" spans="1:15" s="18" customFormat="1" ht="30" customHeight="1" x14ac:dyDescent="0.15">
      <c r="A167" s="5">
        <v>164</v>
      </c>
      <c r="B167" s="15">
        <v>9</v>
      </c>
      <c r="C167" s="184" t="s">
        <v>284</v>
      </c>
      <c r="D167" s="15" t="s">
        <v>10</v>
      </c>
      <c r="E167" s="15" t="s">
        <v>22</v>
      </c>
      <c r="F167" s="20">
        <v>91241000</v>
      </c>
      <c r="G167" s="5" t="s">
        <v>235</v>
      </c>
      <c r="H167" s="15" t="s">
        <v>276</v>
      </c>
      <c r="I167" s="15"/>
    </row>
    <row r="168" spans="1:15" s="18" customFormat="1" ht="30" customHeight="1" x14ac:dyDescent="0.15">
      <c r="A168" s="5">
        <v>165</v>
      </c>
      <c r="B168" s="15">
        <v>11</v>
      </c>
      <c r="C168" s="184" t="s">
        <v>285</v>
      </c>
      <c r="D168" s="15" t="s">
        <v>10</v>
      </c>
      <c r="E168" s="15" t="s">
        <v>22</v>
      </c>
      <c r="F168" s="20">
        <v>19035000</v>
      </c>
      <c r="G168" s="5" t="s">
        <v>235</v>
      </c>
      <c r="H168" s="15" t="s">
        <v>276</v>
      </c>
      <c r="I168" s="15"/>
    </row>
    <row r="169" spans="1:15" s="18" customFormat="1" ht="30" customHeight="1" x14ac:dyDescent="0.15">
      <c r="A169" s="5">
        <v>166</v>
      </c>
      <c r="B169" s="15">
        <v>1</v>
      </c>
      <c r="C169" s="184" t="s">
        <v>286</v>
      </c>
      <c r="D169" s="15" t="s">
        <v>10</v>
      </c>
      <c r="E169" s="15" t="s">
        <v>22</v>
      </c>
      <c r="F169" s="20">
        <v>37818000</v>
      </c>
      <c r="G169" s="5" t="s">
        <v>235</v>
      </c>
      <c r="H169" s="15" t="s">
        <v>276</v>
      </c>
      <c r="I169" s="15"/>
    </row>
    <row r="170" spans="1:15" s="18" customFormat="1" ht="30" customHeight="1" x14ac:dyDescent="0.15">
      <c r="A170" s="5">
        <v>167</v>
      </c>
      <c r="B170" s="15">
        <v>1</v>
      </c>
      <c r="C170" s="184" t="s">
        <v>287</v>
      </c>
      <c r="D170" s="15" t="s">
        <v>10</v>
      </c>
      <c r="E170" s="15" t="s">
        <v>22</v>
      </c>
      <c r="F170" s="20">
        <v>37818000</v>
      </c>
      <c r="G170" s="5" t="s">
        <v>235</v>
      </c>
      <c r="H170" s="15" t="s">
        <v>276</v>
      </c>
      <c r="I170" s="15"/>
    </row>
    <row r="171" spans="1:15" s="18" customFormat="1" ht="30" customHeight="1" x14ac:dyDescent="0.15">
      <c r="A171" s="5">
        <v>168</v>
      </c>
      <c r="B171" s="15">
        <v>6</v>
      </c>
      <c r="C171" s="184" t="s">
        <v>288</v>
      </c>
      <c r="D171" s="15" t="s">
        <v>10</v>
      </c>
      <c r="E171" s="15" t="s">
        <v>22</v>
      </c>
      <c r="F171" s="20">
        <v>37818000</v>
      </c>
      <c r="G171" s="5" t="s">
        <v>235</v>
      </c>
      <c r="H171" s="15" t="s">
        <v>276</v>
      </c>
      <c r="I171" s="15"/>
    </row>
    <row r="172" spans="1:15" s="18" customFormat="1" ht="30" customHeight="1" x14ac:dyDescent="0.15">
      <c r="A172" s="5">
        <v>169</v>
      </c>
      <c r="B172" s="15">
        <v>6</v>
      </c>
      <c r="C172" s="184" t="s">
        <v>289</v>
      </c>
      <c r="D172" s="15" t="s">
        <v>10</v>
      </c>
      <c r="E172" s="15" t="s">
        <v>22</v>
      </c>
      <c r="F172" s="20">
        <v>37818000</v>
      </c>
      <c r="G172" s="5" t="s">
        <v>235</v>
      </c>
      <c r="H172" s="15" t="s">
        <v>276</v>
      </c>
      <c r="I172" s="15"/>
    </row>
    <row r="173" spans="1:15" s="18" customFormat="1" ht="30" customHeight="1" x14ac:dyDescent="0.15">
      <c r="A173" s="5">
        <v>170</v>
      </c>
      <c r="B173" s="15">
        <v>3</v>
      </c>
      <c r="C173" s="184" t="s">
        <v>290</v>
      </c>
      <c r="D173" s="15" t="s">
        <v>10</v>
      </c>
      <c r="E173" s="15" t="s">
        <v>22</v>
      </c>
      <c r="F173" s="20">
        <v>301777000</v>
      </c>
      <c r="G173" s="5" t="s">
        <v>235</v>
      </c>
      <c r="H173" s="15" t="s">
        <v>276</v>
      </c>
      <c r="I173" s="15"/>
    </row>
    <row r="174" spans="1:15" s="18" customFormat="1" ht="30" customHeight="1" x14ac:dyDescent="0.15">
      <c r="A174" s="5">
        <v>171</v>
      </c>
      <c r="B174" s="15">
        <v>3</v>
      </c>
      <c r="C174" s="184" t="s">
        <v>291</v>
      </c>
      <c r="D174" s="15" t="s">
        <v>30</v>
      </c>
      <c r="E174" s="15" t="s">
        <v>31</v>
      </c>
      <c r="F174" s="42">
        <v>54000000</v>
      </c>
      <c r="G174" s="15" t="s">
        <v>292</v>
      </c>
      <c r="H174" s="15" t="s">
        <v>293</v>
      </c>
      <c r="I174" s="19"/>
      <c r="J174" s="2"/>
      <c r="K174" s="2"/>
      <c r="L174" s="2"/>
      <c r="M174" s="2"/>
      <c r="N174" s="2"/>
      <c r="O174" s="2"/>
    </row>
    <row r="175" spans="1:15" s="18" customFormat="1" ht="30" customHeight="1" x14ac:dyDescent="0.15">
      <c r="A175" s="5">
        <v>172</v>
      </c>
      <c r="B175" s="15">
        <v>3</v>
      </c>
      <c r="C175" s="184" t="s">
        <v>294</v>
      </c>
      <c r="D175" s="15" t="s">
        <v>30</v>
      </c>
      <c r="E175" s="15" t="s">
        <v>31</v>
      </c>
      <c r="F175" s="42">
        <v>12000000</v>
      </c>
      <c r="G175" s="15" t="s">
        <v>292</v>
      </c>
      <c r="H175" s="15" t="s">
        <v>293</v>
      </c>
      <c r="I175" s="19"/>
      <c r="J175" s="2"/>
      <c r="K175" s="2"/>
      <c r="L175" s="2"/>
      <c r="M175" s="2"/>
      <c r="N175" s="2"/>
      <c r="O175" s="2"/>
    </row>
    <row r="176" spans="1:15" s="18" customFormat="1" ht="30" customHeight="1" x14ac:dyDescent="0.15">
      <c r="A176" s="5">
        <v>173</v>
      </c>
      <c r="B176" s="15">
        <v>2</v>
      </c>
      <c r="C176" s="184" t="s">
        <v>295</v>
      </c>
      <c r="D176" s="15" t="s">
        <v>30</v>
      </c>
      <c r="E176" s="15" t="s">
        <v>31</v>
      </c>
      <c r="F176" s="42">
        <v>20000000</v>
      </c>
      <c r="G176" s="15" t="s">
        <v>292</v>
      </c>
      <c r="H176" s="15" t="s">
        <v>293</v>
      </c>
      <c r="I176" s="19"/>
      <c r="J176" s="2"/>
      <c r="K176" s="2"/>
      <c r="L176" s="2"/>
      <c r="M176" s="2"/>
      <c r="N176" s="2"/>
      <c r="O176" s="2"/>
    </row>
    <row r="177" spans="1:15" ht="30" customHeight="1" x14ac:dyDescent="0.15">
      <c r="A177" s="5">
        <v>174</v>
      </c>
      <c r="B177" s="15">
        <v>1</v>
      </c>
      <c r="C177" s="184" t="s">
        <v>296</v>
      </c>
      <c r="D177" s="15" t="s">
        <v>10</v>
      </c>
      <c r="E177" s="15" t="s">
        <v>11</v>
      </c>
      <c r="F177" s="20">
        <v>300000000</v>
      </c>
      <c r="G177" s="15" t="s">
        <v>297</v>
      </c>
      <c r="H177" s="15" t="s">
        <v>298</v>
      </c>
      <c r="I177" s="19"/>
    </row>
    <row r="178" spans="1:15" ht="30" customHeight="1" x14ac:dyDescent="0.15">
      <c r="A178" s="5">
        <v>175</v>
      </c>
      <c r="B178" s="15">
        <v>2</v>
      </c>
      <c r="C178" s="184" t="s">
        <v>299</v>
      </c>
      <c r="D178" s="15" t="s">
        <v>10</v>
      </c>
      <c r="E178" s="15" t="s">
        <v>11</v>
      </c>
      <c r="F178" s="20">
        <v>300000000</v>
      </c>
      <c r="G178" s="15" t="s">
        <v>297</v>
      </c>
      <c r="H178" s="15" t="s">
        <v>300</v>
      </c>
      <c r="I178" s="19"/>
    </row>
    <row r="179" spans="1:15" ht="30" customHeight="1" x14ac:dyDescent="0.15">
      <c r="A179" s="5">
        <v>176</v>
      </c>
      <c r="B179" s="15">
        <v>1</v>
      </c>
      <c r="C179" s="184" t="s">
        <v>301</v>
      </c>
      <c r="D179" s="15" t="s">
        <v>10</v>
      </c>
      <c r="E179" s="15" t="s">
        <v>22</v>
      </c>
      <c r="F179" s="20">
        <v>160000000</v>
      </c>
      <c r="G179" s="21" t="s">
        <v>302</v>
      </c>
      <c r="H179" s="15" t="s">
        <v>303</v>
      </c>
      <c r="I179" s="19"/>
    </row>
    <row r="180" spans="1:15" s="43" customFormat="1" ht="30" customHeight="1" x14ac:dyDescent="0.15">
      <c r="A180" s="5">
        <v>177</v>
      </c>
      <c r="B180" s="28">
        <v>1</v>
      </c>
      <c r="C180" s="189" t="s">
        <v>304</v>
      </c>
      <c r="D180" s="28" t="s">
        <v>47</v>
      </c>
      <c r="E180" s="28" t="s">
        <v>11</v>
      </c>
      <c r="F180" s="38">
        <v>117000000</v>
      </c>
      <c r="G180" s="28" t="s">
        <v>305</v>
      </c>
      <c r="H180" s="28" t="s">
        <v>306</v>
      </c>
      <c r="I180" s="28"/>
    </row>
    <row r="181" spans="1:15" s="45" customFormat="1" ht="30" customHeight="1" x14ac:dyDescent="0.15">
      <c r="A181" s="5">
        <v>178</v>
      </c>
      <c r="B181" s="28">
        <v>1</v>
      </c>
      <c r="C181" s="189" t="s">
        <v>307</v>
      </c>
      <c r="D181" s="28" t="s">
        <v>47</v>
      </c>
      <c r="E181" s="28" t="s">
        <v>11</v>
      </c>
      <c r="F181" s="38">
        <v>50000000</v>
      </c>
      <c r="G181" s="28" t="s">
        <v>305</v>
      </c>
      <c r="H181" s="28" t="s">
        <v>308</v>
      </c>
      <c r="I181" s="44"/>
    </row>
    <row r="182" spans="1:15" s="45" customFormat="1" ht="30" customHeight="1" x14ac:dyDescent="0.15">
      <c r="A182" s="5">
        <v>179</v>
      </c>
      <c r="B182" s="28">
        <v>5</v>
      </c>
      <c r="C182" s="189" t="s">
        <v>309</v>
      </c>
      <c r="D182" s="28" t="s">
        <v>47</v>
      </c>
      <c r="E182" s="28" t="s">
        <v>11</v>
      </c>
      <c r="F182" s="38">
        <v>24000000</v>
      </c>
      <c r="G182" s="28" t="s">
        <v>305</v>
      </c>
      <c r="H182" s="28" t="s">
        <v>306</v>
      </c>
      <c r="I182" s="44"/>
    </row>
    <row r="183" spans="1:15" s="45" customFormat="1" ht="30" customHeight="1" x14ac:dyDescent="0.15">
      <c r="A183" s="5">
        <v>180</v>
      </c>
      <c r="B183" s="28">
        <v>1</v>
      </c>
      <c r="C183" s="189" t="s">
        <v>310</v>
      </c>
      <c r="D183" s="28" t="s">
        <v>47</v>
      </c>
      <c r="E183" s="28" t="s">
        <v>11</v>
      </c>
      <c r="F183" s="38">
        <v>39600000</v>
      </c>
      <c r="G183" s="28" t="s">
        <v>305</v>
      </c>
      <c r="H183" s="28" t="s">
        <v>311</v>
      </c>
      <c r="I183" s="44"/>
    </row>
    <row r="184" spans="1:15" s="45" customFormat="1" ht="30" customHeight="1" x14ac:dyDescent="0.15">
      <c r="A184" s="5">
        <v>181</v>
      </c>
      <c r="B184" s="28">
        <v>1</v>
      </c>
      <c r="C184" s="189" t="s">
        <v>312</v>
      </c>
      <c r="D184" s="28" t="s">
        <v>47</v>
      </c>
      <c r="E184" s="28" t="s">
        <v>11</v>
      </c>
      <c r="F184" s="38">
        <v>43200000</v>
      </c>
      <c r="G184" s="28" t="s">
        <v>305</v>
      </c>
      <c r="H184" s="28" t="s">
        <v>313</v>
      </c>
      <c r="I184" s="44"/>
    </row>
    <row r="185" spans="1:15" s="45" customFormat="1" ht="30" customHeight="1" x14ac:dyDescent="0.15">
      <c r="A185" s="5">
        <v>182</v>
      </c>
      <c r="B185" s="28">
        <v>1</v>
      </c>
      <c r="C185" s="189" t="s">
        <v>314</v>
      </c>
      <c r="D185" s="28" t="s">
        <v>47</v>
      </c>
      <c r="E185" s="28" t="s">
        <v>11</v>
      </c>
      <c r="F185" s="38">
        <v>288000000</v>
      </c>
      <c r="G185" s="28" t="s">
        <v>305</v>
      </c>
      <c r="H185" s="28" t="s">
        <v>313</v>
      </c>
      <c r="I185" s="44"/>
    </row>
    <row r="186" spans="1:15" s="45" customFormat="1" ht="30" customHeight="1" x14ac:dyDescent="0.15">
      <c r="A186" s="5">
        <v>183</v>
      </c>
      <c r="B186" s="28">
        <v>1</v>
      </c>
      <c r="C186" s="189" t="s">
        <v>315</v>
      </c>
      <c r="D186" s="28" t="s">
        <v>47</v>
      </c>
      <c r="E186" s="28" t="s">
        <v>11</v>
      </c>
      <c r="F186" s="38">
        <v>22572000</v>
      </c>
      <c r="G186" s="28" t="s">
        <v>305</v>
      </c>
      <c r="H186" s="28" t="s">
        <v>316</v>
      </c>
      <c r="I186" s="44"/>
    </row>
    <row r="187" spans="1:15" s="45" customFormat="1" ht="30" customHeight="1" x14ac:dyDescent="0.15">
      <c r="A187" s="5">
        <v>184</v>
      </c>
      <c r="B187" s="28">
        <v>1</v>
      </c>
      <c r="C187" s="189" t="s">
        <v>317</v>
      </c>
      <c r="D187" s="28" t="s">
        <v>47</v>
      </c>
      <c r="E187" s="28" t="s">
        <v>11</v>
      </c>
      <c r="F187" s="38">
        <v>20342000</v>
      </c>
      <c r="G187" s="28" t="s">
        <v>305</v>
      </c>
      <c r="H187" s="28" t="s">
        <v>316</v>
      </c>
      <c r="I187" s="44"/>
    </row>
    <row r="188" spans="1:15" ht="30" customHeight="1" x14ac:dyDescent="0.15">
      <c r="A188" s="5">
        <v>185</v>
      </c>
      <c r="B188" s="15">
        <v>2</v>
      </c>
      <c r="C188" s="184" t="s">
        <v>318</v>
      </c>
      <c r="D188" s="15" t="s">
        <v>10</v>
      </c>
      <c r="E188" s="15" t="s">
        <v>22</v>
      </c>
      <c r="F188" s="20">
        <v>120000000</v>
      </c>
      <c r="G188" s="15" t="s">
        <v>319</v>
      </c>
      <c r="H188" s="15" t="s">
        <v>320</v>
      </c>
      <c r="I188" s="19"/>
    </row>
    <row r="189" spans="1:15" s="40" customFormat="1" ht="30" customHeight="1" x14ac:dyDescent="0.15">
      <c r="A189" s="5">
        <v>186</v>
      </c>
      <c r="B189" s="6">
        <v>3</v>
      </c>
      <c r="C189" s="182" t="s">
        <v>321</v>
      </c>
      <c r="D189" s="5" t="s">
        <v>30</v>
      </c>
      <c r="E189" s="5" t="s">
        <v>322</v>
      </c>
      <c r="F189" s="7">
        <v>350000000</v>
      </c>
      <c r="G189" s="5" t="s">
        <v>323</v>
      </c>
      <c r="H189" s="5" t="s">
        <v>324</v>
      </c>
      <c r="I189" s="5"/>
      <c r="J189" s="39"/>
      <c r="K189" s="39"/>
      <c r="L189" s="39"/>
      <c r="M189" s="39"/>
      <c r="N189" s="39"/>
      <c r="O189" s="39"/>
    </row>
    <row r="190" spans="1:15" s="40" customFormat="1" ht="30" customHeight="1" x14ac:dyDescent="0.15">
      <c r="A190" s="5">
        <v>187</v>
      </c>
      <c r="B190" s="6">
        <v>1</v>
      </c>
      <c r="C190" s="182" t="s">
        <v>325</v>
      </c>
      <c r="D190" s="5" t="s">
        <v>10</v>
      </c>
      <c r="E190" s="5" t="s">
        <v>22</v>
      </c>
      <c r="F190" s="7">
        <v>10000000</v>
      </c>
      <c r="G190" s="5" t="s">
        <v>326</v>
      </c>
      <c r="H190" s="5" t="s">
        <v>327</v>
      </c>
      <c r="I190" s="5"/>
      <c r="J190" s="39"/>
      <c r="K190" s="39"/>
      <c r="L190" s="39"/>
      <c r="M190" s="39"/>
      <c r="N190" s="39"/>
      <c r="O190" s="39"/>
    </row>
    <row r="191" spans="1:15" s="40" customFormat="1" ht="30" customHeight="1" x14ac:dyDescent="0.15">
      <c r="A191" s="5">
        <v>188</v>
      </c>
      <c r="B191" s="6">
        <v>3</v>
      </c>
      <c r="C191" s="182" t="s">
        <v>328</v>
      </c>
      <c r="D191" s="5" t="s">
        <v>10</v>
      </c>
      <c r="E191" s="5" t="s">
        <v>22</v>
      </c>
      <c r="F191" s="7">
        <v>10000000</v>
      </c>
      <c r="G191" s="5" t="s">
        <v>326</v>
      </c>
      <c r="H191" s="5" t="s">
        <v>329</v>
      </c>
      <c r="I191" s="5"/>
      <c r="J191" s="39"/>
      <c r="K191" s="39"/>
      <c r="L191" s="39"/>
      <c r="M191" s="39"/>
      <c r="N191" s="39"/>
      <c r="O191" s="39"/>
    </row>
    <row r="192" spans="1:15" ht="30" customHeight="1" x14ac:dyDescent="0.15">
      <c r="A192" s="5">
        <v>189</v>
      </c>
      <c r="B192" s="13">
        <v>12</v>
      </c>
      <c r="C192" s="172" t="s">
        <v>330</v>
      </c>
      <c r="D192" s="8" t="s">
        <v>47</v>
      </c>
      <c r="E192" s="8" t="s">
        <v>11</v>
      </c>
      <c r="F192" s="17">
        <v>56115948</v>
      </c>
      <c r="G192" s="8" t="s">
        <v>331</v>
      </c>
      <c r="H192" s="8" t="s">
        <v>332</v>
      </c>
      <c r="I192" s="8"/>
    </row>
    <row r="193" spans="1:15" ht="30" customHeight="1" x14ac:dyDescent="0.15">
      <c r="A193" s="5">
        <v>190</v>
      </c>
      <c r="B193" s="13">
        <v>1</v>
      </c>
      <c r="C193" s="172" t="s">
        <v>333</v>
      </c>
      <c r="D193" s="8" t="s">
        <v>47</v>
      </c>
      <c r="E193" s="8" t="s">
        <v>11</v>
      </c>
      <c r="F193" s="17">
        <v>13500000</v>
      </c>
      <c r="G193" s="8" t="s">
        <v>331</v>
      </c>
      <c r="H193" s="8" t="s">
        <v>332</v>
      </c>
      <c r="I193" s="8"/>
    </row>
    <row r="194" spans="1:15" ht="30" customHeight="1" x14ac:dyDescent="0.15">
      <c r="A194" s="5">
        <v>191</v>
      </c>
      <c r="B194" s="13">
        <v>2</v>
      </c>
      <c r="C194" s="172" t="s">
        <v>334</v>
      </c>
      <c r="D194" s="8" t="s">
        <v>47</v>
      </c>
      <c r="E194" s="8" t="s">
        <v>11</v>
      </c>
      <c r="F194" s="17">
        <v>11215000</v>
      </c>
      <c r="G194" s="8" t="s">
        <v>331</v>
      </c>
      <c r="H194" s="8" t="s">
        <v>332</v>
      </c>
      <c r="I194" s="8"/>
    </row>
    <row r="195" spans="1:15" ht="30" customHeight="1" x14ac:dyDescent="0.15">
      <c r="A195" s="5">
        <v>192</v>
      </c>
      <c r="B195" s="13">
        <v>2</v>
      </c>
      <c r="C195" s="172" t="s">
        <v>335</v>
      </c>
      <c r="D195" s="8" t="s">
        <v>10</v>
      </c>
      <c r="E195" s="8" t="s">
        <v>11</v>
      </c>
      <c r="F195" s="17">
        <v>21000000</v>
      </c>
      <c r="G195" s="8" t="s">
        <v>331</v>
      </c>
      <c r="H195" s="8" t="s">
        <v>332</v>
      </c>
      <c r="I195" s="8"/>
    </row>
    <row r="196" spans="1:15" ht="30" customHeight="1" x14ac:dyDescent="0.15">
      <c r="A196" s="5">
        <v>193</v>
      </c>
      <c r="B196" s="13">
        <v>2</v>
      </c>
      <c r="C196" s="172" t="s">
        <v>336</v>
      </c>
      <c r="D196" s="8" t="s">
        <v>47</v>
      </c>
      <c r="E196" s="8" t="s">
        <v>11</v>
      </c>
      <c r="F196" s="17">
        <v>5400000</v>
      </c>
      <c r="G196" s="8" t="s">
        <v>331</v>
      </c>
      <c r="H196" s="8" t="s">
        <v>332</v>
      </c>
      <c r="I196" s="8"/>
    </row>
    <row r="197" spans="1:15" ht="30" customHeight="1" x14ac:dyDescent="0.15">
      <c r="A197" s="5">
        <v>194</v>
      </c>
      <c r="B197" s="13">
        <v>1</v>
      </c>
      <c r="C197" s="172" t="s">
        <v>337</v>
      </c>
      <c r="D197" s="8" t="s">
        <v>30</v>
      </c>
      <c r="E197" s="8" t="s">
        <v>11</v>
      </c>
      <c r="F197" s="17">
        <v>100000000</v>
      </c>
      <c r="G197" s="8" t="s">
        <v>338</v>
      </c>
      <c r="H197" s="8" t="s">
        <v>339</v>
      </c>
      <c r="I197" s="8"/>
    </row>
    <row r="198" spans="1:15" ht="30" customHeight="1" x14ac:dyDescent="0.15">
      <c r="A198" s="5">
        <v>195</v>
      </c>
      <c r="B198" s="28">
        <v>12</v>
      </c>
      <c r="C198" s="187" t="s">
        <v>340</v>
      </c>
      <c r="D198" s="28" t="s">
        <v>47</v>
      </c>
      <c r="E198" s="28" t="s">
        <v>11</v>
      </c>
      <c r="F198" s="31">
        <v>12115000</v>
      </c>
      <c r="G198" s="28" t="s">
        <v>341</v>
      </c>
      <c r="H198" s="28" t="s">
        <v>342</v>
      </c>
      <c r="I198" s="28"/>
      <c r="J198" s="1"/>
      <c r="K198" s="1"/>
      <c r="L198" s="1"/>
      <c r="M198" s="1"/>
      <c r="N198" s="1"/>
      <c r="O198" s="1"/>
    </row>
    <row r="199" spans="1:15" ht="30" customHeight="1" x14ac:dyDescent="0.15">
      <c r="A199" s="5">
        <v>196</v>
      </c>
      <c r="B199" s="28">
        <v>12</v>
      </c>
      <c r="C199" s="187" t="s">
        <v>343</v>
      </c>
      <c r="D199" s="28" t="s">
        <v>47</v>
      </c>
      <c r="E199" s="28" t="s">
        <v>11</v>
      </c>
      <c r="F199" s="31">
        <v>16577000</v>
      </c>
      <c r="G199" s="28" t="s">
        <v>341</v>
      </c>
      <c r="H199" s="28" t="s">
        <v>342</v>
      </c>
      <c r="I199" s="28"/>
      <c r="J199" s="1"/>
      <c r="K199" s="1"/>
      <c r="L199" s="1"/>
      <c r="M199" s="1"/>
      <c r="N199" s="1"/>
      <c r="O199" s="1"/>
    </row>
    <row r="200" spans="1:15" ht="30" customHeight="1" x14ac:dyDescent="0.15">
      <c r="A200" s="5">
        <v>197</v>
      </c>
      <c r="B200" s="10">
        <v>2</v>
      </c>
      <c r="C200" s="187" t="s">
        <v>344</v>
      </c>
      <c r="D200" s="9" t="s">
        <v>10</v>
      </c>
      <c r="E200" s="9" t="s">
        <v>22</v>
      </c>
      <c r="F200" s="12">
        <v>3000000</v>
      </c>
      <c r="G200" s="9" t="s">
        <v>345</v>
      </c>
      <c r="H200" s="9" t="s">
        <v>346</v>
      </c>
      <c r="I200" s="9"/>
      <c r="J200" s="1"/>
      <c r="K200" s="1"/>
      <c r="L200" s="1"/>
      <c r="M200" s="1"/>
      <c r="N200" s="1"/>
      <c r="O200" s="1"/>
    </row>
    <row r="201" spans="1:15" ht="30" customHeight="1" x14ac:dyDescent="0.15">
      <c r="A201" s="5">
        <v>198</v>
      </c>
      <c r="B201" s="10">
        <v>2</v>
      </c>
      <c r="C201" s="187" t="s">
        <v>347</v>
      </c>
      <c r="D201" s="9" t="s">
        <v>10</v>
      </c>
      <c r="E201" s="9" t="s">
        <v>22</v>
      </c>
      <c r="F201" s="12">
        <v>23500000</v>
      </c>
      <c r="G201" s="9" t="s">
        <v>345</v>
      </c>
      <c r="H201" s="9" t="s">
        <v>348</v>
      </c>
      <c r="I201" s="9"/>
      <c r="J201" s="1"/>
      <c r="K201" s="1"/>
      <c r="L201" s="1"/>
      <c r="M201" s="1"/>
      <c r="N201" s="1"/>
      <c r="O201" s="1"/>
    </row>
    <row r="202" spans="1:15" ht="30" customHeight="1" x14ac:dyDescent="0.15">
      <c r="A202" s="5">
        <v>199</v>
      </c>
      <c r="B202" s="10">
        <v>1</v>
      </c>
      <c r="C202" s="187" t="s">
        <v>349</v>
      </c>
      <c r="D202" s="9" t="s">
        <v>30</v>
      </c>
      <c r="E202" s="9" t="s">
        <v>22</v>
      </c>
      <c r="F202" s="12">
        <v>3500000</v>
      </c>
      <c r="G202" s="9" t="s">
        <v>350</v>
      </c>
      <c r="H202" s="9" t="s">
        <v>351</v>
      </c>
      <c r="I202" s="9"/>
      <c r="J202" s="1"/>
      <c r="K202" s="1"/>
      <c r="L202" s="1"/>
      <c r="M202" s="1"/>
      <c r="N202" s="1"/>
      <c r="O202" s="1"/>
    </row>
    <row r="203" spans="1:15" ht="30" customHeight="1" x14ac:dyDescent="0.15">
      <c r="A203" s="5">
        <v>200</v>
      </c>
      <c r="B203" s="46">
        <v>1</v>
      </c>
      <c r="C203" s="190" t="s">
        <v>352</v>
      </c>
      <c r="D203" s="14" t="s">
        <v>10</v>
      </c>
      <c r="E203" s="14" t="s">
        <v>11</v>
      </c>
      <c r="F203" s="47">
        <v>21400000</v>
      </c>
      <c r="G203" s="14" t="s">
        <v>353</v>
      </c>
      <c r="H203" s="14" t="s">
        <v>354</v>
      </c>
      <c r="I203" s="14"/>
      <c r="J203" s="1"/>
      <c r="K203" s="1"/>
      <c r="L203" s="1"/>
      <c r="M203" s="1"/>
      <c r="N203" s="1"/>
      <c r="O203" s="1"/>
    </row>
    <row r="204" spans="1:15" ht="30" customHeight="1" x14ac:dyDescent="0.15">
      <c r="A204" s="5">
        <v>201</v>
      </c>
      <c r="B204" s="46">
        <v>3</v>
      </c>
      <c r="C204" s="190" t="s">
        <v>355</v>
      </c>
      <c r="D204" s="14" t="s">
        <v>10</v>
      </c>
      <c r="E204" s="14" t="s">
        <v>11</v>
      </c>
      <c r="F204" s="47">
        <v>5000000</v>
      </c>
      <c r="G204" s="14" t="s">
        <v>353</v>
      </c>
      <c r="H204" s="14" t="s">
        <v>354</v>
      </c>
      <c r="I204" s="14"/>
      <c r="J204" s="1"/>
      <c r="K204" s="1"/>
      <c r="L204" s="1"/>
      <c r="M204" s="1"/>
      <c r="N204" s="1"/>
      <c r="O204" s="1"/>
    </row>
    <row r="205" spans="1:15" ht="30" customHeight="1" x14ac:dyDescent="0.15">
      <c r="A205" s="5">
        <v>202</v>
      </c>
      <c r="B205" s="46">
        <v>1</v>
      </c>
      <c r="C205" s="190" t="s">
        <v>356</v>
      </c>
      <c r="D205" s="14" t="s">
        <v>10</v>
      </c>
      <c r="E205" s="14" t="s">
        <v>11</v>
      </c>
      <c r="F205" s="47">
        <v>21670000</v>
      </c>
      <c r="G205" s="14" t="s">
        <v>353</v>
      </c>
      <c r="H205" s="14" t="s">
        <v>357</v>
      </c>
      <c r="I205" s="14"/>
      <c r="J205" s="1"/>
      <c r="K205" s="1"/>
      <c r="L205" s="1"/>
      <c r="M205" s="1"/>
      <c r="N205" s="1"/>
      <c r="O205" s="1"/>
    </row>
    <row r="206" spans="1:15" ht="30" customHeight="1" x14ac:dyDescent="0.15">
      <c r="A206" s="5">
        <v>203</v>
      </c>
      <c r="B206" s="46">
        <v>1</v>
      </c>
      <c r="C206" s="190" t="s">
        <v>358</v>
      </c>
      <c r="D206" s="14" t="s">
        <v>10</v>
      </c>
      <c r="E206" s="14" t="s">
        <v>11</v>
      </c>
      <c r="F206" s="47">
        <v>14080000</v>
      </c>
      <c r="G206" s="14" t="s">
        <v>353</v>
      </c>
      <c r="H206" s="14" t="s">
        <v>357</v>
      </c>
      <c r="I206" s="14"/>
      <c r="J206" s="1"/>
      <c r="K206" s="1"/>
      <c r="L206" s="1"/>
      <c r="M206" s="1"/>
      <c r="N206" s="1"/>
      <c r="O206" s="1"/>
    </row>
    <row r="207" spans="1:15" ht="30" customHeight="1" x14ac:dyDescent="0.15">
      <c r="A207" s="5">
        <v>204</v>
      </c>
      <c r="B207" s="15">
        <v>12</v>
      </c>
      <c r="C207" s="184" t="s">
        <v>359</v>
      </c>
      <c r="D207" s="15" t="s">
        <v>30</v>
      </c>
      <c r="E207" s="15" t="s">
        <v>11</v>
      </c>
      <c r="F207" s="20">
        <v>50000000</v>
      </c>
      <c r="G207" s="15" t="s">
        <v>360</v>
      </c>
      <c r="H207" s="15" t="s">
        <v>361</v>
      </c>
      <c r="I207" s="15"/>
    </row>
    <row r="208" spans="1:15" ht="30" customHeight="1" x14ac:dyDescent="0.15">
      <c r="A208" s="5">
        <v>205</v>
      </c>
      <c r="B208" s="15">
        <v>3</v>
      </c>
      <c r="C208" s="184" t="s">
        <v>362</v>
      </c>
      <c r="D208" s="15" t="s">
        <v>30</v>
      </c>
      <c r="E208" s="15" t="s">
        <v>11</v>
      </c>
      <c r="F208" s="20">
        <v>50000000</v>
      </c>
      <c r="G208" s="15" t="s">
        <v>363</v>
      </c>
      <c r="H208" s="15" t="s">
        <v>364</v>
      </c>
      <c r="I208" s="15"/>
    </row>
    <row r="209" spans="1:15" ht="30" customHeight="1" x14ac:dyDescent="0.15">
      <c r="A209" s="5">
        <v>206</v>
      </c>
      <c r="B209" s="15">
        <v>10</v>
      </c>
      <c r="C209" s="184" t="s">
        <v>365</v>
      </c>
      <c r="D209" s="15" t="s">
        <v>10</v>
      </c>
      <c r="E209" s="15" t="s">
        <v>11</v>
      </c>
      <c r="F209" s="20">
        <v>17198000</v>
      </c>
      <c r="G209" s="15" t="s">
        <v>366</v>
      </c>
      <c r="H209" s="15" t="s">
        <v>367</v>
      </c>
      <c r="I209" s="15"/>
    </row>
    <row r="210" spans="1:15" s="4" customFormat="1" ht="30" customHeight="1" x14ac:dyDescent="0.15">
      <c r="A210" s="5">
        <v>207</v>
      </c>
      <c r="B210" s="13">
        <v>3</v>
      </c>
      <c r="C210" s="172" t="s">
        <v>368</v>
      </c>
      <c r="D210" s="8" t="s">
        <v>10</v>
      </c>
      <c r="E210" s="8" t="s">
        <v>22</v>
      </c>
      <c r="F210" s="29">
        <v>15000000</v>
      </c>
      <c r="G210" s="8" t="s">
        <v>369</v>
      </c>
      <c r="H210" s="8" t="s">
        <v>370</v>
      </c>
      <c r="I210" s="8"/>
      <c r="J210" s="3"/>
      <c r="K210" s="3"/>
      <c r="L210" s="3"/>
      <c r="M210" s="3"/>
      <c r="N210" s="3"/>
      <c r="O210" s="3"/>
    </row>
    <row r="211" spans="1:15" s="4" customFormat="1" ht="30" customHeight="1" x14ac:dyDescent="0.15">
      <c r="A211" s="5">
        <v>208</v>
      </c>
      <c r="B211" s="13">
        <v>7</v>
      </c>
      <c r="C211" s="172" t="s">
        <v>371</v>
      </c>
      <c r="D211" s="8" t="s">
        <v>10</v>
      </c>
      <c r="E211" s="8" t="s">
        <v>22</v>
      </c>
      <c r="F211" s="29">
        <v>19000000</v>
      </c>
      <c r="G211" s="8" t="s">
        <v>369</v>
      </c>
      <c r="H211" s="8" t="s">
        <v>372</v>
      </c>
      <c r="I211" s="8"/>
      <c r="J211" s="3"/>
      <c r="K211" s="3"/>
      <c r="L211" s="3"/>
      <c r="M211" s="3"/>
      <c r="N211" s="3"/>
      <c r="O211" s="3"/>
    </row>
    <row r="212" spans="1:15" s="4" customFormat="1" ht="30" customHeight="1" x14ac:dyDescent="0.15">
      <c r="A212" s="5">
        <v>209</v>
      </c>
      <c r="B212" s="13">
        <v>11</v>
      </c>
      <c r="C212" s="172" t="s">
        <v>373</v>
      </c>
      <c r="D212" s="8" t="s">
        <v>10</v>
      </c>
      <c r="E212" s="8" t="s">
        <v>22</v>
      </c>
      <c r="F212" s="29">
        <v>17000000</v>
      </c>
      <c r="G212" s="8" t="s">
        <v>369</v>
      </c>
      <c r="H212" s="8" t="s">
        <v>374</v>
      </c>
      <c r="I212" s="8"/>
      <c r="J212" s="3"/>
      <c r="K212" s="3"/>
      <c r="L212" s="3"/>
      <c r="M212" s="3"/>
      <c r="N212" s="3"/>
      <c r="O212" s="3"/>
    </row>
    <row r="213" spans="1:15" ht="30" customHeight="1" x14ac:dyDescent="0.15">
      <c r="A213" s="5">
        <v>210</v>
      </c>
      <c r="B213" s="15">
        <v>1</v>
      </c>
      <c r="C213" s="184" t="s">
        <v>375</v>
      </c>
      <c r="D213" s="15" t="s">
        <v>10</v>
      </c>
      <c r="E213" s="15" t="s">
        <v>22</v>
      </c>
      <c r="F213" s="20">
        <v>12018000</v>
      </c>
      <c r="G213" s="15" t="s">
        <v>376</v>
      </c>
      <c r="H213" s="15" t="s">
        <v>377</v>
      </c>
      <c r="I213" s="15"/>
    </row>
    <row r="214" spans="1:15" ht="30" customHeight="1" x14ac:dyDescent="0.15">
      <c r="A214" s="5">
        <v>211</v>
      </c>
      <c r="B214" s="15">
        <v>1</v>
      </c>
      <c r="C214" s="184" t="s">
        <v>378</v>
      </c>
      <c r="D214" s="15" t="s">
        <v>10</v>
      </c>
      <c r="E214" s="15" t="s">
        <v>22</v>
      </c>
      <c r="F214" s="20">
        <v>19856000</v>
      </c>
      <c r="G214" s="15" t="s">
        <v>376</v>
      </c>
      <c r="H214" s="15" t="s">
        <v>377</v>
      </c>
      <c r="I214" s="15"/>
    </row>
    <row r="215" spans="1:15" ht="30" customHeight="1" x14ac:dyDescent="0.15">
      <c r="A215" s="5">
        <v>212</v>
      </c>
      <c r="B215" s="15">
        <v>1</v>
      </c>
      <c r="C215" s="184" t="s">
        <v>379</v>
      </c>
      <c r="D215" s="15" t="s">
        <v>10</v>
      </c>
      <c r="E215" s="15" t="s">
        <v>11</v>
      </c>
      <c r="F215" s="20">
        <v>17500000</v>
      </c>
      <c r="G215" s="15" t="s">
        <v>376</v>
      </c>
      <c r="H215" s="15" t="s">
        <v>377</v>
      </c>
      <c r="I215" s="15"/>
    </row>
    <row r="216" spans="1:15" ht="30" customHeight="1" x14ac:dyDescent="0.15">
      <c r="A216" s="5">
        <v>213</v>
      </c>
      <c r="B216" s="15">
        <v>1</v>
      </c>
      <c r="C216" s="184" t="s">
        <v>380</v>
      </c>
      <c r="D216" s="15" t="s">
        <v>10</v>
      </c>
      <c r="E216" s="15" t="s">
        <v>11</v>
      </c>
      <c r="F216" s="20">
        <v>17500000</v>
      </c>
      <c r="G216" s="15" t="s">
        <v>376</v>
      </c>
      <c r="H216" s="15" t="s">
        <v>377</v>
      </c>
      <c r="I216" s="15"/>
    </row>
    <row r="217" spans="1:15" ht="30" customHeight="1" x14ac:dyDescent="0.15">
      <c r="A217" s="5">
        <v>214</v>
      </c>
      <c r="B217" s="15">
        <v>1</v>
      </c>
      <c r="C217" s="184" t="s">
        <v>381</v>
      </c>
      <c r="D217" s="15" t="s">
        <v>10</v>
      </c>
      <c r="E217" s="15" t="s">
        <v>22</v>
      </c>
      <c r="F217" s="20">
        <v>14240000</v>
      </c>
      <c r="G217" s="15" t="s">
        <v>376</v>
      </c>
      <c r="H217" s="15" t="s">
        <v>382</v>
      </c>
      <c r="I217" s="15"/>
    </row>
    <row r="218" spans="1:15" ht="30" customHeight="1" x14ac:dyDescent="0.15">
      <c r="A218" s="5">
        <v>215</v>
      </c>
      <c r="B218" s="15">
        <v>1</v>
      </c>
      <c r="C218" s="184" t="s">
        <v>383</v>
      </c>
      <c r="D218" s="15" t="s">
        <v>10</v>
      </c>
      <c r="E218" s="15" t="s">
        <v>22</v>
      </c>
      <c r="F218" s="20">
        <v>16500000</v>
      </c>
      <c r="G218" s="15" t="s">
        <v>384</v>
      </c>
      <c r="H218" s="15" t="s">
        <v>385</v>
      </c>
      <c r="I218" s="15"/>
    </row>
    <row r="219" spans="1:15" ht="30" customHeight="1" x14ac:dyDescent="0.15">
      <c r="A219" s="5">
        <v>216</v>
      </c>
      <c r="B219" s="15">
        <v>1</v>
      </c>
      <c r="C219" s="184" t="s">
        <v>386</v>
      </c>
      <c r="D219" s="15" t="s">
        <v>10</v>
      </c>
      <c r="E219" s="15" t="s">
        <v>22</v>
      </c>
      <c r="F219" s="20">
        <v>17000000</v>
      </c>
      <c r="G219" s="15" t="s">
        <v>384</v>
      </c>
      <c r="H219" s="15" t="s">
        <v>387</v>
      </c>
      <c r="I219" s="15"/>
    </row>
    <row r="220" spans="1:15" ht="30" customHeight="1" x14ac:dyDescent="0.15">
      <c r="A220" s="5">
        <v>217</v>
      </c>
      <c r="B220" s="15">
        <v>1</v>
      </c>
      <c r="C220" s="184" t="s">
        <v>388</v>
      </c>
      <c r="D220" s="15" t="s">
        <v>10</v>
      </c>
      <c r="E220" s="15" t="s">
        <v>11</v>
      </c>
      <c r="F220" s="20">
        <v>75600000</v>
      </c>
      <c r="G220" s="15" t="s">
        <v>384</v>
      </c>
      <c r="H220" s="15" t="s">
        <v>389</v>
      </c>
      <c r="I220" s="15"/>
    </row>
    <row r="221" spans="1:15" ht="30" customHeight="1" x14ac:dyDescent="0.15">
      <c r="A221" s="5">
        <v>218</v>
      </c>
      <c r="B221" s="13">
        <v>5</v>
      </c>
      <c r="C221" s="172" t="s">
        <v>390</v>
      </c>
      <c r="D221" s="8" t="s">
        <v>10</v>
      </c>
      <c r="E221" s="8" t="s">
        <v>22</v>
      </c>
      <c r="F221" s="17">
        <v>16000000</v>
      </c>
      <c r="G221" s="8" t="s">
        <v>384</v>
      </c>
      <c r="H221" s="48" t="s">
        <v>391</v>
      </c>
      <c r="I221" s="8"/>
      <c r="J221" s="1"/>
      <c r="K221" s="1"/>
      <c r="L221" s="1"/>
      <c r="M221" s="1"/>
      <c r="N221" s="1"/>
      <c r="O221" s="1"/>
    </row>
  </sheetData>
  <autoFilter ref="A2:O221" xr:uid="{6380C365-CD78-45F9-9F22-4B988DDAB8AE}"/>
  <mergeCells count="1">
    <mergeCell ref="A1:I1"/>
  </mergeCells>
  <phoneticPr fontId="3" type="noConversion"/>
  <pageMargins left="0.25" right="0.25" top="0.75" bottom="0.75" header="0.3" footer="0.3"/>
  <pageSetup paperSize="9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8356-5DD4-4A5C-BD2A-660991C388BD}">
  <dimension ref="A1:L297"/>
  <sheetViews>
    <sheetView workbookViewId="0">
      <selection activeCell="D5" sqref="D5"/>
    </sheetView>
  </sheetViews>
  <sheetFormatPr defaultRowHeight="13.5" x14ac:dyDescent="0.15"/>
  <cols>
    <col min="1" max="1" width="9.44140625" style="55" customWidth="1"/>
    <col min="2" max="2" width="8.88671875" style="55"/>
    <col min="3" max="3" width="43.6640625" style="108" bestFit="1" customWidth="1"/>
    <col min="4" max="4" width="54" style="55" bestFit="1" customWidth="1"/>
    <col min="5" max="5" width="45.5546875" style="55" bestFit="1" customWidth="1"/>
    <col min="6" max="6" width="46.33203125" style="55" bestFit="1" customWidth="1"/>
    <col min="7" max="7" width="10.77734375" style="75" customWidth="1"/>
    <col min="8" max="8" width="11.5546875" style="75" bestFit="1" customWidth="1"/>
    <col min="9" max="9" width="19.21875" style="55" bestFit="1" customWidth="1"/>
    <col min="10" max="10" width="17.5546875" style="75" bestFit="1" customWidth="1"/>
    <col min="11" max="11" width="13.33203125" style="75" customWidth="1"/>
    <col min="12" max="250" width="8.88671875" style="55"/>
    <col min="251" max="251" width="9.44140625" style="55" customWidth="1"/>
    <col min="252" max="252" width="8.88671875" style="55"/>
    <col min="253" max="253" width="11.33203125" style="55" customWidth="1"/>
    <col min="254" max="254" width="37.6640625" style="55" bestFit="1" customWidth="1"/>
    <col min="255" max="255" width="9" style="55" customWidth="1"/>
    <col min="256" max="256" width="32.21875" style="55" bestFit="1" customWidth="1"/>
    <col min="257" max="257" width="52.21875" style="55" bestFit="1" customWidth="1"/>
    <col min="258" max="258" width="43.77734375" style="55" bestFit="1" customWidth="1"/>
    <col min="259" max="259" width="44.5546875" style="55" bestFit="1" customWidth="1"/>
    <col min="260" max="260" width="10.77734375" style="55" customWidth="1"/>
    <col min="261" max="261" width="11.5546875" style="55" bestFit="1" customWidth="1"/>
    <col min="262" max="262" width="19.21875" style="55" bestFit="1" customWidth="1"/>
    <col min="263" max="263" width="17.5546875" style="55" bestFit="1" customWidth="1"/>
    <col min="264" max="264" width="8.88671875" style="55"/>
    <col min="265" max="266" width="13.33203125" style="55" customWidth="1"/>
    <col min="267" max="267" width="8.88671875" style="55"/>
    <col min="268" max="268" width="15.6640625" style="55" customWidth="1"/>
    <col min="269" max="506" width="8.88671875" style="55"/>
    <col min="507" max="507" width="9.44140625" style="55" customWidth="1"/>
    <col min="508" max="508" width="8.88671875" style="55"/>
    <col min="509" max="509" width="11.33203125" style="55" customWidth="1"/>
    <col min="510" max="510" width="37.6640625" style="55" bestFit="1" customWidth="1"/>
    <col min="511" max="511" width="9" style="55" customWidth="1"/>
    <col min="512" max="512" width="32.21875" style="55" bestFit="1" customWidth="1"/>
    <col min="513" max="513" width="52.21875" style="55" bestFit="1" customWidth="1"/>
    <col min="514" max="514" width="43.77734375" style="55" bestFit="1" customWidth="1"/>
    <col min="515" max="515" width="44.5546875" style="55" bestFit="1" customWidth="1"/>
    <col min="516" max="516" width="10.77734375" style="55" customWidth="1"/>
    <col min="517" max="517" width="11.5546875" style="55" bestFit="1" customWidth="1"/>
    <col min="518" max="518" width="19.21875" style="55" bestFit="1" customWidth="1"/>
    <col min="519" max="519" width="17.5546875" style="55" bestFit="1" customWidth="1"/>
    <col min="520" max="520" width="8.88671875" style="55"/>
    <col min="521" max="522" width="13.33203125" style="55" customWidth="1"/>
    <col min="523" max="523" width="8.88671875" style="55"/>
    <col min="524" max="524" width="15.6640625" style="55" customWidth="1"/>
    <col min="525" max="762" width="8.88671875" style="55"/>
    <col min="763" max="763" width="9.44140625" style="55" customWidth="1"/>
    <col min="764" max="764" width="8.88671875" style="55"/>
    <col min="765" max="765" width="11.33203125" style="55" customWidth="1"/>
    <col min="766" max="766" width="37.6640625" style="55" bestFit="1" customWidth="1"/>
    <col min="767" max="767" width="9" style="55" customWidth="1"/>
    <col min="768" max="768" width="32.21875" style="55" bestFit="1" customWidth="1"/>
    <col min="769" max="769" width="52.21875" style="55" bestFit="1" customWidth="1"/>
    <col min="770" max="770" width="43.77734375" style="55" bestFit="1" customWidth="1"/>
    <col min="771" max="771" width="44.5546875" style="55" bestFit="1" customWidth="1"/>
    <col min="772" max="772" width="10.77734375" style="55" customWidth="1"/>
    <col min="773" max="773" width="11.5546875" style="55" bestFit="1" customWidth="1"/>
    <col min="774" max="774" width="19.21875" style="55" bestFit="1" customWidth="1"/>
    <col min="775" max="775" width="17.5546875" style="55" bestFit="1" customWidth="1"/>
    <col min="776" max="776" width="8.88671875" style="55"/>
    <col min="777" max="778" width="13.33203125" style="55" customWidth="1"/>
    <col min="779" max="779" width="8.88671875" style="55"/>
    <col min="780" max="780" width="15.6640625" style="55" customWidth="1"/>
    <col min="781" max="1018" width="8.88671875" style="55"/>
    <col min="1019" max="1019" width="9.44140625" style="55" customWidth="1"/>
    <col min="1020" max="1020" width="8.88671875" style="55"/>
    <col min="1021" max="1021" width="11.33203125" style="55" customWidth="1"/>
    <col min="1022" max="1022" width="37.6640625" style="55" bestFit="1" customWidth="1"/>
    <col min="1023" max="1023" width="9" style="55" customWidth="1"/>
    <col min="1024" max="1024" width="32.21875" style="55" bestFit="1" customWidth="1"/>
    <col min="1025" max="1025" width="52.21875" style="55" bestFit="1" customWidth="1"/>
    <col min="1026" max="1026" width="43.77734375" style="55" bestFit="1" customWidth="1"/>
    <col min="1027" max="1027" width="44.5546875" style="55" bestFit="1" customWidth="1"/>
    <col min="1028" max="1028" width="10.77734375" style="55" customWidth="1"/>
    <col min="1029" max="1029" width="11.5546875" style="55" bestFit="1" customWidth="1"/>
    <col min="1030" max="1030" width="19.21875" style="55" bestFit="1" customWidth="1"/>
    <col min="1031" max="1031" width="17.5546875" style="55" bestFit="1" customWidth="1"/>
    <col min="1032" max="1032" width="8.88671875" style="55"/>
    <col min="1033" max="1034" width="13.33203125" style="55" customWidth="1"/>
    <col min="1035" max="1035" width="8.88671875" style="55"/>
    <col min="1036" max="1036" width="15.6640625" style="55" customWidth="1"/>
    <col min="1037" max="1274" width="8.88671875" style="55"/>
    <col min="1275" max="1275" width="9.44140625" style="55" customWidth="1"/>
    <col min="1276" max="1276" width="8.88671875" style="55"/>
    <col min="1277" max="1277" width="11.33203125" style="55" customWidth="1"/>
    <col min="1278" max="1278" width="37.6640625" style="55" bestFit="1" customWidth="1"/>
    <col min="1279" max="1279" width="9" style="55" customWidth="1"/>
    <col min="1280" max="1280" width="32.21875" style="55" bestFit="1" customWidth="1"/>
    <col min="1281" max="1281" width="52.21875" style="55" bestFit="1" customWidth="1"/>
    <col min="1282" max="1282" width="43.77734375" style="55" bestFit="1" customWidth="1"/>
    <col min="1283" max="1283" width="44.5546875" style="55" bestFit="1" customWidth="1"/>
    <col min="1284" max="1284" width="10.77734375" style="55" customWidth="1"/>
    <col min="1285" max="1285" width="11.5546875" style="55" bestFit="1" customWidth="1"/>
    <col min="1286" max="1286" width="19.21875" style="55" bestFit="1" customWidth="1"/>
    <col min="1287" max="1287" width="17.5546875" style="55" bestFit="1" customWidth="1"/>
    <col min="1288" max="1288" width="8.88671875" style="55"/>
    <col min="1289" max="1290" width="13.33203125" style="55" customWidth="1"/>
    <col min="1291" max="1291" width="8.88671875" style="55"/>
    <col min="1292" max="1292" width="15.6640625" style="55" customWidth="1"/>
    <col min="1293" max="1530" width="8.88671875" style="55"/>
    <col min="1531" max="1531" width="9.44140625" style="55" customWidth="1"/>
    <col min="1532" max="1532" width="8.88671875" style="55"/>
    <col min="1533" max="1533" width="11.33203125" style="55" customWidth="1"/>
    <col min="1534" max="1534" width="37.6640625" style="55" bestFit="1" customWidth="1"/>
    <col min="1535" max="1535" width="9" style="55" customWidth="1"/>
    <col min="1536" max="1536" width="32.21875" style="55" bestFit="1" customWidth="1"/>
    <col min="1537" max="1537" width="52.21875" style="55" bestFit="1" customWidth="1"/>
    <col min="1538" max="1538" width="43.77734375" style="55" bestFit="1" customWidth="1"/>
    <col min="1539" max="1539" width="44.5546875" style="55" bestFit="1" customWidth="1"/>
    <col min="1540" max="1540" width="10.77734375" style="55" customWidth="1"/>
    <col min="1541" max="1541" width="11.5546875" style="55" bestFit="1" customWidth="1"/>
    <col min="1542" max="1542" width="19.21875" style="55" bestFit="1" customWidth="1"/>
    <col min="1543" max="1543" width="17.5546875" style="55" bestFit="1" customWidth="1"/>
    <col min="1544" max="1544" width="8.88671875" style="55"/>
    <col min="1545" max="1546" width="13.33203125" style="55" customWidth="1"/>
    <col min="1547" max="1547" width="8.88671875" style="55"/>
    <col min="1548" max="1548" width="15.6640625" style="55" customWidth="1"/>
    <col min="1549" max="1786" width="8.88671875" style="55"/>
    <col min="1787" max="1787" width="9.44140625" style="55" customWidth="1"/>
    <col min="1788" max="1788" width="8.88671875" style="55"/>
    <col min="1789" max="1789" width="11.33203125" style="55" customWidth="1"/>
    <col min="1790" max="1790" width="37.6640625" style="55" bestFit="1" customWidth="1"/>
    <col min="1791" max="1791" width="9" style="55" customWidth="1"/>
    <col min="1792" max="1792" width="32.21875" style="55" bestFit="1" customWidth="1"/>
    <col min="1793" max="1793" width="52.21875" style="55" bestFit="1" customWidth="1"/>
    <col min="1794" max="1794" width="43.77734375" style="55" bestFit="1" customWidth="1"/>
    <col min="1795" max="1795" width="44.5546875" style="55" bestFit="1" customWidth="1"/>
    <col min="1796" max="1796" width="10.77734375" style="55" customWidth="1"/>
    <col min="1797" max="1797" width="11.5546875" style="55" bestFit="1" customWidth="1"/>
    <col min="1798" max="1798" width="19.21875" style="55" bestFit="1" customWidth="1"/>
    <col min="1799" max="1799" width="17.5546875" style="55" bestFit="1" customWidth="1"/>
    <col min="1800" max="1800" width="8.88671875" style="55"/>
    <col min="1801" max="1802" width="13.33203125" style="55" customWidth="1"/>
    <col min="1803" max="1803" width="8.88671875" style="55"/>
    <col min="1804" max="1804" width="15.6640625" style="55" customWidth="1"/>
    <col min="1805" max="2042" width="8.88671875" style="55"/>
    <col min="2043" max="2043" width="9.44140625" style="55" customWidth="1"/>
    <col min="2044" max="2044" width="8.88671875" style="55"/>
    <col min="2045" max="2045" width="11.33203125" style="55" customWidth="1"/>
    <col min="2046" max="2046" width="37.6640625" style="55" bestFit="1" customWidth="1"/>
    <col min="2047" max="2047" width="9" style="55" customWidth="1"/>
    <col min="2048" max="2048" width="32.21875" style="55" bestFit="1" customWidth="1"/>
    <col min="2049" max="2049" width="52.21875" style="55" bestFit="1" customWidth="1"/>
    <col min="2050" max="2050" width="43.77734375" style="55" bestFit="1" customWidth="1"/>
    <col min="2051" max="2051" width="44.5546875" style="55" bestFit="1" customWidth="1"/>
    <col min="2052" max="2052" width="10.77734375" style="55" customWidth="1"/>
    <col min="2053" max="2053" width="11.5546875" style="55" bestFit="1" customWidth="1"/>
    <col min="2054" max="2054" width="19.21875" style="55" bestFit="1" customWidth="1"/>
    <col min="2055" max="2055" width="17.5546875" style="55" bestFit="1" customWidth="1"/>
    <col min="2056" max="2056" width="8.88671875" style="55"/>
    <col min="2057" max="2058" width="13.33203125" style="55" customWidth="1"/>
    <col min="2059" max="2059" width="8.88671875" style="55"/>
    <col min="2060" max="2060" width="15.6640625" style="55" customWidth="1"/>
    <col min="2061" max="2298" width="8.88671875" style="55"/>
    <col min="2299" max="2299" width="9.44140625" style="55" customWidth="1"/>
    <col min="2300" max="2300" width="8.88671875" style="55"/>
    <col min="2301" max="2301" width="11.33203125" style="55" customWidth="1"/>
    <col min="2302" max="2302" width="37.6640625" style="55" bestFit="1" customWidth="1"/>
    <col min="2303" max="2303" width="9" style="55" customWidth="1"/>
    <col min="2304" max="2304" width="32.21875" style="55" bestFit="1" customWidth="1"/>
    <col min="2305" max="2305" width="52.21875" style="55" bestFit="1" customWidth="1"/>
    <col min="2306" max="2306" width="43.77734375" style="55" bestFit="1" customWidth="1"/>
    <col min="2307" max="2307" width="44.5546875" style="55" bestFit="1" customWidth="1"/>
    <col min="2308" max="2308" width="10.77734375" style="55" customWidth="1"/>
    <col min="2309" max="2309" width="11.5546875" style="55" bestFit="1" customWidth="1"/>
    <col min="2310" max="2310" width="19.21875" style="55" bestFit="1" customWidth="1"/>
    <col min="2311" max="2311" width="17.5546875" style="55" bestFit="1" customWidth="1"/>
    <col min="2312" max="2312" width="8.88671875" style="55"/>
    <col min="2313" max="2314" width="13.33203125" style="55" customWidth="1"/>
    <col min="2315" max="2315" width="8.88671875" style="55"/>
    <col min="2316" max="2316" width="15.6640625" style="55" customWidth="1"/>
    <col min="2317" max="2554" width="8.88671875" style="55"/>
    <col min="2555" max="2555" width="9.44140625" style="55" customWidth="1"/>
    <col min="2556" max="2556" width="8.88671875" style="55"/>
    <col min="2557" max="2557" width="11.33203125" style="55" customWidth="1"/>
    <col min="2558" max="2558" width="37.6640625" style="55" bestFit="1" customWidth="1"/>
    <col min="2559" max="2559" width="9" style="55" customWidth="1"/>
    <col min="2560" max="2560" width="32.21875" style="55" bestFit="1" customWidth="1"/>
    <col min="2561" max="2561" width="52.21875" style="55" bestFit="1" customWidth="1"/>
    <col min="2562" max="2562" width="43.77734375" style="55" bestFit="1" customWidth="1"/>
    <col min="2563" max="2563" width="44.5546875" style="55" bestFit="1" customWidth="1"/>
    <col min="2564" max="2564" width="10.77734375" style="55" customWidth="1"/>
    <col min="2565" max="2565" width="11.5546875" style="55" bestFit="1" customWidth="1"/>
    <col min="2566" max="2566" width="19.21875" style="55" bestFit="1" customWidth="1"/>
    <col min="2567" max="2567" width="17.5546875" style="55" bestFit="1" customWidth="1"/>
    <col min="2568" max="2568" width="8.88671875" style="55"/>
    <col min="2569" max="2570" width="13.33203125" style="55" customWidth="1"/>
    <col min="2571" max="2571" width="8.88671875" style="55"/>
    <col min="2572" max="2572" width="15.6640625" style="55" customWidth="1"/>
    <col min="2573" max="2810" width="8.88671875" style="55"/>
    <col min="2811" max="2811" width="9.44140625" style="55" customWidth="1"/>
    <col min="2812" max="2812" width="8.88671875" style="55"/>
    <col min="2813" max="2813" width="11.33203125" style="55" customWidth="1"/>
    <col min="2814" max="2814" width="37.6640625" style="55" bestFit="1" customWidth="1"/>
    <col min="2815" max="2815" width="9" style="55" customWidth="1"/>
    <col min="2816" max="2816" width="32.21875" style="55" bestFit="1" customWidth="1"/>
    <col min="2817" max="2817" width="52.21875" style="55" bestFit="1" customWidth="1"/>
    <col min="2818" max="2818" width="43.77734375" style="55" bestFit="1" customWidth="1"/>
    <col min="2819" max="2819" width="44.5546875" style="55" bestFit="1" customWidth="1"/>
    <col min="2820" max="2820" width="10.77734375" style="55" customWidth="1"/>
    <col min="2821" max="2821" width="11.5546875" style="55" bestFit="1" customWidth="1"/>
    <col min="2822" max="2822" width="19.21875" style="55" bestFit="1" customWidth="1"/>
    <col min="2823" max="2823" width="17.5546875" style="55" bestFit="1" customWidth="1"/>
    <col min="2824" max="2824" width="8.88671875" style="55"/>
    <col min="2825" max="2826" width="13.33203125" style="55" customWidth="1"/>
    <col min="2827" max="2827" width="8.88671875" style="55"/>
    <col min="2828" max="2828" width="15.6640625" style="55" customWidth="1"/>
    <col min="2829" max="3066" width="8.88671875" style="55"/>
    <col min="3067" max="3067" width="9.44140625" style="55" customWidth="1"/>
    <col min="3068" max="3068" width="8.88671875" style="55"/>
    <col min="3069" max="3069" width="11.33203125" style="55" customWidth="1"/>
    <col min="3070" max="3070" width="37.6640625" style="55" bestFit="1" customWidth="1"/>
    <col min="3071" max="3071" width="9" style="55" customWidth="1"/>
    <col min="3072" max="3072" width="32.21875" style="55" bestFit="1" customWidth="1"/>
    <col min="3073" max="3073" width="52.21875" style="55" bestFit="1" customWidth="1"/>
    <col min="3074" max="3074" width="43.77734375" style="55" bestFit="1" customWidth="1"/>
    <col min="3075" max="3075" width="44.5546875" style="55" bestFit="1" customWidth="1"/>
    <col min="3076" max="3076" width="10.77734375" style="55" customWidth="1"/>
    <col min="3077" max="3077" width="11.5546875" style="55" bestFit="1" customWidth="1"/>
    <col min="3078" max="3078" width="19.21875" style="55" bestFit="1" customWidth="1"/>
    <col min="3079" max="3079" width="17.5546875" style="55" bestFit="1" customWidth="1"/>
    <col min="3080" max="3080" width="8.88671875" style="55"/>
    <col min="3081" max="3082" width="13.33203125" style="55" customWidth="1"/>
    <col min="3083" max="3083" width="8.88671875" style="55"/>
    <col min="3084" max="3084" width="15.6640625" style="55" customWidth="1"/>
    <col min="3085" max="3322" width="8.88671875" style="55"/>
    <col min="3323" max="3323" width="9.44140625" style="55" customWidth="1"/>
    <col min="3324" max="3324" width="8.88671875" style="55"/>
    <col min="3325" max="3325" width="11.33203125" style="55" customWidth="1"/>
    <col min="3326" max="3326" width="37.6640625" style="55" bestFit="1" customWidth="1"/>
    <col min="3327" max="3327" width="9" style="55" customWidth="1"/>
    <col min="3328" max="3328" width="32.21875" style="55" bestFit="1" customWidth="1"/>
    <col min="3329" max="3329" width="52.21875" style="55" bestFit="1" customWidth="1"/>
    <col min="3330" max="3330" width="43.77734375" style="55" bestFit="1" customWidth="1"/>
    <col min="3331" max="3331" width="44.5546875" style="55" bestFit="1" customWidth="1"/>
    <col min="3332" max="3332" width="10.77734375" style="55" customWidth="1"/>
    <col min="3333" max="3333" width="11.5546875" style="55" bestFit="1" customWidth="1"/>
    <col min="3334" max="3334" width="19.21875" style="55" bestFit="1" customWidth="1"/>
    <col min="3335" max="3335" width="17.5546875" style="55" bestFit="1" customWidth="1"/>
    <col min="3336" max="3336" width="8.88671875" style="55"/>
    <col min="3337" max="3338" width="13.33203125" style="55" customWidth="1"/>
    <col min="3339" max="3339" width="8.88671875" style="55"/>
    <col min="3340" max="3340" width="15.6640625" style="55" customWidth="1"/>
    <col min="3341" max="3578" width="8.88671875" style="55"/>
    <col min="3579" max="3579" width="9.44140625" style="55" customWidth="1"/>
    <col min="3580" max="3580" width="8.88671875" style="55"/>
    <col min="3581" max="3581" width="11.33203125" style="55" customWidth="1"/>
    <col min="3582" max="3582" width="37.6640625" style="55" bestFit="1" customWidth="1"/>
    <col min="3583" max="3583" width="9" style="55" customWidth="1"/>
    <col min="3584" max="3584" width="32.21875" style="55" bestFit="1" customWidth="1"/>
    <col min="3585" max="3585" width="52.21875" style="55" bestFit="1" customWidth="1"/>
    <col min="3586" max="3586" width="43.77734375" style="55" bestFit="1" customWidth="1"/>
    <col min="3587" max="3587" width="44.5546875" style="55" bestFit="1" customWidth="1"/>
    <col min="3588" max="3588" width="10.77734375" style="55" customWidth="1"/>
    <col min="3589" max="3589" width="11.5546875" style="55" bestFit="1" customWidth="1"/>
    <col min="3590" max="3590" width="19.21875" style="55" bestFit="1" customWidth="1"/>
    <col min="3591" max="3591" width="17.5546875" style="55" bestFit="1" customWidth="1"/>
    <col min="3592" max="3592" width="8.88671875" style="55"/>
    <col min="3593" max="3594" width="13.33203125" style="55" customWidth="1"/>
    <col min="3595" max="3595" width="8.88671875" style="55"/>
    <col min="3596" max="3596" width="15.6640625" style="55" customWidth="1"/>
    <col min="3597" max="3834" width="8.88671875" style="55"/>
    <col min="3835" max="3835" width="9.44140625" style="55" customWidth="1"/>
    <col min="3836" max="3836" width="8.88671875" style="55"/>
    <col min="3837" max="3837" width="11.33203125" style="55" customWidth="1"/>
    <col min="3838" max="3838" width="37.6640625" style="55" bestFit="1" customWidth="1"/>
    <col min="3839" max="3839" width="9" style="55" customWidth="1"/>
    <col min="3840" max="3840" width="32.21875" style="55" bestFit="1" customWidth="1"/>
    <col min="3841" max="3841" width="52.21875" style="55" bestFit="1" customWidth="1"/>
    <col min="3842" max="3842" width="43.77734375" style="55" bestFit="1" customWidth="1"/>
    <col min="3843" max="3843" width="44.5546875" style="55" bestFit="1" customWidth="1"/>
    <col min="3844" max="3844" width="10.77734375" style="55" customWidth="1"/>
    <col min="3845" max="3845" width="11.5546875" style="55" bestFit="1" customWidth="1"/>
    <col min="3846" max="3846" width="19.21875" style="55" bestFit="1" customWidth="1"/>
    <col min="3847" max="3847" width="17.5546875" style="55" bestFit="1" customWidth="1"/>
    <col min="3848" max="3848" width="8.88671875" style="55"/>
    <col min="3849" max="3850" width="13.33203125" style="55" customWidth="1"/>
    <col min="3851" max="3851" width="8.88671875" style="55"/>
    <col min="3852" max="3852" width="15.6640625" style="55" customWidth="1"/>
    <col min="3853" max="4090" width="8.88671875" style="55"/>
    <col min="4091" max="4091" width="9.44140625" style="55" customWidth="1"/>
    <col min="4092" max="4092" width="8.88671875" style="55"/>
    <col min="4093" max="4093" width="11.33203125" style="55" customWidth="1"/>
    <col min="4094" max="4094" width="37.6640625" style="55" bestFit="1" customWidth="1"/>
    <col min="4095" max="4095" width="9" style="55" customWidth="1"/>
    <col min="4096" max="4096" width="32.21875" style="55" bestFit="1" customWidth="1"/>
    <col min="4097" max="4097" width="52.21875" style="55" bestFit="1" customWidth="1"/>
    <col min="4098" max="4098" width="43.77734375" style="55" bestFit="1" customWidth="1"/>
    <col min="4099" max="4099" width="44.5546875" style="55" bestFit="1" customWidth="1"/>
    <col min="4100" max="4100" width="10.77734375" style="55" customWidth="1"/>
    <col min="4101" max="4101" width="11.5546875" style="55" bestFit="1" customWidth="1"/>
    <col min="4102" max="4102" width="19.21875" style="55" bestFit="1" customWidth="1"/>
    <col min="4103" max="4103" width="17.5546875" style="55" bestFit="1" customWidth="1"/>
    <col min="4104" max="4104" width="8.88671875" style="55"/>
    <col min="4105" max="4106" width="13.33203125" style="55" customWidth="1"/>
    <col min="4107" max="4107" width="8.88671875" style="55"/>
    <col min="4108" max="4108" width="15.6640625" style="55" customWidth="1"/>
    <col min="4109" max="4346" width="8.88671875" style="55"/>
    <col min="4347" max="4347" width="9.44140625" style="55" customWidth="1"/>
    <col min="4348" max="4348" width="8.88671875" style="55"/>
    <col min="4349" max="4349" width="11.33203125" style="55" customWidth="1"/>
    <col min="4350" max="4350" width="37.6640625" style="55" bestFit="1" customWidth="1"/>
    <col min="4351" max="4351" width="9" style="55" customWidth="1"/>
    <col min="4352" max="4352" width="32.21875" style="55" bestFit="1" customWidth="1"/>
    <col min="4353" max="4353" width="52.21875" style="55" bestFit="1" customWidth="1"/>
    <col min="4354" max="4354" width="43.77734375" style="55" bestFit="1" customWidth="1"/>
    <col min="4355" max="4355" width="44.5546875" style="55" bestFit="1" customWidth="1"/>
    <col min="4356" max="4356" width="10.77734375" style="55" customWidth="1"/>
    <col min="4357" max="4357" width="11.5546875" style="55" bestFit="1" customWidth="1"/>
    <col min="4358" max="4358" width="19.21875" style="55" bestFit="1" customWidth="1"/>
    <col min="4359" max="4359" width="17.5546875" style="55" bestFit="1" customWidth="1"/>
    <col min="4360" max="4360" width="8.88671875" style="55"/>
    <col min="4361" max="4362" width="13.33203125" style="55" customWidth="1"/>
    <col min="4363" max="4363" width="8.88671875" style="55"/>
    <col min="4364" max="4364" width="15.6640625" style="55" customWidth="1"/>
    <col min="4365" max="4602" width="8.88671875" style="55"/>
    <col min="4603" max="4603" width="9.44140625" style="55" customWidth="1"/>
    <col min="4604" max="4604" width="8.88671875" style="55"/>
    <col min="4605" max="4605" width="11.33203125" style="55" customWidth="1"/>
    <col min="4606" max="4606" width="37.6640625" style="55" bestFit="1" customWidth="1"/>
    <col min="4607" max="4607" width="9" style="55" customWidth="1"/>
    <col min="4608" max="4608" width="32.21875" style="55" bestFit="1" customWidth="1"/>
    <col min="4609" max="4609" width="52.21875" style="55" bestFit="1" customWidth="1"/>
    <col min="4610" max="4610" width="43.77734375" style="55" bestFit="1" customWidth="1"/>
    <col min="4611" max="4611" width="44.5546875" style="55" bestFit="1" customWidth="1"/>
    <col min="4612" max="4612" width="10.77734375" style="55" customWidth="1"/>
    <col min="4613" max="4613" width="11.5546875" style="55" bestFit="1" customWidth="1"/>
    <col min="4614" max="4614" width="19.21875" style="55" bestFit="1" customWidth="1"/>
    <col min="4615" max="4615" width="17.5546875" style="55" bestFit="1" customWidth="1"/>
    <col min="4616" max="4616" width="8.88671875" style="55"/>
    <col min="4617" max="4618" width="13.33203125" style="55" customWidth="1"/>
    <col min="4619" max="4619" width="8.88671875" style="55"/>
    <col min="4620" max="4620" width="15.6640625" style="55" customWidth="1"/>
    <col min="4621" max="4858" width="8.88671875" style="55"/>
    <col min="4859" max="4859" width="9.44140625" style="55" customWidth="1"/>
    <col min="4860" max="4860" width="8.88671875" style="55"/>
    <col min="4861" max="4861" width="11.33203125" style="55" customWidth="1"/>
    <col min="4862" max="4862" width="37.6640625" style="55" bestFit="1" customWidth="1"/>
    <col min="4863" max="4863" width="9" style="55" customWidth="1"/>
    <col min="4864" max="4864" width="32.21875" style="55" bestFit="1" customWidth="1"/>
    <col min="4865" max="4865" width="52.21875" style="55" bestFit="1" customWidth="1"/>
    <col min="4866" max="4866" width="43.77734375" style="55" bestFit="1" customWidth="1"/>
    <col min="4867" max="4867" width="44.5546875" style="55" bestFit="1" customWidth="1"/>
    <col min="4868" max="4868" width="10.77734375" style="55" customWidth="1"/>
    <col min="4869" max="4869" width="11.5546875" style="55" bestFit="1" customWidth="1"/>
    <col min="4870" max="4870" width="19.21875" style="55" bestFit="1" customWidth="1"/>
    <col min="4871" max="4871" width="17.5546875" style="55" bestFit="1" customWidth="1"/>
    <col min="4872" max="4872" width="8.88671875" style="55"/>
    <col min="4873" max="4874" width="13.33203125" style="55" customWidth="1"/>
    <col min="4875" max="4875" width="8.88671875" style="55"/>
    <col min="4876" max="4876" width="15.6640625" style="55" customWidth="1"/>
    <col min="4877" max="5114" width="8.88671875" style="55"/>
    <col min="5115" max="5115" width="9.44140625" style="55" customWidth="1"/>
    <col min="5116" max="5116" width="8.88671875" style="55"/>
    <col min="5117" max="5117" width="11.33203125" style="55" customWidth="1"/>
    <col min="5118" max="5118" width="37.6640625" style="55" bestFit="1" customWidth="1"/>
    <col min="5119" max="5119" width="9" style="55" customWidth="1"/>
    <col min="5120" max="5120" width="32.21875" style="55" bestFit="1" customWidth="1"/>
    <col min="5121" max="5121" width="52.21875" style="55" bestFit="1" customWidth="1"/>
    <col min="5122" max="5122" width="43.77734375" style="55" bestFit="1" customWidth="1"/>
    <col min="5123" max="5123" width="44.5546875" style="55" bestFit="1" customWidth="1"/>
    <col min="5124" max="5124" width="10.77734375" style="55" customWidth="1"/>
    <col min="5125" max="5125" width="11.5546875" style="55" bestFit="1" customWidth="1"/>
    <col min="5126" max="5126" width="19.21875" style="55" bestFit="1" customWidth="1"/>
    <col min="5127" max="5127" width="17.5546875" style="55" bestFit="1" customWidth="1"/>
    <col min="5128" max="5128" width="8.88671875" style="55"/>
    <col min="5129" max="5130" width="13.33203125" style="55" customWidth="1"/>
    <col min="5131" max="5131" width="8.88671875" style="55"/>
    <col min="5132" max="5132" width="15.6640625" style="55" customWidth="1"/>
    <col min="5133" max="5370" width="8.88671875" style="55"/>
    <col min="5371" max="5371" width="9.44140625" style="55" customWidth="1"/>
    <col min="5372" max="5372" width="8.88671875" style="55"/>
    <col min="5373" max="5373" width="11.33203125" style="55" customWidth="1"/>
    <col min="5374" max="5374" width="37.6640625" style="55" bestFit="1" customWidth="1"/>
    <col min="5375" max="5375" width="9" style="55" customWidth="1"/>
    <col min="5376" max="5376" width="32.21875" style="55" bestFit="1" customWidth="1"/>
    <col min="5377" max="5377" width="52.21875" style="55" bestFit="1" customWidth="1"/>
    <col min="5378" max="5378" width="43.77734375" style="55" bestFit="1" customWidth="1"/>
    <col min="5379" max="5379" width="44.5546875" style="55" bestFit="1" customWidth="1"/>
    <col min="5380" max="5380" width="10.77734375" style="55" customWidth="1"/>
    <col min="5381" max="5381" width="11.5546875" style="55" bestFit="1" customWidth="1"/>
    <col min="5382" max="5382" width="19.21875" style="55" bestFit="1" customWidth="1"/>
    <col min="5383" max="5383" width="17.5546875" style="55" bestFit="1" customWidth="1"/>
    <col min="5384" max="5384" width="8.88671875" style="55"/>
    <col min="5385" max="5386" width="13.33203125" style="55" customWidth="1"/>
    <col min="5387" max="5387" width="8.88671875" style="55"/>
    <col min="5388" max="5388" width="15.6640625" style="55" customWidth="1"/>
    <col min="5389" max="5626" width="8.88671875" style="55"/>
    <col min="5627" max="5627" width="9.44140625" style="55" customWidth="1"/>
    <col min="5628" max="5628" width="8.88671875" style="55"/>
    <col min="5629" max="5629" width="11.33203125" style="55" customWidth="1"/>
    <col min="5630" max="5630" width="37.6640625" style="55" bestFit="1" customWidth="1"/>
    <col min="5631" max="5631" width="9" style="55" customWidth="1"/>
    <col min="5632" max="5632" width="32.21875" style="55" bestFit="1" customWidth="1"/>
    <col min="5633" max="5633" width="52.21875" style="55" bestFit="1" customWidth="1"/>
    <col min="5634" max="5634" width="43.77734375" style="55" bestFit="1" customWidth="1"/>
    <col min="5635" max="5635" width="44.5546875" style="55" bestFit="1" customWidth="1"/>
    <col min="5636" max="5636" width="10.77734375" style="55" customWidth="1"/>
    <col min="5637" max="5637" width="11.5546875" style="55" bestFit="1" customWidth="1"/>
    <col min="5638" max="5638" width="19.21875" style="55" bestFit="1" customWidth="1"/>
    <col min="5639" max="5639" width="17.5546875" style="55" bestFit="1" customWidth="1"/>
    <col min="5640" max="5640" width="8.88671875" style="55"/>
    <col min="5641" max="5642" width="13.33203125" style="55" customWidth="1"/>
    <col min="5643" max="5643" width="8.88671875" style="55"/>
    <col min="5644" max="5644" width="15.6640625" style="55" customWidth="1"/>
    <col min="5645" max="5882" width="8.88671875" style="55"/>
    <col min="5883" max="5883" width="9.44140625" style="55" customWidth="1"/>
    <col min="5884" max="5884" width="8.88671875" style="55"/>
    <col min="5885" max="5885" width="11.33203125" style="55" customWidth="1"/>
    <col min="5886" max="5886" width="37.6640625" style="55" bestFit="1" customWidth="1"/>
    <col min="5887" max="5887" width="9" style="55" customWidth="1"/>
    <col min="5888" max="5888" width="32.21875" style="55" bestFit="1" customWidth="1"/>
    <col min="5889" max="5889" width="52.21875" style="55" bestFit="1" customWidth="1"/>
    <col min="5890" max="5890" width="43.77734375" style="55" bestFit="1" customWidth="1"/>
    <col min="5891" max="5891" width="44.5546875" style="55" bestFit="1" customWidth="1"/>
    <col min="5892" max="5892" width="10.77734375" style="55" customWidth="1"/>
    <col min="5893" max="5893" width="11.5546875" style="55" bestFit="1" customWidth="1"/>
    <col min="5894" max="5894" width="19.21875" style="55" bestFit="1" customWidth="1"/>
    <col min="5895" max="5895" width="17.5546875" style="55" bestFit="1" customWidth="1"/>
    <col min="5896" max="5896" width="8.88671875" style="55"/>
    <col min="5897" max="5898" width="13.33203125" style="55" customWidth="1"/>
    <col min="5899" max="5899" width="8.88671875" style="55"/>
    <col min="5900" max="5900" width="15.6640625" style="55" customWidth="1"/>
    <col min="5901" max="6138" width="8.88671875" style="55"/>
    <col min="6139" max="6139" width="9.44140625" style="55" customWidth="1"/>
    <col min="6140" max="6140" width="8.88671875" style="55"/>
    <col min="6141" max="6141" width="11.33203125" style="55" customWidth="1"/>
    <col min="6142" max="6142" width="37.6640625" style="55" bestFit="1" customWidth="1"/>
    <col min="6143" max="6143" width="9" style="55" customWidth="1"/>
    <col min="6144" max="6144" width="32.21875" style="55" bestFit="1" customWidth="1"/>
    <col min="6145" max="6145" width="52.21875" style="55" bestFit="1" customWidth="1"/>
    <col min="6146" max="6146" width="43.77734375" style="55" bestFit="1" customWidth="1"/>
    <col min="6147" max="6147" width="44.5546875" style="55" bestFit="1" customWidth="1"/>
    <col min="6148" max="6148" width="10.77734375" style="55" customWidth="1"/>
    <col min="6149" max="6149" width="11.5546875" style="55" bestFit="1" customWidth="1"/>
    <col min="6150" max="6150" width="19.21875" style="55" bestFit="1" customWidth="1"/>
    <col min="6151" max="6151" width="17.5546875" style="55" bestFit="1" customWidth="1"/>
    <col min="6152" max="6152" width="8.88671875" style="55"/>
    <col min="6153" max="6154" width="13.33203125" style="55" customWidth="1"/>
    <col min="6155" max="6155" width="8.88671875" style="55"/>
    <col min="6156" max="6156" width="15.6640625" style="55" customWidth="1"/>
    <col min="6157" max="6394" width="8.88671875" style="55"/>
    <col min="6395" max="6395" width="9.44140625" style="55" customWidth="1"/>
    <col min="6396" max="6396" width="8.88671875" style="55"/>
    <col min="6397" max="6397" width="11.33203125" style="55" customWidth="1"/>
    <col min="6398" max="6398" width="37.6640625" style="55" bestFit="1" customWidth="1"/>
    <col min="6399" max="6399" width="9" style="55" customWidth="1"/>
    <col min="6400" max="6400" width="32.21875" style="55" bestFit="1" customWidth="1"/>
    <col min="6401" max="6401" width="52.21875" style="55" bestFit="1" customWidth="1"/>
    <col min="6402" max="6402" width="43.77734375" style="55" bestFit="1" customWidth="1"/>
    <col min="6403" max="6403" width="44.5546875" style="55" bestFit="1" customWidth="1"/>
    <col min="6404" max="6404" width="10.77734375" style="55" customWidth="1"/>
    <col min="6405" max="6405" width="11.5546875" style="55" bestFit="1" customWidth="1"/>
    <col min="6406" max="6406" width="19.21875" style="55" bestFit="1" customWidth="1"/>
    <col min="6407" max="6407" width="17.5546875" style="55" bestFit="1" customWidth="1"/>
    <col min="6408" max="6408" width="8.88671875" style="55"/>
    <col min="6409" max="6410" width="13.33203125" style="55" customWidth="1"/>
    <col min="6411" max="6411" width="8.88671875" style="55"/>
    <col min="6412" max="6412" width="15.6640625" style="55" customWidth="1"/>
    <col min="6413" max="6650" width="8.88671875" style="55"/>
    <col min="6651" max="6651" width="9.44140625" style="55" customWidth="1"/>
    <col min="6652" max="6652" width="8.88671875" style="55"/>
    <col min="6653" max="6653" width="11.33203125" style="55" customWidth="1"/>
    <col min="6654" max="6654" width="37.6640625" style="55" bestFit="1" customWidth="1"/>
    <col min="6655" max="6655" width="9" style="55" customWidth="1"/>
    <col min="6656" max="6656" width="32.21875" style="55" bestFit="1" customWidth="1"/>
    <col min="6657" max="6657" width="52.21875" style="55" bestFit="1" customWidth="1"/>
    <col min="6658" max="6658" width="43.77734375" style="55" bestFit="1" customWidth="1"/>
    <col min="6659" max="6659" width="44.5546875" style="55" bestFit="1" customWidth="1"/>
    <col min="6660" max="6660" width="10.77734375" style="55" customWidth="1"/>
    <col min="6661" max="6661" width="11.5546875" style="55" bestFit="1" customWidth="1"/>
    <col min="6662" max="6662" width="19.21875" style="55" bestFit="1" customWidth="1"/>
    <col min="6663" max="6663" width="17.5546875" style="55" bestFit="1" customWidth="1"/>
    <col min="6664" max="6664" width="8.88671875" style="55"/>
    <col min="6665" max="6666" width="13.33203125" style="55" customWidth="1"/>
    <col min="6667" max="6667" width="8.88671875" style="55"/>
    <col min="6668" max="6668" width="15.6640625" style="55" customWidth="1"/>
    <col min="6669" max="6906" width="8.88671875" style="55"/>
    <col min="6907" max="6907" width="9.44140625" style="55" customWidth="1"/>
    <col min="6908" max="6908" width="8.88671875" style="55"/>
    <col min="6909" max="6909" width="11.33203125" style="55" customWidth="1"/>
    <col min="6910" max="6910" width="37.6640625" style="55" bestFit="1" customWidth="1"/>
    <col min="6911" max="6911" width="9" style="55" customWidth="1"/>
    <col min="6912" max="6912" width="32.21875" style="55" bestFit="1" customWidth="1"/>
    <col min="6913" max="6913" width="52.21875" style="55" bestFit="1" customWidth="1"/>
    <col min="6914" max="6914" width="43.77734375" style="55" bestFit="1" customWidth="1"/>
    <col min="6915" max="6915" width="44.5546875" style="55" bestFit="1" customWidth="1"/>
    <col min="6916" max="6916" width="10.77734375" style="55" customWidth="1"/>
    <col min="6917" max="6917" width="11.5546875" style="55" bestFit="1" customWidth="1"/>
    <col min="6918" max="6918" width="19.21875" style="55" bestFit="1" customWidth="1"/>
    <col min="6919" max="6919" width="17.5546875" style="55" bestFit="1" customWidth="1"/>
    <col min="6920" max="6920" width="8.88671875" style="55"/>
    <col min="6921" max="6922" width="13.33203125" style="55" customWidth="1"/>
    <col min="6923" max="6923" width="8.88671875" style="55"/>
    <col min="6924" max="6924" width="15.6640625" style="55" customWidth="1"/>
    <col min="6925" max="7162" width="8.88671875" style="55"/>
    <col min="7163" max="7163" width="9.44140625" style="55" customWidth="1"/>
    <col min="7164" max="7164" width="8.88671875" style="55"/>
    <col min="7165" max="7165" width="11.33203125" style="55" customWidth="1"/>
    <col min="7166" max="7166" width="37.6640625" style="55" bestFit="1" customWidth="1"/>
    <col min="7167" max="7167" width="9" style="55" customWidth="1"/>
    <col min="7168" max="7168" width="32.21875" style="55" bestFit="1" customWidth="1"/>
    <col min="7169" max="7169" width="52.21875" style="55" bestFit="1" customWidth="1"/>
    <col min="7170" max="7170" width="43.77734375" style="55" bestFit="1" customWidth="1"/>
    <col min="7171" max="7171" width="44.5546875" style="55" bestFit="1" customWidth="1"/>
    <col min="7172" max="7172" width="10.77734375" style="55" customWidth="1"/>
    <col min="7173" max="7173" width="11.5546875" style="55" bestFit="1" customWidth="1"/>
    <col min="7174" max="7174" width="19.21875" style="55" bestFit="1" customWidth="1"/>
    <col min="7175" max="7175" width="17.5546875" style="55" bestFit="1" customWidth="1"/>
    <col min="7176" max="7176" width="8.88671875" style="55"/>
    <col min="7177" max="7178" width="13.33203125" style="55" customWidth="1"/>
    <col min="7179" max="7179" width="8.88671875" style="55"/>
    <col min="7180" max="7180" width="15.6640625" style="55" customWidth="1"/>
    <col min="7181" max="7418" width="8.88671875" style="55"/>
    <col min="7419" max="7419" width="9.44140625" style="55" customWidth="1"/>
    <col min="7420" max="7420" width="8.88671875" style="55"/>
    <col min="7421" max="7421" width="11.33203125" style="55" customWidth="1"/>
    <col min="7422" max="7422" width="37.6640625" style="55" bestFit="1" customWidth="1"/>
    <col min="7423" max="7423" width="9" style="55" customWidth="1"/>
    <col min="7424" max="7424" width="32.21875" style="55" bestFit="1" customWidth="1"/>
    <col min="7425" max="7425" width="52.21875" style="55" bestFit="1" customWidth="1"/>
    <col min="7426" max="7426" width="43.77734375" style="55" bestFit="1" customWidth="1"/>
    <col min="7427" max="7427" width="44.5546875" style="55" bestFit="1" customWidth="1"/>
    <col min="7428" max="7428" width="10.77734375" style="55" customWidth="1"/>
    <col min="7429" max="7429" width="11.5546875" style="55" bestFit="1" customWidth="1"/>
    <col min="7430" max="7430" width="19.21875" style="55" bestFit="1" customWidth="1"/>
    <col min="7431" max="7431" width="17.5546875" style="55" bestFit="1" customWidth="1"/>
    <col min="7432" max="7432" width="8.88671875" style="55"/>
    <col min="7433" max="7434" width="13.33203125" style="55" customWidth="1"/>
    <col min="7435" max="7435" width="8.88671875" style="55"/>
    <col min="7436" max="7436" width="15.6640625" style="55" customWidth="1"/>
    <col min="7437" max="7674" width="8.88671875" style="55"/>
    <col min="7675" max="7675" width="9.44140625" style="55" customWidth="1"/>
    <col min="7676" max="7676" width="8.88671875" style="55"/>
    <col min="7677" max="7677" width="11.33203125" style="55" customWidth="1"/>
    <col min="7678" max="7678" width="37.6640625" style="55" bestFit="1" customWidth="1"/>
    <col min="7679" max="7679" width="9" style="55" customWidth="1"/>
    <col min="7680" max="7680" width="32.21875" style="55" bestFit="1" customWidth="1"/>
    <col min="7681" max="7681" width="52.21875" style="55" bestFit="1" customWidth="1"/>
    <col min="7682" max="7682" width="43.77734375" style="55" bestFit="1" customWidth="1"/>
    <col min="7683" max="7683" width="44.5546875" style="55" bestFit="1" customWidth="1"/>
    <col min="7684" max="7684" width="10.77734375" style="55" customWidth="1"/>
    <col min="7685" max="7685" width="11.5546875" style="55" bestFit="1" customWidth="1"/>
    <col min="7686" max="7686" width="19.21875" style="55" bestFit="1" customWidth="1"/>
    <col min="7687" max="7687" width="17.5546875" style="55" bestFit="1" customWidth="1"/>
    <col min="7688" max="7688" width="8.88671875" style="55"/>
    <col min="7689" max="7690" width="13.33203125" style="55" customWidth="1"/>
    <col min="7691" max="7691" width="8.88671875" style="55"/>
    <col min="7692" max="7692" width="15.6640625" style="55" customWidth="1"/>
    <col min="7693" max="7930" width="8.88671875" style="55"/>
    <col min="7931" max="7931" width="9.44140625" style="55" customWidth="1"/>
    <col min="7932" max="7932" width="8.88671875" style="55"/>
    <col min="7933" max="7933" width="11.33203125" style="55" customWidth="1"/>
    <col min="7934" max="7934" width="37.6640625" style="55" bestFit="1" customWidth="1"/>
    <col min="7935" max="7935" width="9" style="55" customWidth="1"/>
    <col min="7936" max="7936" width="32.21875" style="55" bestFit="1" customWidth="1"/>
    <col min="7937" max="7937" width="52.21875" style="55" bestFit="1" customWidth="1"/>
    <col min="7938" max="7938" width="43.77734375" style="55" bestFit="1" customWidth="1"/>
    <col min="7939" max="7939" width="44.5546875" style="55" bestFit="1" customWidth="1"/>
    <col min="7940" max="7940" width="10.77734375" style="55" customWidth="1"/>
    <col min="7941" max="7941" width="11.5546875" style="55" bestFit="1" customWidth="1"/>
    <col min="7942" max="7942" width="19.21875" style="55" bestFit="1" customWidth="1"/>
    <col min="7943" max="7943" width="17.5546875" style="55" bestFit="1" customWidth="1"/>
    <col min="7944" max="7944" width="8.88671875" style="55"/>
    <col min="7945" max="7946" width="13.33203125" style="55" customWidth="1"/>
    <col min="7947" max="7947" width="8.88671875" style="55"/>
    <col min="7948" max="7948" width="15.6640625" style="55" customWidth="1"/>
    <col min="7949" max="8186" width="8.88671875" style="55"/>
    <col min="8187" max="8187" width="9.44140625" style="55" customWidth="1"/>
    <col min="8188" max="8188" width="8.88671875" style="55"/>
    <col min="8189" max="8189" width="11.33203125" style="55" customWidth="1"/>
    <col min="8190" max="8190" width="37.6640625" style="55" bestFit="1" customWidth="1"/>
    <col min="8191" max="8191" width="9" style="55" customWidth="1"/>
    <col min="8192" max="8192" width="32.21875" style="55" bestFit="1" customWidth="1"/>
    <col min="8193" max="8193" width="52.21875" style="55" bestFit="1" customWidth="1"/>
    <col min="8194" max="8194" width="43.77734375" style="55" bestFit="1" customWidth="1"/>
    <col min="8195" max="8195" width="44.5546875" style="55" bestFit="1" customWidth="1"/>
    <col min="8196" max="8196" width="10.77734375" style="55" customWidth="1"/>
    <col min="8197" max="8197" width="11.5546875" style="55" bestFit="1" customWidth="1"/>
    <col min="8198" max="8198" width="19.21875" style="55" bestFit="1" customWidth="1"/>
    <col min="8199" max="8199" width="17.5546875" style="55" bestFit="1" customWidth="1"/>
    <col min="8200" max="8200" width="8.88671875" style="55"/>
    <col min="8201" max="8202" width="13.33203125" style="55" customWidth="1"/>
    <col min="8203" max="8203" width="8.88671875" style="55"/>
    <col min="8204" max="8204" width="15.6640625" style="55" customWidth="1"/>
    <col min="8205" max="8442" width="8.88671875" style="55"/>
    <col min="8443" max="8443" width="9.44140625" style="55" customWidth="1"/>
    <col min="8444" max="8444" width="8.88671875" style="55"/>
    <col min="8445" max="8445" width="11.33203125" style="55" customWidth="1"/>
    <col min="8446" max="8446" width="37.6640625" style="55" bestFit="1" customWidth="1"/>
    <col min="8447" max="8447" width="9" style="55" customWidth="1"/>
    <col min="8448" max="8448" width="32.21875" style="55" bestFit="1" customWidth="1"/>
    <col min="8449" max="8449" width="52.21875" style="55" bestFit="1" customWidth="1"/>
    <col min="8450" max="8450" width="43.77734375" style="55" bestFit="1" customWidth="1"/>
    <col min="8451" max="8451" width="44.5546875" style="55" bestFit="1" customWidth="1"/>
    <col min="8452" max="8452" width="10.77734375" style="55" customWidth="1"/>
    <col min="8453" max="8453" width="11.5546875" style="55" bestFit="1" customWidth="1"/>
    <col min="8454" max="8454" width="19.21875" style="55" bestFit="1" customWidth="1"/>
    <col min="8455" max="8455" width="17.5546875" style="55" bestFit="1" customWidth="1"/>
    <col min="8456" max="8456" width="8.88671875" style="55"/>
    <col min="8457" max="8458" width="13.33203125" style="55" customWidth="1"/>
    <col min="8459" max="8459" width="8.88671875" style="55"/>
    <col min="8460" max="8460" width="15.6640625" style="55" customWidth="1"/>
    <col min="8461" max="8698" width="8.88671875" style="55"/>
    <col min="8699" max="8699" width="9.44140625" style="55" customWidth="1"/>
    <col min="8700" max="8700" width="8.88671875" style="55"/>
    <col min="8701" max="8701" width="11.33203125" style="55" customWidth="1"/>
    <col min="8702" max="8702" width="37.6640625" style="55" bestFit="1" customWidth="1"/>
    <col min="8703" max="8703" width="9" style="55" customWidth="1"/>
    <col min="8704" max="8704" width="32.21875" style="55" bestFit="1" customWidth="1"/>
    <col min="8705" max="8705" width="52.21875" style="55" bestFit="1" customWidth="1"/>
    <col min="8706" max="8706" width="43.77734375" style="55" bestFit="1" customWidth="1"/>
    <col min="8707" max="8707" width="44.5546875" style="55" bestFit="1" customWidth="1"/>
    <col min="8708" max="8708" width="10.77734375" style="55" customWidth="1"/>
    <col min="8709" max="8709" width="11.5546875" style="55" bestFit="1" customWidth="1"/>
    <col min="8710" max="8710" width="19.21875" style="55" bestFit="1" customWidth="1"/>
    <col min="8711" max="8711" width="17.5546875" style="55" bestFit="1" customWidth="1"/>
    <col min="8712" max="8712" width="8.88671875" style="55"/>
    <col min="8713" max="8714" width="13.33203125" style="55" customWidth="1"/>
    <col min="8715" max="8715" width="8.88671875" style="55"/>
    <col min="8716" max="8716" width="15.6640625" style="55" customWidth="1"/>
    <col min="8717" max="8954" width="8.88671875" style="55"/>
    <col min="8955" max="8955" width="9.44140625" style="55" customWidth="1"/>
    <col min="8956" max="8956" width="8.88671875" style="55"/>
    <col min="8957" max="8957" width="11.33203125" style="55" customWidth="1"/>
    <col min="8958" max="8958" width="37.6640625" style="55" bestFit="1" customWidth="1"/>
    <col min="8959" max="8959" width="9" style="55" customWidth="1"/>
    <col min="8960" max="8960" width="32.21875" style="55" bestFit="1" customWidth="1"/>
    <col min="8961" max="8961" width="52.21875" style="55" bestFit="1" customWidth="1"/>
    <col min="8962" max="8962" width="43.77734375" style="55" bestFit="1" customWidth="1"/>
    <col min="8963" max="8963" width="44.5546875" style="55" bestFit="1" customWidth="1"/>
    <col min="8964" max="8964" width="10.77734375" style="55" customWidth="1"/>
    <col min="8965" max="8965" width="11.5546875" style="55" bestFit="1" customWidth="1"/>
    <col min="8966" max="8966" width="19.21875" style="55" bestFit="1" customWidth="1"/>
    <col min="8967" max="8967" width="17.5546875" style="55" bestFit="1" customWidth="1"/>
    <col min="8968" max="8968" width="8.88671875" style="55"/>
    <col min="8969" max="8970" width="13.33203125" style="55" customWidth="1"/>
    <col min="8971" max="8971" width="8.88671875" style="55"/>
    <col min="8972" max="8972" width="15.6640625" style="55" customWidth="1"/>
    <col min="8973" max="9210" width="8.88671875" style="55"/>
    <col min="9211" max="9211" width="9.44140625" style="55" customWidth="1"/>
    <col min="9212" max="9212" width="8.88671875" style="55"/>
    <col min="9213" max="9213" width="11.33203125" style="55" customWidth="1"/>
    <col min="9214" max="9214" width="37.6640625" style="55" bestFit="1" customWidth="1"/>
    <col min="9215" max="9215" width="9" style="55" customWidth="1"/>
    <col min="9216" max="9216" width="32.21875" style="55" bestFit="1" customWidth="1"/>
    <col min="9217" max="9217" width="52.21875" style="55" bestFit="1" customWidth="1"/>
    <col min="9218" max="9218" width="43.77734375" style="55" bestFit="1" customWidth="1"/>
    <col min="9219" max="9219" width="44.5546875" style="55" bestFit="1" customWidth="1"/>
    <col min="9220" max="9220" width="10.77734375" style="55" customWidth="1"/>
    <col min="9221" max="9221" width="11.5546875" style="55" bestFit="1" customWidth="1"/>
    <col min="9222" max="9222" width="19.21875" style="55" bestFit="1" customWidth="1"/>
    <col min="9223" max="9223" width="17.5546875" style="55" bestFit="1" customWidth="1"/>
    <col min="9224" max="9224" width="8.88671875" style="55"/>
    <col min="9225" max="9226" width="13.33203125" style="55" customWidth="1"/>
    <col min="9227" max="9227" width="8.88671875" style="55"/>
    <col min="9228" max="9228" width="15.6640625" style="55" customWidth="1"/>
    <col min="9229" max="9466" width="8.88671875" style="55"/>
    <col min="9467" max="9467" width="9.44140625" style="55" customWidth="1"/>
    <col min="9468" max="9468" width="8.88671875" style="55"/>
    <col min="9469" max="9469" width="11.33203125" style="55" customWidth="1"/>
    <col min="9470" max="9470" width="37.6640625" style="55" bestFit="1" customWidth="1"/>
    <col min="9471" max="9471" width="9" style="55" customWidth="1"/>
    <col min="9472" max="9472" width="32.21875" style="55" bestFit="1" customWidth="1"/>
    <col min="9473" max="9473" width="52.21875" style="55" bestFit="1" customWidth="1"/>
    <col min="9474" max="9474" width="43.77734375" style="55" bestFit="1" customWidth="1"/>
    <col min="9475" max="9475" width="44.5546875" style="55" bestFit="1" customWidth="1"/>
    <col min="9476" max="9476" width="10.77734375" style="55" customWidth="1"/>
    <col min="9477" max="9477" width="11.5546875" style="55" bestFit="1" customWidth="1"/>
    <col min="9478" max="9478" width="19.21875" style="55" bestFit="1" customWidth="1"/>
    <col min="9479" max="9479" width="17.5546875" style="55" bestFit="1" customWidth="1"/>
    <col min="9480" max="9480" width="8.88671875" style="55"/>
    <col min="9481" max="9482" width="13.33203125" style="55" customWidth="1"/>
    <col min="9483" max="9483" width="8.88671875" style="55"/>
    <col min="9484" max="9484" width="15.6640625" style="55" customWidth="1"/>
    <col min="9485" max="9722" width="8.88671875" style="55"/>
    <col min="9723" max="9723" width="9.44140625" style="55" customWidth="1"/>
    <col min="9724" max="9724" width="8.88671875" style="55"/>
    <col min="9725" max="9725" width="11.33203125" style="55" customWidth="1"/>
    <col min="9726" max="9726" width="37.6640625" style="55" bestFit="1" customWidth="1"/>
    <col min="9727" max="9727" width="9" style="55" customWidth="1"/>
    <col min="9728" max="9728" width="32.21875" style="55" bestFit="1" customWidth="1"/>
    <col min="9729" max="9729" width="52.21875" style="55" bestFit="1" customWidth="1"/>
    <col min="9730" max="9730" width="43.77734375" style="55" bestFit="1" customWidth="1"/>
    <col min="9731" max="9731" width="44.5546875" style="55" bestFit="1" customWidth="1"/>
    <col min="9732" max="9732" width="10.77734375" style="55" customWidth="1"/>
    <col min="9733" max="9733" width="11.5546875" style="55" bestFit="1" customWidth="1"/>
    <col min="9734" max="9734" width="19.21875" style="55" bestFit="1" customWidth="1"/>
    <col min="9735" max="9735" width="17.5546875" style="55" bestFit="1" customWidth="1"/>
    <col min="9736" max="9736" width="8.88671875" style="55"/>
    <col min="9737" max="9738" width="13.33203125" style="55" customWidth="1"/>
    <col min="9739" max="9739" width="8.88671875" style="55"/>
    <col min="9740" max="9740" width="15.6640625" style="55" customWidth="1"/>
    <col min="9741" max="9978" width="8.88671875" style="55"/>
    <col min="9979" max="9979" width="9.44140625" style="55" customWidth="1"/>
    <col min="9980" max="9980" width="8.88671875" style="55"/>
    <col min="9981" max="9981" width="11.33203125" style="55" customWidth="1"/>
    <col min="9982" max="9982" width="37.6640625" style="55" bestFit="1" customWidth="1"/>
    <col min="9983" max="9983" width="9" style="55" customWidth="1"/>
    <col min="9984" max="9984" width="32.21875" style="55" bestFit="1" customWidth="1"/>
    <col min="9985" max="9985" width="52.21875" style="55" bestFit="1" customWidth="1"/>
    <col min="9986" max="9986" width="43.77734375" style="55" bestFit="1" customWidth="1"/>
    <col min="9987" max="9987" width="44.5546875" style="55" bestFit="1" customWidth="1"/>
    <col min="9988" max="9988" width="10.77734375" style="55" customWidth="1"/>
    <col min="9989" max="9989" width="11.5546875" style="55" bestFit="1" customWidth="1"/>
    <col min="9990" max="9990" width="19.21875" style="55" bestFit="1" customWidth="1"/>
    <col min="9991" max="9991" width="17.5546875" style="55" bestFit="1" customWidth="1"/>
    <col min="9992" max="9992" width="8.88671875" style="55"/>
    <col min="9993" max="9994" width="13.33203125" style="55" customWidth="1"/>
    <col min="9995" max="9995" width="8.88671875" style="55"/>
    <col min="9996" max="9996" width="15.6640625" style="55" customWidth="1"/>
    <col min="9997" max="10234" width="8.88671875" style="55"/>
    <col min="10235" max="10235" width="9.44140625" style="55" customWidth="1"/>
    <col min="10236" max="10236" width="8.88671875" style="55"/>
    <col min="10237" max="10237" width="11.33203125" style="55" customWidth="1"/>
    <col min="10238" max="10238" width="37.6640625" style="55" bestFit="1" customWidth="1"/>
    <col min="10239" max="10239" width="9" style="55" customWidth="1"/>
    <col min="10240" max="10240" width="32.21875" style="55" bestFit="1" customWidth="1"/>
    <col min="10241" max="10241" width="52.21875" style="55" bestFit="1" customWidth="1"/>
    <col min="10242" max="10242" width="43.77734375" style="55" bestFit="1" customWidth="1"/>
    <col min="10243" max="10243" width="44.5546875" style="55" bestFit="1" customWidth="1"/>
    <col min="10244" max="10244" width="10.77734375" style="55" customWidth="1"/>
    <col min="10245" max="10245" width="11.5546875" style="55" bestFit="1" customWidth="1"/>
    <col min="10246" max="10246" width="19.21875" style="55" bestFit="1" customWidth="1"/>
    <col min="10247" max="10247" width="17.5546875" style="55" bestFit="1" customWidth="1"/>
    <col min="10248" max="10248" width="8.88671875" style="55"/>
    <col min="10249" max="10250" width="13.33203125" style="55" customWidth="1"/>
    <col min="10251" max="10251" width="8.88671875" style="55"/>
    <col min="10252" max="10252" width="15.6640625" style="55" customWidth="1"/>
    <col min="10253" max="10490" width="8.88671875" style="55"/>
    <col min="10491" max="10491" width="9.44140625" style="55" customWidth="1"/>
    <col min="10492" max="10492" width="8.88671875" style="55"/>
    <col min="10493" max="10493" width="11.33203125" style="55" customWidth="1"/>
    <col min="10494" max="10494" width="37.6640625" style="55" bestFit="1" customWidth="1"/>
    <col min="10495" max="10495" width="9" style="55" customWidth="1"/>
    <col min="10496" max="10496" width="32.21875" style="55" bestFit="1" customWidth="1"/>
    <col min="10497" max="10497" width="52.21875" style="55" bestFit="1" customWidth="1"/>
    <col min="10498" max="10498" width="43.77734375" style="55" bestFit="1" customWidth="1"/>
    <col min="10499" max="10499" width="44.5546875" style="55" bestFit="1" customWidth="1"/>
    <col min="10500" max="10500" width="10.77734375" style="55" customWidth="1"/>
    <col min="10501" max="10501" width="11.5546875" style="55" bestFit="1" customWidth="1"/>
    <col min="10502" max="10502" width="19.21875" style="55" bestFit="1" customWidth="1"/>
    <col min="10503" max="10503" width="17.5546875" style="55" bestFit="1" customWidth="1"/>
    <col min="10504" max="10504" width="8.88671875" style="55"/>
    <col min="10505" max="10506" width="13.33203125" style="55" customWidth="1"/>
    <col min="10507" max="10507" width="8.88671875" style="55"/>
    <col min="10508" max="10508" width="15.6640625" style="55" customWidth="1"/>
    <col min="10509" max="10746" width="8.88671875" style="55"/>
    <col min="10747" max="10747" width="9.44140625" style="55" customWidth="1"/>
    <col min="10748" max="10748" width="8.88671875" style="55"/>
    <col min="10749" max="10749" width="11.33203125" style="55" customWidth="1"/>
    <col min="10750" max="10750" width="37.6640625" style="55" bestFit="1" customWidth="1"/>
    <col min="10751" max="10751" width="9" style="55" customWidth="1"/>
    <col min="10752" max="10752" width="32.21875" style="55" bestFit="1" customWidth="1"/>
    <col min="10753" max="10753" width="52.21875" style="55" bestFit="1" customWidth="1"/>
    <col min="10754" max="10754" width="43.77734375" style="55" bestFit="1" customWidth="1"/>
    <col min="10755" max="10755" width="44.5546875" style="55" bestFit="1" customWidth="1"/>
    <col min="10756" max="10756" width="10.77734375" style="55" customWidth="1"/>
    <col min="10757" max="10757" width="11.5546875" style="55" bestFit="1" customWidth="1"/>
    <col min="10758" max="10758" width="19.21875" style="55" bestFit="1" customWidth="1"/>
    <col min="10759" max="10759" width="17.5546875" style="55" bestFit="1" customWidth="1"/>
    <col min="10760" max="10760" width="8.88671875" style="55"/>
    <col min="10761" max="10762" width="13.33203125" style="55" customWidth="1"/>
    <col min="10763" max="10763" width="8.88671875" style="55"/>
    <col min="10764" max="10764" width="15.6640625" style="55" customWidth="1"/>
    <col min="10765" max="11002" width="8.88671875" style="55"/>
    <col min="11003" max="11003" width="9.44140625" style="55" customWidth="1"/>
    <col min="11004" max="11004" width="8.88671875" style="55"/>
    <col min="11005" max="11005" width="11.33203125" style="55" customWidth="1"/>
    <col min="11006" max="11006" width="37.6640625" style="55" bestFit="1" customWidth="1"/>
    <col min="11007" max="11007" width="9" style="55" customWidth="1"/>
    <col min="11008" max="11008" width="32.21875" style="55" bestFit="1" customWidth="1"/>
    <col min="11009" max="11009" width="52.21875" style="55" bestFit="1" customWidth="1"/>
    <col min="11010" max="11010" width="43.77734375" style="55" bestFit="1" customWidth="1"/>
    <col min="11011" max="11011" width="44.5546875" style="55" bestFit="1" customWidth="1"/>
    <col min="11012" max="11012" width="10.77734375" style="55" customWidth="1"/>
    <col min="11013" max="11013" width="11.5546875" style="55" bestFit="1" customWidth="1"/>
    <col min="11014" max="11014" width="19.21875" style="55" bestFit="1" customWidth="1"/>
    <col min="11015" max="11015" width="17.5546875" style="55" bestFit="1" customWidth="1"/>
    <col min="11016" max="11016" width="8.88671875" style="55"/>
    <col min="11017" max="11018" width="13.33203125" style="55" customWidth="1"/>
    <col min="11019" max="11019" width="8.88671875" style="55"/>
    <col min="11020" max="11020" width="15.6640625" style="55" customWidth="1"/>
    <col min="11021" max="11258" width="8.88671875" style="55"/>
    <col min="11259" max="11259" width="9.44140625" style="55" customWidth="1"/>
    <col min="11260" max="11260" width="8.88671875" style="55"/>
    <col min="11261" max="11261" width="11.33203125" style="55" customWidth="1"/>
    <col min="11262" max="11262" width="37.6640625" style="55" bestFit="1" customWidth="1"/>
    <col min="11263" max="11263" width="9" style="55" customWidth="1"/>
    <col min="11264" max="11264" width="32.21875" style="55" bestFit="1" customWidth="1"/>
    <col min="11265" max="11265" width="52.21875" style="55" bestFit="1" customWidth="1"/>
    <col min="11266" max="11266" width="43.77734375" style="55" bestFit="1" customWidth="1"/>
    <col min="11267" max="11267" width="44.5546875" style="55" bestFit="1" customWidth="1"/>
    <col min="11268" max="11268" width="10.77734375" style="55" customWidth="1"/>
    <col min="11269" max="11269" width="11.5546875" style="55" bestFit="1" customWidth="1"/>
    <col min="11270" max="11270" width="19.21875" style="55" bestFit="1" customWidth="1"/>
    <col min="11271" max="11271" width="17.5546875" style="55" bestFit="1" customWidth="1"/>
    <col min="11272" max="11272" width="8.88671875" style="55"/>
    <col min="11273" max="11274" width="13.33203125" style="55" customWidth="1"/>
    <col min="11275" max="11275" width="8.88671875" style="55"/>
    <col min="11276" max="11276" width="15.6640625" style="55" customWidth="1"/>
    <col min="11277" max="11514" width="8.88671875" style="55"/>
    <col min="11515" max="11515" width="9.44140625" style="55" customWidth="1"/>
    <col min="11516" max="11516" width="8.88671875" style="55"/>
    <col min="11517" max="11517" width="11.33203125" style="55" customWidth="1"/>
    <col min="11518" max="11518" width="37.6640625" style="55" bestFit="1" customWidth="1"/>
    <col min="11519" max="11519" width="9" style="55" customWidth="1"/>
    <col min="11520" max="11520" width="32.21875" style="55" bestFit="1" customWidth="1"/>
    <col min="11521" max="11521" width="52.21875" style="55" bestFit="1" customWidth="1"/>
    <col min="11522" max="11522" width="43.77734375" style="55" bestFit="1" customWidth="1"/>
    <col min="11523" max="11523" width="44.5546875" style="55" bestFit="1" customWidth="1"/>
    <col min="11524" max="11524" width="10.77734375" style="55" customWidth="1"/>
    <col min="11525" max="11525" width="11.5546875" style="55" bestFit="1" customWidth="1"/>
    <col min="11526" max="11526" width="19.21875" style="55" bestFit="1" customWidth="1"/>
    <col min="11527" max="11527" width="17.5546875" style="55" bestFit="1" customWidth="1"/>
    <col min="11528" max="11528" width="8.88671875" style="55"/>
    <col min="11529" max="11530" width="13.33203125" style="55" customWidth="1"/>
    <col min="11531" max="11531" width="8.88671875" style="55"/>
    <col min="11532" max="11532" width="15.6640625" style="55" customWidth="1"/>
    <col min="11533" max="11770" width="8.88671875" style="55"/>
    <col min="11771" max="11771" width="9.44140625" style="55" customWidth="1"/>
    <col min="11772" max="11772" width="8.88671875" style="55"/>
    <col min="11773" max="11773" width="11.33203125" style="55" customWidth="1"/>
    <col min="11774" max="11774" width="37.6640625" style="55" bestFit="1" customWidth="1"/>
    <col min="11775" max="11775" width="9" style="55" customWidth="1"/>
    <col min="11776" max="11776" width="32.21875" style="55" bestFit="1" customWidth="1"/>
    <col min="11777" max="11777" width="52.21875" style="55" bestFit="1" customWidth="1"/>
    <col min="11778" max="11778" width="43.77734375" style="55" bestFit="1" customWidth="1"/>
    <col min="11779" max="11779" width="44.5546875" style="55" bestFit="1" customWidth="1"/>
    <col min="11780" max="11780" width="10.77734375" style="55" customWidth="1"/>
    <col min="11781" max="11781" width="11.5546875" style="55" bestFit="1" customWidth="1"/>
    <col min="11782" max="11782" width="19.21875" style="55" bestFit="1" customWidth="1"/>
    <col min="11783" max="11783" width="17.5546875" style="55" bestFit="1" customWidth="1"/>
    <col min="11784" max="11784" width="8.88671875" style="55"/>
    <col min="11785" max="11786" width="13.33203125" style="55" customWidth="1"/>
    <col min="11787" max="11787" width="8.88671875" style="55"/>
    <col min="11788" max="11788" width="15.6640625" style="55" customWidth="1"/>
    <col min="11789" max="12026" width="8.88671875" style="55"/>
    <col min="12027" max="12027" width="9.44140625" style="55" customWidth="1"/>
    <col min="12028" max="12028" width="8.88671875" style="55"/>
    <col min="12029" max="12029" width="11.33203125" style="55" customWidth="1"/>
    <col min="12030" max="12030" width="37.6640625" style="55" bestFit="1" customWidth="1"/>
    <col min="12031" max="12031" width="9" style="55" customWidth="1"/>
    <col min="12032" max="12032" width="32.21875" style="55" bestFit="1" customWidth="1"/>
    <col min="12033" max="12033" width="52.21875" style="55" bestFit="1" customWidth="1"/>
    <col min="12034" max="12034" width="43.77734375" style="55" bestFit="1" customWidth="1"/>
    <col min="12035" max="12035" width="44.5546875" style="55" bestFit="1" customWidth="1"/>
    <col min="12036" max="12036" width="10.77734375" style="55" customWidth="1"/>
    <col min="12037" max="12037" width="11.5546875" style="55" bestFit="1" customWidth="1"/>
    <col min="12038" max="12038" width="19.21875" style="55" bestFit="1" customWidth="1"/>
    <col min="12039" max="12039" width="17.5546875" style="55" bestFit="1" customWidth="1"/>
    <col min="12040" max="12040" width="8.88671875" style="55"/>
    <col min="12041" max="12042" width="13.33203125" style="55" customWidth="1"/>
    <col min="12043" max="12043" width="8.88671875" style="55"/>
    <col min="12044" max="12044" width="15.6640625" style="55" customWidth="1"/>
    <col min="12045" max="12282" width="8.88671875" style="55"/>
    <col min="12283" max="12283" width="9.44140625" style="55" customWidth="1"/>
    <col min="12284" max="12284" width="8.88671875" style="55"/>
    <col min="12285" max="12285" width="11.33203125" style="55" customWidth="1"/>
    <col min="12286" max="12286" width="37.6640625" style="55" bestFit="1" customWidth="1"/>
    <col min="12287" max="12287" width="9" style="55" customWidth="1"/>
    <col min="12288" max="12288" width="32.21875" style="55" bestFit="1" customWidth="1"/>
    <col min="12289" max="12289" width="52.21875" style="55" bestFit="1" customWidth="1"/>
    <col min="12290" max="12290" width="43.77734375" style="55" bestFit="1" customWidth="1"/>
    <col min="12291" max="12291" width="44.5546875" style="55" bestFit="1" customWidth="1"/>
    <col min="12292" max="12292" width="10.77734375" style="55" customWidth="1"/>
    <col min="12293" max="12293" width="11.5546875" style="55" bestFit="1" customWidth="1"/>
    <col min="12294" max="12294" width="19.21875" style="55" bestFit="1" customWidth="1"/>
    <col min="12295" max="12295" width="17.5546875" style="55" bestFit="1" customWidth="1"/>
    <col min="12296" max="12296" width="8.88671875" style="55"/>
    <col min="12297" max="12298" width="13.33203125" style="55" customWidth="1"/>
    <col min="12299" max="12299" width="8.88671875" style="55"/>
    <col min="12300" max="12300" width="15.6640625" style="55" customWidth="1"/>
    <col min="12301" max="12538" width="8.88671875" style="55"/>
    <col min="12539" max="12539" width="9.44140625" style="55" customWidth="1"/>
    <col min="12540" max="12540" width="8.88671875" style="55"/>
    <col min="12541" max="12541" width="11.33203125" style="55" customWidth="1"/>
    <col min="12542" max="12542" width="37.6640625" style="55" bestFit="1" customWidth="1"/>
    <col min="12543" max="12543" width="9" style="55" customWidth="1"/>
    <col min="12544" max="12544" width="32.21875" style="55" bestFit="1" customWidth="1"/>
    <col min="12545" max="12545" width="52.21875" style="55" bestFit="1" customWidth="1"/>
    <col min="12546" max="12546" width="43.77734375" style="55" bestFit="1" customWidth="1"/>
    <col min="12547" max="12547" width="44.5546875" style="55" bestFit="1" customWidth="1"/>
    <col min="12548" max="12548" width="10.77734375" style="55" customWidth="1"/>
    <col min="12549" max="12549" width="11.5546875" style="55" bestFit="1" customWidth="1"/>
    <col min="12550" max="12550" width="19.21875" style="55" bestFit="1" customWidth="1"/>
    <col min="12551" max="12551" width="17.5546875" style="55" bestFit="1" customWidth="1"/>
    <col min="12552" max="12552" width="8.88671875" style="55"/>
    <col min="12553" max="12554" width="13.33203125" style="55" customWidth="1"/>
    <col min="12555" max="12555" width="8.88671875" style="55"/>
    <col min="12556" max="12556" width="15.6640625" style="55" customWidth="1"/>
    <col min="12557" max="12794" width="8.88671875" style="55"/>
    <col min="12795" max="12795" width="9.44140625" style="55" customWidth="1"/>
    <col min="12796" max="12796" width="8.88671875" style="55"/>
    <col min="12797" max="12797" width="11.33203125" style="55" customWidth="1"/>
    <col min="12798" max="12798" width="37.6640625" style="55" bestFit="1" customWidth="1"/>
    <col min="12799" max="12799" width="9" style="55" customWidth="1"/>
    <col min="12800" max="12800" width="32.21875" style="55" bestFit="1" customWidth="1"/>
    <col min="12801" max="12801" width="52.21875" style="55" bestFit="1" customWidth="1"/>
    <col min="12802" max="12802" width="43.77734375" style="55" bestFit="1" customWidth="1"/>
    <col min="12803" max="12803" width="44.5546875" style="55" bestFit="1" customWidth="1"/>
    <col min="12804" max="12804" width="10.77734375" style="55" customWidth="1"/>
    <col min="12805" max="12805" width="11.5546875" style="55" bestFit="1" customWidth="1"/>
    <col min="12806" max="12806" width="19.21875" style="55" bestFit="1" customWidth="1"/>
    <col min="12807" max="12807" width="17.5546875" style="55" bestFit="1" customWidth="1"/>
    <col min="12808" max="12808" width="8.88671875" style="55"/>
    <col min="12809" max="12810" width="13.33203125" style="55" customWidth="1"/>
    <col min="12811" max="12811" width="8.88671875" style="55"/>
    <col min="12812" max="12812" width="15.6640625" style="55" customWidth="1"/>
    <col min="12813" max="13050" width="8.88671875" style="55"/>
    <col min="13051" max="13051" width="9.44140625" style="55" customWidth="1"/>
    <col min="13052" max="13052" width="8.88671875" style="55"/>
    <col min="13053" max="13053" width="11.33203125" style="55" customWidth="1"/>
    <col min="13054" max="13054" width="37.6640625" style="55" bestFit="1" customWidth="1"/>
    <col min="13055" max="13055" width="9" style="55" customWidth="1"/>
    <col min="13056" max="13056" width="32.21875" style="55" bestFit="1" customWidth="1"/>
    <col min="13057" max="13057" width="52.21875" style="55" bestFit="1" customWidth="1"/>
    <col min="13058" max="13058" width="43.77734375" style="55" bestFit="1" customWidth="1"/>
    <col min="13059" max="13059" width="44.5546875" style="55" bestFit="1" customWidth="1"/>
    <col min="13060" max="13060" width="10.77734375" style="55" customWidth="1"/>
    <col min="13061" max="13061" width="11.5546875" style="55" bestFit="1" customWidth="1"/>
    <col min="13062" max="13062" width="19.21875" style="55" bestFit="1" customWidth="1"/>
    <col min="13063" max="13063" width="17.5546875" style="55" bestFit="1" customWidth="1"/>
    <col min="13064" max="13064" width="8.88671875" style="55"/>
    <col min="13065" max="13066" width="13.33203125" style="55" customWidth="1"/>
    <col min="13067" max="13067" width="8.88671875" style="55"/>
    <col min="13068" max="13068" width="15.6640625" style="55" customWidth="1"/>
    <col min="13069" max="13306" width="8.88671875" style="55"/>
    <col min="13307" max="13307" width="9.44140625" style="55" customWidth="1"/>
    <col min="13308" max="13308" width="8.88671875" style="55"/>
    <col min="13309" max="13309" width="11.33203125" style="55" customWidth="1"/>
    <col min="13310" max="13310" width="37.6640625" style="55" bestFit="1" customWidth="1"/>
    <col min="13311" max="13311" width="9" style="55" customWidth="1"/>
    <col min="13312" max="13312" width="32.21875" style="55" bestFit="1" customWidth="1"/>
    <col min="13313" max="13313" width="52.21875" style="55" bestFit="1" customWidth="1"/>
    <col min="13314" max="13314" width="43.77734375" style="55" bestFit="1" customWidth="1"/>
    <col min="13315" max="13315" width="44.5546875" style="55" bestFit="1" customWidth="1"/>
    <col min="13316" max="13316" width="10.77734375" style="55" customWidth="1"/>
    <col min="13317" max="13317" width="11.5546875" style="55" bestFit="1" customWidth="1"/>
    <col min="13318" max="13318" width="19.21875" style="55" bestFit="1" customWidth="1"/>
    <col min="13319" max="13319" width="17.5546875" style="55" bestFit="1" customWidth="1"/>
    <col min="13320" max="13320" width="8.88671875" style="55"/>
    <col min="13321" max="13322" width="13.33203125" style="55" customWidth="1"/>
    <col min="13323" max="13323" width="8.88671875" style="55"/>
    <col min="13324" max="13324" width="15.6640625" style="55" customWidth="1"/>
    <col min="13325" max="13562" width="8.88671875" style="55"/>
    <col min="13563" max="13563" width="9.44140625" style="55" customWidth="1"/>
    <col min="13564" max="13564" width="8.88671875" style="55"/>
    <col min="13565" max="13565" width="11.33203125" style="55" customWidth="1"/>
    <col min="13566" max="13566" width="37.6640625" style="55" bestFit="1" customWidth="1"/>
    <col min="13567" max="13567" width="9" style="55" customWidth="1"/>
    <col min="13568" max="13568" width="32.21875" style="55" bestFit="1" customWidth="1"/>
    <col min="13569" max="13569" width="52.21875" style="55" bestFit="1" customWidth="1"/>
    <col min="13570" max="13570" width="43.77734375" style="55" bestFit="1" customWidth="1"/>
    <col min="13571" max="13571" width="44.5546875" style="55" bestFit="1" customWidth="1"/>
    <col min="13572" max="13572" width="10.77734375" style="55" customWidth="1"/>
    <col min="13573" max="13573" width="11.5546875" style="55" bestFit="1" customWidth="1"/>
    <col min="13574" max="13574" width="19.21875" style="55" bestFit="1" customWidth="1"/>
    <col min="13575" max="13575" width="17.5546875" style="55" bestFit="1" customWidth="1"/>
    <col min="13576" max="13576" width="8.88671875" style="55"/>
    <col min="13577" max="13578" width="13.33203125" style="55" customWidth="1"/>
    <col min="13579" max="13579" width="8.88671875" style="55"/>
    <col min="13580" max="13580" width="15.6640625" style="55" customWidth="1"/>
    <col min="13581" max="13818" width="8.88671875" style="55"/>
    <col min="13819" max="13819" width="9.44140625" style="55" customWidth="1"/>
    <col min="13820" max="13820" width="8.88671875" style="55"/>
    <col min="13821" max="13821" width="11.33203125" style="55" customWidth="1"/>
    <col min="13822" max="13822" width="37.6640625" style="55" bestFit="1" customWidth="1"/>
    <col min="13823" max="13823" width="9" style="55" customWidth="1"/>
    <col min="13824" max="13824" width="32.21875" style="55" bestFit="1" customWidth="1"/>
    <col min="13825" max="13825" width="52.21875" style="55" bestFit="1" customWidth="1"/>
    <col min="13826" max="13826" width="43.77734375" style="55" bestFit="1" customWidth="1"/>
    <col min="13827" max="13827" width="44.5546875" style="55" bestFit="1" customWidth="1"/>
    <col min="13828" max="13828" width="10.77734375" style="55" customWidth="1"/>
    <col min="13829" max="13829" width="11.5546875" style="55" bestFit="1" customWidth="1"/>
    <col min="13830" max="13830" width="19.21875" style="55" bestFit="1" customWidth="1"/>
    <col min="13831" max="13831" width="17.5546875" style="55" bestFit="1" customWidth="1"/>
    <col min="13832" max="13832" width="8.88671875" style="55"/>
    <col min="13833" max="13834" width="13.33203125" style="55" customWidth="1"/>
    <col min="13835" max="13835" width="8.88671875" style="55"/>
    <col min="13836" max="13836" width="15.6640625" style="55" customWidth="1"/>
    <col min="13837" max="14074" width="8.88671875" style="55"/>
    <col min="14075" max="14075" width="9.44140625" style="55" customWidth="1"/>
    <col min="14076" max="14076" width="8.88671875" style="55"/>
    <col min="14077" max="14077" width="11.33203125" style="55" customWidth="1"/>
    <col min="14078" max="14078" width="37.6640625" style="55" bestFit="1" customWidth="1"/>
    <col min="14079" max="14079" width="9" style="55" customWidth="1"/>
    <col min="14080" max="14080" width="32.21875" style="55" bestFit="1" customWidth="1"/>
    <col min="14081" max="14081" width="52.21875" style="55" bestFit="1" customWidth="1"/>
    <col min="14082" max="14082" width="43.77734375" style="55" bestFit="1" customWidth="1"/>
    <col min="14083" max="14083" width="44.5546875" style="55" bestFit="1" customWidth="1"/>
    <col min="14084" max="14084" width="10.77734375" style="55" customWidth="1"/>
    <col min="14085" max="14085" width="11.5546875" style="55" bestFit="1" customWidth="1"/>
    <col min="14086" max="14086" width="19.21875" style="55" bestFit="1" customWidth="1"/>
    <col min="14087" max="14087" width="17.5546875" style="55" bestFit="1" customWidth="1"/>
    <col min="14088" max="14088" width="8.88671875" style="55"/>
    <col min="14089" max="14090" width="13.33203125" style="55" customWidth="1"/>
    <col min="14091" max="14091" width="8.88671875" style="55"/>
    <col min="14092" max="14092" width="15.6640625" style="55" customWidth="1"/>
    <col min="14093" max="14330" width="8.88671875" style="55"/>
    <col min="14331" max="14331" width="9.44140625" style="55" customWidth="1"/>
    <col min="14332" max="14332" width="8.88671875" style="55"/>
    <col min="14333" max="14333" width="11.33203125" style="55" customWidth="1"/>
    <col min="14334" max="14334" width="37.6640625" style="55" bestFit="1" customWidth="1"/>
    <col min="14335" max="14335" width="9" style="55" customWidth="1"/>
    <col min="14336" max="14336" width="32.21875" style="55" bestFit="1" customWidth="1"/>
    <col min="14337" max="14337" width="52.21875" style="55" bestFit="1" customWidth="1"/>
    <col min="14338" max="14338" width="43.77734375" style="55" bestFit="1" customWidth="1"/>
    <col min="14339" max="14339" width="44.5546875" style="55" bestFit="1" customWidth="1"/>
    <col min="14340" max="14340" width="10.77734375" style="55" customWidth="1"/>
    <col min="14341" max="14341" width="11.5546875" style="55" bestFit="1" customWidth="1"/>
    <col min="14342" max="14342" width="19.21875" style="55" bestFit="1" customWidth="1"/>
    <col min="14343" max="14343" width="17.5546875" style="55" bestFit="1" customWidth="1"/>
    <col min="14344" max="14344" width="8.88671875" style="55"/>
    <col min="14345" max="14346" width="13.33203125" style="55" customWidth="1"/>
    <col min="14347" max="14347" width="8.88671875" style="55"/>
    <col min="14348" max="14348" width="15.6640625" style="55" customWidth="1"/>
    <col min="14349" max="14586" width="8.88671875" style="55"/>
    <col min="14587" max="14587" width="9.44140625" style="55" customWidth="1"/>
    <col min="14588" max="14588" width="8.88671875" style="55"/>
    <col min="14589" max="14589" width="11.33203125" style="55" customWidth="1"/>
    <col min="14590" max="14590" width="37.6640625" style="55" bestFit="1" customWidth="1"/>
    <col min="14591" max="14591" width="9" style="55" customWidth="1"/>
    <col min="14592" max="14592" width="32.21875" style="55" bestFit="1" customWidth="1"/>
    <col min="14593" max="14593" width="52.21875" style="55" bestFit="1" customWidth="1"/>
    <col min="14594" max="14594" width="43.77734375" style="55" bestFit="1" customWidth="1"/>
    <col min="14595" max="14595" width="44.5546875" style="55" bestFit="1" customWidth="1"/>
    <col min="14596" max="14596" width="10.77734375" style="55" customWidth="1"/>
    <col min="14597" max="14597" width="11.5546875" style="55" bestFit="1" customWidth="1"/>
    <col min="14598" max="14598" width="19.21875" style="55" bestFit="1" customWidth="1"/>
    <col min="14599" max="14599" width="17.5546875" style="55" bestFit="1" customWidth="1"/>
    <col min="14600" max="14600" width="8.88671875" style="55"/>
    <col min="14601" max="14602" width="13.33203125" style="55" customWidth="1"/>
    <col min="14603" max="14603" width="8.88671875" style="55"/>
    <col min="14604" max="14604" width="15.6640625" style="55" customWidth="1"/>
    <col min="14605" max="14842" width="8.88671875" style="55"/>
    <col min="14843" max="14843" width="9.44140625" style="55" customWidth="1"/>
    <col min="14844" max="14844" width="8.88671875" style="55"/>
    <col min="14845" max="14845" width="11.33203125" style="55" customWidth="1"/>
    <col min="14846" max="14846" width="37.6640625" style="55" bestFit="1" customWidth="1"/>
    <col min="14847" max="14847" width="9" style="55" customWidth="1"/>
    <col min="14848" max="14848" width="32.21875" style="55" bestFit="1" customWidth="1"/>
    <col min="14849" max="14849" width="52.21875" style="55" bestFit="1" customWidth="1"/>
    <col min="14850" max="14850" width="43.77734375" style="55" bestFit="1" customWidth="1"/>
    <col min="14851" max="14851" width="44.5546875" style="55" bestFit="1" customWidth="1"/>
    <col min="14852" max="14852" width="10.77734375" style="55" customWidth="1"/>
    <col min="14853" max="14853" width="11.5546875" style="55" bestFit="1" customWidth="1"/>
    <col min="14854" max="14854" width="19.21875" style="55" bestFit="1" customWidth="1"/>
    <col min="14855" max="14855" width="17.5546875" style="55" bestFit="1" customWidth="1"/>
    <col min="14856" max="14856" width="8.88671875" style="55"/>
    <col min="14857" max="14858" width="13.33203125" style="55" customWidth="1"/>
    <col min="14859" max="14859" width="8.88671875" style="55"/>
    <col min="14860" max="14860" width="15.6640625" style="55" customWidth="1"/>
    <col min="14861" max="15098" width="8.88671875" style="55"/>
    <col min="15099" max="15099" width="9.44140625" style="55" customWidth="1"/>
    <col min="15100" max="15100" width="8.88671875" style="55"/>
    <col min="15101" max="15101" width="11.33203125" style="55" customWidth="1"/>
    <col min="15102" max="15102" width="37.6640625" style="55" bestFit="1" customWidth="1"/>
    <col min="15103" max="15103" width="9" style="55" customWidth="1"/>
    <col min="15104" max="15104" width="32.21875" style="55" bestFit="1" customWidth="1"/>
    <col min="15105" max="15105" width="52.21875" style="55" bestFit="1" customWidth="1"/>
    <col min="15106" max="15106" width="43.77734375" style="55" bestFit="1" customWidth="1"/>
    <col min="15107" max="15107" width="44.5546875" style="55" bestFit="1" customWidth="1"/>
    <col min="15108" max="15108" width="10.77734375" style="55" customWidth="1"/>
    <col min="15109" max="15109" width="11.5546875" style="55" bestFit="1" customWidth="1"/>
    <col min="15110" max="15110" width="19.21875" style="55" bestFit="1" customWidth="1"/>
    <col min="15111" max="15111" width="17.5546875" style="55" bestFit="1" customWidth="1"/>
    <col min="15112" max="15112" width="8.88671875" style="55"/>
    <col min="15113" max="15114" width="13.33203125" style="55" customWidth="1"/>
    <col min="15115" max="15115" width="8.88671875" style="55"/>
    <col min="15116" max="15116" width="15.6640625" style="55" customWidth="1"/>
    <col min="15117" max="15354" width="8.88671875" style="55"/>
    <col min="15355" max="15355" width="9.44140625" style="55" customWidth="1"/>
    <col min="15356" max="15356" width="8.88671875" style="55"/>
    <col min="15357" max="15357" width="11.33203125" style="55" customWidth="1"/>
    <col min="15358" max="15358" width="37.6640625" style="55" bestFit="1" customWidth="1"/>
    <col min="15359" max="15359" width="9" style="55" customWidth="1"/>
    <col min="15360" max="15360" width="32.21875" style="55" bestFit="1" customWidth="1"/>
    <col min="15361" max="15361" width="52.21875" style="55" bestFit="1" customWidth="1"/>
    <col min="15362" max="15362" width="43.77734375" style="55" bestFit="1" customWidth="1"/>
    <col min="15363" max="15363" width="44.5546875" style="55" bestFit="1" customWidth="1"/>
    <col min="15364" max="15364" width="10.77734375" style="55" customWidth="1"/>
    <col min="15365" max="15365" width="11.5546875" style="55" bestFit="1" customWidth="1"/>
    <col min="15366" max="15366" width="19.21875" style="55" bestFit="1" customWidth="1"/>
    <col min="15367" max="15367" width="17.5546875" style="55" bestFit="1" customWidth="1"/>
    <col min="15368" max="15368" width="8.88671875" style="55"/>
    <col min="15369" max="15370" width="13.33203125" style="55" customWidth="1"/>
    <col min="15371" max="15371" width="8.88671875" style="55"/>
    <col min="15372" max="15372" width="15.6640625" style="55" customWidth="1"/>
    <col min="15373" max="15610" width="8.88671875" style="55"/>
    <col min="15611" max="15611" width="9.44140625" style="55" customWidth="1"/>
    <col min="15612" max="15612" width="8.88671875" style="55"/>
    <col min="15613" max="15613" width="11.33203125" style="55" customWidth="1"/>
    <col min="15614" max="15614" width="37.6640625" style="55" bestFit="1" customWidth="1"/>
    <col min="15615" max="15615" width="9" style="55" customWidth="1"/>
    <col min="15616" max="15616" width="32.21875" style="55" bestFit="1" customWidth="1"/>
    <col min="15617" max="15617" width="52.21875" style="55" bestFit="1" customWidth="1"/>
    <col min="15618" max="15618" width="43.77734375" style="55" bestFit="1" customWidth="1"/>
    <col min="15619" max="15619" width="44.5546875" style="55" bestFit="1" customWidth="1"/>
    <col min="15620" max="15620" width="10.77734375" style="55" customWidth="1"/>
    <col min="15621" max="15621" width="11.5546875" style="55" bestFit="1" customWidth="1"/>
    <col min="15622" max="15622" width="19.21875" style="55" bestFit="1" customWidth="1"/>
    <col min="15623" max="15623" width="17.5546875" style="55" bestFit="1" customWidth="1"/>
    <col min="15624" max="15624" width="8.88671875" style="55"/>
    <col min="15625" max="15626" width="13.33203125" style="55" customWidth="1"/>
    <col min="15627" max="15627" width="8.88671875" style="55"/>
    <col min="15628" max="15628" width="15.6640625" style="55" customWidth="1"/>
    <col min="15629" max="15866" width="8.88671875" style="55"/>
    <col min="15867" max="15867" width="9.44140625" style="55" customWidth="1"/>
    <col min="15868" max="15868" width="8.88671875" style="55"/>
    <col min="15869" max="15869" width="11.33203125" style="55" customWidth="1"/>
    <col min="15870" max="15870" width="37.6640625" style="55" bestFit="1" customWidth="1"/>
    <col min="15871" max="15871" width="9" style="55" customWidth="1"/>
    <col min="15872" max="15872" width="32.21875" style="55" bestFit="1" customWidth="1"/>
    <col min="15873" max="15873" width="52.21875" style="55" bestFit="1" customWidth="1"/>
    <col min="15874" max="15874" width="43.77734375" style="55" bestFit="1" customWidth="1"/>
    <col min="15875" max="15875" width="44.5546875" style="55" bestFit="1" customWidth="1"/>
    <col min="15876" max="15876" width="10.77734375" style="55" customWidth="1"/>
    <col min="15877" max="15877" width="11.5546875" style="55" bestFit="1" customWidth="1"/>
    <col min="15878" max="15878" width="19.21875" style="55" bestFit="1" customWidth="1"/>
    <col min="15879" max="15879" width="17.5546875" style="55" bestFit="1" customWidth="1"/>
    <col min="15880" max="15880" width="8.88671875" style="55"/>
    <col min="15881" max="15882" width="13.33203125" style="55" customWidth="1"/>
    <col min="15883" max="15883" width="8.88671875" style="55"/>
    <col min="15884" max="15884" width="15.6640625" style="55" customWidth="1"/>
    <col min="15885" max="16122" width="8.88671875" style="55"/>
    <col min="16123" max="16123" width="9.44140625" style="55" customWidth="1"/>
    <col min="16124" max="16124" width="8.88671875" style="55"/>
    <col min="16125" max="16125" width="11.33203125" style="55" customWidth="1"/>
    <col min="16126" max="16126" width="37.6640625" style="55" bestFit="1" customWidth="1"/>
    <col min="16127" max="16127" width="9" style="55" customWidth="1"/>
    <col min="16128" max="16128" width="32.21875" style="55" bestFit="1" customWidth="1"/>
    <col min="16129" max="16129" width="52.21875" style="55" bestFit="1" customWidth="1"/>
    <col min="16130" max="16130" width="43.77734375" style="55" bestFit="1" customWidth="1"/>
    <col min="16131" max="16131" width="44.5546875" style="55" bestFit="1" customWidth="1"/>
    <col min="16132" max="16132" width="10.77734375" style="55" customWidth="1"/>
    <col min="16133" max="16133" width="11.5546875" style="55" bestFit="1" customWidth="1"/>
    <col min="16134" max="16134" width="19.21875" style="55" bestFit="1" customWidth="1"/>
    <col min="16135" max="16135" width="17.5546875" style="55" bestFit="1" customWidth="1"/>
    <col min="16136" max="16136" width="8.88671875" style="55"/>
    <col min="16137" max="16138" width="13.33203125" style="55" customWidth="1"/>
    <col min="16139" max="16139" width="8.88671875" style="55"/>
    <col min="16140" max="16140" width="15.6640625" style="55" customWidth="1"/>
    <col min="16141" max="16384" width="8.88671875" style="55"/>
  </cols>
  <sheetData>
    <row r="1" spans="1:12" ht="31.5" x14ac:dyDescent="0.15">
      <c r="A1" s="215" t="s">
        <v>1372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12" ht="30.75" customHeight="1" x14ac:dyDescent="0.15">
      <c r="A2" s="51" t="s">
        <v>1367</v>
      </c>
      <c r="B2" s="51" t="s">
        <v>669</v>
      </c>
      <c r="C2" s="51" t="s">
        <v>670</v>
      </c>
      <c r="D2" s="51" t="s">
        <v>671</v>
      </c>
      <c r="E2" s="51" t="s">
        <v>672</v>
      </c>
      <c r="F2" s="51" t="s">
        <v>673</v>
      </c>
      <c r="G2" s="51" t="s">
        <v>674</v>
      </c>
      <c r="H2" s="51" t="s">
        <v>675</v>
      </c>
      <c r="I2" s="51" t="s">
        <v>676</v>
      </c>
      <c r="J2" s="51" t="s">
        <v>5</v>
      </c>
      <c r="K2" s="51" t="s">
        <v>677</v>
      </c>
      <c r="L2" s="51" t="s">
        <v>678</v>
      </c>
    </row>
    <row r="3" spans="1:12" s="129" customFormat="1" ht="30.75" customHeight="1" x14ac:dyDescent="0.15">
      <c r="A3" s="99" t="s">
        <v>8</v>
      </c>
      <c r="B3" s="99"/>
      <c r="C3" s="99"/>
      <c r="D3" s="101"/>
      <c r="E3" s="101"/>
      <c r="F3" s="101"/>
      <c r="G3" s="99"/>
      <c r="H3" s="99"/>
      <c r="I3" s="176">
        <f>SUM(I4:I297)</f>
        <v>39134628643</v>
      </c>
      <c r="J3" s="99"/>
      <c r="K3" s="99"/>
      <c r="L3" s="99"/>
    </row>
    <row r="4" spans="1:12" ht="30" customHeight="1" x14ac:dyDescent="0.15">
      <c r="A4" s="99">
        <v>1</v>
      </c>
      <c r="B4" s="99">
        <v>2</v>
      </c>
      <c r="C4" s="101" t="s">
        <v>679</v>
      </c>
      <c r="D4" s="101" t="s">
        <v>680</v>
      </c>
      <c r="E4" s="101"/>
      <c r="F4" s="101"/>
      <c r="G4" s="99" t="s">
        <v>681</v>
      </c>
      <c r="H4" s="99" t="s">
        <v>681</v>
      </c>
      <c r="I4" s="103">
        <v>82000000</v>
      </c>
      <c r="J4" s="99" t="s">
        <v>17</v>
      </c>
      <c r="K4" s="99" t="s">
        <v>18</v>
      </c>
      <c r="L4" s="99"/>
    </row>
    <row r="5" spans="1:12" ht="30" customHeight="1" x14ac:dyDescent="0.15">
      <c r="A5" s="99">
        <v>2</v>
      </c>
      <c r="B5" s="65">
        <v>1</v>
      </c>
      <c r="C5" s="101" t="s">
        <v>682</v>
      </c>
      <c r="D5" s="71" t="s">
        <v>683</v>
      </c>
      <c r="E5" s="71" t="s">
        <v>684</v>
      </c>
      <c r="F5" s="71" t="s">
        <v>685</v>
      </c>
      <c r="G5" s="65">
        <v>1</v>
      </c>
      <c r="H5" s="65" t="s">
        <v>686</v>
      </c>
      <c r="I5" s="72">
        <v>20000000</v>
      </c>
      <c r="J5" s="65" t="s">
        <v>48</v>
      </c>
      <c r="K5" s="65" t="s">
        <v>687</v>
      </c>
      <c r="L5" s="65"/>
    </row>
    <row r="6" spans="1:12" ht="30" customHeight="1" x14ac:dyDescent="0.15">
      <c r="A6" s="99">
        <v>3</v>
      </c>
      <c r="B6" s="65">
        <v>3</v>
      </c>
      <c r="C6" s="101" t="s">
        <v>688</v>
      </c>
      <c r="D6" s="71" t="s">
        <v>689</v>
      </c>
      <c r="E6" s="71" t="s">
        <v>690</v>
      </c>
      <c r="F6" s="71" t="s">
        <v>691</v>
      </c>
      <c r="G6" s="65">
        <v>800</v>
      </c>
      <c r="H6" s="65" t="s">
        <v>692</v>
      </c>
      <c r="I6" s="72">
        <v>33567000</v>
      </c>
      <c r="J6" s="65" t="s">
        <v>57</v>
      </c>
      <c r="K6" s="65" t="s">
        <v>693</v>
      </c>
      <c r="L6" s="65"/>
    </row>
    <row r="7" spans="1:12" ht="30" customHeight="1" x14ac:dyDescent="0.15">
      <c r="A7" s="99">
        <v>4</v>
      </c>
      <c r="B7" s="65">
        <v>3</v>
      </c>
      <c r="C7" s="101" t="s">
        <v>694</v>
      </c>
      <c r="D7" s="71" t="s">
        <v>695</v>
      </c>
      <c r="E7" s="71"/>
      <c r="F7" s="71" t="s">
        <v>696</v>
      </c>
      <c r="G7" s="65">
        <v>1</v>
      </c>
      <c r="H7" s="65" t="s">
        <v>697</v>
      </c>
      <c r="I7" s="72">
        <v>45000000</v>
      </c>
      <c r="J7" s="65" t="s">
        <v>57</v>
      </c>
      <c r="K7" s="65" t="s">
        <v>58</v>
      </c>
      <c r="L7" s="65"/>
    </row>
    <row r="8" spans="1:12" ht="30" customHeight="1" x14ac:dyDescent="0.15">
      <c r="A8" s="99">
        <v>5</v>
      </c>
      <c r="B8" s="65">
        <v>3</v>
      </c>
      <c r="C8" s="101" t="s">
        <v>698</v>
      </c>
      <c r="D8" s="71" t="s">
        <v>699</v>
      </c>
      <c r="E8" s="71"/>
      <c r="F8" s="71" t="s">
        <v>700</v>
      </c>
      <c r="G8" s="65">
        <v>20</v>
      </c>
      <c r="H8" s="65" t="s">
        <v>701</v>
      </c>
      <c r="I8" s="72">
        <v>27347000</v>
      </c>
      <c r="J8" s="65" t="s">
        <v>57</v>
      </c>
      <c r="K8" s="65" t="s">
        <v>702</v>
      </c>
      <c r="L8" s="65"/>
    </row>
    <row r="9" spans="1:12" ht="30" customHeight="1" x14ac:dyDescent="0.15">
      <c r="A9" s="99">
        <v>6</v>
      </c>
      <c r="B9" s="65">
        <v>3</v>
      </c>
      <c r="C9" s="101" t="s">
        <v>703</v>
      </c>
      <c r="D9" s="71" t="s">
        <v>704</v>
      </c>
      <c r="E9" s="71"/>
      <c r="F9" s="71" t="s">
        <v>705</v>
      </c>
      <c r="G9" s="65">
        <v>1</v>
      </c>
      <c r="H9" s="65" t="s">
        <v>706</v>
      </c>
      <c r="I9" s="72">
        <v>84500000</v>
      </c>
      <c r="J9" s="65" t="s">
        <v>57</v>
      </c>
      <c r="K9" s="65" t="s">
        <v>707</v>
      </c>
      <c r="L9" s="65"/>
    </row>
    <row r="10" spans="1:12" ht="30" customHeight="1" x14ac:dyDescent="0.15">
      <c r="A10" s="99">
        <v>7</v>
      </c>
      <c r="B10" s="65">
        <v>1</v>
      </c>
      <c r="C10" s="71" t="s">
        <v>708</v>
      </c>
      <c r="D10" s="71" t="s">
        <v>709</v>
      </c>
      <c r="E10" s="71" t="s">
        <v>710</v>
      </c>
      <c r="F10" s="71" t="s">
        <v>711</v>
      </c>
      <c r="G10" s="65">
        <v>4</v>
      </c>
      <c r="H10" s="65" t="s">
        <v>697</v>
      </c>
      <c r="I10" s="72">
        <v>20000000</v>
      </c>
      <c r="J10" s="65" t="s">
        <v>712</v>
      </c>
      <c r="K10" s="65" t="s">
        <v>713</v>
      </c>
      <c r="L10" s="65"/>
    </row>
    <row r="11" spans="1:12" ht="30" customHeight="1" x14ac:dyDescent="0.15">
      <c r="A11" s="99">
        <v>8</v>
      </c>
      <c r="B11" s="65">
        <v>1</v>
      </c>
      <c r="C11" s="71" t="s">
        <v>708</v>
      </c>
      <c r="D11" s="71" t="s">
        <v>714</v>
      </c>
      <c r="E11" s="71" t="s">
        <v>715</v>
      </c>
      <c r="F11" s="71" t="s">
        <v>711</v>
      </c>
      <c r="G11" s="65">
        <v>19</v>
      </c>
      <c r="H11" s="65" t="s">
        <v>697</v>
      </c>
      <c r="I11" s="72">
        <v>5700000</v>
      </c>
      <c r="J11" s="65" t="s">
        <v>712</v>
      </c>
      <c r="K11" s="65" t="s">
        <v>713</v>
      </c>
      <c r="L11" s="65"/>
    </row>
    <row r="12" spans="1:12" ht="30" customHeight="1" x14ac:dyDescent="0.15">
      <c r="A12" s="99">
        <v>9</v>
      </c>
      <c r="B12" s="65">
        <v>1</v>
      </c>
      <c r="C12" s="71" t="s">
        <v>708</v>
      </c>
      <c r="D12" s="71" t="s">
        <v>716</v>
      </c>
      <c r="E12" s="71" t="s">
        <v>717</v>
      </c>
      <c r="F12" s="71" t="s">
        <v>711</v>
      </c>
      <c r="G12" s="65">
        <v>19</v>
      </c>
      <c r="H12" s="65" t="s">
        <v>697</v>
      </c>
      <c r="I12" s="72">
        <v>17100000</v>
      </c>
      <c r="J12" s="65" t="s">
        <v>712</v>
      </c>
      <c r="K12" s="65" t="s">
        <v>713</v>
      </c>
      <c r="L12" s="65"/>
    </row>
    <row r="13" spans="1:12" ht="30" customHeight="1" x14ac:dyDescent="0.15">
      <c r="A13" s="99">
        <v>10</v>
      </c>
      <c r="B13" s="65">
        <v>3</v>
      </c>
      <c r="C13" s="71" t="s">
        <v>718</v>
      </c>
      <c r="D13" s="71" t="s">
        <v>719</v>
      </c>
      <c r="E13" s="71" t="s">
        <v>719</v>
      </c>
      <c r="F13" s="71" t="s">
        <v>720</v>
      </c>
      <c r="G13" s="65">
        <v>1</v>
      </c>
      <c r="H13" s="65" t="s">
        <v>721</v>
      </c>
      <c r="I13" s="72">
        <v>30000000</v>
      </c>
      <c r="J13" s="65" t="s">
        <v>722</v>
      </c>
      <c r="K13" s="65" t="s">
        <v>723</v>
      </c>
      <c r="L13" s="65"/>
    </row>
    <row r="14" spans="1:12" ht="30" customHeight="1" x14ac:dyDescent="0.15">
      <c r="A14" s="99">
        <v>11</v>
      </c>
      <c r="B14" s="65">
        <v>3</v>
      </c>
      <c r="C14" s="71" t="s">
        <v>724</v>
      </c>
      <c r="D14" s="71" t="s">
        <v>726</v>
      </c>
      <c r="E14" s="71" t="s">
        <v>725</v>
      </c>
      <c r="F14" s="71" t="s">
        <v>720</v>
      </c>
      <c r="G14" s="65">
        <v>1</v>
      </c>
      <c r="H14" s="65" t="s">
        <v>727</v>
      </c>
      <c r="I14" s="72">
        <v>217000000</v>
      </c>
      <c r="J14" s="65" t="s">
        <v>722</v>
      </c>
      <c r="K14" s="65" t="s">
        <v>723</v>
      </c>
      <c r="L14" s="65"/>
    </row>
    <row r="15" spans="1:12" ht="30" customHeight="1" x14ac:dyDescent="0.15">
      <c r="A15" s="99">
        <v>12</v>
      </c>
      <c r="B15" s="65">
        <v>4</v>
      </c>
      <c r="C15" s="71" t="s">
        <v>728</v>
      </c>
      <c r="D15" s="71" t="s">
        <v>729</v>
      </c>
      <c r="E15" s="71" t="s">
        <v>730</v>
      </c>
      <c r="F15" s="71" t="s">
        <v>731</v>
      </c>
      <c r="G15" s="65">
        <v>1</v>
      </c>
      <c r="H15" s="65" t="s">
        <v>721</v>
      </c>
      <c r="I15" s="72">
        <v>76000000</v>
      </c>
      <c r="J15" s="65" t="s">
        <v>722</v>
      </c>
      <c r="K15" s="65" t="s">
        <v>732</v>
      </c>
      <c r="L15" s="65"/>
    </row>
    <row r="16" spans="1:12" ht="30" customHeight="1" x14ac:dyDescent="0.15">
      <c r="A16" s="99">
        <v>13</v>
      </c>
      <c r="B16" s="65">
        <v>2</v>
      </c>
      <c r="C16" s="71" t="s">
        <v>733</v>
      </c>
      <c r="D16" s="71" t="s">
        <v>734</v>
      </c>
      <c r="E16" s="71" t="s">
        <v>735</v>
      </c>
      <c r="F16" s="71" t="s">
        <v>736</v>
      </c>
      <c r="G16" s="65">
        <v>1</v>
      </c>
      <c r="H16" s="65" t="s">
        <v>737</v>
      </c>
      <c r="I16" s="72">
        <v>230000000</v>
      </c>
      <c r="J16" s="65" t="s">
        <v>74</v>
      </c>
      <c r="K16" s="65" t="s">
        <v>738</v>
      </c>
      <c r="L16" s="65"/>
    </row>
    <row r="17" spans="1:12" ht="30" customHeight="1" x14ac:dyDescent="0.15">
      <c r="A17" s="99">
        <v>14</v>
      </c>
      <c r="B17" s="65">
        <v>2</v>
      </c>
      <c r="C17" s="71" t="s">
        <v>739</v>
      </c>
      <c r="D17" s="71" t="s">
        <v>740</v>
      </c>
      <c r="E17" s="71" t="s">
        <v>741</v>
      </c>
      <c r="F17" s="71" t="s">
        <v>742</v>
      </c>
      <c r="G17" s="65">
        <v>1</v>
      </c>
      <c r="H17" s="65" t="s">
        <v>737</v>
      </c>
      <c r="I17" s="72">
        <v>20000000</v>
      </c>
      <c r="J17" s="65" t="s">
        <v>74</v>
      </c>
      <c r="K17" s="65" t="s">
        <v>743</v>
      </c>
      <c r="L17" s="65"/>
    </row>
    <row r="18" spans="1:12" ht="30" customHeight="1" x14ac:dyDescent="0.15">
      <c r="A18" s="99">
        <v>15</v>
      </c>
      <c r="B18" s="65">
        <v>2</v>
      </c>
      <c r="C18" s="71" t="s">
        <v>744</v>
      </c>
      <c r="D18" s="71" t="s">
        <v>745</v>
      </c>
      <c r="E18" s="71"/>
      <c r="F18" s="71" t="s">
        <v>746</v>
      </c>
      <c r="G18" s="65">
        <v>1</v>
      </c>
      <c r="H18" s="65" t="s">
        <v>737</v>
      </c>
      <c r="I18" s="72">
        <v>325000000</v>
      </c>
      <c r="J18" s="65" t="s">
        <v>71</v>
      </c>
      <c r="K18" s="65" t="s">
        <v>72</v>
      </c>
      <c r="L18" s="65"/>
    </row>
    <row r="19" spans="1:12" ht="30" customHeight="1" x14ac:dyDescent="0.15">
      <c r="A19" s="99">
        <v>16</v>
      </c>
      <c r="B19" s="65">
        <v>2</v>
      </c>
      <c r="C19" s="71" t="s">
        <v>739</v>
      </c>
      <c r="D19" s="71" t="s">
        <v>739</v>
      </c>
      <c r="E19" s="71"/>
      <c r="F19" s="71" t="s">
        <v>747</v>
      </c>
      <c r="G19" s="65">
        <v>1</v>
      </c>
      <c r="H19" s="65" t="s">
        <v>737</v>
      </c>
      <c r="I19" s="72">
        <v>25000000</v>
      </c>
      <c r="J19" s="65" t="s">
        <v>408</v>
      </c>
      <c r="K19" s="65" t="s">
        <v>748</v>
      </c>
      <c r="L19" s="65"/>
    </row>
    <row r="20" spans="1:12" ht="30" customHeight="1" x14ac:dyDescent="0.15">
      <c r="A20" s="99">
        <v>17</v>
      </c>
      <c r="B20" s="65">
        <v>2</v>
      </c>
      <c r="C20" s="71" t="s">
        <v>749</v>
      </c>
      <c r="D20" s="71" t="s">
        <v>749</v>
      </c>
      <c r="E20" s="71"/>
      <c r="F20" s="71" t="s">
        <v>750</v>
      </c>
      <c r="G20" s="65">
        <v>1</v>
      </c>
      <c r="H20" s="65" t="s">
        <v>737</v>
      </c>
      <c r="I20" s="72">
        <v>40000000</v>
      </c>
      <c r="J20" s="65" t="s">
        <v>408</v>
      </c>
      <c r="K20" s="65" t="s">
        <v>751</v>
      </c>
      <c r="L20" s="65"/>
    </row>
    <row r="21" spans="1:12" ht="30" customHeight="1" x14ac:dyDescent="0.15">
      <c r="A21" s="99">
        <v>18</v>
      </c>
      <c r="B21" s="65">
        <v>3</v>
      </c>
      <c r="C21" s="71" t="s">
        <v>752</v>
      </c>
      <c r="D21" s="71" t="s">
        <v>752</v>
      </c>
      <c r="E21" s="71"/>
      <c r="F21" s="71" t="s">
        <v>753</v>
      </c>
      <c r="G21" s="65">
        <v>3</v>
      </c>
      <c r="H21" s="65" t="s">
        <v>737</v>
      </c>
      <c r="I21" s="72">
        <v>35000000</v>
      </c>
      <c r="J21" s="65" t="s">
        <v>408</v>
      </c>
      <c r="K21" s="65" t="s">
        <v>748</v>
      </c>
      <c r="L21" s="65"/>
    </row>
    <row r="22" spans="1:12" ht="30" customHeight="1" x14ac:dyDescent="0.15">
      <c r="A22" s="99">
        <v>19</v>
      </c>
      <c r="B22" s="65">
        <v>3</v>
      </c>
      <c r="C22" s="71" t="s">
        <v>754</v>
      </c>
      <c r="D22" s="71" t="s">
        <v>755</v>
      </c>
      <c r="E22" s="71"/>
      <c r="F22" s="71" t="s">
        <v>756</v>
      </c>
      <c r="G22" s="65">
        <v>1</v>
      </c>
      <c r="H22" s="65" t="s">
        <v>737</v>
      </c>
      <c r="I22" s="72">
        <v>80000000</v>
      </c>
      <c r="J22" s="65" t="s">
        <v>408</v>
      </c>
      <c r="K22" s="65" t="s">
        <v>757</v>
      </c>
      <c r="L22" s="65"/>
    </row>
    <row r="23" spans="1:12" ht="30" customHeight="1" x14ac:dyDescent="0.15">
      <c r="A23" s="99">
        <v>20</v>
      </c>
      <c r="B23" s="65">
        <v>3</v>
      </c>
      <c r="C23" s="71" t="s">
        <v>758</v>
      </c>
      <c r="D23" s="71" t="s">
        <v>758</v>
      </c>
      <c r="E23" s="71"/>
      <c r="F23" s="71" t="s">
        <v>759</v>
      </c>
      <c r="G23" s="65">
        <v>1</v>
      </c>
      <c r="H23" s="65" t="s">
        <v>737</v>
      </c>
      <c r="I23" s="72">
        <v>12000000</v>
      </c>
      <c r="J23" s="65" t="s">
        <v>80</v>
      </c>
      <c r="K23" s="65" t="s">
        <v>760</v>
      </c>
      <c r="L23" s="65"/>
    </row>
    <row r="24" spans="1:12" ht="30" customHeight="1" x14ac:dyDescent="0.15">
      <c r="A24" s="99">
        <v>21</v>
      </c>
      <c r="B24" s="65">
        <v>3</v>
      </c>
      <c r="C24" s="71" t="s">
        <v>761</v>
      </c>
      <c r="D24" s="71" t="s">
        <v>762</v>
      </c>
      <c r="E24" s="71"/>
      <c r="F24" s="71" t="s">
        <v>763</v>
      </c>
      <c r="G24" s="65">
        <v>1</v>
      </c>
      <c r="H24" s="65" t="s">
        <v>697</v>
      </c>
      <c r="I24" s="72">
        <v>40000000</v>
      </c>
      <c r="J24" s="65" t="s">
        <v>80</v>
      </c>
      <c r="K24" s="65" t="s">
        <v>413</v>
      </c>
      <c r="L24" s="65"/>
    </row>
    <row r="25" spans="1:12" ht="30" customHeight="1" x14ac:dyDescent="0.15">
      <c r="A25" s="99">
        <v>22</v>
      </c>
      <c r="B25" s="65">
        <v>3</v>
      </c>
      <c r="C25" s="71" t="s">
        <v>764</v>
      </c>
      <c r="D25" s="71" t="s">
        <v>762</v>
      </c>
      <c r="E25" s="71"/>
      <c r="F25" s="71" t="s">
        <v>763</v>
      </c>
      <c r="G25" s="65">
        <v>1</v>
      </c>
      <c r="H25" s="65" t="s">
        <v>697</v>
      </c>
      <c r="I25" s="72">
        <v>40000000</v>
      </c>
      <c r="J25" s="65" t="s">
        <v>80</v>
      </c>
      <c r="K25" s="65" t="s">
        <v>413</v>
      </c>
      <c r="L25" s="65"/>
    </row>
    <row r="26" spans="1:12" ht="30" customHeight="1" x14ac:dyDescent="0.15">
      <c r="A26" s="99">
        <v>23</v>
      </c>
      <c r="B26" s="65">
        <v>2</v>
      </c>
      <c r="C26" s="71" t="s">
        <v>765</v>
      </c>
      <c r="D26" s="71" t="s">
        <v>765</v>
      </c>
      <c r="E26" s="71"/>
      <c r="F26" s="71" t="s">
        <v>766</v>
      </c>
      <c r="G26" s="65">
        <v>2</v>
      </c>
      <c r="H26" s="65" t="s">
        <v>737</v>
      </c>
      <c r="I26" s="72">
        <v>100000000</v>
      </c>
      <c r="J26" s="65" t="s">
        <v>415</v>
      </c>
      <c r="K26" s="65" t="s">
        <v>419</v>
      </c>
      <c r="L26" s="65"/>
    </row>
    <row r="27" spans="1:12" ht="30" customHeight="1" x14ac:dyDescent="0.15">
      <c r="A27" s="99">
        <v>24</v>
      </c>
      <c r="B27" s="65">
        <v>2</v>
      </c>
      <c r="C27" s="71" t="s">
        <v>767</v>
      </c>
      <c r="D27" s="71" t="s">
        <v>767</v>
      </c>
      <c r="E27" s="71"/>
      <c r="F27" s="71" t="s">
        <v>766</v>
      </c>
      <c r="G27" s="65">
        <v>2</v>
      </c>
      <c r="H27" s="65" t="s">
        <v>737</v>
      </c>
      <c r="I27" s="72">
        <v>32000000</v>
      </c>
      <c r="J27" s="65" t="s">
        <v>415</v>
      </c>
      <c r="K27" s="65" t="s">
        <v>419</v>
      </c>
      <c r="L27" s="65"/>
    </row>
    <row r="28" spans="1:12" ht="30" customHeight="1" x14ac:dyDescent="0.15">
      <c r="A28" s="99">
        <v>25</v>
      </c>
      <c r="B28" s="65">
        <v>3</v>
      </c>
      <c r="C28" s="71" t="s">
        <v>761</v>
      </c>
      <c r="D28" s="71" t="s">
        <v>762</v>
      </c>
      <c r="E28" s="71"/>
      <c r="F28" s="71" t="s">
        <v>768</v>
      </c>
      <c r="G28" s="65">
        <v>1</v>
      </c>
      <c r="H28" s="65" t="s">
        <v>697</v>
      </c>
      <c r="I28" s="72">
        <v>40000000</v>
      </c>
      <c r="J28" s="65" t="s">
        <v>415</v>
      </c>
      <c r="K28" s="65" t="s">
        <v>769</v>
      </c>
      <c r="L28" s="65"/>
    </row>
    <row r="29" spans="1:12" ht="30" customHeight="1" x14ac:dyDescent="0.15">
      <c r="A29" s="99">
        <v>26</v>
      </c>
      <c r="B29" s="65">
        <v>3</v>
      </c>
      <c r="C29" s="71" t="s">
        <v>764</v>
      </c>
      <c r="D29" s="71" t="s">
        <v>762</v>
      </c>
      <c r="E29" s="71"/>
      <c r="F29" s="71" t="s">
        <v>770</v>
      </c>
      <c r="G29" s="65">
        <v>1</v>
      </c>
      <c r="H29" s="65" t="s">
        <v>697</v>
      </c>
      <c r="I29" s="72">
        <v>40000000</v>
      </c>
      <c r="J29" s="65" t="s">
        <v>415</v>
      </c>
      <c r="K29" s="65" t="s">
        <v>769</v>
      </c>
      <c r="L29" s="65"/>
    </row>
    <row r="30" spans="1:12" ht="30" customHeight="1" x14ac:dyDescent="0.15">
      <c r="A30" s="99">
        <v>27</v>
      </c>
      <c r="B30" s="65">
        <v>4</v>
      </c>
      <c r="C30" s="71" t="s">
        <v>771</v>
      </c>
      <c r="D30" s="71" t="s">
        <v>772</v>
      </c>
      <c r="E30" s="71" t="s">
        <v>773</v>
      </c>
      <c r="F30" s="71" t="s">
        <v>774</v>
      </c>
      <c r="G30" s="65">
        <v>1</v>
      </c>
      <c r="H30" s="65" t="s">
        <v>737</v>
      </c>
      <c r="I30" s="72">
        <v>30000000</v>
      </c>
      <c r="J30" s="65" t="s">
        <v>775</v>
      </c>
      <c r="K30" s="65" t="s">
        <v>776</v>
      </c>
      <c r="L30" s="65"/>
    </row>
    <row r="31" spans="1:12" ht="30" customHeight="1" x14ac:dyDescent="0.15">
      <c r="A31" s="99">
        <v>28</v>
      </c>
      <c r="B31" s="65">
        <v>5</v>
      </c>
      <c r="C31" s="71" t="s">
        <v>777</v>
      </c>
      <c r="D31" s="71" t="s">
        <v>778</v>
      </c>
      <c r="E31" s="71" t="s">
        <v>779</v>
      </c>
      <c r="F31" s="71" t="s">
        <v>780</v>
      </c>
      <c r="G31" s="65">
        <v>1</v>
      </c>
      <c r="H31" s="65" t="s">
        <v>737</v>
      </c>
      <c r="I31" s="72">
        <v>50000000</v>
      </c>
      <c r="J31" s="65" t="s">
        <v>775</v>
      </c>
      <c r="K31" s="65" t="s">
        <v>776</v>
      </c>
      <c r="L31" s="65"/>
    </row>
    <row r="32" spans="1:12" ht="30" customHeight="1" x14ac:dyDescent="0.15">
      <c r="A32" s="99">
        <v>29</v>
      </c>
      <c r="B32" s="65">
        <v>6</v>
      </c>
      <c r="C32" s="71" t="s">
        <v>781</v>
      </c>
      <c r="D32" s="71" t="s">
        <v>782</v>
      </c>
      <c r="E32" s="71" t="s">
        <v>779</v>
      </c>
      <c r="F32" s="71" t="s">
        <v>783</v>
      </c>
      <c r="G32" s="65">
        <v>1</v>
      </c>
      <c r="H32" s="65" t="s">
        <v>737</v>
      </c>
      <c r="I32" s="72">
        <v>300000000</v>
      </c>
      <c r="J32" s="65" t="s">
        <v>775</v>
      </c>
      <c r="K32" s="65" t="s">
        <v>784</v>
      </c>
      <c r="L32" s="65"/>
    </row>
    <row r="33" spans="1:12" ht="30" customHeight="1" x14ac:dyDescent="0.15">
      <c r="A33" s="99">
        <v>30</v>
      </c>
      <c r="B33" s="65">
        <v>1</v>
      </c>
      <c r="C33" s="71" t="s">
        <v>708</v>
      </c>
      <c r="D33" s="71" t="s">
        <v>709</v>
      </c>
      <c r="E33" s="71" t="s">
        <v>710</v>
      </c>
      <c r="F33" s="71" t="s">
        <v>711</v>
      </c>
      <c r="G33" s="65">
        <v>4</v>
      </c>
      <c r="H33" s="65" t="s">
        <v>697</v>
      </c>
      <c r="I33" s="72">
        <v>20000000</v>
      </c>
      <c r="J33" s="65" t="s">
        <v>712</v>
      </c>
      <c r="K33" s="65" t="s">
        <v>713</v>
      </c>
      <c r="L33" s="65"/>
    </row>
    <row r="34" spans="1:12" ht="30" customHeight="1" x14ac:dyDescent="0.15">
      <c r="A34" s="99">
        <v>31</v>
      </c>
      <c r="B34" s="65">
        <v>1</v>
      </c>
      <c r="C34" s="71" t="s">
        <v>708</v>
      </c>
      <c r="D34" s="71" t="s">
        <v>714</v>
      </c>
      <c r="E34" s="71" t="s">
        <v>715</v>
      </c>
      <c r="F34" s="71" t="s">
        <v>711</v>
      </c>
      <c r="G34" s="65">
        <v>19</v>
      </c>
      <c r="H34" s="65" t="s">
        <v>697</v>
      </c>
      <c r="I34" s="72">
        <v>5700000</v>
      </c>
      <c r="J34" s="65" t="s">
        <v>712</v>
      </c>
      <c r="K34" s="65" t="s">
        <v>713</v>
      </c>
      <c r="L34" s="65"/>
    </row>
    <row r="35" spans="1:12" ht="30" customHeight="1" x14ac:dyDescent="0.15">
      <c r="A35" s="99">
        <v>32</v>
      </c>
      <c r="B35" s="65">
        <v>1</v>
      </c>
      <c r="C35" s="71" t="s">
        <v>708</v>
      </c>
      <c r="D35" s="71" t="s">
        <v>716</v>
      </c>
      <c r="E35" s="71" t="s">
        <v>717</v>
      </c>
      <c r="F35" s="71" t="s">
        <v>711</v>
      </c>
      <c r="G35" s="65">
        <v>19</v>
      </c>
      <c r="H35" s="65" t="s">
        <v>697</v>
      </c>
      <c r="I35" s="72">
        <v>17100000</v>
      </c>
      <c r="J35" s="65" t="s">
        <v>712</v>
      </c>
      <c r="K35" s="65" t="s">
        <v>713</v>
      </c>
      <c r="L35" s="65"/>
    </row>
    <row r="36" spans="1:12" ht="30" customHeight="1" x14ac:dyDescent="0.15">
      <c r="A36" s="99">
        <v>33</v>
      </c>
      <c r="B36" s="65">
        <v>3</v>
      </c>
      <c r="C36" s="71" t="s">
        <v>718</v>
      </c>
      <c r="D36" s="71" t="s">
        <v>719</v>
      </c>
      <c r="E36" s="71" t="s">
        <v>719</v>
      </c>
      <c r="F36" s="71" t="s">
        <v>720</v>
      </c>
      <c r="G36" s="65">
        <v>1</v>
      </c>
      <c r="H36" s="65" t="s">
        <v>721</v>
      </c>
      <c r="I36" s="72">
        <v>30000000</v>
      </c>
      <c r="J36" s="65" t="s">
        <v>722</v>
      </c>
      <c r="K36" s="65" t="s">
        <v>723</v>
      </c>
      <c r="L36" s="65"/>
    </row>
    <row r="37" spans="1:12" ht="30" customHeight="1" x14ac:dyDescent="0.15">
      <c r="A37" s="99">
        <v>34</v>
      </c>
      <c r="B37" s="65">
        <v>3</v>
      </c>
      <c r="C37" s="71" t="s">
        <v>724</v>
      </c>
      <c r="D37" s="71" t="s">
        <v>726</v>
      </c>
      <c r="E37" s="71" t="s">
        <v>725</v>
      </c>
      <c r="F37" s="71" t="s">
        <v>720</v>
      </c>
      <c r="G37" s="65">
        <v>1</v>
      </c>
      <c r="H37" s="65" t="s">
        <v>727</v>
      </c>
      <c r="I37" s="72">
        <v>217000000</v>
      </c>
      <c r="J37" s="65" t="s">
        <v>722</v>
      </c>
      <c r="K37" s="65" t="s">
        <v>723</v>
      </c>
      <c r="L37" s="65"/>
    </row>
    <row r="38" spans="1:12" ht="30" customHeight="1" x14ac:dyDescent="0.15">
      <c r="A38" s="99">
        <v>35</v>
      </c>
      <c r="B38" s="65">
        <v>4</v>
      </c>
      <c r="C38" s="71" t="s">
        <v>728</v>
      </c>
      <c r="D38" s="71" t="s">
        <v>729</v>
      </c>
      <c r="E38" s="71" t="s">
        <v>730</v>
      </c>
      <c r="F38" s="71" t="s">
        <v>731</v>
      </c>
      <c r="G38" s="65">
        <v>1</v>
      </c>
      <c r="H38" s="65" t="s">
        <v>721</v>
      </c>
      <c r="I38" s="72">
        <v>76000000</v>
      </c>
      <c r="J38" s="65" t="s">
        <v>722</v>
      </c>
      <c r="K38" s="65" t="s">
        <v>732</v>
      </c>
      <c r="L38" s="65"/>
    </row>
    <row r="39" spans="1:12" ht="30" customHeight="1" x14ac:dyDescent="0.15">
      <c r="A39" s="99">
        <v>36</v>
      </c>
      <c r="B39" s="65">
        <v>2</v>
      </c>
      <c r="C39" s="71" t="s">
        <v>733</v>
      </c>
      <c r="D39" s="71" t="s">
        <v>734</v>
      </c>
      <c r="E39" s="71" t="s">
        <v>735</v>
      </c>
      <c r="F39" s="71" t="s">
        <v>736</v>
      </c>
      <c r="G39" s="65">
        <v>1</v>
      </c>
      <c r="H39" s="65" t="s">
        <v>737</v>
      </c>
      <c r="I39" s="72">
        <v>230000000</v>
      </c>
      <c r="J39" s="65" t="s">
        <v>74</v>
      </c>
      <c r="K39" s="65" t="s">
        <v>738</v>
      </c>
      <c r="L39" s="65"/>
    </row>
    <row r="40" spans="1:12" ht="30" customHeight="1" x14ac:dyDescent="0.15">
      <c r="A40" s="99">
        <v>37</v>
      </c>
      <c r="B40" s="65">
        <v>2</v>
      </c>
      <c r="C40" s="71" t="s">
        <v>739</v>
      </c>
      <c r="D40" s="71" t="s">
        <v>740</v>
      </c>
      <c r="E40" s="71" t="s">
        <v>741</v>
      </c>
      <c r="F40" s="71" t="s">
        <v>742</v>
      </c>
      <c r="G40" s="65">
        <v>1</v>
      </c>
      <c r="H40" s="65" t="s">
        <v>737</v>
      </c>
      <c r="I40" s="72">
        <v>20000000</v>
      </c>
      <c r="J40" s="65" t="s">
        <v>74</v>
      </c>
      <c r="K40" s="65" t="s">
        <v>743</v>
      </c>
      <c r="L40" s="65"/>
    </row>
    <row r="41" spans="1:12" ht="30" customHeight="1" x14ac:dyDescent="0.15">
      <c r="A41" s="99">
        <v>38</v>
      </c>
      <c r="B41" s="65">
        <v>2</v>
      </c>
      <c r="C41" s="71" t="s">
        <v>744</v>
      </c>
      <c r="D41" s="71" t="s">
        <v>745</v>
      </c>
      <c r="E41" s="71"/>
      <c r="F41" s="71" t="s">
        <v>746</v>
      </c>
      <c r="G41" s="65">
        <v>1</v>
      </c>
      <c r="H41" s="65" t="s">
        <v>737</v>
      </c>
      <c r="I41" s="72">
        <v>325000000</v>
      </c>
      <c r="J41" s="65" t="s">
        <v>71</v>
      </c>
      <c r="K41" s="65" t="s">
        <v>72</v>
      </c>
      <c r="L41" s="65"/>
    </row>
    <row r="42" spans="1:12" ht="30" customHeight="1" x14ac:dyDescent="0.15">
      <c r="A42" s="99">
        <v>39</v>
      </c>
      <c r="B42" s="65">
        <v>2</v>
      </c>
      <c r="C42" s="71" t="s">
        <v>739</v>
      </c>
      <c r="D42" s="71" t="s">
        <v>739</v>
      </c>
      <c r="E42" s="71"/>
      <c r="F42" s="71" t="s">
        <v>747</v>
      </c>
      <c r="G42" s="65">
        <v>1</v>
      </c>
      <c r="H42" s="65" t="s">
        <v>737</v>
      </c>
      <c r="I42" s="72">
        <v>25000000</v>
      </c>
      <c r="J42" s="65" t="s">
        <v>408</v>
      </c>
      <c r="K42" s="65" t="s">
        <v>748</v>
      </c>
      <c r="L42" s="65"/>
    </row>
    <row r="43" spans="1:12" ht="30" customHeight="1" x14ac:dyDescent="0.15">
      <c r="A43" s="99">
        <v>40</v>
      </c>
      <c r="B43" s="65">
        <v>2</v>
      </c>
      <c r="C43" s="71" t="s">
        <v>749</v>
      </c>
      <c r="D43" s="71" t="s">
        <v>749</v>
      </c>
      <c r="E43" s="71"/>
      <c r="F43" s="71" t="s">
        <v>750</v>
      </c>
      <c r="G43" s="65">
        <v>1</v>
      </c>
      <c r="H43" s="65" t="s">
        <v>737</v>
      </c>
      <c r="I43" s="72">
        <v>40000000</v>
      </c>
      <c r="J43" s="65" t="s">
        <v>408</v>
      </c>
      <c r="K43" s="65" t="s">
        <v>751</v>
      </c>
      <c r="L43" s="65"/>
    </row>
    <row r="44" spans="1:12" ht="30" customHeight="1" x14ac:dyDescent="0.15">
      <c r="A44" s="99">
        <v>41</v>
      </c>
      <c r="B44" s="65">
        <v>3</v>
      </c>
      <c r="C44" s="71" t="s">
        <v>752</v>
      </c>
      <c r="D44" s="71" t="s">
        <v>752</v>
      </c>
      <c r="E44" s="71"/>
      <c r="F44" s="71" t="s">
        <v>753</v>
      </c>
      <c r="G44" s="65">
        <v>3</v>
      </c>
      <c r="H44" s="65" t="s">
        <v>737</v>
      </c>
      <c r="I44" s="72">
        <v>35000000</v>
      </c>
      <c r="J44" s="65" t="s">
        <v>408</v>
      </c>
      <c r="K44" s="65" t="s">
        <v>748</v>
      </c>
      <c r="L44" s="65"/>
    </row>
    <row r="45" spans="1:12" ht="30" customHeight="1" x14ac:dyDescent="0.15">
      <c r="A45" s="99">
        <v>42</v>
      </c>
      <c r="B45" s="65">
        <v>3</v>
      </c>
      <c r="C45" s="71" t="s">
        <v>754</v>
      </c>
      <c r="D45" s="71" t="s">
        <v>755</v>
      </c>
      <c r="E45" s="71"/>
      <c r="F45" s="71" t="s">
        <v>756</v>
      </c>
      <c r="G45" s="65">
        <v>1</v>
      </c>
      <c r="H45" s="65" t="s">
        <v>737</v>
      </c>
      <c r="I45" s="72">
        <v>80000000</v>
      </c>
      <c r="J45" s="65" t="s">
        <v>408</v>
      </c>
      <c r="K45" s="65" t="s">
        <v>757</v>
      </c>
      <c r="L45" s="65"/>
    </row>
    <row r="46" spans="1:12" ht="30" customHeight="1" x14ac:dyDescent="0.15">
      <c r="A46" s="99">
        <v>43</v>
      </c>
      <c r="B46" s="65">
        <v>3</v>
      </c>
      <c r="C46" s="71" t="s">
        <v>758</v>
      </c>
      <c r="D46" s="71" t="s">
        <v>758</v>
      </c>
      <c r="E46" s="71"/>
      <c r="F46" s="71" t="s">
        <v>759</v>
      </c>
      <c r="G46" s="65">
        <v>1</v>
      </c>
      <c r="H46" s="65" t="s">
        <v>737</v>
      </c>
      <c r="I46" s="72">
        <v>12000000</v>
      </c>
      <c r="J46" s="65" t="s">
        <v>80</v>
      </c>
      <c r="K46" s="65" t="s">
        <v>760</v>
      </c>
      <c r="L46" s="65"/>
    </row>
    <row r="47" spans="1:12" ht="30" customHeight="1" x14ac:dyDescent="0.15">
      <c r="A47" s="99">
        <v>44</v>
      </c>
      <c r="B47" s="65">
        <v>3</v>
      </c>
      <c r="C47" s="71" t="s">
        <v>761</v>
      </c>
      <c r="D47" s="71" t="s">
        <v>762</v>
      </c>
      <c r="E47" s="71"/>
      <c r="F47" s="71" t="s">
        <v>763</v>
      </c>
      <c r="G47" s="65">
        <v>1</v>
      </c>
      <c r="H47" s="65" t="s">
        <v>697</v>
      </c>
      <c r="I47" s="72">
        <v>40000000</v>
      </c>
      <c r="J47" s="65" t="s">
        <v>80</v>
      </c>
      <c r="K47" s="65" t="s">
        <v>413</v>
      </c>
      <c r="L47" s="65"/>
    </row>
    <row r="48" spans="1:12" ht="30" customHeight="1" x14ac:dyDescent="0.15">
      <c r="A48" s="99">
        <v>45</v>
      </c>
      <c r="B48" s="65">
        <v>3</v>
      </c>
      <c r="C48" s="71" t="s">
        <v>764</v>
      </c>
      <c r="D48" s="71" t="s">
        <v>762</v>
      </c>
      <c r="E48" s="71"/>
      <c r="F48" s="71" t="s">
        <v>763</v>
      </c>
      <c r="G48" s="65">
        <v>1</v>
      </c>
      <c r="H48" s="65" t="s">
        <v>697</v>
      </c>
      <c r="I48" s="72">
        <v>40000000</v>
      </c>
      <c r="J48" s="65" t="s">
        <v>80</v>
      </c>
      <c r="K48" s="65" t="s">
        <v>413</v>
      </c>
      <c r="L48" s="65"/>
    </row>
    <row r="49" spans="1:12" ht="30" customHeight="1" x14ac:dyDescent="0.15">
      <c r="A49" s="99">
        <v>46</v>
      </c>
      <c r="B49" s="65">
        <v>2</v>
      </c>
      <c r="C49" s="71" t="s">
        <v>765</v>
      </c>
      <c r="D49" s="71" t="s">
        <v>765</v>
      </c>
      <c r="E49" s="71"/>
      <c r="F49" s="71" t="s">
        <v>766</v>
      </c>
      <c r="G49" s="65">
        <v>2</v>
      </c>
      <c r="H49" s="65" t="s">
        <v>737</v>
      </c>
      <c r="I49" s="72">
        <v>100000000</v>
      </c>
      <c r="J49" s="65" t="s">
        <v>415</v>
      </c>
      <c r="K49" s="65" t="s">
        <v>419</v>
      </c>
      <c r="L49" s="65"/>
    </row>
    <row r="50" spans="1:12" ht="30" customHeight="1" x14ac:dyDescent="0.15">
      <c r="A50" s="99">
        <v>47</v>
      </c>
      <c r="B50" s="65">
        <v>2</v>
      </c>
      <c r="C50" s="71" t="s">
        <v>767</v>
      </c>
      <c r="D50" s="71" t="s">
        <v>767</v>
      </c>
      <c r="E50" s="71"/>
      <c r="F50" s="71" t="s">
        <v>766</v>
      </c>
      <c r="G50" s="65">
        <v>2</v>
      </c>
      <c r="H50" s="65" t="s">
        <v>737</v>
      </c>
      <c r="I50" s="72">
        <v>32000000</v>
      </c>
      <c r="J50" s="65" t="s">
        <v>415</v>
      </c>
      <c r="K50" s="65" t="s">
        <v>419</v>
      </c>
      <c r="L50" s="65"/>
    </row>
    <row r="51" spans="1:12" ht="30" customHeight="1" x14ac:dyDescent="0.15">
      <c r="A51" s="99">
        <v>48</v>
      </c>
      <c r="B51" s="65">
        <v>3</v>
      </c>
      <c r="C51" s="71" t="s">
        <v>761</v>
      </c>
      <c r="D51" s="71" t="s">
        <v>762</v>
      </c>
      <c r="E51" s="71"/>
      <c r="F51" s="71" t="s">
        <v>768</v>
      </c>
      <c r="G51" s="65">
        <v>1</v>
      </c>
      <c r="H51" s="65" t="s">
        <v>697</v>
      </c>
      <c r="I51" s="72">
        <v>40000000</v>
      </c>
      <c r="J51" s="65" t="s">
        <v>415</v>
      </c>
      <c r="K51" s="65" t="s">
        <v>785</v>
      </c>
      <c r="L51" s="65"/>
    </row>
    <row r="52" spans="1:12" ht="30" customHeight="1" x14ac:dyDescent="0.15">
      <c r="A52" s="99">
        <v>49</v>
      </c>
      <c r="B52" s="65">
        <v>3</v>
      </c>
      <c r="C52" s="71" t="s">
        <v>764</v>
      </c>
      <c r="D52" s="71" t="s">
        <v>762</v>
      </c>
      <c r="E52" s="71"/>
      <c r="F52" s="71" t="s">
        <v>770</v>
      </c>
      <c r="G52" s="65">
        <v>1</v>
      </c>
      <c r="H52" s="65" t="s">
        <v>697</v>
      </c>
      <c r="I52" s="72">
        <v>40000000</v>
      </c>
      <c r="J52" s="65" t="s">
        <v>415</v>
      </c>
      <c r="K52" s="65" t="s">
        <v>785</v>
      </c>
      <c r="L52" s="65"/>
    </row>
    <row r="53" spans="1:12" ht="30" customHeight="1" x14ac:dyDescent="0.15">
      <c r="A53" s="99">
        <v>50</v>
      </c>
      <c r="B53" s="65">
        <v>4</v>
      </c>
      <c r="C53" s="71" t="s">
        <v>771</v>
      </c>
      <c r="D53" s="71" t="s">
        <v>772</v>
      </c>
      <c r="E53" s="71" t="s">
        <v>773</v>
      </c>
      <c r="F53" s="71" t="s">
        <v>774</v>
      </c>
      <c r="G53" s="65">
        <v>1</v>
      </c>
      <c r="H53" s="65" t="s">
        <v>737</v>
      </c>
      <c r="I53" s="72">
        <v>30000000</v>
      </c>
      <c r="J53" s="65" t="s">
        <v>775</v>
      </c>
      <c r="K53" s="65" t="s">
        <v>776</v>
      </c>
      <c r="L53" s="65"/>
    </row>
    <row r="54" spans="1:12" ht="30" customHeight="1" x14ac:dyDescent="0.15">
      <c r="A54" s="99">
        <v>51</v>
      </c>
      <c r="B54" s="65">
        <v>5</v>
      </c>
      <c r="C54" s="71" t="s">
        <v>777</v>
      </c>
      <c r="D54" s="71" t="s">
        <v>778</v>
      </c>
      <c r="E54" s="71" t="s">
        <v>779</v>
      </c>
      <c r="F54" s="71" t="s">
        <v>780</v>
      </c>
      <c r="G54" s="65">
        <v>1</v>
      </c>
      <c r="H54" s="65" t="s">
        <v>737</v>
      </c>
      <c r="I54" s="72">
        <v>50000000</v>
      </c>
      <c r="J54" s="65" t="s">
        <v>775</v>
      </c>
      <c r="K54" s="65" t="s">
        <v>776</v>
      </c>
      <c r="L54" s="65"/>
    </row>
    <row r="55" spans="1:12" ht="30" customHeight="1" x14ac:dyDescent="0.15">
      <c r="A55" s="99">
        <v>52</v>
      </c>
      <c r="B55" s="65">
        <v>6</v>
      </c>
      <c r="C55" s="71" t="s">
        <v>781</v>
      </c>
      <c r="D55" s="71" t="s">
        <v>782</v>
      </c>
      <c r="E55" s="71" t="s">
        <v>779</v>
      </c>
      <c r="F55" s="71" t="s">
        <v>783</v>
      </c>
      <c r="G55" s="65">
        <v>1</v>
      </c>
      <c r="H55" s="65" t="s">
        <v>737</v>
      </c>
      <c r="I55" s="72">
        <v>300000000</v>
      </c>
      <c r="J55" s="65" t="s">
        <v>775</v>
      </c>
      <c r="K55" s="65" t="s">
        <v>784</v>
      </c>
      <c r="L55" s="65"/>
    </row>
    <row r="56" spans="1:12" ht="30" customHeight="1" x14ac:dyDescent="0.15">
      <c r="A56" s="99">
        <v>53</v>
      </c>
      <c r="B56" s="64">
        <v>2</v>
      </c>
      <c r="C56" s="62" t="s">
        <v>786</v>
      </c>
      <c r="D56" s="62" t="s">
        <v>787</v>
      </c>
      <c r="E56" s="62" t="s">
        <v>788</v>
      </c>
      <c r="F56" s="62" t="s">
        <v>789</v>
      </c>
      <c r="G56" s="61">
        <v>45</v>
      </c>
      <c r="H56" s="61" t="s">
        <v>790</v>
      </c>
      <c r="I56" s="74">
        <v>16785000</v>
      </c>
      <c r="J56" s="61" t="s">
        <v>98</v>
      </c>
      <c r="K56" s="61" t="s">
        <v>791</v>
      </c>
      <c r="L56" s="64"/>
    </row>
    <row r="57" spans="1:12" ht="30" customHeight="1" x14ac:dyDescent="0.15">
      <c r="A57" s="99">
        <v>54</v>
      </c>
      <c r="B57" s="99">
        <v>2</v>
      </c>
      <c r="C57" s="101" t="s">
        <v>792</v>
      </c>
      <c r="D57" s="101" t="s">
        <v>793</v>
      </c>
      <c r="E57" s="101"/>
      <c r="F57" s="101" t="s">
        <v>794</v>
      </c>
      <c r="G57" s="110">
        <v>4300000</v>
      </c>
      <c r="H57" s="99" t="s">
        <v>795</v>
      </c>
      <c r="I57" s="103">
        <v>4708627000</v>
      </c>
      <c r="J57" s="99" t="s">
        <v>117</v>
      </c>
      <c r="K57" s="99" t="s">
        <v>796</v>
      </c>
      <c r="L57" s="99"/>
    </row>
    <row r="58" spans="1:12" ht="30" customHeight="1" x14ac:dyDescent="0.15">
      <c r="A58" s="99">
        <v>55</v>
      </c>
      <c r="B58" s="64">
        <v>3</v>
      </c>
      <c r="C58" s="62" t="s">
        <v>797</v>
      </c>
      <c r="D58" s="62" t="s">
        <v>798</v>
      </c>
      <c r="E58" s="62"/>
      <c r="F58" s="62"/>
      <c r="G58" s="61"/>
      <c r="H58" s="61"/>
      <c r="I58" s="74">
        <v>21607813</v>
      </c>
      <c r="J58" s="61" t="s">
        <v>799</v>
      </c>
      <c r="K58" s="61" t="s">
        <v>800</v>
      </c>
      <c r="L58" s="64"/>
    </row>
    <row r="59" spans="1:12" ht="30" customHeight="1" x14ac:dyDescent="0.15">
      <c r="A59" s="99">
        <v>56</v>
      </c>
      <c r="B59" s="64">
        <v>3</v>
      </c>
      <c r="C59" s="62" t="s">
        <v>797</v>
      </c>
      <c r="D59" s="62" t="s">
        <v>801</v>
      </c>
      <c r="E59" s="62"/>
      <c r="F59" s="62"/>
      <c r="G59" s="61"/>
      <c r="H59" s="61"/>
      <c r="I59" s="74">
        <v>707942479</v>
      </c>
      <c r="J59" s="61" t="s">
        <v>799</v>
      </c>
      <c r="K59" s="61" t="s">
        <v>800</v>
      </c>
      <c r="L59" s="64"/>
    </row>
    <row r="60" spans="1:12" ht="30" customHeight="1" x14ac:dyDescent="0.15">
      <c r="A60" s="99">
        <v>57</v>
      </c>
      <c r="B60" s="64">
        <v>3</v>
      </c>
      <c r="C60" s="62" t="s">
        <v>797</v>
      </c>
      <c r="D60" s="62" t="s">
        <v>802</v>
      </c>
      <c r="E60" s="62"/>
      <c r="F60" s="62"/>
      <c r="G60" s="61"/>
      <c r="H60" s="61"/>
      <c r="I60" s="74">
        <v>782051420</v>
      </c>
      <c r="J60" s="61" t="s">
        <v>799</v>
      </c>
      <c r="K60" s="61" t="s">
        <v>800</v>
      </c>
      <c r="L60" s="64"/>
    </row>
    <row r="61" spans="1:12" ht="30" customHeight="1" x14ac:dyDescent="0.15">
      <c r="A61" s="99">
        <v>58</v>
      </c>
      <c r="B61" s="64">
        <v>12</v>
      </c>
      <c r="C61" s="62" t="s">
        <v>797</v>
      </c>
      <c r="D61" s="62" t="s">
        <v>803</v>
      </c>
      <c r="E61" s="62"/>
      <c r="F61" s="62"/>
      <c r="G61" s="61"/>
      <c r="H61" s="61"/>
      <c r="I61" s="74">
        <v>52465634</v>
      </c>
      <c r="J61" s="61" t="s">
        <v>799</v>
      </c>
      <c r="K61" s="61" t="s">
        <v>800</v>
      </c>
      <c r="L61" s="64"/>
    </row>
    <row r="62" spans="1:12" ht="30" customHeight="1" x14ac:dyDescent="0.15">
      <c r="A62" s="99">
        <v>59</v>
      </c>
      <c r="B62" s="64">
        <v>3</v>
      </c>
      <c r="C62" s="62" t="s">
        <v>797</v>
      </c>
      <c r="D62" s="62" t="s">
        <v>804</v>
      </c>
      <c r="E62" s="62"/>
      <c r="F62" s="62"/>
      <c r="G62" s="61"/>
      <c r="H62" s="61"/>
      <c r="I62" s="74">
        <v>109979298</v>
      </c>
      <c r="J62" s="61" t="s">
        <v>799</v>
      </c>
      <c r="K62" s="61" t="s">
        <v>800</v>
      </c>
      <c r="L62" s="64"/>
    </row>
    <row r="63" spans="1:12" ht="30" customHeight="1" x14ac:dyDescent="0.15">
      <c r="A63" s="99">
        <v>60</v>
      </c>
      <c r="B63" s="64">
        <v>12</v>
      </c>
      <c r="C63" s="62" t="s">
        <v>797</v>
      </c>
      <c r="D63" s="62" t="s">
        <v>805</v>
      </c>
      <c r="E63" s="62"/>
      <c r="F63" s="62"/>
      <c r="G63" s="61"/>
      <c r="H63" s="61"/>
      <c r="I63" s="74">
        <v>93280308</v>
      </c>
      <c r="J63" s="61" t="s">
        <v>799</v>
      </c>
      <c r="K63" s="61" t="s">
        <v>800</v>
      </c>
      <c r="L63" s="64"/>
    </row>
    <row r="64" spans="1:12" ht="30" customHeight="1" x14ac:dyDescent="0.15">
      <c r="A64" s="99">
        <v>61</v>
      </c>
      <c r="B64" s="64">
        <v>12</v>
      </c>
      <c r="C64" s="62" t="s">
        <v>797</v>
      </c>
      <c r="D64" s="62" t="s">
        <v>806</v>
      </c>
      <c r="E64" s="62"/>
      <c r="F64" s="62"/>
      <c r="G64" s="61"/>
      <c r="H64" s="61"/>
      <c r="I64" s="74">
        <v>280742858</v>
      </c>
      <c r="J64" s="61" t="s">
        <v>799</v>
      </c>
      <c r="K64" s="61" t="s">
        <v>800</v>
      </c>
      <c r="L64" s="64"/>
    </row>
    <row r="65" spans="1:12" ht="30" customHeight="1" x14ac:dyDescent="0.15">
      <c r="A65" s="99">
        <v>62</v>
      </c>
      <c r="B65" s="64">
        <v>12</v>
      </c>
      <c r="C65" s="62" t="s">
        <v>797</v>
      </c>
      <c r="D65" s="62" t="s">
        <v>807</v>
      </c>
      <c r="E65" s="62"/>
      <c r="F65" s="62"/>
      <c r="G65" s="61"/>
      <c r="H65" s="61"/>
      <c r="I65" s="74">
        <v>10102259</v>
      </c>
      <c r="J65" s="61" t="s">
        <v>799</v>
      </c>
      <c r="K65" s="61" t="s">
        <v>800</v>
      </c>
      <c r="L65" s="64"/>
    </row>
    <row r="66" spans="1:12" ht="30" customHeight="1" x14ac:dyDescent="0.15">
      <c r="A66" s="99">
        <v>63</v>
      </c>
      <c r="B66" s="64">
        <v>12</v>
      </c>
      <c r="C66" s="62" t="s">
        <v>797</v>
      </c>
      <c r="D66" s="62" t="s">
        <v>808</v>
      </c>
      <c r="E66" s="62"/>
      <c r="F66" s="62"/>
      <c r="G66" s="61"/>
      <c r="H66" s="61"/>
      <c r="I66" s="74">
        <v>65071120</v>
      </c>
      <c r="J66" s="61" t="s">
        <v>799</v>
      </c>
      <c r="K66" s="61" t="s">
        <v>800</v>
      </c>
      <c r="L66" s="64"/>
    </row>
    <row r="67" spans="1:12" ht="30" customHeight="1" x14ac:dyDescent="0.15">
      <c r="A67" s="99">
        <v>64</v>
      </c>
      <c r="B67" s="64">
        <v>12</v>
      </c>
      <c r="C67" s="62" t="s">
        <v>797</v>
      </c>
      <c r="D67" s="62" t="s">
        <v>809</v>
      </c>
      <c r="E67" s="62"/>
      <c r="F67" s="62"/>
      <c r="G67" s="61"/>
      <c r="H67" s="61"/>
      <c r="I67" s="74">
        <v>39933000</v>
      </c>
      <c r="J67" s="61" t="s">
        <v>799</v>
      </c>
      <c r="K67" s="61" t="s">
        <v>800</v>
      </c>
      <c r="L67" s="64"/>
    </row>
    <row r="68" spans="1:12" ht="30" customHeight="1" x14ac:dyDescent="0.15">
      <c r="A68" s="99">
        <v>65</v>
      </c>
      <c r="B68" s="64">
        <v>12</v>
      </c>
      <c r="C68" s="62" t="s">
        <v>797</v>
      </c>
      <c r="D68" s="62" t="s">
        <v>810</v>
      </c>
      <c r="E68" s="62"/>
      <c r="F68" s="62"/>
      <c r="G68" s="61"/>
      <c r="H68" s="61"/>
      <c r="I68" s="74">
        <v>17514068</v>
      </c>
      <c r="J68" s="61" t="s">
        <v>799</v>
      </c>
      <c r="K68" s="61" t="s">
        <v>800</v>
      </c>
      <c r="L68" s="64"/>
    </row>
    <row r="69" spans="1:12" ht="30" customHeight="1" x14ac:dyDescent="0.15">
      <c r="A69" s="99">
        <v>66</v>
      </c>
      <c r="B69" s="64">
        <v>12</v>
      </c>
      <c r="C69" s="62" t="s">
        <v>797</v>
      </c>
      <c r="D69" s="62" t="s">
        <v>811</v>
      </c>
      <c r="E69" s="62"/>
      <c r="F69" s="62"/>
      <c r="G69" s="61"/>
      <c r="H69" s="61"/>
      <c r="I69" s="74">
        <v>206040079</v>
      </c>
      <c r="J69" s="61" t="s">
        <v>799</v>
      </c>
      <c r="K69" s="61" t="s">
        <v>800</v>
      </c>
      <c r="L69" s="64"/>
    </row>
    <row r="70" spans="1:12" ht="30" customHeight="1" x14ac:dyDescent="0.15">
      <c r="A70" s="99">
        <v>67</v>
      </c>
      <c r="B70" s="64">
        <v>6</v>
      </c>
      <c r="C70" s="62" t="s">
        <v>797</v>
      </c>
      <c r="D70" s="62" t="s">
        <v>812</v>
      </c>
      <c r="E70" s="62"/>
      <c r="F70" s="62"/>
      <c r="G70" s="61"/>
      <c r="H70" s="61"/>
      <c r="I70" s="74">
        <v>1275899700</v>
      </c>
      <c r="J70" s="61" t="s">
        <v>799</v>
      </c>
      <c r="K70" s="61" t="s">
        <v>800</v>
      </c>
      <c r="L70" s="64"/>
    </row>
    <row r="71" spans="1:12" ht="30" customHeight="1" x14ac:dyDescent="0.15">
      <c r="A71" s="99">
        <v>68</v>
      </c>
      <c r="B71" s="64">
        <v>12</v>
      </c>
      <c r="C71" s="62" t="s">
        <v>797</v>
      </c>
      <c r="D71" s="62" t="s">
        <v>813</v>
      </c>
      <c r="E71" s="62"/>
      <c r="F71" s="62"/>
      <c r="G71" s="61"/>
      <c r="H71" s="61"/>
      <c r="I71" s="74">
        <v>90349748</v>
      </c>
      <c r="J71" s="61" t="s">
        <v>799</v>
      </c>
      <c r="K71" s="61" t="s">
        <v>800</v>
      </c>
      <c r="L71" s="64"/>
    </row>
    <row r="72" spans="1:12" ht="30" customHeight="1" x14ac:dyDescent="0.15">
      <c r="A72" s="99">
        <v>69</v>
      </c>
      <c r="B72" s="64">
        <v>12</v>
      </c>
      <c r="C72" s="62" t="s">
        <v>797</v>
      </c>
      <c r="D72" s="62" t="s">
        <v>814</v>
      </c>
      <c r="E72" s="62"/>
      <c r="F72" s="62"/>
      <c r="G72" s="61"/>
      <c r="H72" s="61"/>
      <c r="I72" s="74">
        <v>216071036</v>
      </c>
      <c r="J72" s="61" t="s">
        <v>799</v>
      </c>
      <c r="K72" s="61" t="s">
        <v>800</v>
      </c>
      <c r="L72" s="64"/>
    </row>
    <row r="73" spans="1:12" ht="30" customHeight="1" x14ac:dyDescent="0.15">
      <c r="A73" s="99">
        <v>70</v>
      </c>
      <c r="B73" s="64">
        <v>12</v>
      </c>
      <c r="C73" s="62" t="s">
        <v>797</v>
      </c>
      <c r="D73" s="62" t="s">
        <v>815</v>
      </c>
      <c r="E73" s="62"/>
      <c r="F73" s="62"/>
      <c r="G73" s="61"/>
      <c r="H73" s="61"/>
      <c r="I73" s="74">
        <v>476787240</v>
      </c>
      <c r="J73" s="61" t="s">
        <v>799</v>
      </c>
      <c r="K73" s="61" t="s">
        <v>800</v>
      </c>
      <c r="L73" s="64"/>
    </row>
    <row r="74" spans="1:12" ht="30" customHeight="1" x14ac:dyDescent="0.15">
      <c r="A74" s="99">
        <v>71</v>
      </c>
      <c r="B74" s="64">
        <v>12</v>
      </c>
      <c r="C74" s="62" t="s">
        <v>797</v>
      </c>
      <c r="D74" s="62" t="s">
        <v>816</v>
      </c>
      <c r="E74" s="62"/>
      <c r="F74" s="62"/>
      <c r="G74" s="61"/>
      <c r="H74" s="61"/>
      <c r="I74" s="74">
        <v>130098760</v>
      </c>
      <c r="J74" s="61" t="s">
        <v>799</v>
      </c>
      <c r="K74" s="61" t="s">
        <v>800</v>
      </c>
      <c r="L74" s="64"/>
    </row>
    <row r="75" spans="1:12" ht="30" customHeight="1" x14ac:dyDescent="0.15">
      <c r="A75" s="99">
        <v>72</v>
      </c>
      <c r="B75" s="64">
        <v>12</v>
      </c>
      <c r="C75" s="62" t="s">
        <v>797</v>
      </c>
      <c r="D75" s="62" t="s">
        <v>817</v>
      </c>
      <c r="E75" s="62"/>
      <c r="F75" s="62"/>
      <c r="G75" s="61"/>
      <c r="H75" s="61"/>
      <c r="I75" s="74">
        <v>112163751</v>
      </c>
      <c r="J75" s="61" t="s">
        <v>799</v>
      </c>
      <c r="K75" s="61" t="s">
        <v>800</v>
      </c>
      <c r="L75" s="64"/>
    </row>
    <row r="76" spans="1:12" ht="30" customHeight="1" x14ac:dyDescent="0.15">
      <c r="A76" s="99">
        <v>73</v>
      </c>
      <c r="B76" s="64">
        <v>12</v>
      </c>
      <c r="C76" s="62" t="s">
        <v>797</v>
      </c>
      <c r="D76" s="62" t="s">
        <v>818</v>
      </c>
      <c r="E76" s="62"/>
      <c r="F76" s="62"/>
      <c r="G76" s="61"/>
      <c r="H76" s="61"/>
      <c r="I76" s="74">
        <v>152000000</v>
      </c>
      <c r="J76" s="61" t="s">
        <v>799</v>
      </c>
      <c r="K76" s="61" t="s">
        <v>800</v>
      </c>
      <c r="L76" s="64"/>
    </row>
    <row r="77" spans="1:12" ht="30" customHeight="1" x14ac:dyDescent="0.15">
      <c r="A77" s="99">
        <v>74</v>
      </c>
      <c r="B77" s="64">
        <v>12</v>
      </c>
      <c r="C77" s="62" t="s">
        <v>797</v>
      </c>
      <c r="D77" s="62" t="s">
        <v>819</v>
      </c>
      <c r="E77" s="62"/>
      <c r="F77" s="62"/>
      <c r="G77" s="61"/>
      <c r="H77" s="61"/>
      <c r="I77" s="74">
        <v>40632000</v>
      </c>
      <c r="J77" s="61" t="s">
        <v>799</v>
      </c>
      <c r="K77" s="61" t="s">
        <v>800</v>
      </c>
      <c r="L77" s="64"/>
    </row>
    <row r="78" spans="1:12" ht="30" customHeight="1" x14ac:dyDescent="0.15">
      <c r="A78" s="99">
        <v>75</v>
      </c>
      <c r="B78" s="64">
        <v>12</v>
      </c>
      <c r="C78" s="62" t="s">
        <v>797</v>
      </c>
      <c r="D78" s="62" t="s">
        <v>820</v>
      </c>
      <c r="E78" s="62"/>
      <c r="F78" s="62"/>
      <c r="G78" s="61"/>
      <c r="H78" s="61"/>
      <c r="I78" s="74">
        <v>41718000</v>
      </c>
      <c r="J78" s="61" t="s">
        <v>799</v>
      </c>
      <c r="K78" s="61" t="s">
        <v>800</v>
      </c>
      <c r="L78" s="64"/>
    </row>
    <row r="79" spans="1:12" ht="30" customHeight="1" x14ac:dyDescent="0.15">
      <c r="A79" s="99">
        <v>76</v>
      </c>
      <c r="B79" s="64">
        <v>12</v>
      </c>
      <c r="C79" s="62" t="s">
        <v>797</v>
      </c>
      <c r="D79" s="62" t="s">
        <v>821</v>
      </c>
      <c r="E79" s="62"/>
      <c r="F79" s="62"/>
      <c r="G79" s="61"/>
      <c r="H79" s="61"/>
      <c r="I79" s="74">
        <v>150970000</v>
      </c>
      <c r="J79" s="61" t="s">
        <v>799</v>
      </c>
      <c r="K79" s="61" t="s">
        <v>800</v>
      </c>
      <c r="L79" s="64"/>
    </row>
    <row r="80" spans="1:12" ht="30" customHeight="1" x14ac:dyDescent="0.15">
      <c r="A80" s="99">
        <v>77</v>
      </c>
      <c r="B80" s="64">
        <v>12</v>
      </c>
      <c r="C80" s="62" t="s">
        <v>797</v>
      </c>
      <c r="D80" s="62" t="s">
        <v>822</v>
      </c>
      <c r="E80" s="62"/>
      <c r="F80" s="62"/>
      <c r="G80" s="61"/>
      <c r="H80" s="61"/>
      <c r="I80" s="74">
        <v>445594000</v>
      </c>
      <c r="J80" s="61" t="s">
        <v>799</v>
      </c>
      <c r="K80" s="61" t="s">
        <v>800</v>
      </c>
      <c r="L80" s="64"/>
    </row>
    <row r="81" spans="1:12" ht="30" customHeight="1" x14ac:dyDescent="0.15">
      <c r="A81" s="99">
        <v>78</v>
      </c>
      <c r="B81" s="64">
        <v>12</v>
      </c>
      <c r="C81" s="62" t="s">
        <v>797</v>
      </c>
      <c r="D81" s="62" t="s">
        <v>823</v>
      </c>
      <c r="E81" s="62"/>
      <c r="F81" s="62"/>
      <c r="G81" s="61"/>
      <c r="H81" s="61"/>
      <c r="I81" s="74">
        <v>33370000</v>
      </c>
      <c r="J81" s="61" t="s">
        <v>799</v>
      </c>
      <c r="K81" s="61" t="s">
        <v>800</v>
      </c>
      <c r="L81" s="64"/>
    </row>
    <row r="82" spans="1:12" ht="30" customHeight="1" x14ac:dyDescent="0.15">
      <c r="A82" s="99">
        <v>79</v>
      </c>
      <c r="B82" s="64">
        <v>12</v>
      </c>
      <c r="C82" s="62" t="s">
        <v>797</v>
      </c>
      <c r="D82" s="62" t="s">
        <v>824</v>
      </c>
      <c r="E82" s="62"/>
      <c r="F82" s="62"/>
      <c r="G82" s="61"/>
      <c r="H82" s="61"/>
      <c r="I82" s="74">
        <v>113343000</v>
      </c>
      <c r="J82" s="61" t="s">
        <v>799</v>
      </c>
      <c r="K82" s="61" t="s">
        <v>800</v>
      </c>
      <c r="L82" s="64"/>
    </row>
    <row r="83" spans="1:12" ht="30" customHeight="1" x14ac:dyDescent="0.15">
      <c r="A83" s="99">
        <v>80</v>
      </c>
      <c r="B83" s="64">
        <v>12</v>
      </c>
      <c r="C83" s="62" t="s">
        <v>797</v>
      </c>
      <c r="D83" s="62" t="s">
        <v>825</v>
      </c>
      <c r="E83" s="62"/>
      <c r="F83" s="62"/>
      <c r="G83" s="61"/>
      <c r="H83" s="61"/>
      <c r="I83" s="74">
        <v>93589452</v>
      </c>
      <c r="J83" s="61" t="s">
        <v>799</v>
      </c>
      <c r="K83" s="61" t="s">
        <v>800</v>
      </c>
      <c r="L83" s="64"/>
    </row>
    <row r="84" spans="1:12" ht="30" customHeight="1" x14ac:dyDescent="0.15">
      <c r="A84" s="99">
        <v>81</v>
      </c>
      <c r="B84" s="64">
        <v>12</v>
      </c>
      <c r="C84" s="62" t="s">
        <v>797</v>
      </c>
      <c r="D84" s="62" t="s">
        <v>826</v>
      </c>
      <c r="E84" s="62"/>
      <c r="F84" s="62"/>
      <c r="G84" s="61"/>
      <c r="H84" s="61"/>
      <c r="I84" s="74">
        <v>31418700</v>
      </c>
      <c r="J84" s="61" t="s">
        <v>799</v>
      </c>
      <c r="K84" s="61" t="s">
        <v>800</v>
      </c>
      <c r="L84" s="64"/>
    </row>
    <row r="85" spans="1:12" ht="30" customHeight="1" x14ac:dyDescent="0.15">
      <c r="A85" s="99">
        <v>82</v>
      </c>
      <c r="B85" s="64">
        <v>12</v>
      </c>
      <c r="C85" s="62" t="s">
        <v>797</v>
      </c>
      <c r="D85" s="62" t="s">
        <v>827</v>
      </c>
      <c r="E85" s="62"/>
      <c r="F85" s="62"/>
      <c r="G85" s="61"/>
      <c r="H85" s="61"/>
      <c r="I85" s="74">
        <v>75409383</v>
      </c>
      <c r="J85" s="61" t="s">
        <v>799</v>
      </c>
      <c r="K85" s="61" t="s">
        <v>800</v>
      </c>
      <c r="L85" s="64"/>
    </row>
    <row r="86" spans="1:12" ht="30" customHeight="1" x14ac:dyDescent="0.15">
      <c r="A86" s="99">
        <v>83</v>
      </c>
      <c r="B86" s="64">
        <v>12</v>
      </c>
      <c r="C86" s="62" t="s">
        <v>797</v>
      </c>
      <c r="D86" s="62" t="s">
        <v>828</v>
      </c>
      <c r="E86" s="62"/>
      <c r="F86" s="62"/>
      <c r="G86" s="61"/>
      <c r="H86" s="61"/>
      <c r="I86" s="74">
        <v>40728100</v>
      </c>
      <c r="J86" s="61" t="s">
        <v>799</v>
      </c>
      <c r="K86" s="61" t="s">
        <v>800</v>
      </c>
      <c r="L86" s="64"/>
    </row>
    <row r="87" spans="1:12" ht="30" customHeight="1" x14ac:dyDescent="0.15">
      <c r="A87" s="99">
        <v>84</v>
      </c>
      <c r="B87" s="64">
        <v>12</v>
      </c>
      <c r="C87" s="62" t="s">
        <v>797</v>
      </c>
      <c r="D87" s="62" t="s">
        <v>829</v>
      </c>
      <c r="E87" s="62"/>
      <c r="F87" s="62"/>
      <c r="G87" s="61"/>
      <c r="H87" s="61"/>
      <c r="I87" s="74">
        <v>46782267</v>
      </c>
      <c r="J87" s="61" t="s">
        <v>799</v>
      </c>
      <c r="K87" s="61" t="s">
        <v>800</v>
      </c>
      <c r="L87" s="64"/>
    </row>
    <row r="88" spans="1:12" ht="30" customHeight="1" x14ac:dyDescent="0.15">
      <c r="A88" s="99">
        <v>85</v>
      </c>
      <c r="B88" s="64">
        <v>12</v>
      </c>
      <c r="C88" s="62" t="s">
        <v>797</v>
      </c>
      <c r="D88" s="62" t="s">
        <v>830</v>
      </c>
      <c r="E88" s="62"/>
      <c r="F88" s="62"/>
      <c r="G88" s="61"/>
      <c r="H88" s="61"/>
      <c r="I88" s="74">
        <v>50155380</v>
      </c>
      <c r="J88" s="61" t="s">
        <v>799</v>
      </c>
      <c r="K88" s="61" t="s">
        <v>800</v>
      </c>
      <c r="L88" s="64"/>
    </row>
    <row r="89" spans="1:12" s="111" customFormat="1" ht="30" customHeight="1" x14ac:dyDescent="0.15">
      <c r="A89" s="99">
        <v>86</v>
      </c>
      <c r="B89" s="65">
        <v>2</v>
      </c>
      <c r="C89" s="71" t="s">
        <v>831</v>
      </c>
      <c r="D89" s="71" t="s">
        <v>832</v>
      </c>
      <c r="E89" s="71" t="s">
        <v>833</v>
      </c>
      <c r="F89" s="71" t="s">
        <v>834</v>
      </c>
      <c r="G89" s="65">
        <v>1</v>
      </c>
      <c r="H89" s="65" t="s">
        <v>697</v>
      </c>
      <c r="I89" s="72">
        <v>610000000</v>
      </c>
      <c r="J89" s="65" t="s">
        <v>235</v>
      </c>
      <c r="K89" s="65" t="s">
        <v>835</v>
      </c>
      <c r="L89" s="65"/>
    </row>
    <row r="90" spans="1:12" s="111" customFormat="1" ht="30" customHeight="1" x14ac:dyDescent="0.15">
      <c r="A90" s="99">
        <v>87</v>
      </c>
      <c r="B90" s="65">
        <v>2</v>
      </c>
      <c r="C90" s="71" t="s">
        <v>836</v>
      </c>
      <c r="D90" s="71" t="s">
        <v>837</v>
      </c>
      <c r="E90" s="71" t="s">
        <v>838</v>
      </c>
      <c r="F90" s="71" t="s">
        <v>834</v>
      </c>
      <c r="G90" s="65">
        <v>1</v>
      </c>
      <c r="H90" s="65" t="s">
        <v>706</v>
      </c>
      <c r="I90" s="72">
        <v>158603000</v>
      </c>
      <c r="J90" s="65" t="s">
        <v>235</v>
      </c>
      <c r="K90" s="65" t="s">
        <v>839</v>
      </c>
      <c r="L90" s="65"/>
    </row>
    <row r="91" spans="1:12" s="111" customFormat="1" ht="30" customHeight="1" x14ac:dyDescent="0.15">
      <c r="A91" s="99">
        <v>88</v>
      </c>
      <c r="B91" s="65">
        <v>2</v>
      </c>
      <c r="C91" s="71" t="s">
        <v>840</v>
      </c>
      <c r="D91" s="71" t="s">
        <v>841</v>
      </c>
      <c r="E91" s="71" t="s">
        <v>842</v>
      </c>
      <c r="F91" s="71" t="s">
        <v>834</v>
      </c>
      <c r="G91" s="65">
        <v>13</v>
      </c>
      <c r="H91" s="65" t="s">
        <v>697</v>
      </c>
      <c r="I91" s="72">
        <v>50700000</v>
      </c>
      <c r="J91" s="65" t="s">
        <v>235</v>
      </c>
      <c r="K91" s="65" t="s">
        <v>835</v>
      </c>
      <c r="L91" s="65"/>
    </row>
    <row r="92" spans="1:12" s="111" customFormat="1" ht="30" customHeight="1" x14ac:dyDescent="0.15">
      <c r="A92" s="99">
        <v>89</v>
      </c>
      <c r="B92" s="65">
        <v>2</v>
      </c>
      <c r="C92" s="71" t="s">
        <v>843</v>
      </c>
      <c r="D92" s="71" t="s">
        <v>844</v>
      </c>
      <c r="E92" s="71" t="s">
        <v>833</v>
      </c>
      <c r="F92" s="71" t="s">
        <v>834</v>
      </c>
      <c r="G92" s="65">
        <v>1</v>
      </c>
      <c r="H92" s="65" t="s">
        <v>697</v>
      </c>
      <c r="I92" s="72">
        <v>610000000</v>
      </c>
      <c r="J92" s="65" t="s">
        <v>235</v>
      </c>
      <c r="K92" s="65" t="s">
        <v>835</v>
      </c>
      <c r="L92" s="65"/>
    </row>
    <row r="93" spans="1:12" s="111" customFormat="1" ht="30" customHeight="1" x14ac:dyDescent="0.15">
      <c r="A93" s="99">
        <v>90</v>
      </c>
      <c r="B93" s="65">
        <v>2</v>
      </c>
      <c r="C93" s="71" t="s">
        <v>845</v>
      </c>
      <c r="D93" s="71" t="s">
        <v>846</v>
      </c>
      <c r="E93" s="71" t="s">
        <v>833</v>
      </c>
      <c r="F93" s="71" t="s">
        <v>834</v>
      </c>
      <c r="G93" s="65">
        <v>7</v>
      </c>
      <c r="H93" s="65" t="s">
        <v>697</v>
      </c>
      <c r="I93" s="72">
        <v>2888000000</v>
      </c>
      <c r="J93" s="65" t="s">
        <v>235</v>
      </c>
      <c r="K93" s="65" t="s">
        <v>835</v>
      </c>
      <c r="L93" s="65"/>
    </row>
    <row r="94" spans="1:12" s="111" customFormat="1" ht="30" customHeight="1" x14ac:dyDescent="0.15">
      <c r="A94" s="99">
        <v>91</v>
      </c>
      <c r="B94" s="65">
        <v>2</v>
      </c>
      <c r="C94" s="71" t="s">
        <v>847</v>
      </c>
      <c r="D94" s="71" t="s">
        <v>846</v>
      </c>
      <c r="E94" s="71" t="s">
        <v>833</v>
      </c>
      <c r="F94" s="71" t="s">
        <v>834</v>
      </c>
      <c r="G94" s="65">
        <v>3</v>
      </c>
      <c r="H94" s="65" t="s">
        <v>697</v>
      </c>
      <c r="I94" s="72">
        <v>936000000</v>
      </c>
      <c r="J94" s="65" t="s">
        <v>235</v>
      </c>
      <c r="K94" s="65" t="s">
        <v>835</v>
      </c>
      <c r="L94" s="65"/>
    </row>
    <row r="95" spans="1:12" s="111" customFormat="1" ht="30" customHeight="1" x14ac:dyDescent="0.15">
      <c r="A95" s="99">
        <v>92</v>
      </c>
      <c r="B95" s="65">
        <v>2</v>
      </c>
      <c r="C95" s="71" t="s">
        <v>848</v>
      </c>
      <c r="D95" s="71" t="s">
        <v>846</v>
      </c>
      <c r="E95" s="71" t="s">
        <v>833</v>
      </c>
      <c r="F95" s="71" t="s">
        <v>834</v>
      </c>
      <c r="G95" s="65">
        <v>2</v>
      </c>
      <c r="H95" s="65" t="s">
        <v>697</v>
      </c>
      <c r="I95" s="72">
        <v>600000000</v>
      </c>
      <c r="J95" s="65" t="s">
        <v>235</v>
      </c>
      <c r="K95" s="65" t="s">
        <v>835</v>
      </c>
      <c r="L95" s="65"/>
    </row>
    <row r="96" spans="1:12" s="111" customFormat="1" ht="30" customHeight="1" x14ac:dyDescent="0.15">
      <c r="A96" s="99">
        <v>93</v>
      </c>
      <c r="B96" s="65">
        <v>2</v>
      </c>
      <c r="C96" s="71" t="s">
        <v>849</v>
      </c>
      <c r="D96" s="71" t="s">
        <v>846</v>
      </c>
      <c r="E96" s="71" t="s">
        <v>850</v>
      </c>
      <c r="F96" s="71" t="s">
        <v>834</v>
      </c>
      <c r="G96" s="65">
        <v>5</v>
      </c>
      <c r="H96" s="65" t="s">
        <v>697</v>
      </c>
      <c r="I96" s="72">
        <v>158000000</v>
      </c>
      <c r="J96" s="65" t="s">
        <v>235</v>
      </c>
      <c r="K96" s="65" t="s">
        <v>835</v>
      </c>
      <c r="L96" s="65"/>
    </row>
    <row r="97" spans="1:12" s="111" customFormat="1" ht="30" customHeight="1" x14ac:dyDescent="0.15">
      <c r="A97" s="99">
        <v>94</v>
      </c>
      <c r="B97" s="65">
        <v>2</v>
      </c>
      <c r="C97" s="71" t="s">
        <v>851</v>
      </c>
      <c r="D97" s="71" t="s">
        <v>846</v>
      </c>
      <c r="E97" s="71" t="s">
        <v>850</v>
      </c>
      <c r="F97" s="71" t="s">
        <v>834</v>
      </c>
      <c r="G97" s="65">
        <v>4</v>
      </c>
      <c r="H97" s="65" t="s">
        <v>697</v>
      </c>
      <c r="I97" s="72">
        <v>133600000</v>
      </c>
      <c r="J97" s="65" t="s">
        <v>235</v>
      </c>
      <c r="K97" s="65" t="s">
        <v>835</v>
      </c>
      <c r="L97" s="65"/>
    </row>
    <row r="98" spans="1:12" s="111" customFormat="1" ht="30" customHeight="1" x14ac:dyDescent="0.15">
      <c r="A98" s="99">
        <v>95</v>
      </c>
      <c r="B98" s="65">
        <v>2</v>
      </c>
      <c r="C98" s="71" t="s">
        <v>852</v>
      </c>
      <c r="D98" s="71" t="s">
        <v>853</v>
      </c>
      <c r="E98" s="71" t="s">
        <v>850</v>
      </c>
      <c r="F98" s="71" t="s">
        <v>834</v>
      </c>
      <c r="G98" s="65">
        <v>10</v>
      </c>
      <c r="H98" s="65" t="s">
        <v>706</v>
      </c>
      <c r="I98" s="72">
        <v>18918000</v>
      </c>
      <c r="J98" s="65" t="s">
        <v>235</v>
      </c>
      <c r="K98" s="65" t="s">
        <v>839</v>
      </c>
      <c r="L98" s="65"/>
    </row>
    <row r="99" spans="1:12" s="111" customFormat="1" ht="30" customHeight="1" x14ac:dyDescent="0.15">
      <c r="A99" s="99">
        <v>96</v>
      </c>
      <c r="B99" s="65">
        <v>2</v>
      </c>
      <c r="C99" s="71" t="s">
        <v>854</v>
      </c>
      <c r="D99" s="71" t="s">
        <v>855</v>
      </c>
      <c r="E99" s="71" t="s">
        <v>856</v>
      </c>
      <c r="F99" s="71" t="s">
        <v>834</v>
      </c>
      <c r="G99" s="65">
        <v>1</v>
      </c>
      <c r="H99" s="65" t="s">
        <v>706</v>
      </c>
      <c r="I99" s="72">
        <v>81549000</v>
      </c>
      <c r="J99" s="65" t="s">
        <v>235</v>
      </c>
      <c r="K99" s="65" t="s">
        <v>839</v>
      </c>
      <c r="L99" s="65"/>
    </row>
    <row r="100" spans="1:12" s="111" customFormat="1" ht="30" customHeight="1" x14ac:dyDescent="0.15">
      <c r="A100" s="99">
        <v>97</v>
      </c>
      <c r="B100" s="65">
        <v>5</v>
      </c>
      <c r="C100" s="71" t="s">
        <v>857</v>
      </c>
      <c r="D100" s="71" t="s">
        <v>858</v>
      </c>
      <c r="E100" s="71" t="s">
        <v>850</v>
      </c>
      <c r="F100" s="71" t="s">
        <v>834</v>
      </c>
      <c r="G100" s="65">
        <v>1</v>
      </c>
      <c r="H100" s="65" t="s">
        <v>706</v>
      </c>
      <c r="I100" s="72">
        <v>50000000</v>
      </c>
      <c r="J100" s="65" t="s">
        <v>235</v>
      </c>
      <c r="K100" s="65" t="s">
        <v>839</v>
      </c>
      <c r="L100" s="65"/>
    </row>
    <row r="101" spans="1:12" s="113" customFormat="1" ht="30" customHeight="1" x14ac:dyDescent="0.15">
      <c r="A101" s="99">
        <v>98</v>
      </c>
      <c r="B101" s="65">
        <v>9</v>
      </c>
      <c r="C101" s="71" t="s">
        <v>859</v>
      </c>
      <c r="D101" s="71" t="s">
        <v>860</v>
      </c>
      <c r="E101" s="101" t="s">
        <v>861</v>
      </c>
      <c r="F101" s="71" t="s">
        <v>834</v>
      </c>
      <c r="G101" s="99">
        <v>10</v>
      </c>
      <c r="H101" s="99" t="s">
        <v>790</v>
      </c>
      <c r="I101" s="103">
        <v>10000000</v>
      </c>
      <c r="J101" s="99" t="s">
        <v>242</v>
      </c>
      <c r="K101" s="99" t="s">
        <v>862</v>
      </c>
      <c r="L101" s="99"/>
    </row>
    <row r="102" spans="1:12" s="113" customFormat="1" ht="30" customHeight="1" x14ac:dyDescent="0.15">
      <c r="A102" s="99">
        <v>99</v>
      </c>
      <c r="B102" s="65">
        <v>2</v>
      </c>
      <c r="C102" s="71" t="s">
        <v>863</v>
      </c>
      <c r="D102" s="71" t="s">
        <v>864</v>
      </c>
      <c r="E102" s="101" t="s">
        <v>861</v>
      </c>
      <c r="F102" s="71" t="s">
        <v>834</v>
      </c>
      <c r="G102" s="99">
        <v>2</v>
      </c>
      <c r="H102" s="99" t="s">
        <v>697</v>
      </c>
      <c r="I102" s="103">
        <v>120000000</v>
      </c>
      <c r="J102" s="99" t="s">
        <v>242</v>
      </c>
      <c r="K102" s="99" t="s">
        <v>865</v>
      </c>
      <c r="L102" s="99"/>
    </row>
    <row r="103" spans="1:12" s="113" customFormat="1" ht="30" customHeight="1" x14ac:dyDescent="0.15">
      <c r="A103" s="99">
        <v>100</v>
      </c>
      <c r="B103" s="65">
        <v>2</v>
      </c>
      <c r="C103" s="71" t="s">
        <v>866</v>
      </c>
      <c r="D103" s="71" t="s">
        <v>867</v>
      </c>
      <c r="E103" s="101" t="s">
        <v>861</v>
      </c>
      <c r="F103" s="71" t="s">
        <v>834</v>
      </c>
      <c r="G103" s="99">
        <v>5</v>
      </c>
      <c r="H103" s="99" t="s">
        <v>790</v>
      </c>
      <c r="I103" s="103">
        <v>27500000</v>
      </c>
      <c r="J103" s="99" t="s">
        <v>242</v>
      </c>
      <c r="K103" s="99" t="s">
        <v>868</v>
      </c>
      <c r="L103" s="99"/>
    </row>
    <row r="104" spans="1:12" s="113" customFormat="1" ht="30" customHeight="1" x14ac:dyDescent="0.15">
      <c r="A104" s="99">
        <v>101</v>
      </c>
      <c r="B104" s="65">
        <v>3</v>
      </c>
      <c r="C104" s="71" t="s">
        <v>869</v>
      </c>
      <c r="D104" s="71" t="s">
        <v>870</v>
      </c>
      <c r="E104" s="101" t="s">
        <v>861</v>
      </c>
      <c r="F104" s="71" t="s">
        <v>834</v>
      </c>
      <c r="G104" s="99">
        <v>134</v>
      </c>
      <c r="H104" s="99" t="s">
        <v>871</v>
      </c>
      <c r="I104" s="103">
        <v>50052000</v>
      </c>
      <c r="J104" s="99" t="s">
        <v>242</v>
      </c>
      <c r="K104" s="99" t="s">
        <v>872</v>
      </c>
      <c r="L104" s="99"/>
    </row>
    <row r="105" spans="1:12" s="113" customFormat="1" ht="30" customHeight="1" x14ac:dyDescent="0.15">
      <c r="A105" s="99">
        <v>102</v>
      </c>
      <c r="B105" s="65">
        <v>3</v>
      </c>
      <c r="C105" s="71" t="s">
        <v>873</v>
      </c>
      <c r="D105" s="71" t="s">
        <v>874</v>
      </c>
      <c r="E105" s="101" t="s">
        <v>861</v>
      </c>
      <c r="F105" s="71" t="s">
        <v>834</v>
      </c>
      <c r="G105" s="99"/>
      <c r="H105" s="99" t="s">
        <v>871</v>
      </c>
      <c r="I105" s="103">
        <v>40695000</v>
      </c>
      <c r="J105" s="99" t="s">
        <v>242</v>
      </c>
      <c r="K105" s="99" t="s">
        <v>875</v>
      </c>
      <c r="L105" s="99"/>
    </row>
    <row r="106" spans="1:12" s="113" customFormat="1" ht="30" customHeight="1" x14ac:dyDescent="0.15">
      <c r="A106" s="99">
        <v>103</v>
      </c>
      <c r="B106" s="65">
        <v>3</v>
      </c>
      <c r="C106" s="71" t="s">
        <v>876</v>
      </c>
      <c r="D106" s="71" t="s">
        <v>877</v>
      </c>
      <c r="E106" s="101" t="s">
        <v>861</v>
      </c>
      <c r="F106" s="71" t="s">
        <v>834</v>
      </c>
      <c r="G106" s="61">
        <v>264</v>
      </c>
      <c r="H106" s="61" t="s">
        <v>871</v>
      </c>
      <c r="I106" s="103">
        <v>439631000</v>
      </c>
      <c r="J106" s="61" t="s">
        <v>245</v>
      </c>
      <c r="K106" s="61" t="s">
        <v>878</v>
      </c>
      <c r="L106" s="64"/>
    </row>
    <row r="107" spans="1:12" s="113" customFormat="1" ht="30" customHeight="1" x14ac:dyDescent="0.15">
      <c r="A107" s="99">
        <v>104</v>
      </c>
      <c r="B107" s="65">
        <v>3</v>
      </c>
      <c r="C107" s="71" t="s">
        <v>879</v>
      </c>
      <c r="D107" s="71" t="s">
        <v>880</v>
      </c>
      <c r="E107" s="101" t="s">
        <v>861</v>
      </c>
      <c r="F107" s="71" t="s">
        <v>834</v>
      </c>
      <c r="G107" s="61">
        <v>598</v>
      </c>
      <c r="H107" s="61" t="s">
        <v>871</v>
      </c>
      <c r="I107" s="103">
        <v>508988000</v>
      </c>
      <c r="J107" s="61" t="s">
        <v>245</v>
      </c>
      <c r="K107" s="61" t="s">
        <v>878</v>
      </c>
      <c r="L107" s="64"/>
    </row>
    <row r="108" spans="1:12" s="113" customFormat="1" ht="30" customHeight="1" x14ac:dyDescent="0.15">
      <c r="A108" s="99">
        <v>105</v>
      </c>
      <c r="B108" s="65">
        <v>3</v>
      </c>
      <c r="C108" s="71" t="s">
        <v>881</v>
      </c>
      <c r="D108" s="71" t="s">
        <v>882</v>
      </c>
      <c r="E108" s="62" t="s">
        <v>883</v>
      </c>
      <c r="F108" s="71" t="s">
        <v>834</v>
      </c>
      <c r="G108" s="61">
        <v>6</v>
      </c>
      <c r="H108" s="61" t="s">
        <v>697</v>
      </c>
      <c r="I108" s="103">
        <v>210000000</v>
      </c>
      <c r="J108" s="61" t="s">
        <v>245</v>
      </c>
      <c r="K108" s="61" t="s">
        <v>884</v>
      </c>
      <c r="L108" s="64"/>
    </row>
    <row r="109" spans="1:12" s="113" customFormat="1" ht="30" customHeight="1" x14ac:dyDescent="0.15">
      <c r="A109" s="99">
        <v>106</v>
      </c>
      <c r="B109" s="65">
        <v>3</v>
      </c>
      <c r="C109" s="71" t="s">
        <v>881</v>
      </c>
      <c r="D109" s="71" t="s">
        <v>885</v>
      </c>
      <c r="E109" s="62" t="s">
        <v>886</v>
      </c>
      <c r="F109" s="71" t="s">
        <v>834</v>
      </c>
      <c r="G109" s="61">
        <v>4</v>
      </c>
      <c r="H109" s="61" t="s">
        <v>697</v>
      </c>
      <c r="I109" s="103">
        <v>132000000</v>
      </c>
      <c r="J109" s="61" t="s">
        <v>245</v>
      </c>
      <c r="K109" s="61" t="s">
        <v>884</v>
      </c>
      <c r="L109" s="64"/>
    </row>
    <row r="110" spans="1:12" s="113" customFormat="1" ht="30" customHeight="1" x14ac:dyDescent="0.15">
      <c r="A110" s="99">
        <v>107</v>
      </c>
      <c r="B110" s="65">
        <v>3</v>
      </c>
      <c r="C110" s="71" t="s">
        <v>881</v>
      </c>
      <c r="D110" s="71" t="s">
        <v>887</v>
      </c>
      <c r="E110" s="62" t="s">
        <v>888</v>
      </c>
      <c r="F110" s="71" t="s">
        <v>834</v>
      </c>
      <c r="G110" s="61">
        <v>7</v>
      </c>
      <c r="H110" s="61" t="s">
        <v>697</v>
      </c>
      <c r="I110" s="103">
        <v>105000000</v>
      </c>
      <c r="J110" s="61" t="s">
        <v>245</v>
      </c>
      <c r="K110" s="61" t="s">
        <v>884</v>
      </c>
      <c r="L110" s="64"/>
    </row>
    <row r="111" spans="1:12" s="113" customFormat="1" ht="30" customHeight="1" x14ac:dyDescent="0.15">
      <c r="A111" s="99">
        <v>108</v>
      </c>
      <c r="B111" s="65">
        <v>2</v>
      </c>
      <c r="C111" s="71" t="s">
        <v>889</v>
      </c>
      <c r="D111" s="71" t="s">
        <v>890</v>
      </c>
      <c r="E111" s="62" t="s">
        <v>891</v>
      </c>
      <c r="F111" s="71" t="s">
        <v>834</v>
      </c>
      <c r="G111" s="61">
        <v>22</v>
      </c>
      <c r="H111" s="61" t="s">
        <v>697</v>
      </c>
      <c r="I111" s="103">
        <f>990000*G111</f>
        <v>21780000</v>
      </c>
      <c r="J111" s="61" t="s">
        <v>245</v>
      </c>
      <c r="K111" s="61" t="s">
        <v>892</v>
      </c>
      <c r="L111" s="64"/>
    </row>
    <row r="112" spans="1:12" s="113" customFormat="1" ht="30" customHeight="1" x14ac:dyDescent="0.15">
      <c r="A112" s="99">
        <v>109</v>
      </c>
      <c r="B112" s="65">
        <v>2</v>
      </c>
      <c r="C112" s="71" t="s">
        <v>889</v>
      </c>
      <c r="D112" s="71" t="s">
        <v>890</v>
      </c>
      <c r="E112" s="62" t="s">
        <v>893</v>
      </c>
      <c r="F112" s="71" t="s">
        <v>834</v>
      </c>
      <c r="G112" s="61">
        <v>22</v>
      </c>
      <c r="H112" s="61" t="s">
        <v>697</v>
      </c>
      <c r="I112" s="103">
        <f>1190000*G112</f>
        <v>26180000</v>
      </c>
      <c r="J112" s="61" t="s">
        <v>245</v>
      </c>
      <c r="K112" s="61" t="s">
        <v>892</v>
      </c>
      <c r="L112" s="64"/>
    </row>
    <row r="113" spans="1:12" s="113" customFormat="1" ht="30" customHeight="1" x14ac:dyDescent="0.15">
      <c r="A113" s="99">
        <v>110</v>
      </c>
      <c r="B113" s="65">
        <v>2</v>
      </c>
      <c r="C113" s="71" t="s">
        <v>889</v>
      </c>
      <c r="D113" s="71" t="s">
        <v>894</v>
      </c>
      <c r="E113" s="62" t="s">
        <v>895</v>
      </c>
      <c r="F113" s="71" t="s">
        <v>834</v>
      </c>
      <c r="G113" s="61">
        <v>2</v>
      </c>
      <c r="H113" s="61" t="s">
        <v>697</v>
      </c>
      <c r="I113" s="103">
        <f>45000000*G113</f>
        <v>90000000</v>
      </c>
      <c r="J113" s="61" t="s">
        <v>245</v>
      </c>
      <c r="K113" s="61" t="s">
        <v>892</v>
      </c>
      <c r="L113" s="64"/>
    </row>
    <row r="114" spans="1:12" s="113" customFormat="1" ht="30" customHeight="1" x14ac:dyDescent="0.15">
      <c r="A114" s="99">
        <v>111</v>
      </c>
      <c r="B114" s="65">
        <v>2</v>
      </c>
      <c r="C114" s="71" t="s">
        <v>889</v>
      </c>
      <c r="D114" s="71" t="s">
        <v>896</v>
      </c>
      <c r="E114" s="62" t="s">
        <v>897</v>
      </c>
      <c r="F114" s="71" t="s">
        <v>834</v>
      </c>
      <c r="G114" s="61">
        <v>2</v>
      </c>
      <c r="H114" s="61" t="s">
        <v>697</v>
      </c>
      <c r="I114" s="103">
        <f>22300000*G114</f>
        <v>44600000</v>
      </c>
      <c r="J114" s="61" t="s">
        <v>245</v>
      </c>
      <c r="K114" s="61" t="s">
        <v>892</v>
      </c>
      <c r="L114" s="64"/>
    </row>
    <row r="115" spans="1:12" s="113" customFormat="1" ht="30" customHeight="1" x14ac:dyDescent="0.15">
      <c r="A115" s="99">
        <v>112</v>
      </c>
      <c r="B115" s="65">
        <v>2</v>
      </c>
      <c r="C115" s="71" t="s">
        <v>889</v>
      </c>
      <c r="D115" s="71" t="s">
        <v>898</v>
      </c>
      <c r="E115" s="62" t="s">
        <v>899</v>
      </c>
      <c r="F115" s="71" t="s">
        <v>834</v>
      </c>
      <c r="G115" s="61">
        <v>38</v>
      </c>
      <c r="H115" s="61" t="s">
        <v>697</v>
      </c>
      <c r="I115" s="103">
        <f>4800000*G115</f>
        <v>182400000</v>
      </c>
      <c r="J115" s="61" t="s">
        <v>245</v>
      </c>
      <c r="K115" s="61" t="s">
        <v>892</v>
      </c>
      <c r="L115" s="64"/>
    </row>
    <row r="116" spans="1:12" s="113" customFormat="1" ht="30" customHeight="1" x14ac:dyDescent="0.15">
      <c r="A116" s="99">
        <v>113</v>
      </c>
      <c r="B116" s="65">
        <v>3</v>
      </c>
      <c r="C116" s="71" t="s">
        <v>900</v>
      </c>
      <c r="D116" s="71" t="s">
        <v>901</v>
      </c>
      <c r="E116" s="101" t="s">
        <v>861</v>
      </c>
      <c r="F116" s="71" t="s">
        <v>834</v>
      </c>
      <c r="G116" s="61">
        <v>32</v>
      </c>
      <c r="H116" s="61" t="s">
        <v>871</v>
      </c>
      <c r="I116" s="103">
        <v>10000000</v>
      </c>
      <c r="J116" s="61" t="s">
        <v>245</v>
      </c>
      <c r="K116" s="61" t="s">
        <v>250</v>
      </c>
      <c r="L116" s="64"/>
    </row>
    <row r="117" spans="1:12" s="113" customFormat="1" ht="30" customHeight="1" x14ac:dyDescent="0.15">
      <c r="A117" s="99">
        <v>114</v>
      </c>
      <c r="B117" s="65">
        <v>7</v>
      </c>
      <c r="C117" s="71" t="s">
        <v>902</v>
      </c>
      <c r="D117" s="71" t="s">
        <v>903</v>
      </c>
      <c r="E117" s="62" t="s">
        <v>861</v>
      </c>
      <c r="F117" s="71" t="s">
        <v>834</v>
      </c>
      <c r="G117" s="61" t="s">
        <v>904</v>
      </c>
      <c r="H117" s="61" t="s">
        <v>871</v>
      </c>
      <c r="I117" s="103">
        <v>20000000</v>
      </c>
      <c r="J117" s="61" t="s">
        <v>245</v>
      </c>
      <c r="K117" s="61" t="s">
        <v>248</v>
      </c>
      <c r="L117" s="64"/>
    </row>
    <row r="118" spans="1:12" s="113" customFormat="1" ht="30" customHeight="1" x14ac:dyDescent="0.15">
      <c r="A118" s="99">
        <v>115</v>
      </c>
      <c r="B118" s="65">
        <v>11</v>
      </c>
      <c r="C118" s="71" t="s">
        <v>905</v>
      </c>
      <c r="D118" s="71" t="s">
        <v>906</v>
      </c>
      <c r="E118" s="71" t="s">
        <v>850</v>
      </c>
      <c r="F118" s="71" t="s">
        <v>834</v>
      </c>
      <c r="G118" s="61">
        <v>82</v>
      </c>
      <c r="H118" s="61" t="s">
        <v>871</v>
      </c>
      <c r="I118" s="103">
        <v>47773000</v>
      </c>
      <c r="J118" s="61" t="s">
        <v>245</v>
      </c>
      <c r="K118" s="61" t="s">
        <v>248</v>
      </c>
      <c r="L118" s="64"/>
    </row>
    <row r="119" spans="1:12" s="113" customFormat="1" ht="30" customHeight="1" x14ac:dyDescent="0.15">
      <c r="A119" s="99">
        <v>116</v>
      </c>
      <c r="B119" s="65">
        <v>11</v>
      </c>
      <c r="C119" s="71" t="s">
        <v>907</v>
      </c>
      <c r="D119" s="71" t="s">
        <v>908</v>
      </c>
      <c r="E119" s="62" t="s">
        <v>861</v>
      </c>
      <c r="F119" s="71" t="s">
        <v>834</v>
      </c>
      <c r="G119" s="61">
        <v>13</v>
      </c>
      <c r="H119" s="61" t="s">
        <v>871</v>
      </c>
      <c r="I119" s="103">
        <v>25000000</v>
      </c>
      <c r="J119" s="61" t="s">
        <v>245</v>
      </c>
      <c r="K119" s="61" t="s">
        <v>248</v>
      </c>
      <c r="L119" s="64"/>
    </row>
    <row r="120" spans="1:12" s="115" customFormat="1" ht="30" customHeight="1" x14ac:dyDescent="0.15">
      <c r="A120" s="99">
        <v>117</v>
      </c>
      <c r="B120" s="65">
        <v>2</v>
      </c>
      <c r="C120" s="71" t="s">
        <v>909</v>
      </c>
      <c r="D120" s="71" t="s">
        <v>910</v>
      </c>
      <c r="E120" s="71" t="s">
        <v>850</v>
      </c>
      <c r="F120" s="71" t="s">
        <v>834</v>
      </c>
      <c r="G120" s="114" t="s">
        <v>911</v>
      </c>
      <c r="H120" s="114" t="s">
        <v>790</v>
      </c>
      <c r="I120" s="103">
        <v>39500000</v>
      </c>
      <c r="J120" s="114" t="s">
        <v>252</v>
      </c>
      <c r="K120" s="114" t="s">
        <v>912</v>
      </c>
      <c r="L120" s="114"/>
    </row>
    <row r="121" spans="1:12" s="115" customFormat="1" ht="30" customHeight="1" x14ac:dyDescent="0.15">
      <c r="A121" s="99">
        <v>118</v>
      </c>
      <c r="B121" s="65">
        <v>3</v>
      </c>
      <c r="C121" s="71" t="s">
        <v>913</v>
      </c>
      <c r="D121" s="71" t="s">
        <v>914</v>
      </c>
      <c r="E121" s="71" t="s">
        <v>850</v>
      </c>
      <c r="F121" s="71" t="s">
        <v>834</v>
      </c>
      <c r="G121" s="114">
        <v>689</v>
      </c>
      <c r="H121" s="114" t="s">
        <v>790</v>
      </c>
      <c r="I121" s="103">
        <v>20670000</v>
      </c>
      <c r="J121" s="114" t="s">
        <v>252</v>
      </c>
      <c r="K121" s="114" t="s">
        <v>912</v>
      </c>
      <c r="L121" s="114"/>
    </row>
    <row r="122" spans="1:12" s="115" customFormat="1" ht="30" customHeight="1" x14ac:dyDescent="0.15">
      <c r="A122" s="99">
        <v>119</v>
      </c>
      <c r="B122" s="65">
        <v>3</v>
      </c>
      <c r="C122" s="71" t="s">
        <v>915</v>
      </c>
      <c r="D122" s="71" t="s">
        <v>916</v>
      </c>
      <c r="E122" s="130" t="s">
        <v>917</v>
      </c>
      <c r="F122" s="71" t="s">
        <v>834</v>
      </c>
      <c r="G122" s="114">
        <v>194</v>
      </c>
      <c r="H122" s="114" t="s">
        <v>918</v>
      </c>
      <c r="I122" s="103">
        <v>103402000</v>
      </c>
      <c r="J122" s="114" t="s">
        <v>252</v>
      </c>
      <c r="K122" s="114" t="s">
        <v>912</v>
      </c>
      <c r="L122" s="114"/>
    </row>
    <row r="123" spans="1:12" s="115" customFormat="1" ht="30" customHeight="1" x14ac:dyDescent="0.15">
      <c r="A123" s="99">
        <v>120</v>
      </c>
      <c r="B123" s="65">
        <v>3</v>
      </c>
      <c r="C123" s="71" t="s">
        <v>919</v>
      </c>
      <c r="D123" s="71" t="s">
        <v>920</v>
      </c>
      <c r="E123" s="130" t="s">
        <v>917</v>
      </c>
      <c r="F123" s="71" t="s">
        <v>834</v>
      </c>
      <c r="G123" s="114">
        <v>160</v>
      </c>
      <c r="H123" s="114" t="s">
        <v>918</v>
      </c>
      <c r="I123" s="103">
        <v>12000000</v>
      </c>
      <c r="J123" s="114" t="s">
        <v>252</v>
      </c>
      <c r="K123" s="114" t="s">
        <v>921</v>
      </c>
      <c r="L123" s="114"/>
    </row>
    <row r="124" spans="1:12" s="115" customFormat="1" ht="30" customHeight="1" x14ac:dyDescent="0.15">
      <c r="A124" s="99">
        <v>121</v>
      </c>
      <c r="B124" s="65">
        <v>3</v>
      </c>
      <c r="C124" s="71" t="s">
        <v>922</v>
      </c>
      <c r="D124" s="71" t="s">
        <v>923</v>
      </c>
      <c r="E124" s="101" t="s">
        <v>861</v>
      </c>
      <c r="F124" s="71" t="s">
        <v>834</v>
      </c>
      <c r="G124" s="114" t="s">
        <v>911</v>
      </c>
      <c r="H124" s="114" t="s">
        <v>790</v>
      </c>
      <c r="I124" s="103">
        <v>16180000</v>
      </c>
      <c r="J124" s="114" t="s">
        <v>252</v>
      </c>
      <c r="K124" s="114" t="s">
        <v>253</v>
      </c>
      <c r="L124" s="114"/>
    </row>
    <row r="125" spans="1:12" s="115" customFormat="1" ht="30" customHeight="1" x14ac:dyDescent="0.15">
      <c r="A125" s="99">
        <v>122</v>
      </c>
      <c r="B125" s="65">
        <v>10</v>
      </c>
      <c r="C125" s="71" t="s">
        <v>924</v>
      </c>
      <c r="D125" s="71" t="s">
        <v>910</v>
      </c>
      <c r="E125" s="132" t="s">
        <v>850</v>
      </c>
      <c r="F125" s="71" t="s">
        <v>834</v>
      </c>
      <c r="G125" s="114" t="s">
        <v>911</v>
      </c>
      <c r="H125" s="114" t="s">
        <v>790</v>
      </c>
      <c r="I125" s="103">
        <v>50000000</v>
      </c>
      <c r="J125" s="114" t="s">
        <v>252</v>
      </c>
      <c r="K125" s="114" t="s">
        <v>912</v>
      </c>
      <c r="L125" s="114"/>
    </row>
    <row r="126" spans="1:12" s="115" customFormat="1" ht="30" customHeight="1" x14ac:dyDescent="0.15">
      <c r="A126" s="99">
        <v>123</v>
      </c>
      <c r="B126" s="65">
        <v>2</v>
      </c>
      <c r="C126" s="71" t="s">
        <v>909</v>
      </c>
      <c r="D126" s="71" t="s">
        <v>910</v>
      </c>
      <c r="E126" s="132" t="s">
        <v>850</v>
      </c>
      <c r="F126" s="71" t="s">
        <v>834</v>
      </c>
      <c r="G126" s="114" t="s">
        <v>911</v>
      </c>
      <c r="H126" s="114" t="s">
        <v>790</v>
      </c>
      <c r="I126" s="103">
        <v>59000000</v>
      </c>
      <c r="J126" s="114" t="s">
        <v>255</v>
      </c>
      <c r="K126" s="114" t="s">
        <v>584</v>
      </c>
      <c r="L126" s="114"/>
    </row>
    <row r="127" spans="1:12" s="115" customFormat="1" ht="30" customHeight="1" x14ac:dyDescent="0.15">
      <c r="A127" s="99">
        <v>124</v>
      </c>
      <c r="B127" s="65">
        <v>6</v>
      </c>
      <c r="C127" s="71" t="s">
        <v>925</v>
      </c>
      <c r="D127" s="71" t="s">
        <v>910</v>
      </c>
      <c r="E127" s="132" t="s">
        <v>850</v>
      </c>
      <c r="F127" s="71" t="s">
        <v>834</v>
      </c>
      <c r="G127" s="114" t="s">
        <v>911</v>
      </c>
      <c r="H127" s="114" t="s">
        <v>790</v>
      </c>
      <c r="I127" s="103">
        <v>30000000</v>
      </c>
      <c r="J127" s="114" t="s">
        <v>255</v>
      </c>
      <c r="K127" s="114" t="s">
        <v>584</v>
      </c>
      <c r="L127" s="114"/>
    </row>
    <row r="128" spans="1:12" s="115" customFormat="1" ht="30" customHeight="1" x14ac:dyDescent="0.15">
      <c r="A128" s="99">
        <v>125</v>
      </c>
      <c r="B128" s="65">
        <v>6</v>
      </c>
      <c r="C128" s="71" t="s">
        <v>926</v>
      </c>
      <c r="D128" s="71" t="s">
        <v>910</v>
      </c>
      <c r="E128" s="132" t="s">
        <v>850</v>
      </c>
      <c r="F128" s="71" t="s">
        <v>834</v>
      </c>
      <c r="G128" s="114" t="s">
        <v>911</v>
      </c>
      <c r="H128" s="114" t="s">
        <v>790</v>
      </c>
      <c r="I128" s="103">
        <v>50000000</v>
      </c>
      <c r="J128" s="114" t="s">
        <v>255</v>
      </c>
      <c r="K128" s="114" t="s">
        <v>584</v>
      </c>
      <c r="L128" s="114"/>
    </row>
    <row r="129" spans="1:12" s="115" customFormat="1" ht="30" customHeight="1" x14ac:dyDescent="0.15">
      <c r="A129" s="99">
        <v>126</v>
      </c>
      <c r="B129" s="65">
        <v>2</v>
      </c>
      <c r="C129" s="71" t="s">
        <v>915</v>
      </c>
      <c r="D129" s="71" t="s">
        <v>916</v>
      </c>
      <c r="E129" s="132" t="s">
        <v>850</v>
      </c>
      <c r="F129" s="71" t="s">
        <v>834</v>
      </c>
      <c r="G129" s="114">
        <v>294</v>
      </c>
      <c r="H129" s="114" t="s">
        <v>918</v>
      </c>
      <c r="I129" s="103">
        <v>156702000</v>
      </c>
      <c r="J129" s="114" t="s">
        <v>255</v>
      </c>
      <c r="K129" s="114" t="s">
        <v>584</v>
      </c>
      <c r="L129" s="114"/>
    </row>
    <row r="130" spans="1:12" s="115" customFormat="1" ht="30" customHeight="1" x14ac:dyDescent="0.15">
      <c r="A130" s="99">
        <v>127</v>
      </c>
      <c r="B130" s="65">
        <v>2</v>
      </c>
      <c r="C130" s="71" t="s">
        <v>913</v>
      </c>
      <c r="D130" s="71" t="s">
        <v>914</v>
      </c>
      <c r="E130" s="132" t="s">
        <v>850</v>
      </c>
      <c r="F130" s="71" t="s">
        <v>834</v>
      </c>
      <c r="G130" s="114">
        <v>986</v>
      </c>
      <c r="H130" s="114" t="s">
        <v>927</v>
      </c>
      <c r="I130" s="103">
        <v>29580000</v>
      </c>
      <c r="J130" s="114" t="s">
        <v>255</v>
      </c>
      <c r="K130" s="114" t="s">
        <v>928</v>
      </c>
      <c r="L130" s="114"/>
    </row>
    <row r="131" spans="1:12" s="115" customFormat="1" ht="30" customHeight="1" x14ac:dyDescent="0.15">
      <c r="A131" s="99">
        <v>128</v>
      </c>
      <c r="B131" s="65">
        <v>3</v>
      </c>
      <c r="C131" s="71" t="s">
        <v>929</v>
      </c>
      <c r="D131" s="71" t="s">
        <v>930</v>
      </c>
      <c r="E131" s="132" t="s">
        <v>850</v>
      </c>
      <c r="F131" s="71" t="s">
        <v>834</v>
      </c>
      <c r="G131" s="114">
        <v>12</v>
      </c>
      <c r="H131" s="114" t="s">
        <v>931</v>
      </c>
      <c r="I131" s="103">
        <v>13000000</v>
      </c>
      <c r="J131" s="114" t="s">
        <v>255</v>
      </c>
      <c r="K131" s="114" t="s">
        <v>932</v>
      </c>
      <c r="L131" s="114"/>
    </row>
    <row r="132" spans="1:12" s="115" customFormat="1" ht="30" customHeight="1" x14ac:dyDescent="0.15">
      <c r="A132" s="99">
        <v>129</v>
      </c>
      <c r="B132" s="65">
        <v>3</v>
      </c>
      <c r="C132" s="71" t="s">
        <v>933</v>
      </c>
      <c r="D132" s="71" t="s">
        <v>934</v>
      </c>
      <c r="E132" s="130" t="s">
        <v>917</v>
      </c>
      <c r="F132" s="71" t="s">
        <v>834</v>
      </c>
      <c r="G132" s="114">
        <v>650</v>
      </c>
      <c r="H132" s="114" t="s">
        <v>918</v>
      </c>
      <c r="I132" s="103">
        <v>48750000</v>
      </c>
      <c r="J132" s="114" t="s">
        <v>255</v>
      </c>
      <c r="K132" s="114" t="s">
        <v>935</v>
      </c>
      <c r="L132" s="114"/>
    </row>
    <row r="133" spans="1:12" s="115" customFormat="1" ht="30" customHeight="1" x14ac:dyDescent="0.15">
      <c r="A133" s="99">
        <v>130</v>
      </c>
      <c r="B133" s="65">
        <v>3</v>
      </c>
      <c r="C133" s="71" t="s">
        <v>936</v>
      </c>
      <c r="D133" s="71" t="s">
        <v>937</v>
      </c>
      <c r="E133" s="130" t="s">
        <v>917</v>
      </c>
      <c r="F133" s="71" t="s">
        <v>834</v>
      </c>
      <c r="G133" s="112">
        <v>335</v>
      </c>
      <c r="H133" s="112" t="s">
        <v>727</v>
      </c>
      <c r="I133" s="103">
        <v>178555000</v>
      </c>
      <c r="J133" s="112" t="s">
        <v>258</v>
      </c>
      <c r="K133" s="112" t="s">
        <v>938</v>
      </c>
      <c r="L133" s="112"/>
    </row>
    <row r="134" spans="1:12" s="115" customFormat="1" ht="30" customHeight="1" x14ac:dyDescent="0.15">
      <c r="A134" s="99">
        <v>131</v>
      </c>
      <c r="B134" s="65">
        <v>3</v>
      </c>
      <c r="C134" s="71" t="s">
        <v>939</v>
      </c>
      <c r="D134" s="71" t="s">
        <v>940</v>
      </c>
      <c r="E134" s="130" t="s">
        <v>917</v>
      </c>
      <c r="F134" s="71" t="s">
        <v>834</v>
      </c>
      <c r="G134" s="112">
        <v>660</v>
      </c>
      <c r="H134" s="112" t="s">
        <v>727</v>
      </c>
      <c r="I134" s="103">
        <v>49500000</v>
      </c>
      <c r="J134" s="112" t="s">
        <v>258</v>
      </c>
      <c r="K134" s="112" t="s">
        <v>941</v>
      </c>
      <c r="L134" s="112"/>
    </row>
    <row r="135" spans="1:12" s="115" customFormat="1" ht="30" customHeight="1" x14ac:dyDescent="0.15">
      <c r="A135" s="99">
        <v>132</v>
      </c>
      <c r="B135" s="65">
        <v>3</v>
      </c>
      <c r="C135" s="71" t="s">
        <v>942</v>
      </c>
      <c r="D135" s="71" t="s">
        <v>943</v>
      </c>
      <c r="E135" s="130" t="s">
        <v>944</v>
      </c>
      <c r="F135" s="71" t="s">
        <v>834</v>
      </c>
      <c r="G135" s="112">
        <v>168</v>
      </c>
      <c r="H135" s="112" t="s">
        <v>727</v>
      </c>
      <c r="I135" s="103">
        <v>97600000</v>
      </c>
      <c r="J135" s="112" t="s">
        <v>258</v>
      </c>
      <c r="K135" s="112" t="s">
        <v>938</v>
      </c>
      <c r="L135" s="112"/>
    </row>
    <row r="136" spans="1:12" s="115" customFormat="1" ht="30" customHeight="1" x14ac:dyDescent="0.15">
      <c r="A136" s="99">
        <v>133</v>
      </c>
      <c r="B136" s="65">
        <v>3</v>
      </c>
      <c r="C136" s="71" t="s">
        <v>945</v>
      </c>
      <c r="D136" s="71" t="s">
        <v>946</v>
      </c>
      <c r="E136" s="130" t="s">
        <v>944</v>
      </c>
      <c r="F136" s="71" t="s">
        <v>834</v>
      </c>
      <c r="G136" s="112">
        <v>17</v>
      </c>
      <c r="H136" s="112" t="s">
        <v>727</v>
      </c>
      <c r="I136" s="103">
        <v>17000000</v>
      </c>
      <c r="J136" s="112" t="s">
        <v>258</v>
      </c>
      <c r="K136" s="112" t="s">
        <v>947</v>
      </c>
      <c r="L136" s="112"/>
    </row>
    <row r="137" spans="1:12" s="115" customFormat="1" ht="30" customHeight="1" x14ac:dyDescent="0.15">
      <c r="A137" s="99">
        <v>134</v>
      </c>
      <c r="B137" s="65">
        <v>3</v>
      </c>
      <c r="C137" s="71" t="s">
        <v>948</v>
      </c>
      <c r="D137" s="71" t="s">
        <v>949</v>
      </c>
      <c r="E137" s="130" t="s">
        <v>944</v>
      </c>
      <c r="F137" s="71" t="s">
        <v>834</v>
      </c>
      <c r="G137" s="112">
        <v>1062</v>
      </c>
      <c r="H137" s="112" t="s">
        <v>727</v>
      </c>
      <c r="I137" s="103">
        <v>31860000</v>
      </c>
      <c r="J137" s="112" t="s">
        <v>258</v>
      </c>
      <c r="K137" s="112" t="s">
        <v>950</v>
      </c>
      <c r="L137" s="112"/>
    </row>
    <row r="138" spans="1:12" s="115" customFormat="1" ht="30" customHeight="1" x14ac:dyDescent="0.15">
      <c r="A138" s="99">
        <v>135</v>
      </c>
      <c r="B138" s="65">
        <v>4</v>
      </c>
      <c r="C138" s="71" t="s">
        <v>951</v>
      </c>
      <c r="D138" s="71" t="s">
        <v>855</v>
      </c>
      <c r="E138" s="130" t="s">
        <v>917</v>
      </c>
      <c r="F138" s="71" t="s">
        <v>834</v>
      </c>
      <c r="G138" s="112">
        <v>317</v>
      </c>
      <c r="H138" s="112" t="s">
        <v>727</v>
      </c>
      <c r="I138" s="103">
        <v>168961000</v>
      </c>
      <c r="J138" s="112" t="s">
        <v>952</v>
      </c>
      <c r="K138" s="112" t="s">
        <v>263</v>
      </c>
      <c r="L138" s="112"/>
    </row>
    <row r="139" spans="1:12" s="115" customFormat="1" ht="30" customHeight="1" x14ac:dyDescent="0.15">
      <c r="A139" s="99">
        <v>136</v>
      </c>
      <c r="B139" s="65">
        <v>2</v>
      </c>
      <c r="C139" s="71" t="s">
        <v>953</v>
      </c>
      <c r="D139" s="71" t="s">
        <v>943</v>
      </c>
      <c r="E139" s="130" t="s">
        <v>954</v>
      </c>
      <c r="F139" s="71" t="s">
        <v>834</v>
      </c>
      <c r="G139" s="112">
        <v>1</v>
      </c>
      <c r="H139" s="112" t="s">
        <v>727</v>
      </c>
      <c r="I139" s="103">
        <v>70700000</v>
      </c>
      <c r="J139" s="112" t="s">
        <v>952</v>
      </c>
      <c r="K139" s="112" t="s">
        <v>955</v>
      </c>
      <c r="L139" s="112"/>
    </row>
    <row r="140" spans="1:12" s="115" customFormat="1" ht="30" customHeight="1" x14ac:dyDescent="0.15">
      <c r="A140" s="99">
        <v>137</v>
      </c>
      <c r="B140" s="65">
        <v>7</v>
      </c>
      <c r="C140" s="71" t="s">
        <v>956</v>
      </c>
      <c r="D140" s="71" t="s">
        <v>943</v>
      </c>
      <c r="E140" s="130" t="s">
        <v>954</v>
      </c>
      <c r="F140" s="71" t="s">
        <v>834</v>
      </c>
      <c r="G140" s="112">
        <v>1</v>
      </c>
      <c r="H140" s="112" t="s">
        <v>727</v>
      </c>
      <c r="I140" s="103">
        <v>50000000</v>
      </c>
      <c r="J140" s="112" t="s">
        <v>952</v>
      </c>
      <c r="K140" s="112" t="s">
        <v>955</v>
      </c>
      <c r="L140" s="112"/>
    </row>
    <row r="141" spans="1:12" s="115" customFormat="1" ht="30" customHeight="1" x14ac:dyDescent="0.15">
      <c r="A141" s="99">
        <v>138</v>
      </c>
      <c r="B141" s="65">
        <v>7</v>
      </c>
      <c r="C141" s="71" t="s">
        <v>957</v>
      </c>
      <c r="D141" s="71" t="s">
        <v>958</v>
      </c>
      <c r="E141" s="130" t="s">
        <v>959</v>
      </c>
      <c r="F141" s="71" t="s">
        <v>834</v>
      </c>
      <c r="G141" s="112">
        <v>1</v>
      </c>
      <c r="H141" s="112" t="s">
        <v>727</v>
      </c>
      <c r="I141" s="103">
        <v>17000000</v>
      </c>
      <c r="J141" s="112" t="s">
        <v>952</v>
      </c>
      <c r="K141" s="112" t="s">
        <v>955</v>
      </c>
      <c r="L141" s="112"/>
    </row>
    <row r="142" spans="1:12" s="115" customFormat="1" ht="30" customHeight="1" x14ac:dyDescent="0.15">
      <c r="A142" s="99">
        <v>139</v>
      </c>
      <c r="B142" s="65">
        <v>2</v>
      </c>
      <c r="C142" s="71" t="s">
        <v>915</v>
      </c>
      <c r="D142" s="71" t="s">
        <v>960</v>
      </c>
      <c r="E142" s="130" t="s">
        <v>917</v>
      </c>
      <c r="F142" s="71" t="s">
        <v>834</v>
      </c>
      <c r="G142" s="112">
        <v>212</v>
      </c>
      <c r="H142" s="112" t="s">
        <v>961</v>
      </c>
      <c r="I142" s="103">
        <v>70172000</v>
      </c>
      <c r="J142" s="112" t="s">
        <v>589</v>
      </c>
      <c r="K142" s="112" t="s">
        <v>962</v>
      </c>
      <c r="L142" s="112"/>
    </row>
    <row r="143" spans="1:12" s="115" customFormat="1" ht="30" customHeight="1" x14ac:dyDescent="0.15">
      <c r="A143" s="99">
        <v>140</v>
      </c>
      <c r="B143" s="65">
        <v>3</v>
      </c>
      <c r="C143" s="71" t="s">
        <v>942</v>
      </c>
      <c r="D143" s="71" t="s">
        <v>963</v>
      </c>
      <c r="E143" s="130" t="s">
        <v>944</v>
      </c>
      <c r="F143" s="71" t="s">
        <v>834</v>
      </c>
      <c r="G143" s="112">
        <v>1</v>
      </c>
      <c r="H143" s="112" t="s">
        <v>727</v>
      </c>
      <c r="I143" s="103">
        <v>15000000</v>
      </c>
      <c r="J143" s="112" t="s">
        <v>589</v>
      </c>
      <c r="K143" s="112" t="s">
        <v>962</v>
      </c>
      <c r="L143" s="112"/>
    </row>
    <row r="144" spans="1:12" s="115" customFormat="1" ht="30" customHeight="1" x14ac:dyDescent="0.15">
      <c r="A144" s="99">
        <v>141</v>
      </c>
      <c r="B144" s="65">
        <v>4</v>
      </c>
      <c r="C144" s="71" t="s">
        <v>915</v>
      </c>
      <c r="D144" s="71" t="s">
        <v>964</v>
      </c>
      <c r="E144" s="130" t="s">
        <v>917</v>
      </c>
      <c r="F144" s="71" t="s">
        <v>834</v>
      </c>
      <c r="G144" s="112">
        <v>212</v>
      </c>
      <c r="H144" s="112" t="s">
        <v>961</v>
      </c>
      <c r="I144" s="103">
        <v>15052000</v>
      </c>
      <c r="J144" s="112" t="s">
        <v>589</v>
      </c>
      <c r="K144" s="112" t="s">
        <v>962</v>
      </c>
      <c r="L144" s="112"/>
    </row>
    <row r="145" spans="1:12" s="115" customFormat="1" ht="30" customHeight="1" x14ac:dyDescent="0.15">
      <c r="A145" s="99">
        <v>142</v>
      </c>
      <c r="B145" s="65">
        <v>4</v>
      </c>
      <c r="C145" s="71" t="s">
        <v>965</v>
      </c>
      <c r="D145" s="71" t="s">
        <v>855</v>
      </c>
      <c r="E145" s="130" t="s">
        <v>917</v>
      </c>
      <c r="F145" s="71" t="s">
        <v>834</v>
      </c>
      <c r="G145" s="112">
        <v>1</v>
      </c>
      <c r="H145" s="112" t="s">
        <v>727</v>
      </c>
      <c r="I145" s="103">
        <v>30000000</v>
      </c>
      <c r="J145" s="112" t="s">
        <v>589</v>
      </c>
      <c r="K145" s="112" t="s">
        <v>962</v>
      </c>
      <c r="L145" s="112"/>
    </row>
    <row r="146" spans="1:12" s="115" customFormat="1" ht="30" customHeight="1" x14ac:dyDescent="0.15">
      <c r="A146" s="99">
        <v>143</v>
      </c>
      <c r="B146" s="65">
        <v>6</v>
      </c>
      <c r="C146" s="71" t="s">
        <v>915</v>
      </c>
      <c r="D146" s="71" t="s">
        <v>966</v>
      </c>
      <c r="E146" s="130" t="s">
        <v>917</v>
      </c>
      <c r="F146" s="71" t="s">
        <v>834</v>
      </c>
      <c r="G146" s="112">
        <v>212</v>
      </c>
      <c r="H146" s="112" t="s">
        <v>967</v>
      </c>
      <c r="I146" s="103">
        <v>27772000</v>
      </c>
      <c r="J146" s="112" t="s">
        <v>589</v>
      </c>
      <c r="K146" s="112" t="s">
        <v>962</v>
      </c>
      <c r="L146" s="112"/>
    </row>
    <row r="147" spans="1:12" s="115" customFormat="1" ht="30" customHeight="1" x14ac:dyDescent="0.15">
      <c r="A147" s="99">
        <v>144</v>
      </c>
      <c r="B147" s="65">
        <v>8</v>
      </c>
      <c r="C147" s="71" t="s">
        <v>965</v>
      </c>
      <c r="D147" s="71" t="s">
        <v>855</v>
      </c>
      <c r="E147" s="130" t="s">
        <v>917</v>
      </c>
      <c r="F147" s="71" t="s">
        <v>834</v>
      </c>
      <c r="G147" s="112">
        <v>1</v>
      </c>
      <c r="H147" s="112" t="s">
        <v>727</v>
      </c>
      <c r="I147" s="103">
        <v>30000000</v>
      </c>
      <c r="J147" s="112" t="s">
        <v>589</v>
      </c>
      <c r="K147" s="112" t="s">
        <v>962</v>
      </c>
      <c r="L147" s="112"/>
    </row>
    <row r="148" spans="1:12" s="115" customFormat="1" ht="30" customHeight="1" x14ac:dyDescent="0.15">
      <c r="A148" s="99">
        <v>145</v>
      </c>
      <c r="B148" s="65">
        <v>3</v>
      </c>
      <c r="C148" s="71" t="s">
        <v>965</v>
      </c>
      <c r="D148" s="71" t="s">
        <v>968</v>
      </c>
      <c r="E148" s="130" t="s">
        <v>917</v>
      </c>
      <c r="F148" s="71" t="s">
        <v>834</v>
      </c>
      <c r="G148" s="112">
        <v>770</v>
      </c>
      <c r="H148" s="112" t="s">
        <v>918</v>
      </c>
      <c r="I148" s="103">
        <v>57750000</v>
      </c>
      <c r="J148" s="112" t="s">
        <v>592</v>
      </c>
      <c r="K148" s="112" t="s">
        <v>593</v>
      </c>
      <c r="L148" s="112"/>
    </row>
    <row r="149" spans="1:12" s="115" customFormat="1" ht="30" customHeight="1" x14ac:dyDescent="0.15">
      <c r="A149" s="99">
        <v>146</v>
      </c>
      <c r="B149" s="65">
        <v>3</v>
      </c>
      <c r="C149" s="71" t="s">
        <v>936</v>
      </c>
      <c r="D149" s="71" t="s">
        <v>969</v>
      </c>
      <c r="E149" s="130" t="s">
        <v>917</v>
      </c>
      <c r="F149" s="71" t="s">
        <v>834</v>
      </c>
      <c r="G149" s="112">
        <v>168</v>
      </c>
      <c r="H149" s="112" t="s">
        <v>970</v>
      </c>
      <c r="I149" s="103">
        <v>89544000</v>
      </c>
      <c r="J149" s="112" t="s">
        <v>592</v>
      </c>
      <c r="K149" s="112" t="s">
        <v>593</v>
      </c>
      <c r="L149" s="112"/>
    </row>
    <row r="150" spans="1:12" s="115" customFormat="1" ht="30" customHeight="1" x14ac:dyDescent="0.15">
      <c r="A150" s="99">
        <v>147</v>
      </c>
      <c r="B150" s="65">
        <v>3</v>
      </c>
      <c r="C150" s="71" t="s">
        <v>953</v>
      </c>
      <c r="D150" s="71" t="s">
        <v>971</v>
      </c>
      <c r="E150" s="130" t="s">
        <v>944</v>
      </c>
      <c r="F150" s="71" t="s">
        <v>834</v>
      </c>
      <c r="G150" s="112">
        <v>20</v>
      </c>
      <c r="H150" s="112" t="s">
        <v>972</v>
      </c>
      <c r="I150" s="103">
        <v>35000000</v>
      </c>
      <c r="J150" s="112" t="s">
        <v>592</v>
      </c>
      <c r="K150" s="112" t="s">
        <v>593</v>
      </c>
      <c r="L150" s="112"/>
    </row>
    <row r="151" spans="1:12" s="115" customFormat="1" ht="30" customHeight="1" x14ac:dyDescent="0.15">
      <c r="A151" s="99">
        <v>148</v>
      </c>
      <c r="B151" s="65">
        <v>10</v>
      </c>
      <c r="C151" s="71" t="s">
        <v>973</v>
      </c>
      <c r="D151" s="71" t="s">
        <v>971</v>
      </c>
      <c r="E151" s="130" t="s">
        <v>944</v>
      </c>
      <c r="F151" s="71" t="s">
        <v>834</v>
      </c>
      <c r="G151" s="112">
        <v>100</v>
      </c>
      <c r="H151" s="112" t="s">
        <v>972</v>
      </c>
      <c r="I151" s="103">
        <v>50000000</v>
      </c>
      <c r="J151" s="112" t="s">
        <v>592</v>
      </c>
      <c r="K151" s="112" t="s">
        <v>593</v>
      </c>
      <c r="L151" s="112"/>
    </row>
    <row r="152" spans="1:12" s="115" customFormat="1" ht="30" customHeight="1" x14ac:dyDescent="0.15">
      <c r="A152" s="99">
        <v>149</v>
      </c>
      <c r="B152" s="65">
        <v>3</v>
      </c>
      <c r="C152" s="71" t="s">
        <v>974</v>
      </c>
      <c r="D152" s="71" t="s">
        <v>937</v>
      </c>
      <c r="E152" s="130" t="s">
        <v>917</v>
      </c>
      <c r="F152" s="71" t="s">
        <v>834</v>
      </c>
      <c r="G152" s="112">
        <v>208</v>
      </c>
      <c r="H152" s="112" t="s">
        <v>970</v>
      </c>
      <c r="I152" s="103">
        <v>110864000</v>
      </c>
      <c r="J152" s="112" t="s">
        <v>264</v>
      </c>
      <c r="K152" s="112" t="s">
        <v>975</v>
      </c>
      <c r="L152" s="112"/>
    </row>
    <row r="153" spans="1:12" s="115" customFormat="1" ht="30" customHeight="1" x14ac:dyDescent="0.15">
      <c r="A153" s="99">
        <v>150</v>
      </c>
      <c r="B153" s="65">
        <v>4</v>
      </c>
      <c r="C153" s="71" t="s">
        <v>942</v>
      </c>
      <c r="D153" s="71" t="s">
        <v>714</v>
      </c>
      <c r="E153" s="130" t="s">
        <v>944</v>
      </c>
      <c r="F153" s="71" t="s">
        <v>834</v>
      </c>
      <c r="G153" s="112">
        <v>10</v>
      </c>
      <c r="H153" s="112" t="s">
        <v>721</v>
      </c>
      <c r="I153" s="103">
        <v>12000000</v>
      </c>
      <c r="J153" s="112" t="s">
        <v>264</v>
      </c>
      <c r="K153" s="112" t="s">
        <v>975</v>
      </c>
      <c r="L153" s="112"/>
    </row>
    <row r="154" spans="1:12" s="115" customFormat="1" ht="30" customHeight="1" x14ac:dyDescent="0.15">
      <c r="A154" s="99">
        <v>151</v>
      </c>
      <c r="B154" s="65">
        <v>4</v>
      </c>
      <c r="C154" s="71" t="s">
        <v>976</v>
      </c>
      <c r="D154" s="71" t="s">
        <v>977</v>
      </c>
      <c r="E154" s="130" t="s">
        <v>917</v>
      </c>
      <c r="F154" s="71" t="s">
        <v>834</v>
      </c>
      <c r="G154" s="112">
        <v>680</v>
      </c>
      <c r="H154" s="112" t="s">
        <v>918</v>
      </c>
      <c r="I154" s="103">
        <v>51000000</v>
      </c>
      <c r="J154" s="112" t="s">
        <v>264</v>
      </c>
      <c r="K154" s="112" t="s">
        <v>978</v>
      </c>
      <c r="L154" s="112"/>
    </row>
    <row r="155" spans="1:12" s="115" customFormat="1" ht="30" customHeight="1" x14ac:dyDescent="0.15">
      <c r="A155" s="99">
        <v>152</v>
      </c>
      <c r="B155" s="65">
        <v>5</v>
      </c>
      <c r="C155" s="71" t="s">
        <v>948</v>
      </c>
      <c r="D155" s="71" t="s">
        <v>979</v>
      </c>
      <c r="E155" s="130" t="s">
        <v>980</v>
      </c>
      <c r="F155" s="71" t="s">
        <v>834</v>
      </c>
      <c r="G155" s="112">
        <v>536</v>
      </c>
      <c r="H155" s="112" t="s">
        <v>721</v>
      </c>
      <c r="I155" s="103">
        <v>16080000</v>
      </c>
      <c r="J155" s="112" t="s">
        <v>264</v>
      </c>
      <c r="K155" s="112" t="s">
        <v>981</v>
      </c>
      <c r="L155" s="112"/>
    </row>
    <row r="156" spans="1:12" s="115" customFormat="1" ht="30" customHeight="1" x14ac:dyDescent="0.15">
      <c r="A156" s="99">
        <v>153</v>
      </c>
      <c r="B156" s="65">
        <v>2</v>
      </c>
      <c r="C156" s="71" t="s">
        <v>909</v>
      </c>
      <c r="D156" s="71" t="s">
        <v>910</v>
      </c>
      <c r="E156" s="130" t="s">
        <v>850</v>
      </c>
      <c r="F156" s="71" t="s">
        <v>834</v>
      </c>
      <c r="G156" s="112" t="s">
        <v>911</v>
      </c>
      <c r="H156" s="112" t="s">
        <v>697</v>
      </c>
      <c r="I156" s="103">
        <v>2050000</v>
      </c>
      <c r="J156" s="112" t="s">
        <v>266</v>
      </c>
      <c r="K156" s="112" t="s">
        <v>982</v>
      </c>
      <c r="L156" s="112"/>
    </row>
    <row r="157" spans="1:12" s="115" customFormat="1" ht="30" customHeight="1" x14ac:dyDescent="0.15">
      <c r="A157" s="99">
        <v>154</v>
      </c>
      <c r="B157" s="65">
        <v>2</v>
      </c>
      <c r="C157" s="71" t="s">
        <v>915</v>
      </c>
      <c r="D157" s="71" t="s">
        <v>916</v>
      </c>
      <c r="E157" s="130" t="s">
        <v>917</v>
      </c>
      <c r="F157" s="71" t="s">
        <v>834</v>
      </c>
      <c r="G157" s="112">
        <v>129</v>
      </c>
      <c r="H157" s="112" t="s">
        <v>918</v>
      </c>
      <c r="I157" s="103">
        <v>68757000</v>
      </c>
      <c r="J157" s="112" t="s">
        <v>266</v>
      </c>
      <c r="K157" s="112" t="s">
        <v>982</v>
      </c>
      <c r="L157" s="112"/>
    </row>
    <row r="158" spans="1:12" s="115" customFormat="1" ht="30" customHeight="1" x14ac:dyDescent="0.15">
      <c r="A158" s="99">
        <v>155</v>
      </c>
      <c r="B158" s="65">
        <v>3</v>
      </c>
      <c r="C158" s="71" t="s">
        <v>933</v>
      </c>
      <c r="D158" s="71" t="s">
        <v>934</v>
      </c>
      <c r="E158" s="130" t="s">
        <v>917</v>
      </c>
      <c r="F158" s="71" t="s">
        <v>834</v>
      </c>
      <c r="G158" s="112">
        <v>490</v>
      </c>
      <c r="H158" s="112" t="s">
        <v>918</v>
      </c>
      <c r="I158" s="103">
        <v>36750000</v>
      </c>
      <c r="J158" s="112" t="s">
        <v>266</v>
      </c>
      <c r="K158" s="112" t="s">
        <v>983</v>
      </c>
      <c r="L158" s="112"/>
    </row>
    <row r="159" spans="1:12" s="115" customFormat="1" ht="30" customHeight="1" x14ac:dyDescent="0.15">
      <c r="A159" s="99">
        <v>156</v>
      </c>
      <c r="B159" s="65">
        <v>2</v>
      </c>
      <c r="C159" s="71" t="s">
        <v>974</v>
      </c>
      <c r="D159" s="71" t="s">
        <v>960</v>
      </c>
      <c r="E159" s="130" t="s">
        <v>917</v>
      </c>
      <c r="F159" s="71" t="s">
        <v>834</v>
      </c>
      <c r="G159" s="112">
        <v>183</v>
      </c>
      <c r="H159" s="112" t="s">
        <v>970</v>
      </c>
      <c r="I159" s="103">
        <v>60573000</v>
      </c>
      <c r="J159" s="112" t="s">
        <v>984</v>
      </c>
      <c r="K159" s="112" t="s">
        <v>985</v>
      </c>
      <c r="L159" s="112"/>
    </row>
    <row r="160" spans="1:12" s="115" customFormat="1" ht="30" customHeight="1" x14ac:dyDescent="0.15">
      <c r="A160" s="99">
        <v>157</v>
      </c>
      <c r="B160" s="65">
        <v>2</v>
      </c>
      <c r="C160" s="71" t="s">
        <v>974</v>
      </c>
      <c r="D160" s="71" t="s">
        <v>986</v>
      </c>
      <c r="E160" s="130" t="s">
        <v>917</v>
      </c>
      <c r="F160" s="71" t="s">
        <v>834</v>
      </c>
      <c r="G160" s="112">
        <v>183</v>
      </c>
      <c r="H160" s="112" t="s">
        <v>970</v>
      </c>
      <c r="I160" s="103">
        <v>12993000</v>
      </c>
      <c r="J160" s="112" t="s">
        <v>984</v>
      </c>
      <c r="K160" s="112" t="s">
        <v>985</v>
      </c>
      <c r="L160" s="112"/>
    </row>
    <row r="161" spans="1:12" s="115" customFormat="1" ht="30" customHeight="1" x14ac:dyDescent="0.15">
      <c r="A161" s="99">
        <v>158</v>
      </c>
      <c r="B161" s="65">
        <v>2</v>
      </c>
      <c r="C161" s="71" t="s">
        <v>974</v>
      </c>
      <c r="D161" s="71" t="s">
        <v>966</v>
      </c>
      <c r="E161" s="130" t="s">
        <v>917</v>
      </c>
      <c r="F161" s="71" t="s">
        <v>834</v>
      </c>
      <c r="G161" s="112">
        <v>183</v>
      </c>
      <c r="H161" s="112" t="s">
        <v>970</v>
      </c>
      <c r="I161" s="103">
        <v>23973000</v>
      </c>
      <c r="J161" s="112" t="s">
        <v>984</v>
      </c>
      <c r="K161" s="112" t="s">
        <v>985</v>
      </c>
      <c r="L161" s="112"/>
    </row>
    <row r="162" spans="1:12" s="115" customFormat="1" ht="30" customHeight="1" x14ac:dyDescent="0.15">
      <c r="A162" s="99">
        <v>159</v>
      </c>
      <c r="B162" s="65">
        <v>5</v>
      </c>
      <c r="C162" s="71" t="s">
        <v>987</v>
      </c>
      <c r="D162" s="71" t="s">
        <v>855</v>
      </c>
      <c r="E162" s="130" t="s">
        <v>917</v>
      </c>
      <c r="F162" s="71" t="s">
        <v>834</v>
      </c>
      <c r="G162" s="112">
        <v>610</v>
      </c>
      <c r="H162" s="112" t="s">
        <v>970</v>
      </c>
      <c r="I162" s="103">
        <v>45750000</v>
      </c>
      <c r="J162" s="112" t="s">
        <v>984</v>
      </c>
      <c r="K162" s="112" t="s">
        <v>985</v>
      </c>
      <c r="L162" s="112"/>
    </row>
    <row r="163" spans="1:12" s="115" customFormat="1" ht="30" customHeight="1" x14ac:dyDescent="0.15">
      <c r="A163" s="99">
        <v>160</v>
      </c>
      <c r="B163" s="65">
        <v>4</v>
      </c>
      <c r="C163" s="71" t="s">
        <v>919</v>
      </c>
      <c r="D163" s="71" t="s">
        <v>940</v>
      </c>
      <c r="E163" s="130" t="s">
        <v>917</v>
      </c>
      <c r="F163" s="71" t="s">
        <v>834</v>
      </c>
      <c r="G163" s="112">
        <v>650</v>
      </c>
      <c r="H163" s="112" t="s">
        <v>918</v>
      </c>
      <c r="I163" s="103">
        <v>48750000</v>
      </c>
      <c r="J163" s="112" t="s">
        <v>268</v>
      </c>
      <c r="K163" s="112" t="s">
        <v>269</v>
      </c>
      <c r="L163" s="112"/>
    </row>
    <row r="164" spans="1:12" s="115" customFormat="1" ht="30" customHeight="1" x14ac:dyDescent="0.15">
      <c r="A164" s="99">
        <v>161</v>
      </c>
      <c r="B164" s="65">
        <v>4</v>
      </c>
      <c r="C164" s="71" t="s">
        <v>915</v>
      </c>
      <c r="D164" s="71" t="s">
        <v>937</v>
      </c>
      <c r="E164" s="130" t="s">
        <v>917</v>
      </c>
      <c r="F164" s="71" t="s">
        <v>834</v>
      </c>
      <c r="G164" s="112">
        <v>155</v>
      </c>
      <c r="H164" s="112" t="s">
        <v>918</v>
      </c>
      <c r="I164" s="103">
        <v>82615000</v>
      </c>
      <c r="J164" s="112" t="s">
        <v>268</v>
      </c>
      <c r="K164" s="112" t="s">
        <v>269</v>
      </c>
      <c r="L164" s="112"/>
    </row>
    <row r="165" spans="1:12" s="115" customFormat="1" ht="30" customHeight="1" x14ac:dyDescent="0.15">
      <c r="A165" s="99">
        <v>162</v>
      </c>
      <c r="B165" s="65">
        <v>4</v>
      </c>
      <c r="C165" s="71" t="s">
        <v>988</v>
      </c>
      <c r="D165" s="71" t="s">
        <v>989</v>
      </c>
      <c r="E165" s="130" t="s">
        <v>850</v>
      </c>
      <c r="F165" s="71" t="s">
        <v>834</v>
      </c>
      <c r="G165" s="112">
        <v>535</v>
      </c>
      <c r="H165" s="112" t="s">
        <v>990</v>
      </c>
      <c r="I165" s="103">
        <v>16050000</v>
      </c>
      <c r="J165" s="112" t="s">
        <v>268</v>
      </c>
      <c r="K165" s="112" t="s">
        <v>269</v>
      </c>
      <c r="L165" s="112"/>
    </row>
    <row r="166" spans="1:12" s="115" customFormat="1" ht="30" customHeight="1" x14ac:dyDescent="0.15">
      <c r="A166" s="99">
        <v>163</v>
      </c>
      <c r="B166" s="65">
        <v>1</v>
      </c>
      <c r="C166" s="71" t="s">
        <v>909</v>
      </c>
      <c r="D166" s="71" t="s">
        <v>991</v>
      </c>
      <c r="E166" s="130" t="s">
        <v>850</v>
      </c>
      <c r="F166" s="71" t="s">
        <v>834</v>
      </c>
      <c r="G166" s="112">
        <v>1</v>
      </c>
      <c r="H166" s="112" t="s">
        <v>721</v>
      </c>
      <c r="I166" s="103">
        <v>29500000</v>
      </c>
      <c r="J166" s="112" t="s">
        <v>268</v>
      </c>
      <c r="K166" s="112" t="s">
        <v>269</v>
      </c>
      <c r="L166" s="112"/>
    </row>
    <row r="167" spans="1:12" s="115" customFormat="1" ht="30" customHeight="1" x14ac:dyDescent="0.15">
      <c r="A167" s="99">
        <v>164</v>
      </c>
      <c r="B167" s="65">
        <v>1</v>
      </c>
      <c r="C167" s="71" t="s">
        <v>992</v>
      </c>
      <c r="D167" s="71" t="s">
        <v>993</v>
      </c>
      <c r="E167" s="130" t="s">
        <v>850</v>
      </c>
      <c r="F167" s="71" t="s">
        <v>834</v>
      </c>
      <c r="G167" s="112">
        <v>112</v>
      </c>
      <c r="H167" s="112" t="s">
        <v>994</v>
      </c>
      <c r="I167" s="103">
        <v>50000000</v>
      </c>
      <c r="J167" s="112" t="s">
        <v>271</v>
      </c>
      <c r="K167" s="112" t="s">
        <v>995</v>
      </c>
      <c r="L167" s="112"/>
    </row>
    <row r="168" spans="1:12" s="115" customFormat="1" ht="30" customHeight="1" x14ac:dyDescent="0.15">
      <c r="A168" s="99">
        <v>165</v>
      </c>
      <c r="B168" s="65">
        <v>2</v>
      </c>
      <c r="C168" s="71" t="s">
        <v>996</v>
      </c>
      <c r="D168" s="71" t="s">
        <v>997</v>
      </c>
      <c r="E168" s="130" t="s">
        <v>850</v>
      </c>
      <c r="F168" s="71" t="s">
        <v>834</v>
      </c>
      <c r="G168" s="112">
        <v>50</v>
      </c>
      <c r="H168" s="112" t="s">
        <v>994</v>
      </c>
      <c r="I168" s="103">
        <v>11000000</v>
      </c>
      <c r="J168" s="112" t="s">
        <v>271</v>
      </c>
      <c r="K168" s="112" t="s">
        <v>272</v>
      </c>
      <c r="L168" s="112"/>
    </row>
    <row r="169" spans="1:12" s="115" customFormat="1" ht="30" customHeight="1" x14ac:dyDescent="0.15">
      <c r="A169" s="99">
        <v>166</v>
      </c>
      <c r="B169" s="65">
        <v>10</v>
      </c>
      <c r="C169" s="71" t="s">
        <v>998</v>
      </c>
      <c r="D169" s="71" t="s">
        <v>999</v>
      </c>
      <c r="E169" s="130" t="s">
        <v>850</v>
      </c>
      <c r="F169" s="71" t="s">
        <v>834</v>
      </c>
      <c r="G169" s="112">
        <v>58</v>
      </c>
      <c r="H169" s="112" t="s">
        <v>994</v>
      </c>
      <c r="I169" s="103">
        <v>30000000</v>
      </c>
      <c r="J169" s="112" t="s">
        <v>271</v>
      </c>
      <c r="K169" s="112" t="s">
        <v>272</v>
      </c>
      <c r="L169" s="112"/>
    </row>
    <row r="170" spans="1:12" s="115" customFormat="1" ht="30" customHeight="1" x14ac:dyDescent="0.15">
      <c r="A170" s="99">
        <v>167</v>
      </c>
      <c r="B170" s="65">
        <v>2</v>
      </c>
      <c r="C170" s="71" t="s">
        <v>909</v>
      </c>
      <c r="D170" s="71" t="s">
        <v>910</v>
      </c>
      <c r="E170" s="132" t="s">
        <v>850</v>
      </c>
      <c r="F170" s="71" t="s">
        <v>834</v>
      </c>
      <c r="G170" s="114" t="s">
        <v>911</v>
      </c>
      <c r="H170" s="112" t="s">
        <v>994</v>
      </c>
      <c r="I170" s="103">
        <v>44300000</v>
      </c>
      <c r="J170" s="114" t="s">
        <v>273</v>
      </c>
      <c r="K170" s="112" t="s">
        <v>274</v>
      </c>
      <c r="L170" s="95"/>
    </row>
    <row r="171" spans="1:12" s="115" customFormat="1" ht="30" customHeight="1" x14ac:dyDescent="0.15">
      <c r="A171" s="99">
        <v>168</v>
      </c>
      <c r="B171" s="65">
        <v>1</v>
      </c>
      <c r="C171" s="71" t="s">
        <v>1000</v>
      </c>
      <c r="D171" s="71" t="s">
        <v>910</v>
      </c>
      <c r="E171" s="132" t="s">
        <v>850</v>
      </c>
      <c r="F171" s="71" t="s">
        <v>834</v>
      </c>
      <c r="G171" s="114" t="s">
        <v>911</v>
      </c>
      <c r="H171" s="112" t="s">
        <v>994</v>
      </c>
      <c r="I171" s="103">
        <v>17000000</v>
      </c>
      <c r="J171" s="114" t="s">
        <v>273</v>
      </c>
      <c r="K171" s="112" t="s">
        <v>274</v>
      </c>
      <c r="L171" s="95"/>
    </row>
    <row r="172" spans="1:12" s="115" customFormat="1" ht="30" customHeight="1" x14ac:dyDescent="0.15">
      <c r="A172" s="99">
        <v>169</v>
      </c>
      <c r="B172" s="65">
        <v>2</v>
      </c>
      <c r="C172" s="71" t="s">
        <v>915</v>
      </c>
      <c r="D172" s="71" t="s">
        <v>916</v>
      </c>
      <c r="E172" s="130" t="s">
        <v>917</v>
      </c>
      <c r="F172" s="71" t="s">
        <v>834</v>
      </c>
      <c r="G172" s="114">
        <v>197</v>
      </c>
      <c r="H172" s="114" t="s">
        <v>918</v>
      </c>
      <c r="I172" s="103">
        <v>105001000</v>
      </c>
      <c r="J172" s="114" t="s">
        <v>273</v>
      </c>
      <c r="K172" s="112" t="s">
        <v>274</v>
      </c>
      <c r="L172" s="95"/>
    </row>
    <row r="173" spans="1:12" s="115" customFormat="1" ht="30" customHeight="1" x14ac:dyDescent="0.15">
      <c r="A173" s="99">
        <v>170</v>
      </c>
      <c r="B173" s="65">
        <v>2</v>
      </c>
      <c r="C173" s="71" t="s">
        <v>913</v>
      </c>
      <c r="D173" s="71" t="s">
        <v>914</v>
      </c>
      <c r="E173" s="132" t="s">
        <v>850</v>
      </c>
      <c r="F173" s="71" t="s">
        <v>834</v>
      </c>
      <c r="G173" s="114">
        <v>697</v>
      </c>
      <c r="H173" s="114" t="s">
        <v>927</v>
      </c>
      <c r="I173" s="103">
        <v>20910000</v>
      </c>
      <c r="J173" s="114" t="s">
        <v>273</v>
      </c>
      <c r="K173" s="112" t="s">
        <v>274</v>
      </c>
      <c r="L173" s="95"/>
    </row>
    <row r="174" spans="1:12" s="115" customFormat="1" ht="30" customHeight="1" x14ac:dyDescent="0.15">
      <c r="A174" s="99">
        <v>171</v>
      </c>
      <c r="B174" s="65">
        <v>3</v>
      </c>
      <c r="C174" s="71" t="s">
        <v>933</v>
      </c>
      <c r="D174" s="71" t="s">
        <v>934</v>
      </c>
      <c r="E174" s="130" t="s">
        <v>917</v>
      </c>
      <c r="F174" s="71" t="s">
        <v>834</v>
      </c>
      <c r="G174" s="114">
        <v>850</v>
      </c>
      <c r="H174" s="114" t="s">
        <v>918</v>
      </c>
      <c r="I174" s="103">
        <v>63750000</v>
      </c>
      <c r="J174" s="114" t="s">
        <v>273</v>
      </c>
      <c r="K174" s="112" t="s">
        <v>274</v>
      </c>
      <c r="L174" s="95"/>
    </row>
    <row r="175" spans="1:12" ht="30" customHeight="1" x14ac:dyDescent="0.15">
      <c r="A175" s="99">
        <v>172</v>
      </c>
      <c r="B175" s="61">
        <v>12</v>
      </c>
      <c r="C175" s="101" t="s">
        <v>1001</v>
      </c>
      <c r="D175" s="62" t="s">
        <v>1002</v>
      </c>
      <c r="E175" s="62"/>
      <c r="F175" s="62" t="s">
        <v>1003</v>
      </c>
      <c r="G175" s="116">
        <v>14000</v>
      </c>
      <c r="H175" s="116" t="s">
        <v>1004</v>
      </c>
      <c r="I175" s="74">
        <v>14000000</v>
      </c>
      <c r="J175" s="61" t="s">
        <v>1005</v>
      </c>
      <c r="K175" s="61" t="s">
        <v>1006</v>
      </c>
      <c r="L175" s="64"/>
    </row>
    <row r="176" spans="1:12" ht="30" customHeight="1" x14ac:dyDescent="0.15">
      <c r="A176" s="99">
        <v>173</v>
      </c>
      <c r="B176" s="61">
        <v>3</v>
      </c>
      <c r="C176" s="62" t="s">
        <v>1007</v>
      </c>
      <c r="D176" s="62" t="s">
        <v>1008</v>
      </c>
      <c r="E176" s="62" t="s">
        <v>1009</v>
      </c>
      <c r="F176" s="62" t="s">
        <v>1010</v>
      </c>
      <c r="G176" s="116">
        <v>10000</v>
      </c>
      <c r="H176" s="116" t="s">
        <v>1011</v>
      </c>
      <c r="I176" s="74">
        <v>50000000</v>
      </c>
      <c r="J176" s="61" t="s">
        <v>305</v>
      </c>
      <c r="K176" s="61" t="s">
        <v>1012</v>
      </c>
      <c r="L176" s="64"/>
    </row>
    <row r="177" spans="1:12" ht="30" customHeight="1" x14ac:dyDescent="0.15">
      <c r="A177" s="99">
        <v>174</v>
      </c>
      <c r="B177" s="61">
        <v>1</v>
      </c>
      <c r="C177" s="62" t="s">
        <v>1013</v>
      </c>
      <c r="D177" s="62" t="s">
        <v>1008</v>
      </c>
      <c r="E177" s="62"/>
      <c r="F177" s="62"/>
      <c r="G177" s="116">
        <v>480000</v>
      </c>
      <c r="H177" s="116" t="s">
        <v>1011</v>
      </c>
      <c r="I177" s="74">
        <v>385000000</v>
      </c>
      <c r="J177" s="61" t="s">
        <v>305</v>
      </c>
      <c r="K177" s="61" t="s">
        <v>1014</v>
      </c>
      <c r="L177" s="64"/>
    </row>
    <row r="178" spans="1:12" ht="30" customHeight="1" x14ac:dyDescent="0.15">
      <c r="A178" s="99">
        <v>175</v>
      </c>
      <c r="B178" s="61">
        <v>3</v>
      </c>
      <c r="C178" s="62" t="s">
        <v>1015</v>
      </c>
      <c r="D178" s="62" t="s">
        <v>1008</v>
      </c>
      <c r="E178" s="62"/>
      <c r="F178" s="62"/>
      <c r="G178" s="116">
        <v>15000</v>
      </c>
      <c r="H178" s="116" t="s">
        <v>1011</v>
      </c>
      <c r="I178" s="74">
        <v>70000000</v>
      </c>
      <c r="J178" s="61" t="s">
        <v>305</v>
      </c>
      <c r="K178" s="61" t="s">
        <v>1014</v>
      </c>
      <c r="L178" s="64"/>
    </row>
    <row r="179" spans="1:12" ht="30" customHeight="1" x14ac:dyDescent="0.15">
      <c r="A179" s="99">
        <v>176</v>
      </c>
      <c r="B179" s="61">
        <v>3</v>
      </c>
      <c r="C179" s="62" t="s">
        <v>1016</v>
      </c>
      <c r="D179" s="62" t="s">
        <v>1017</v>
      </c>
      <c r="E179" s="62"/>
      <c r="F179" s="62"/>
      <c r="G179" s="61"/>
      <c r="H179" s="61"/>
      <c r="I179" s="74">
        <v>45000000</v>
      </c>
      <c r="J179" s="61" t="s">
        <v>1018</v>
      </c>
      <c r="K179" s="61" t="s">
        <v>1019</v>
      </c>
      <c r="L179" s="61"/>
    </row>
    <row r="180" spans="1:12" ht="30" customHeight="1" x14ac:dyDescent="0.15">
      <c r="A180" s="99">
        <v>177</v>
      </c>
      <c r="B180" s="61">
        <v>9</v>
      </c>
      <c r="C180" s="62" t="s">
        <v>1020</v>
      </c>
      <c r="D180" s="62" t="s">
        <v>1021</v>
      </c>
      <c r="E180" s="62"/>
      <c r="F180" s="62" t="s">
        <v>700</v>
      </c>
      <c r="G180" s="61">
        <v>1</v>
      </c>
      <c r="H180" s="61" t="s">
        <v>727</v>
      </c>
      <c r="I180" s="74">
        <v>12600000</v>
      </c>
      <c r="J180" s="61" t="s">
        <v>1022</v>
      </c>
      <c r="K180" s="61" t="s">
        <v>1023</v>
      </c>
      <c r="L180" s="61"/>
    </row>
    <row r="181" spans="1:12" ht="30" customHeight="1" x14ac:dyDescent="0.15">
      <c r="A181" s="99">
        <v>178</v>
      </c>
      <c r="B181" s="61">
        <v>4</v>
      </c>
      <c r="C181" s="62" t="s">
        <v>1024</v>
      </c>
      <c r="D181" s="62" t="s">
        <v>1025</v>
      </c>
      <c r="E181" s="62" t="s">
        <v>1026</v>
      </c>
      <c r="F181" s="62" t="s">
        <v>1027</v>
      </c>
      <c r="G181" s="61">
        <v>1</v>
      </c>
      <c r="H181" s="61" t="s">
        <v>1028</v>
      </c>
      <c r="I181" s="74">
        <v>7260000000</v>
      </c>
      <c r="J181" s="61" t="s">
        <v>319</v>
      </c>
      <c r="K181" s="61" t="s">
        <v>1029</v>
      </c>
      <c r="L181" s="64"/>
    </row>
    <row r="182" spans="1:12" s="70" customFormat="1" ht="30" customHeight="1" x14ac:dyDescent="0.15">
      <c r="A182" s="99">
        <v>179</v>
      </c>
      <c r="B182" s="65">
        <v>2</v>
      </c>
      <c r="C182" s="71" t="s">
        <v>1030</v>
      </c>
      <c r="D182" s="71" t="s">
        <v>1031</v>
      </c>
      <c r="E182" s="71" t="s">
        <v>1032</v>
      </c>
      <c r="F182" s="71" t="s">
        <v>1033</v>
      </c>
      <c r="G182" s="65">
        <v>3</v>
      </c>
      <c r="H182" s="65" t="s">
        <v>721</v>
      </c>
      <c r="I182" s="72">
        <v>15000000</v>
      </c>
      <c r="J182" s="65" t="s">
        <v>326</v>
      </c>
      <c r="K182" s="65" t="s">
        <v>1034</v>
      </c>
      <c r="L182" s="65"/>
    </row>
    <row r="183" spans="1:12" s="70" customFormat="1" ht="30" customHeight="1" x14ac:dyDescent="0.15">
      <c r="A183" s="99">
        <v>180</v>
      </c>
      <c r="B183" s="65">
        <v>1</v>
      </c>
      <c r="C183" s="71" t="s">
        <v>1035</v>
      </c>
      <c r="D183" s="71" t="s">
        <v>1036</v>
      </c>
      <c r="E183" s="71" t="s">
        <v>1037</v>
      </c>
      <c r="F183" s="71" t="s">
        <v>1038</v>
      </c>
      <c r="G183" s="65">
        <v>29</v>
      </c>
      <c r="H183" s="65" t="s">
        <v>1039</v>
      </c>
      <c r="I183" s="72">
        <v>29000000</v>
      </c>
      <c r="J183" s="65" t="s">
        <v>326</v>
      </c>
      <c r="K183" s="65" t="s">
        <v>1040</v>
      </c>
      <c r="L183" s="65"/>
    </row>
    <row r="184" spans="1:12" s="70" customFormat="1" ht="30" customHeight="1" x14ac:dyDescent="0.15">
      <c r="A184" s="99">
        <v>181</v>
      </c>
      <c r="B184" s="65">
        <v>1</v>
      </c>
      <c r="C184" s="71" t="s">
        <v>1041</v>
      </c>
      <c r="D184" s="71" t="s">
        <v>1042</v>
      </c>
      <c r="E184" s="71" t="s">
        <v>1043</v>
      </c>
      <c r="F184" s="71" t="s">
        <v>1038</v>
      </c>
      <c r="G184" s="65">
        <v>60</v>
      </c>
      <c r="H184" s="65" t="s">
        <v>1039</v>
      </c>
      <c r="I184" s="72">
        <v>12000000</v>
      </c>
      <c r="J184" s="65" t="s">
        <v>326</v>
      </c>
      <c r="K184" s="65" t="s">
        <v>1040</v>
      </c>
      <c r="L184" s="65"/>
    </row>
    <row r="185" spans="1:12" s="70" customFormat="1" ht="30" customHeight="1" x14ac:dyDescent="0.15">
      <c r="A185" s="99">
        <v>182</v>
      </c>
      <c r="B185" s="65">
        <v>1</v>
      </c>
      <c r="C185" s="71" t="s">
        <v>1044</v>
      </c>
      <c r="D185" s="71" t="s">
        <v>1045</v>
      </c>
      <c r="E185" s="71" t="s">
        <v>1046</v>
      </c>
      <c r="F185" s="71" t="s">
        <v>1047</v>
      </c>
      <c r="G185" s="65">
        <v>1</v>
      </c>
      <c r="H185" s="65" t="s">
        <v>697</v>
      </c>
      <c r="I185" s="72">
        <v>20000000</v>
      </c>
      <c r="J185" s="65" t="s">
        <v>326</v>
      </c>
      <c r="K185" s="65" t="s">
        <v>1040</v>
      </c>
      <c r="L185" s="65"/>
    </row>
    <row r="186" spans="1:12" s="70" customFormat="1" ht="30" customHeight="1" x14ac:dyDescent="0.15">
      <c r="A186" s="99">
        <v>183</v>
      </c>
      <c r="B186" s="65">
        <v>1</v>
      </c>
      <c r="C186" s="71" t="s">
        <v>1048</v>
      </c>
      <c r="D186" s="71" t="s">
        <v>1049</v>
      </c>
      <c r="E186" s="71" t="s">
        <v>1046</v>
      </c>
      <c r="F186" s="71" t="s">
        <v>1047</v>
      </c>
      <c r="G186" s="65">
        <v>3</v>
      </c>
      <c r="H186" s="65" t="s">
        <v>697</v>
      </c>
      <c r="I186" s="72">
        <v>10000000</v>
      </c>
      <c r="J186" s="65" t="s">
        <v>326</v>
      </c>
      <c r="K186" s="65" t="s">
        <v>1040</v>
      </c>
      <c r="L186" s="65"/>
    </row>
    <row r="187" spans="1:12" ht="30" customHeight="1" x14ac:dyDescent="0.15">
      <c r="A187" s="99">
        <v>184</v>
      </c>
      <c r="B187" s="99">
        <v>2</v>
      </c>
      <c r="C187" s="101" t="s">
        <v>1050</v>
      </c>
      <c r="D187" s="101" t="s">
        <v>1051</v>
      </c>
      <c r="E187" s="101" t="s">
        <v>1052</v>
      </c>
      <c r="F187" s="101" t="s">
        <v>1053</v>
      </c>
      <c r="G187" s="99">
        <v>1</v>
      </c>
      <c r="H187" s="99" t="s">
        <v>697</v>
      </c>
      <c r="I187" s="102" t="s">
        <v>1054</v>
      </c>
      <c r="J187" s="99" t="s">
        <v>1055</v>
      </c>
      <c r="K187" s="99" t="s">
        <v>1056</v>
      </c>
      <c r="L187" s="99"/>
    </row>
    <row r="188" spans="1:12" ht="30" customHeight="1" x14ac:dyDescent="0.15">
      <c r="A188" s="99">
        <v>185</v>
      </c>
      <c r="B188" s="65">
        <v>3</v>
      </c>
      <c r="C188" s="71" t="s">
        <v>1057</v>
      </c>
      <c r="D188" s="71" t="s">
        <v>1058</v>
      </c>
      <c r="E188" s="71"/>
      <c r="F188" s="71" t="s">
        <v>1059</v>
      </c>
      <c r="G188" s="65">
        <v>1</v>
      </c>
      <c r="H188" s="65" t="s">
        <v>1060</v>
      </c>
      <c r="I188" s="68">
        <v>110000000</v>
      </c>
      <c r="J188" s="65" t="s">
        <v>1061</v>
      </c>
      <c r="K188" s="65" t="s">
        <v>1062</v>
      </c>
      <c r="L188" s="65" t="s">
        <v>1063</v>
      </c>
    </row>
    <row r="189" spans="1:12" ht="30" customHeight="1" x14ac:dyDescent="0.15">
      <c r="A189" s="99">
        <v>186</v>
      </c>
      <c r="B189" s="65">
        <v>1</v>
      </c>
      <c r="C189" s="71" t="s">
        <v>1064</v>
      </c>
      <c r="D189" s="71" t="s">
        <v>1065</v>
      </c>
      <c r="E189" s="71" t="s">
        <v>1066</v>
      </c>
      <c r="F189" s="71" t="s">
        <v>1067</v>
      </c>
      <c r="G189" s="65">
        <v>8</v>
      </c>
      <c r="H189" s="65" t="s">
        <v>721</v>
      </c>
      <c r="I189" s="68">
        <v>240000000</v>
      </c>
      <c r="J189" s="65" t="s">
        <v>1068</v>
      </c>
      <c r="K189" s="65" t="s">
        <v>1069</v>
      </c>
      <c r="L189" s="65"/>
    </row>
    <row r="190" spans="1:12" ht="30" customHeight="1" x14ac:dyDescent="0.15">
      <c r="A190" s="99">
        <v>187</v>
      </c>
      <c r="B190" s="65">
        <v>1</v>
      </c>
      <c r="C190" s="71" t="s">
        <v>1070</v>
      </c>
      <c r="D190" s="71" t="s">
        <v>1071</v>
      </c>
      <c r="E190" s="71" t="s">
        <v>1072</v>
      </c>
      <c r="F190" s="71" t="s">
        <v>1073</v>
      </c>
      <c r="G190" s="65">
        <v>1</v>
      </c>
      <c r="H190" s="65" t="s">
        <v>721</v>
      </c>
      <c r="I190" s="68">
        <v>20000000</v>
      </c>
      <c r="J190" s="65" t="s">
        <v>1068</v>
      </c>
      <c r="K190" s="65" t="s">
        <v>1069</v>
      </c>
      <c r="L190" s="65"/>
    </row>
    <row r="191" spans="1:12" ht="30" customHeight="1" x14ac:dyDescent="0.15">
      <c r="A191" s="99">
        <v>188</v>
      </c>
      <c r="B191" s="65">
        <v>1</v>
      </c>
      <c r="C191" s="71" t="s">
        <v>1070</v>
      </c>
      <c r="D191" s="71" t="s">
        <v>1074</v>
      </c>
      <c r="E191" s="71" t="s">
        <v>1075</v>
      </c>
      <c r="F191" s="71" t="s">
        <v>1076</v>
      </c>
      <c r="G191" s="65">
        <v>1</v>
      </c>
      <c r="H191" s="65" t="s">
        <v>727</v>
      </c>
      <c r="I191" s="68">
        <v>180000000</v>
      </c>
      <c r="J191" s="65" t="s">
        <v>1068</v>
      </c>
      <c r="K191" s="65" t="s">
        <v>1077</v>
      </c>
      <c r="L191" s="65"/>
    </row>
    <row r="192" spans="1:12" ht="30" customHeight="1" x14ac:dyDescent="0.15">
      <c r="A192" s="99">
        <v>189</v>
      </c>
      <c r="B192" s="65">
        <v>1</v>
      </c>
      <c r="C192" s="71" t="s">
        <v>1078</v>
      </c>
      <c r="D192" s="71" t="s">
        <v>1079</v>
      </c>
      <c r="E192" s="71" t="s">
        <v>1080</v>
      </c>
      <c r="F192" s="71" t="s">
        <v>1081</v>
      </c>
      <c r="G192" s="65">
        <v>1</v>
      </c>
      <c r="H192" s="65" t="s">
        <v>721</v>
      </c>
      <c r="I192" s="68">
        <v>19500000</v>
      </c>
      <c r="J192" s="65" t="s">
        <v>1068</v>
      </c>
      <c r="K192" s="65" t="s">
        <v>1082</v>
      </c>
      <c r="L192" s="65"/>
    </row>
    <row r="193" spans="1:12" ht="30" customHeight="1" x14ac:dyDescent="0.15">
      <c r="A193" s="99">
        <v>190</v>
      </c>
      <c r="B193" s="65">
        <v>1</v>
      </c>
      <c r="C193" s="71" t="s">
        <v>1078</v>
      </c>
      <c r="D193" s="71" t="s">
        <v>1083</v>
      </c>
      <c r="E193" s="71" t="s">
        <v>1084</v>
      </c>
      <c r="F193" s="71" t="s">
        <v>1085</v>
      </c>
      <c r="G193" s="65">
        <v>1</v>
      </c>
      <c r="H193" s="65" t="s">
        <v>721</v>
      </c>
      <c r="I193" s="68">
        <v>18900000</v>
      </c>
      <c r="J193" s="65" t="s">
        <v>1068</v>
      </c>
      <c r="K193" s="65" t="s">
        <v>1082</v>
      </c>
      <c r="L193" s="65"/>
    </row>
    <row r="194" spans="1:12" ht="30" customHeight="1" x14ac:dyDescent="0.15">
      <c r="A194" s="99">
        <v>191</v>
      </c>
      <c r="B194" s="65">
        <v>4</v>
      </c>
      <c r="C194" s="71" t="s">
        <v>1086</v>
      </c>
      <c r="D194" s="71" t="s">
        <v>1087</v>
      </c>
      <c r="E194" s="71" t="s">
        <v>1088</v>
      </c>
      <c r="F194" s="71" t="s">
        <v>1089</v>
      </c>
      <c r="G194" s="65">
        <v>1</v>
      </c>
      <c r="H194" s="65" t="s">
        <v>721</v>
      </c>
      <c r="I194" s="68">
        <v>46000000</v>
      </c>
      <c r="J194" s="65" t="s">
        <v>1090</v>
      </c>
      <c r="K194" s="65" t="s">
        <v>1091</v>
      </c>
      <c r="L194" s="65"/>
    </row>
    <row r="195" spans="1:12" ht="30" customHeight="1" x14ac:dyDescent="0.15">
      <c r="A195" s="99">
        <v>192</v>
      </c>
      <c r="B195" s="93">
        <v>1</v>
      </c>
      <c r="C195" s="94" t="s">
        <v>1092</v>
      </c>
      <c r="D195" s="94" t="s">
        <v>1093</v>
      </c>
      <c r="E195" s="94" t="s">
        <v>1094</v>
      </c>
      <c r="F195" s="130" t="s">
        <v>1095</v>
      </c>
      <c r="G195" s="93">
        <v>1</v>
      </c>
      <c r="H195" s="93" t="s">
        <v>990</v>
      </c>
      <c r="I195" s="63">
        <v>99000000</v>
      </c>
      <c r="J195" s="93" t="s">
        <v>350</v>
      </c>
      <c r="K195" s="93" t="s">
        <v>351</v>
      </c>
      <c r="L195" s="93"/>
    </row>
    <row r="196" spans="1:12" ht="30" customHeight="1" x14ac:dyDescent="0.15">
      <c r="A196" s="99">
        <v>193</v>
      </c>
      <c r="B196" s="93">
        <v>1</v>
      </c>
      <c r="C196" s="94" t="s">
        <v>1096</v>
      </c>
      <c r="D196" s="94" t="s">
        <v>1096</v>
      </c>
      <c r="E196" s="94" t="s">
        <v>1097</v>
      </c>
      <c r="F196" s="130" t="s">
        <v>1098</v>
      </c>
      <c r="G196" s="93">
        <v>6</v>
      </c>
      <c r="H196" s="93" t="s">
        <v>721</v>
      </c>
      <c r="I196" s="63">
        <v>50000000</v>
      </c>
      <c r="J196" s="93" t="s">
        <v>350</v>
      </c>
      <c r="K196" s="93" t="s">
        <v>351</v>
      </c>
      <c r="L196" s="93"/>
    </row>
    <row r="197" spans="1:12" ht="30" customHeight="1" x14ac:dyDescent="0.15">
      <c r="A197" s="99">
        <v>194</v>
      </c>
      <c r="B197" s="93">
        <v>1</v>
      </c>
      <c r="C197" s="130" t="s">
        <v>1099</v>
      </c>
      <c r="D197" s="130" t="s">
        <v>1099</v>
      </c>
      <c r="E197" s="130" t="s">
        <v>1100</v>
      </c>
      <c r="F197" s="130" t="s">
        <v>1101</v>
      </c>
      <c r="G197" s="93">
        <v>1</v>
      </c>
      <c r="H197" s="93" t="s">
        <v>990</v>
      </c>
      <c r="I197" s="63">
        <v>32000000</v>
      </c>
      <c r="J197" s="93" t="s">
        <v>350</v>
      </c>
      <c r="K197" s="93" t="s">
        <v>351</v>
      </c>
      <c r="L197" s="93"/>
    </row>
    <row r="198" spans="1:12" ht="30" customHeight="1" x14ac:dyDescent="0.15">
      <c r="A198" s="99">
        <v>195</v>
      </c>
      <c r="B198" s="93">
        <v>1</v>
      </c>
      <c r="C198" s="130" t="s">
        <v>1102</v>
      </c>
      <c r="D198" s="130" t="s">
        <v>1102</v>
      </c>
      <c r="E198" s="130" t="s">
        <v>1103</v>
      </c>
      <c r="F198" s="130" t="s">
        <v>1104</v>
      </c>
      <c r="G198" s="93">
        <v>2</v>
      </c>
      <c r="H198" s="93" t="s">
        <v>990</v>
      </c>
      <c r="I198" s="63">
        <v>60000000</v>
      </c>
      <c r="J198" s="93" t="s">
        <v>350</v>
      </c>
      <c r="K198" s="93" t="s">
        <v>351</v>
      </c>
      <c r="L198" s="93"/>
    </row>
    <row r="199" spans="1:12" ht="30" customHeight="1" x14ac:dyDescent="0.15">
      <c r="A199" s="99">
        <v>196</v>
      </c>
      <c r="B199" s="93">
        <v>1</v>
      </c>
      <c r="C199" s="130" t="s">
        <v>1105</v>
      </c>
      <c r="D199" s="130" t="s">
        <v>1105</v>
      </c>
      <c r="E199" s="130" t="s">
        <v>1106</v>
      </c>
      <c r="F199" s="130" t="s">
        <v>1107</v>
      </c>
      <c r="G199" s="93">
        <v>2</v>
      </c>
      <c r="H199" s="93" t="s">
        <v>990</v>
      </c>
      <c r="I199" s="63">
        <v>25000000</v>
      </c>
      <c r="J199" s="93" t="s">
        <v>350</v>
      </c>
      <c r="K199" s="93" t="s">
        <v>351</v>
      </c>
      <c r="L199" s="93"/>
    </row>
    <row r="200" spans="1:12" ht="30" customHeight="1" x14ac:dyDescent="0.15">
      <c r="A200" s="99">
        <v>197</v>
      </c>
      <c r="B200" s="93">
        <v>1</v>
      </c>
      <c r="C200" s="130" t="s">
        <v>1108</v>
      </c>
      <c r="D200" s="130" t="s">
        <v>1108</v>
      </c>
      <c r="E200" s="130" t="s">
        <v>1109</v>
      </c>
      <c r="F200" s="130" t="s">
        <v>1110</v>
      </c>
      <c r="G200" s="93">
        <v>1</v>
      </c>
      <c r="H200" s="93" t="s">
        <v>990</v>
      </c>
      <c r="I200" s="63">
        <v>60000000</v>
      </c>
      <c r="J200" s="93" t="s">
        <v>350</v>
      </c>
      <c r="K200" s="93" t="s">
        <v>351</v>
      </c>
      <c r="L200" s="93"/>
    </row>
    <row r="201" spans="1:12" ht="30" customHeight="1" x14ac:dyDescent="0.15">
      <c r="A201" s="99">
        <v>198</v>
      </c>
      <c r="B201" s="93">
        <v>1</v>
      </c>
      <c r="C201" s="130" t="s">
        <v>1111</v>
      </c>
      <c r="D201" s="130" t="s">
        <v>1111</v>
      </c>
      <c r="E201" s="130" t="s">
        <v>1112</v>
      </c>
      <c r="F201" s="130" t="s">
        <v>1113</v>
      </c>
      <c r="G201" s="93">
        <v>4</v>
      </c>
      <c r="H201" s="93" t="s">
        <v>721</v>
      </c>
      <c r="I201" s="63">
        <v>80000000</v>
      </c>
      <c r="J201" s="93" t="s">
        <v>350</v>
      </c>
      <c r="K201" s="93" t="s">
        <v>351</v>
      </c>
      <c r="L201" s="93"/>
    </row>
    <row r="202" spans="1:12" ht="30" customHeight="1" x14ac:dyDescent="0.15">
      <c r="A202" s="99">
        <v>199</v>
      </c>
      <c r="B202" s="93">
        <v>1</v>
      </c>
      <c r="C202" s="130" t="s">
        <v>1114</v>
      </c>
      <c r="D202" s="130" t="s">
        <v>1114</v>
      </c>
      <c r="E202" s="130" t="s">
        <v>1115</v>
      </c>
      <c r="F202" s="130" t="s">
        <v>1116</v>
      </c>
      <c r="G202" s="93">
        <v>2</v>
      </c>
      <c r="H202" s="93" t="s">
        <v>721</v>
      </c>
      <c r="I202" s="63">
        <v>28000000</v>
      </c>
      <c r="J202" s="93" t="s">
        <v>350</v>
      </c>
      <c r="K202" s="93" t="s">
        <v>351</v>
      </c>
      <c r="L202" s="93"/>
    </row>
    <row r="203" spans="1:12" ht="30" customHeight="1" x14ac:dyDescent="0.15">
      <c r="A203" s="99">
        <v>200</v>
      </c>
      <c r="B203" s="93">
        <v>1</v>
      </c>
      <c r="C203" s="130" t="s">
        <v>1117</v>
      </c>
      <c r="D203" s="130" t="s">
        <v>1117</v>
      </c>
      <c r="E203" s="130" t="s">
        <v>1118</v>
      </c>
      <c r="F203" s="130" t="s">
        <v>1119</v>
      </c>
      <c r="G203" s="93">
        <v>1</v>
      </c>
      <c r="H203" s="93" t="s">
        <v>721</v>
      </c>
      <c r="I203" s="63">
        <v>29000000</v>
      </c>
      <c r="J203" s="93" t="s">
        <v>350</v>
      </c>
      <c r="K203" s="93" t="s">
        <v>351</v>
      </c>
      <c r="L203" s="93"/>
    </row>
    <row r="204" spans="1:12" ht="30" customHeight="1" x14ac:dyDescent="0.15">
      <c r="A204" s="99">
        <v>201</v>
      </c>
      <c r="B204" s="93">
        <v>1</v>
      </c>
      <c r="C204" s="94" t="s">
        <v>1120</v>
      </c>
      <c r="D204" s="130" t="s">
        <v>1121</v>
      </c>
      <c r="E204" s="130" t="s">
        <v>1122</v>
      </c>
      <c r="F204" s="130" t="s">
        <v>1123</v>
      </c>
      <c r="G204" s="93">
        <v>1</v>
      </c>
      <c r="H204" s="93" t="s">
        <v>1124</v>
      </c>
      <c r="I204" s="63">
        <v>86000000</v>
      </c>
      <c r="J204" s="93" t="s">
        <v>663</v>
      </c>
      <c r="K204" s="93" t="s">
        <v>666</v>
      </c>
      <c r="L204" s="93"/>
    </row>
    <row r="205" spans="1:12" ht="30" customHeight="1" x14ac:dyDescent="0.15">
      <c r="A205" s="99">
        <v>202</v>
      </c>
      <c r="B205" s="93">
        <v>1</v>
      </c>
      <c r="C205" s="130" t="s">
        <v>1125</v>
      </c>
      <c r="D205" s="130" t="s">
        <v>1125</v>
      </c>
      <c r="E205" s="130" t="s">
        <v>1126</v>
      </c>
      <c r="F205" s="130" t="s">
        <v>1127</v>
      </c>
      <c r="G205" s="93">
        <v>1</v>
      </c>
      <c r="H205" s="93" t="s">
        <v>1124</v>
      </c>
      <c r="I205" s="63">
        <v>98000000</v>
      </c>
      <c r="J205" s="93" t="s">
        <v>663</v>
      </c>
      <c r="K205" s="93" t="s">
        <v>666</v>
      </c>
      <c r="L205" s="93"/>
    </row>
    <row r="206" spans="1:12" ht="30" customHeight="1" x14ac:dyDescent="0.15">
      <c r="A206" s="99">
        <v>203</v>
      </c>
      <c r="B206" s="93">
        <v>1</v>
      </c>
      <c r="C206" s="130" t="s">
        <v>1128</v>
      </c>
      <c r="D206" s="130" t="s">
        <v>1128</v>
      </c>
      <c r="E206" s="130" t="s">
        <v>1129</v>
      </c>
      <c r="F206" s="130" t="s">
        <v>1130</v>
      </c>
      <c r="G206" s="93">
        <v>1</v>
      </c>
      <c r="H206" s="93" t="s">
        <v>1124</v>
      </c>
      <c r="I206" s="63">
        <v>70000000</v>
      </c>
      <c r="J206" s="93" t="s">
        <v>663</v>
      </c>
      <c r="K206" s="93" t="s">
        <v>666</v>
      </c>
      <c r="L206" s="93"/>
    </row>
    <row r="207" spans="1:12" ht="30" customHeight="1" x14ac:dyDescent="0.15">
      <c r="A207" s="99">
        <v>204</v>
      </c>
      <c r="B207" s="93">
        <v>1</v>
      </c>
      <c r="C207" s="130" t="s">
        <v>1131</v>
      </c>
      <c r="D207" s="130" t="s">
        <v>1131</v>
      </c>
      <c r="E207" s="130" t="s">
        <v>1132</v>
      </c>
      <c r="F207" s="130" t="s">
        <v>1133</v>
      </c>
      <c r="G207" s="93">
        <v>1</v>
      </c>
      <c r="H207" s="93" t="s">
        <v>1124</v>
      </c>
      <c r="I207" s="63">
        <v>56000000</v>
      </c>
      <c r="J207" s="93" t="s">
        <v>663</v>
      </c>
      <c r="K207" s="93" t="s">
        <v>666</v>
      </c>
      <c r="L207" s="93"/>
    </row>
    <row r="208" spans="1:12" ht="30" customHeight="1" x14ac:dyDescent="0.15">
      <c r="A208" s="99">
        <v>205</v>
      </c>
      <c r="B208" s="93">
        <v>1</v>
      </c>
      <c r="C208" s="130" t="s">
        <v>1134</v>
      </c>
      <c r="D208" s="130" t="s">
        <v>1134</v>
      </c>
      <c r="E208" s="130" t="s">
        <v>1135</v>
      </c>
      <c r="F208" s="130" t="s">
        <v>1136</v>
      </c>
      <c r="G208" s="93">
        <v>10</v>
      </c>
      <c r="H208" s="93" t="s">
        <v>1124</v>
      </c>
      <c r="I208" s="63">
        <v>100000000</v>
      </c>
      <c r="J208" s="93" t="s">
        <v>663</v>
      </c>
      <c r="K208" s="93" t="s">
        <v>666</v>
      </c>
      <c r="L208" s="93"/>
    </row>
    <row r="209" spans="1:12" ht="30" customHeight="1" x14ac:dyDescent="0.15">
      <c r="A209" s="99">
        <v>206</v>
      </c>
      <c r="B209" s="93">
        <v>1</v>
      </c>
      <c r="C209" s="130" t="s">
        <v>1102</v>
      </c>
      <c r="D209" s="130" t="s">
        <v>1102</v>
      </c>
      <c r="E209" s="130" t="s">
        <v>1137</v>
      </c>
      <c r="F209" s="130" t="s">
        <v>1138</v>
      </c>
      <c r="G209" s="93">
        <v>2</v>
      </c>
      <c r="H209" s="93" t="s">
        <v>721</v>
      </c>
      <c r="I209" s="63">
        <v>63000000</v>
      </c>
      <c r="J209" s="93" t="s">
        <v>663</v>
      </c>
      <c r="K209" s="93" t="s">
        <v>666</v>
      </c>
      <c r="L209" s="93"/>
    </row>
    <row r="210" spans="1:12" ht="30" customHeight="1" x14ac:dyDescent="0.15">
      <c r="A210" s="99">
        <v>207</v>
      </c>
      <c r="B210" s="93">
        <v>1</v>
      </c>
      <c r="C210" s="130" t="s">
        <v>1139</v>
      </c>
      <c r="D210" s="130" t="s">
        <v>1139</v>
      </c>
      <c r="E210" s="130"/>
      <c r="F210" s="130" t="s">
        <v>1140</v>
      </c>
      <c r="G210" s="93">
        <v>1</v>
      </c>
      <c r="H210" s="93" t="s">
        <v>1124</v>
      </c>
      <c r="I210" s="63">
        <v>14000000</v>
      </c>
      <c r="J210" s="93" t="s">
        <v>663</v>
      </c>
      <c r="K210" s="93" t="s">
        <v>666</v>
      </c>
      <c r="L210" s="93"/>
    </row>
    <row r="211" spans="1:12" ht="30" customHeight="1" x14ac:dyDescent="0.15">
      <c r="A211" s="99">
        <v>208</v>
      </c>
      <c r="B211" s="93">
        <v>1</v>
      </c>
      <c r="C211" s="130" t="s">
        <v>1141</v>
      </c>
      <c r="D211" s="130" t="s">
        <v>1141</v>
      </c>
      <c r="E211" s="130"/>
      <c r="F211" s="130" t="s">
        <v>1142</v>
      </c>
      <c r="G211" s="93">
        <v>8</v>
      </c>
      <c r="H211" s="93" t="s">
        <v>721</v>
      </c>
      <c r="I211" s="63">
        <v>32000000</v>
      </c>
      <c r="J211" s="93" t="s">
        <v>663</v>
      </c>
      <c r="K211" s="93" t="s">
        <v>666</v>
      </c>
      <c r="L211" s="93"/>
    </row>
    <row r="212" spans="1:12" ht="30" customHeight="1" x14ac:dyDescent="0.15">
      <c r="A212" s="99">
        <v>209</v>
      </c>
      <c r="B212" s="93">
        <v>1</v>
      </c>
      <c r="C212" s="130" t="s">
        <v>1143</v>
      </c>
      <c r="D212" s="130" t="s">
        <v>1143</v>
      </c>
      <c r="E212" s="130"/>
      <c r="F212" s="130" t="s">
        <v>1144</v>
      </c>
      <c r="G212" s="93">
        <v>50</v>
      </c>
      <c r="H212" s="93" t="s">
        <v>1124</v>
      </c>
      <c r="I212" s="63">
        <v>36000000</v>
      </c>
      <c r="J212" s="93" t="s">
        <v>663</v>
      </c>
      <c r="K212" s="93" t="s">
        <v>666</v>
      </c>
      <c r="L212" s="93"/>
    </row>
    <row r="213" spans="1:12" ht="30" customHeight="1" x14ac:dyDescent="0.15">
      <c r="A213" s="99">
        <v>210</v>
      </c>
      <c r="B213" s="93">
        <v>1</v>
      </c>
      <c r="C213" s="130" t="s">
        <v>1145</v>
      </c>
      <c r="D213" s="130" t="s">
        <v>1145</v>
      </c>
      <c r="E213" s="130"/>
      <c r="F213" s="130" t="s">
        <v>1144</v>
      </c>
      <c r="G213" s="93">
        <v>10</v>
      </c>
      <c r="H213" s="93" t="s">
        <v>721</v>
      </c>
      <c r="I213" s="63">
        <v>18000000</v>
      </c>
      <c r="J213" s="93" t="s">
        <v>663</v>
      </c>
      <c r="K213" s="93" t="s">
        <v>666</v>
      </c>
      <c r="L213" s="93"/>
    </row>
    <row r="214" spans="1:12" s="60" customFormat="1" ht="30" customHeight="1" x14ac:dyDescent="0.15">
      <c r="A214" s="99">
        <v>211</v>
      </c>
      <c r="B214" s="61">
        <v>3</v>
      </c>
      <c r="C214" s="62" t="s">
        <v>1146</v>
      </c>
      <c r="D214" s="62" t="s">
        <v>1147</v>
      </c>
      <c r="E214" s="62"/>
      <c r="F214" s="62" t="s">
        <v>1148</v>
      </c>
      <c r="G214" s="61">
        <v>1</v>
      </c>
      <c r="H214" s="61" t="s">
        <v>1060</v>
      </c>
      <c r="I214" s="74">
        <v>23000000</v>
      </c>
      <c r="J214" s="61" t="s">
        <v>1149</v>
      </c>
      <c r="K214" s="61" t="s">
        <v>1150</v>
      </c>
      <c r="L214" s="64"/>
    </row>
    <row r="215" spans="1:12" s="60" customFormat="1" ht="30" customHeight="1" x14ac:dyDescent="0.15">
      <c r="A215" s="99">
        <v>212</v>
      </c>
      <c r="B215" s="61">
        <v>4</v>
      </c>
      <c r="C215" s="62" t="s">
        <v>1151</v>
      </c>
      <c r="D215" s="62" t="s">
        <v>1152</v>
      </c>
      <c r="E215" s="62" t="s">
        <v>1153</v>
      </c>
      <c r="F215" s="62" t="s">
        <v>1154</v>
      </c>
      <c r="G215" s="61">
        <v>1</v>
      </c>
      <c r="H215" s="61" t="s">
        <v>1060</v>
      </c>
      <c r="I215" s="74">
        <v>31500000</v>
      </c>
      <c r="J215" s="61" t="s">
        <v>1149</v>
      </c>
      <c r="K215" s="61" t="s">
        <v>1155</v>
      </c>
      <c r="L215" s="64"/>
    </row>
    <row r="216" spans="1:12" s="60" customFormat="1" ht="30" customHeight="1" x14ac:dyDescent="0.15">
      <c r="A216" s="99">
        <v>213</v>
      </c>
      <c r="B216" s="61">
        <v>4</v>
      </c>
      <c r="C216" s="62" t="s">
        <v>1156</v>
      </c>
      <c r="D216" s="62" t="s">
        <v>1152</v>
      </c>
      <c r="E216" s="62" t="s">
        <v>1153</v>
      </c>
      <c r="F216" s="62" t="s">
        <v>1154</v>
      </c>
      <c r="G216" s="61">
        <v>1</v>
      </c>
      <c r="H216" s="61" t="s">
        <v>1060</v>
      </c>
      <c r="I216" s="74">
        <v>14000000</v>
      </c>
      <c r="J216" s="61" t="s">
        <v>1149</v>
      </c>
      <c r="K216" s="61" t="s">
        <v>1155</v>
      </c>
      <c r="L216" s="64"/>
    </row>
    <row r="217" spans="1:12" s="60" customFormat="1" ht="30" customHeight="1" x14ac:dyDescent="0.15">
      <c r="A217" s="99">
        <v>214</v>
      </c>
      <c r="B217" s="61">
        <v>4</v>
      </c>
      <c r="C217" s="62" t="s">
        <v>1157</v>
      </c>
      <c r="D217" s="62" t="s">
        <v>1152</v>
      </c>
      <c r="E217" s="62" t="s">
        <v>1153</v>
      </c>
      <c r="F217" s="62" t="s">
        <v>1158</v>
      </c>
      <c r="G217" s="61">
        <v>1</v>
      </c>
      <c r="H217" s="61" t="s">
        <v>1060</v>
      </c>
      <c r="I217" s="74">
        <v>39000000</v>
      </c>
      <c r="J217" s="61" t="s">
        <v>1149</v>
      </c>
      <c r="K217" s="61" t="s">
        <v>1155</v>
      </c>
      <c r="L217" s="64"/>
    </row>
    <row r="218" spans="1:12" s="60" customFormat="1" ht="30" customHeight="1" x14ac:dyDescent="0.15">
      <c r="A218" s="99">
        <v>215</v>
      </c>
      <c r="B218" s="61">
        <v>3</v>
      </c>
      <c r="C218" s="62" t="s">
        <v>1159</v>
      </c>
      <c r="D218" s="62" t="s">
        <v>1160</v>
      </c>
      <c r="E218" s="62" t="s">
        <v>1161</v>
      </c>
      <c r="F218" s="62" t="s">
        <v>1162</v>
      </c>
      <c r="G218" s="61">
        <v>1</v>
      </c>
      <c r="H218" s="61" t="s">
        <v>1124</v>
      </c>
      <c r="I218" s="74">
        <v>20000000</v>
      </c>
      <c r="J218" s="61" t="s">
        <v>1163</v>
      </c>
      <c r="K218" s="61" t="s">
        <v>1164</v>
      </c>
      <c r="L218" s="64"/>
    </row>
    <row r="219" spans="1:12" s="60" customFormat="1" ht="30" customHeight="1" x14ac:dyDescent="0.15">
      <c r="A219" s="99">
        <v>216</v>
      </c>
      <c r="B219" s="61">
        <v>3</v>
      </c>
      <c r="C219" s="62" t="s">
        <v>1165</v>
      </c>
      <c r="D219" s="62" t="s">
        <v>1160</v>
      </c>
      <c r="E219" s="62" t="s">
        <v>1161</v>
      </c>
      <c r="F219" s="62" t="s">
        <v>1166</v>
      </c>
      <c r="G219" s="61">
        <v>1</v>
      </c>
      <c r="H219" s="61" t="s">
        <v>1124</v>
      </c>
      <c r="I219" s="74">
        <v>14000000</v>
      </c>
      <c r="J219" s="61" t="s">
        <v>1163</v>
      </c>
      <c r="K219" s="61" t="s">
        <v>1164</v>
      </c>
      <c r="L219" s="64"/>
    </row>
    <row r="220" spans="1:12" s="60" customFormat="1" ht="30" customHeight="1" x14ac:dyDescent="0.15">
      <c r="A220" s="99">
        <v>217</v>
      </c>
      <c r="B220" s="61">
        <v>3</v>
      </c>
      <c r="C220" s="62" t="s">
        <v>1167</v>
      </c>
      <c r="D220" s="62" t="s">
        <v>1160</v>
      </c>
      <c r="E220" s="62" t="s">
        <v>1161</v>
      </c>
      <c r="F220" s="62" t="s">
        <v>1168</v>
      </c>
      <c r="G220" s="61">
        <v>1</v>
      </c>
      <c r="H220" s="61" t="s">
        <v>1124</v>
      </c>
      <c r="I220" s="74">
        <v>22000000</v>
      </c>
      <c r="J220" s="61" t="s">
        <v>1163</v>
      </c>
      <c r="K220" s="61" t="s">
        <v>1164</v>
      </c>
      <c r="L220" s="64"/>
    </row>
    <row r="221" spans="1:12" s="60" customFormat="1" ht="30" customHeight="1" x14ac:dyDescent="0.15">
      <c r="A221" s="99">
        <v>218</v>
      </c>
      <c r="B221" s="61">
        <v>3</v>
      </c>
      <c r="C221" s="62" t="s">
        <v>1169</v>
      </c>
      <c r="D221" s="62" t="s">
        <v>1160</v>
      </c>
      <c r="E221" s="62" t="s">
        <v>1161</v>
      </c>
      <c r="F221" s="62" t="s">
        <v>1170</v>
      </c>
      <c r="G221" s="61">
        <v>1</v>
      </c>
      <c r="H221" s="61" t="s">
        <v>1124</v>
      </c>
      <c r="I221" s="74">
        <v>25000000</v>
      </c>
      <c r="J221" s="61" t="s">
        <v>1163</v>
      </c>
      <c r="K221" s="61" t="s">
        <v>1164</v>
      </c>
      <c r="L221" s="64"/>
    </row>
    <row r="222" spans="1:12" s="60" customFormat="1" ht="30" customHeight="1" x14ac:dyDescent="0.15">
      <c r="A222" s="99">
        <v>219</v>
      </c>
      <c r="B222" s="61">
        <v>4</v>
      </c>
      <c r="C222" s="62" t="s">
        <v>1171</v>
      </c>
      <c r="D222" s="62" t="s">
        <v>1160</v>
      </c>
      <c r="E222" s="62" t="s">
        <v>1161</v>
      </c>
      <c r="F222" s="62" t="s">
        <v>1172</v>
      </c>
      <c r="G222" s="61">
        <v>1</v>
      </c>
      <c r="H222" s="61" t="s">
        <v>1124</v>
      </c>
      <c r="I222" s="74">
        <v>24000000</v>
      </c>
      <c r="J222" s="61" t="s">
        <v>1163</v>
      </c>
      <c r="K222" s="61" t="s">
        <v>1164</v>
      </c>
      <c r="L222" s="64"/>
    </row>
    <row r="223" spans="1:12" s="60" customFormat="1" ht="30" customHeight="1" x14ac:dyDescent="0.15">
      <c r="A223" s="99">
        <v>220</v>
      </c>
      <c r="B223" s="61">
        <v>2</v>
      </c>
      <c r="C223" s="62" t="s">
        <v>1173</v>
      </c>
      <c r="D223" s="62" t="s">
        <v>1160</v>
      </c>
      <c r="E223" s="62" t="s">
        <v>1161</v>
      </c>
      <c r="F223" s="62" t="s">
        <v>1174</v>
      </c>
      <c r="G223" s="61">
        <v>1</v>
      </c>
      <c r="H223" s="61" t="s">
        <v>1124</v>
      </c>
      <c r="I223" s="74">
        <v>60000000</v>
      </c>
      <c r="J223" s="61" t="s">
        <v>1163</v>
      </c>
      <c r="K223" s="61" t="s">
        <v>1164</v>
      </c>
      <c r="L223" s="64"/>
    </row>
    <row r="224" spans="1:12" s="60" customFormat="1" ht="30" customHeight="1" x14ac:dyDescent="0.15">
      <c r="A224" s="99">
        <v>221</v>
      </c>
      <c r="B224" s="61">
        <v>3</v>
      </c>
      <c r="C224" s="62" t="s">
        <v>1173</v>
      </c>
      <c r="D224" s="62" t="s">
        <v>1160</v>
      </c>
      <c r="E224" s="62" t="s">
        <v>1161</v>
      </c>
      <c r="F224" s="62" t="s">
        <v>1174</v>
      </c>
      <c r="G224" s="61">
        <v>1</v>
      </c>
      <c r="H224" s="61" t="s">
        <v>1124</v>
      </c>
      <c r="I224" s="74">
        <v>50000000</v>
      </c>
      <c r="J224" s="61" t="s">
        <v>1163</v>
      </c>
      <c r="K224" s="61" t="s">
        <v>1164</v>
      </c>
      <c r="L224" s="64"/>
    </row>
    <row r="225" spans="1:12" s="60" customFormat="1" ht="30" customHeight="1" x14ac:dyDescent="0.15">
      <c r="A225" s="99">
        <v>222</v>
      </c>
      <c r="B225" s="61">
        <v>4</v>
      </c>
      <c r="C225" s="62" t="s">
        <v>1173</v>
      </c>
      <c r="D225" s="62" t="s">
        <v>1160</v>
      </c>
      <c r="E225" s="62" t="s">
        <v>1161</v>
      </c>
      <c r="F225" s="62" t="s">
        <v>1174</v>
      </c>
      <c r="G225" s="61">
        <v>1</v>
      </c>
      <c r="H225" s="61" t="s">
        <v>1124</v>
      </c>
      <c r="I225" s="74">
        <v>50000000</v>
      </c>
      <c r="J225" s="61" t="s">
        <v>1163</v>
      </c>
      <c r="K225" s="61" t="s">
        <v>1164</v>
      </c>
      <c r="L225" s="64"/>
    </row>
    <row r="226" spans="1:12" s="60" customFormat="1" ht="30" customHeight="1" x14ac:dyDescent="0.15">
      <c r="A226" s="99">
        <v>223</v>
      </c>
      <c r="B226" s="61">
        <v>5</v>
      </c>
      <c r="C226" s="62" t="s">
        <v>1173</v>
      </c>
      <c r="D226" s="62" t="s">
        <v>1160</v>
      </c>
      <c r="E226" s="62" t="s">
        <v>1161</v>
      </c>
      <c r="F226" s="62" t="s">
        <v>1174</v>
      </c>
      <c r="G226" s="61">
        <v>1</v>
      </c>
      <c r="H226" s="61" t="s">
        <v>1124</v>
      </c>
      <c r="I226" s="74">
        <v>50000000</v>
      </c>
      <c r="J226" s="61" t="s">
        <v>1163</v>
      </c>
      <c r="K226" s="61" t="s">
        <v>1164</v>
      </c>
      <c r="L226" s="64"/>
    </row>
    <row r="227" spans="1:12" s="60" customFormat="1" ht="30" customHeight="1" x14ac:dyDescent="0.15">
      <c r="A227" s="99">
        <v>224</v>
      </c>
      <c r="B227" s="61">
        <v>6</v>
      </c>
      <c r="C227" s="62" t="s">
        <v>1173</v>
      </c>
      <c r="D227" s="62" t="s">
        <v>1160</v>
      </c>
      <c r="E227" s="62" t="s">
        <v>1161</v>
      </c>
      <c r="F227" s="62" t="s">
        <v>1174</v>
      </c>
      <c r="G227" s="61">
        <v>1</v>
      </c>
      <c r="H227" s="61" t="s">
        <v>1124</v>
      </c>
      <c r="I227" s="74">
        <v>50000000</v>
      </c>
      <c r="J227" s="61" t="s">
        <v>1163</v>
      </c>
      <c r="K227" s="61" t="s">
        <v>1164</v>
      </c>
      <c r="L227" s="64"/>
    </row>
    <row r="228" spans="1:12" s="60" customFormat="1" ht="30" customHeight="1" x14ac:dyDescent="0.15">
      <c r="A228" s="99">
        <v>225</v>
      </c>
      <c r="B228" s="61">
        <v>7</v>
      </c>
      <c r="C228" s="62" t="s">
        <v>1173</v>
      </c>
      <c r="D228" s="62" t="s">
        <v>1160</v>
      </c>
      <c r="E228" s="62" t="s">
        <v>1161</v>
      </c>
      <c r="F228" s="62" t="s">
        <v>1174</v>
      </c>
      <c r="G228" s="61">
        <v>1</v>
      </c>
      <c r="H228" s="61" t="s">
        <v>1124</v>
      </c>
      <c r="I228" s="74">
        <v>50000000</v>
      </c>
      <c r="J228" s="61" t="s">
        <v>1163</v>
      </c>
      <c r="K228" s="61" t="s">
        <v>1164</v>
      </c>
      <c r="L228" s="64"/>
    </row>
    <row r="229" spans="1:12" s="60" customFormat="1" ht="30" customHeight="1" x14ac:dyDescent="0.15">
      <c r="A229" s="99">
        <v>226</v>
      </c>
      <c r="B229" s="61">
        <v>8</v>
      </c>
      <c r="C229" s="62" t="s">
        <v>1173</v>
      </c>
      <c r="D229" s="62" t="s">
        <v>1160</v>
      </c>
      <c r="E229" s="62" t="s">
        <v>1161</v>
      </c>
      <c r="F229" s="62" t="s">
        <v>1174</v>
      </c>
      <c r="G229" s="61">
        <v>1</v>
      </c>
      <c r="H229" s="61" t="s">
        <v>1124</v>
      </c>
      <c r="I229" s="74">
        <v>50000000</v>
      </c>
      <c r="J229" s="61" t="s">
        <v>1163</v>
      </c>
      <c r="K229" s="61" t="s">
        <v>1164</v>
      </c>
      <c r="L229" s="64"/>
    </row>
    <row r="230" spans="1:12" s="60" customFormat="1" ht="30" customHeight="1" x14ac:dyDescent="0.15">
      <c r="A230" s="99">
        <v>227</v>
      </c>
      <c r="B230" s="61">
        <v>9</v>
      </c>
      <c r="C230" s="62" t="s">
        <v>1173</v>
      </c>
      <c r="D230" s="62" t="s">
        <v>1160</v>
      </c>
      <c r="E230" s="62" t="s">
        <v>1161</v>
      </c>
      <c r="F230" s="62" t="s">
        <v>1174</v>
      </c>
      <c r="G230" s="61">
        <v>1</v>
      </c>
      <c r="H230" s="61" t="s">
        <v>1124</v>
      </c>
      <c r="I230" s="74">
        <v>50000000</v>
      </c>
      <c r="J230" s="61" t="s">
        <v>1163</v>
      </c>
      <c r="K230" s="61" t="s">
        <v>1164</v>
      </c>
      <c r="L230" s="64"/>
    </row>
    <row r="231" spans="1:12" s="60" customFormat="1" ht="30" customHeight="1" x14ac:dyDescent="0.15">
      <c r="A231" s="99">
        <v>228</v>
      </c>
      <c r="B231" s="61">
        <v>4</v>
      </c>
      <c r="C231" s="62" t="s">
        <v>1175</v>
      </c>
      <c r="D231" s="62" t="s">
        <v>1176</v>
      </c>
      <c r="E231" s="62"/>
      <c r="F231" s="62" t="s">
        <v>1177</v>
      </c>
      <c r="G231" s="61">
        <v>1</v>
      </c>
      <c r="H231" s="61" t="s">
        <v>721</v>
      </c>
      <c r="I231" s="74">
        <v>46000000</v>
      </c>
      <c r="J231" s="61" t="s">
        <v>1163</v>
      </c>
      <c r="K231" s="61" t="s">
        <v>1164</v>
      </c>
      <c r="L231" s="64"/>
    </row>
    <row r="232" spans="1:12" s="60" customFormat="1" ht="30" customHeight="1" x14ac:dyDescent="0.15">
      <c r="A232" s="99">
        <v>229</v>
      </c>
      <c r="B232" s="61">
        <v>5</v>
      </c>
      <c r="C232" s="62" t="s">
        <v>1175</v>
      </c>
      <c r="D232" s="62" t="s">
        <v>1178</v>
      </c>
      <c r="E232" s="62"/>
      <c r="F232" s="62" t="s">
        <v>1179</v>
      </c>
      <c r="G232" s="61">
        <v>1</v>
      </c>
      <c r="H232" s="61" t="s">
        <v>721</v>
      </c>
      <c r="I232" s="74">
        <v>54000000</v>
      </c>
      <c r="J232" s="61" t="s">
        <v>1163</v>
      </c>
      <c r="K232" s="61" t="s">
        <v>1164</v>
      </c>
      <c r="L232" s="64"/>
    </row>
    <row r="233" spans="1:12" s="60" customFormat="1" ht="30" customHeight="1" x14ac:dyDescent="0.15">
      <c r="A233" s="99">
        <v>230</v>
      </c>
      <c r="B233" s="61">
        <v>4</v>
      </c>
      <c r="C233" s="62" t="s">
        <v>1180</v>
      </c>
      <c r="D233" s="62" t="s">
        <v>1160</v>
      </c>
      <c r="E233" s="62" t="s">
        <v>1161</v>
      </c>
      <c r="F233" s="62" t="s">
        <v>1181</v>
      </c>
      <c r="G233" s="61">
        <v>1</v>
      </c>
      <c r="H233" s="61" t="s">
        <v>1124</v>
      </c>
      <c r="I233" s="74">
        <v>30000000</v>
      </c>
      <c r="J233" s="61" t="s">
        <v>1163</v>
      </c>
      <c r="K233" s="61" t="s">
        <v>1164</v>
      </c>
      <c r="L233" s="64"/>
    </row>
    <row r="234" spans="1:12" s="60" customFormat="1" ht="30" customHeight="1" x14ac:dyDescent="0.15">
      <c r="A234" s="99">
        <v>231</v>
      </c>
      <c r="B234" s="61">
        <v>3</v>
      </c>
      <c r="C234" s="62" t="s">
        <v>1182</v>
      </c>
      <c r="D234" s="62" t="s">
        <v>1160</v>
      </c>
      <c r="E234" s="62" t="s">
        <v>1161</v>
      </c>
      <c r="F234" s="62" t="s">
        <v>1183</v>
      </c>
      <c r="G234" s="61">
        <v>1</v>
      </c>
      <c r="H234" s="61" t="s">
        <v>1124</v>
      </c>
      <c r="I234" s="74">
        <v>170000000</v>
      </c>
      <c r="J234" s="61" t="s">
        <v>1163</v>
      </c>
      <c r="K234" s="61" t="s">
        <v>1164</v>
      </c>
      <c r="L234" s="64"/>
    </row>
    <row r="235" spans="1:12" s="60" customFormat="1" ht="30" customHeight="1" x14ac:dyDescent="0.15">
      <c r="A235" s="99">
        <v>232</v>
      </c>
      <c r="B235" s="61">
        <v>6</v>
      </c>
      <c r="C235" s="62" t="s">
        <v>1182</v>
      </c>
      <c r="D235" s="62" t="s">
        <v>1160</v>
      </c>
      <c r="E235" s="62" t="s">
        <v>1161</v>
      </c>
      <c r="F235" s="62" t="s">
        <v>1183</v>
      </c>
      <c r="G235" s="61">
        <v>1</v>
      </c>
      <c r="H235" s="61" t="s">
        <v>1124</v>
      </c>
      <c r="I235" s="74">
        <v>170000000</v>
      </c>
      <c r="J235" s="61" t="s">
        <v>1163</v>
      </c>
      <c r="K235" s="61" t="s">
        <v>1164</v>
      </c>
      <c r="L235" s="64"/>
    </row>
    <row r="236" spans="1:12" s="60" customFormat="1" ht="30" customHeight="1" x14ac:dyDescent="0.15">
      <c r="A236" s="99">
        <v>233</v>
      </c>
      <c r="B236" s="61">
        <v>9</v>
      </c>
      <c r="C236" s="62" t="s">
        <v>1182</v>
      </c>
      <c r="D236" s="62" t="s">
        <v>1160</v>
      </c>
      <c r="E236" s="62" t="s">
        <v>1161</v>
      </c>
      <c r="F236" s="62" t="s">
        <v>1183</v>
      </c>
      <c r="G236" s="61">
        <v>1</v>
      </c>
      <c r="H236" s="61" t="s">
        <v>1124</v>
      </c>
      <c r="I236" s="74">
        <v>160000000</v>
      </c>
      <c r="J236" s="61" t="s">
        <v>1163</v>
      </c>
      <c r="K236" s="61" t="s">
        <v>1164</v>
      </c>
      <c r="L236" s="64"/>
    </row>
    <row r="237" spans="1:12" s="60" customFormat="1" ht="30" customHeight="1" x14ac:dyDescent="0.15">
      <c r="A237" s="99">
        <v>234</v>
      </c>
      <c r="B237" s="61">
        <v>2</v>
      </c>
      <c r="C237" s="62" t="s">
        <v>1184</v>
      </c>
      <c r="D237" s="62" t="s">
        <v>1185</v>
      </c>
      <c r="E237" s="62"/>
      <c r="F237" s="62" t="s">
        <v>1186</v>
      </c>
      <c r="G237" s="61">
        <v>1</v>
      </c>
      <c r="H237" s="61" t="s">
        <v>1124</v>
      </c>
      <c r="I237" s="74">
        <v>350000000</v>
      </c>
      <c r="J237" s="61" t="s">
        <v>1187</v>
      </c>
      <c r="K237" s="61" t="s">
        <v>364</v>
      </c>
      <c r="L237" s="64"/>
    </row>
    <row r="238" spans="1:12" s="60" customFormat="1" ht="30" customHeight="1" x14ac:dyDescent="0.15">
      <c r="A238" s="99">
        <v>235</v>
      </c>
      <c r="B238" s="61">
        <v>2</v>
      </c>
      <c r="C238" s="62" t="s">
        <v>1188</v>
      </c>
      <c r="D238" s="62" t="s">
        <v>1189</v>
      </c>
      <c r="E238" s="62"/>
      <c r="F238" s="62" t="s">
        <v>1190</v>
      </c>
      <c r="G238" s="61">
        <v>1</v>
      </c>
      <c r="H238" s="61" t="s">
        <v>1124</v>
      </c>
      <c r="I238" s="74">
        <v>14000000</v>
      </c>
      <c r="J238" s="61" t="s">
        <v>1187</v>
      </c>
      <c r="K238" s="61" t="s">
        <v>364</v>
      </c>
      <c r="L238" s="64"/>
    </row>
    <row r="239" spans="1:12" s="60" customFormat="1" ht="30" customHeight="1" x14ac:dyDescent="0.15">
      <c r="A239" s="99">
        <v>236</v>
      </c>
      <c r="B239" s="61">
        <v>3</v>
      </c>
      <c r="C239" s="62" t="s">
        <v>1188</v>
      </c>
      <c r="D239" s="62" t="s">
        <v>1160</v>
      </c>
      <c r="E239" s="62" t="s">
        <v>1191</v>
      </c>
      <c r="F239" s="62" t="s">
        <v>1192</v>
      </c>
      <c r="G239" s="61">
        <v>1</v>
      </c>
      <c r="H239" s="61" t="s">
        <v>1124</v>
      </c>
      <c r="I239" s="74">
        <v>45000000</v>
      </c>
      <c r="J239" s="61" t="s">
        <v>1187</v>
      </c>
      <c r="K239" s="61" t="s">
        <v>1193</v>
      </c>
      <c r="L239" s="64"/>
    </row>
    <row r="240" spans="1:12" s="60" customFormat="1" ht="30" customHeight="1" x14ac:dyDescent="0.15">
      <c r="A240" s="99">
        <v>237</v>
      </c>
      <c r="B240" s="61">
        <v>3</v>
      </c>
      <c r="C240" s="62" t="s">
        <v>1194</v>
      </c>
      <c r="D240" s="62" t="s">
        <v>1160</v>
      </c>
      <c r="E240" s="62" t="s">
        <v>1191</v>
      </c>
      <c r="F240" s="62" t="s">
        <v>1192</v>
      </c>
      <c r="G240" s="61">
        <v>1</v>
      </c>
      <c r="H240" s="61" t="s">
        <v>1124</v>
      </c>
      <c r="I240" s="74">
        <v>17000000</v>
      </c>
      <c r="J240" s="61" t="s">
        <v>1187</v>
      </c>
      <c r="K240" s="61" t="s">
        <v>1195</v>
      </c>
      <c r="L240" s="64"/>
    </row>
    <row r="241" spans="1:12" s="60" customFormat="1" ht="30" customHeight="1" x14ac:dyDescent="0.15">
      <c r="A241" s="99">
        <v>238</v>
      </c>
      <c r="B241" s="61">
        <v>3</v>
      </c>
      <c r="C241" s="62" t="s">
        <v>1196</v>
      </c>
      <c r="D241" s="62" t="s">
        <v>1160</v>
      </c>
      <c r="E241" s="62" t="s">
        <v>1191</v>
      </c>
      <c r="F241" s="62" t="s">
        <v>1192</v>
      </c>
      <c r="G241" s="61">
        <v>1</v>
      </c>
      <c r="H241" s="61" t="s">
        <v>1124</v>
      </c>
      <c r="I241" s="74">
        <v>40000000</v>
      </c>
      <c r="J241" s="61" t="s">
        <v>1187</v>
      </c>
      <c r="K241" s="61" t="s">
        <v>1197</v>
      </c>
      <c r="L241" s="64"/>
    </row>
    <row r="242" spans="1:12" s="60" customFormat="1" ht="30" customHeight="1" x14ac:dyDescent="0.15">
      <c r="A242" s="99">
        <v>239</v>
      </c>
      <c r="B242" s="61">
        <v>7</v>
      </c>
      <c r="C242" s="62" t="s">
        <v>1196</v>
      </c>
      <c r="D242" s="62" t="s">
        <v>1160</v>
      </c>
      <c r="E242" s="62" t="s">
        <v>1191</v>
      </c>
      <c r="F242" s="62" t="s">
        <v>1192</v>
      </c>
      <c r="G242" s="61">
        <v>1</v>
      </c>
      <c r="H242" s="61" t="s">
        <v>1124</v>
      </c>
      <c r="I242" s="74">
        <v>16000000</v>
      </c>
      <c r="J242" s="61" t="s">
        <v>1187</v>
      </c>
      <c r="K242" s="61" t="s">
        <v>1197</v>
      </c>
      <c r="L242" s="64"/>
    </row>
    <row r="243" spans="1:12" s="60" customFormat="1" ht="30" customHeight="1" x14ac:dyDescent="0.15">
      <c r="A243" s="99">
        <v>240</v>
      </c>
      <c r="B243" s="61">
        <v>7</v>
      </c>
      <c r="C243" s="62" t="s">
        <v>1188</v>
      </c>
      <c r="D243" s="62" t="s">
        <v>1160</v>
      </c>
      <c r="E243" s="62" t="s">
        <v>1191</v>
      </c>
      <c r="F243" s="62" t="s">
        <v>1192</v>
      </c>
      <c r="G243" s="61">
        <v>1</v>
      </c>
      <c r="H243" s="61" t="s">
        <v>1124</v>
      </c>
      <c r="I243" s="74">
        <v>19000000</v>
      </c>
      <c r="J243" s="61" t="s">
        <v>1187</v>
      </c>
      <c r="K243" s="61" t="s">
        <v>1193</v>
      </c>
      <c r="L243" s="64"/>
    </row>
    <row r="244" spans="1:12" s="60" customFormat="1" ht="30" customHeight="1" x14ac:dyDescent="0.15">
      <c r="A244" s="99">
        <v>241</v>
      </c>
      <c r="B244" s="61">
        <v>2</v>
      </c>
      <c r="C244" s="62" t="s">
        <v>1198</v>
      </c>
      <c r="D244" s="62" t="s">
        <v>1160</v>
      </c>
      <c r="E244" s="62" t="s">
        <v>1161</v>
      </c>
      <c r="F244" s="62" t="s">
        <v>1199</v>
      </c>
      <c r="G244" s="61">
        <v>1</v>
      </c>
      <c r="H244" s="61" t="s">
        <v>1124</v>
      </c>
      <c r="I244" s="74">
        <v>25000000</v>
      </c>
      <c r="J244" s="61" t="s">
        <v>1200</v>
      </c>
      <c r="K244" s="61" t="s">
        <v>1201</v>
      </c>
      <c r="L244" s="64"/>
    </row>
    <row r="245" spans="1:12" s="60" customFormat="1" ht="30" customHeight="1" x14ac:dyDescent="0.15">
      <c r="A245" s="99">
        <v>242</v>
      </c>
      <c r="B245" s="61">
        <v>6</v>
      </c>
      <c r="C245" s="62" t="s">
        <v>1198</v>
      </c>
      <c r="D245" s="62" t="s">
        <v>1160</v>
      </c>
      <c r="E245" s="62" t="s">
        <v>1161</v>
      </c>
      <c r="F245" s="62" t="s">
        <v>1199</v>
      </c>
      <c r="G245" s="61">
        <v>1</v>
      </c>
      <c r="H245" s="61" t="s">
        <v>1124</v>
      </c>
      <c r="I245" s="74">
        <v>20000000</v>
      </c>
      <c r="J245" s="61" t="s">
        <v>1200</v>
      </c>
      <c r="K245" s="61" t="s">
        <v>1201</v>
      </c>
      <c r="L245" s="64"/>
    </row>
    <row r="246" spans="1:12" s="60" customFormat="1" ht="30" customHeight="1" x14ac:dyDescent="0.15">
      <c r="A246" s="99">
        <v>243</v>
      </c>
      <c r="B246" s="61">
        <v>4</v>
      </c>
      <c r="C246" s="62" t="s">
        <v>1202</v>
      </c>
      <c r="D246" s="62" t="s">
        <v>1145</v>
      </c>
      <c r="E246" s="62" t="s">
        <v>1203</v>
      </c>
      <c r="F246" s="62" t="s">
        <v>1204</v>
      </c>
      <c r="G246" s="61">
        <v>40</v>
      </c>
      <c r="H246" s="61" t="s">
        <v>721</v>
      </c>
      <c r="I246" s="74">
        <v>45000000</v>
      </c>
      <c r="J246" s="61" t="s">
        <v>1205</v>
      </c>
      <c r="K246" s="61" t="s">
        <v>1206</v>
      </c>
      <c r="L246" s="64"/>
    </row>
    <row r="247" spans="1:12" s="60" customFormat="1" ht="30" customHeight="1" x14ac:dyDescent="0.15">
      <c r="A247" s="99">
        <v>244</v>
      </c>
      <c r="B247" s="61">
        <v>4</v>
      </c>
      <c r="C247" s="62" t="s">
        <v>1207</v>
      </c>
      <c r="D247" s="62" t="s">
        <v>1160</v>
      </c>
      <c r="E247" s="62" t="s">
        <v>1161</v>
      </c>
      <c r="F247" s="62" t="s">
        <v>1208</v>
      </c>
      <c r="G247" s="61">
        <v>1</v>
      </c>
      <c r="H247" s="61" t="s">
        <v>1124</v>
      </c>
      <c r="I247" s="74">
        <v>50000000</v>
      </c>
      <c r="J247" s="61" t="s">
        <v>1205</v>
      </c>
      <c r="K247" s="61" t="s">
        <v>1209</v>
      </c>
      <c r="L247" s="64"/>
    </row>
    <row r="248" spans="1:12" ht="30" customHeight="1" x14ac:dyDescent="0.15">
      <c r="A248" s="99">
        <v>245</v>
      </c>
      <c r="B248" s="99">
        <v>3</v>
      </c>
      <c r="C248" s="101" t="s">
        <v>1210</v>
      </c>
      <c r="D248" s="62" t="s">
        <v>1211</v>
      </c>
      <c r="E248" s="62" t="s">
        <v>1212</v>
      </c>
      <c r="F248" s="62" t="s">
        <v>1213</v>
      </c>
      <c r="G248" s="61">
        <v>1</v>
      </c>
      <c r="H248" s="61" t="s">
        <v>1214</v>
      </c>
      <c r="I248" s="74">
        <v>110000000</v>
      </c>
      <c r="J248" s="61" t="s">
        <v>1215</v>
      </c>
      <c r="K248" s="61" t="s">
        <v>1216</v>
      </c>
      <c r="L248" s="64"/>
    </row>
    <row r="249" spans="1:12" ht="30" customHeight="1" x14ac:dyDescent="0.15">
      <c r="A249" s="99">
        <v>246</v>
      </c>
      <c r="B249" s="99">
        <v>2</v>
      </c>
      <c r="C249" s="101" t="s">
        <v>1210</v>
      </c>
      <c r="D249" s="101" t="s">
        <v>1217</v>
      </c>
      <c r="E249" s="71" t="s">
        <v>1218</v>
      </c>
      <c r="F249" s="101" t="s">
        <v>1219</v>
      </c>
      <c r="G249" s="61">
        <v>1</v>
      </c>
      <c r="H249" s="61" t="s">
        <v>686</v>
      </c>
      <c r="I249" s="74">
        <v>10000000</v>
      </c>
      <c r="J249" s="61" t="s">
        <v>1215</v>
      </c>
      <c r="K249" s="61" t="s">
        <v>1220</v>
      </c>
      <c r="L249" s="64"/>
    </row>
    <row r="250" spans="1:12" ht="30" customHeight="1" x14ac:dyDescent="0.15">
      <c r="A250" s="99">
        <v>247</v>
      </c>
      <c r="B250" s="99">
        <v>3</v>
      </c>
      <c r="C250" s="101" t="s">
        <v>1221</v>
      </c>
      <c r="D250" s="101" t="s">
        <v>1222</v>
      </c>
      <c r="E250" s="71" t="s">
        <v>1218</v>
      </c>
      <c r="F250" s="101" t="s">
        <v>1219</v>
      </c>
      <c r="G250" s="61">
        <v>1</v>
      </c>
      <c r="H250" s="61" t="s">
        <v>686</v>
      </c>
      <c r="I250" s="74">
        <v>60000000</v>
      </c>
      <c r="J250" s="61" t="s">
        <v>1215</v>
      </c>
      <c r="K250" s="61" t="s">
        <v>1223</v>
      </c>
      <c r="L250" s="64"/>
    </row>
    <row r="251" spans="1:12" ht="30" customHeight="1" x14ac:dyDescent="0.15">
      <c r="A251" s="99">
        <v>248</v>
      </c>
      <c r="B251" s="99">
        <v>2</v>
      </c>
      <c r="C251" s="101" t="s">
        <v>1224</v>
      </c>
      <c r="D251" s="101" t="s">
        <v>1225</v>
      </c>
      <c r="E251" s="71" t="s">
        <v>1218</v>
      </c>
      <c r="F251" s="101" t="s">
        <v>1219</v>
      </c>
      <c r="G251" s="61">
        <v>1</v>
      </c>
      <c r="H251" s="61" t="s">
        <v>686</v>
      </c>
      <c r="I251" s="74">
        <v>15000000</v>
      </c>
      <c r="J251" s="61" t="s">
        <v>1215</v>
      </c>
      <c r="K251" s="61" t="s">
        <v>1220</v>
      </c>
      <c r="L251" s="64"/>
    </row>
    <row r="252" spans="1:12" ht="30" customHeight="1" x14ac:dyDescent="0.15">
      <c r="A252" s="99">
        <v>249</v>
      </c>
      <c r="B252" s="99">
        <v>6</v>
      </c>
      <c r="C252" s="101" t="s">
        <v>1221</v>
      </c>
      <c r="D252" s="101" t="s">
        <v>1222</v>
      </c>
      <c r="E252" s="71" t="s">
        <v>1218</v>
      </c>
      <c r="F252" s="101" t="s">
        <v>1219</v>
      </c>
      <c r="G252" s="61">
        <v>1</v>
      </c>
      <c r="H252" s="61" t="s">
        <v>686</v>
      </c>
      <c r="I252" s="74">
        <v>60000000</v>
      </c>
      <c r="J252" s="61" t="s">
        <v>1215</v>
      </c>
      <c r="K252" s="61" t="s">
        <v>1223</v>
      </c>
      <c r="L252" s="64"/>
    </row>
    <row r="253" spans="1:12" ht="30" customHeight="1" x14ac:dyDescent="0.15">
      <c r="A253" s="99">
        <v>250</v>
      </c>
      <c r="B253" s="99">
        <v>3</v>
      </c>
      <c r="C253" s="101" t="s">
        <v>1221</v>
      </c>
      <c r="D253" s="71" t="s">
        <v>1226</v>
      </c>
      <c r="E253" s="62" t="s">
        <v>1227</v>
      </c>
      <c r="F253" s="71" t="s">
        <v>1228</v>
      </c>
      <c r="G253" s="65">
        <v>2</v>
      </c>
      <c r="H253" s="61" t="s">
        <v>1214</v>
      </c>
      <c r="I253" s="74">
        <v>55000000</v>
      </c>
      <c r="J253" s="61" t="s">
        <v>1229</v>
      </c>
      <c r="K253" s="61" t="s">
        <v>1230</v>
      </c>
      <c r="L253" s="64"/>
    </row>
    <row r="254" spans="1:12" s="73" customFormat="1" ht="30" customHeight="1" x14ac:dyDescent="0.15">
      <c r="A254" s="99">
        <v>251</v>
      </c>
      <c r="B254" s="65">
        <v>2</v>
      </c>
      <c r="C254" s="71" t="s">
        <v>1231</v>
      </c>
      <c r="D254" s="62" t="s">
        <v>1232</v>
      </c>
      <c r="E254" s="62" t="s">
        <v>1233</v>
      </c>
      <c r="F254" s="71" t="s">
        <v>1234</v>
      </c>
      <c r="G254" s="65">
        <v>4</v>
      </c>
      <c r="H254" s="99" t="s">
        <v>1214</v>
      </c>
      <c r="I254" s="103">
        <v>52000000</v>
      </c>
      <c r="J254" s="65" t="s">
        <v>1229</v>
      </c>
      <c r="K254" s="65" t="s">
        <v>1230</v>
      </c>
      <c r="L254" s="65"/>
    </row>
    <row r="255" spans="1:12" s="73" customFormat="1" ht="30" customHeight="1" x14ac:dyDescent="0.15">
      <c r="A255" s="99">
        <v>252</v>
      </c>
      <c r="B255" s="65">
        <v>2</v>
      </c>
      <c r="C255" s="71" t="s">
        <v>1231</v>
      </c>
      <c r="D255" s="71" t="s">
        <v>1235</v>
      </c>
      <c r="E255" s="62" t="s">
        <v>1236</v>
      </c>
      <c r="F255" s="71" t="s">
        <v>1237</v>
      </c>
      <c r="G255" s="65">
        <v>1</v>
      </c>
      <c r="H255" s="99" t="s">
        <v>1214</v>
      </c>
      <c r="I255" s="103">
        <v>31000000</v>
      </c>
      <c r="J255" s="65" t="s">
        <v>1229</v>
      </c>
      <c r="K255" s="65" t="s">
        <v>1230</v>
      </c>
      <c r="L255" s="65"/>
    </row>
    <row r="256" spans="1:12" s="73" customFormat="1" ht="30" customHeight="1" x14ac:dyDescent="0.15">
      <c r="A256" s="99">
        <v>253</v>
      </c>
      <c r="B256" s="65">
        <v>2</v>
      </c>
      <c r="C256" s="71" t="s">
        <v>1231</v>
      </c>
      <c r="D256" s="62" t="s">
        <v>1152</v>
      </c>
      <c r="E256" s="62" t="s">
        <v>1238</v>
      </c>
      <c r="F256" s="71" t="s">
        <v>1239</v>
      </c>
      <c r="G256" s="65">
        <v>1</v>
      </c>
      <c r="H256" s="65" t="s">
        <v>686</v>
      </c>
      <c r="I256" s="103">
        <v>18000000</v>
      </c>
      <c r="J256" s="65" t="s">
        <v>1229</v>
      </c>
      <c r="K256" s="65" t="s">
        <v>1240</v>
      </c>
      <c r="L256" s="65"/>
    </row>
    <row r="257" spans="1:12" s="73" customFormat="1" ht="30" customHeight="1" x14ac:dyDescent="0.15">
      <c r="A257" s="99">
        <v>254</v>
      </c>
      <c r="B257" s="65">
        <v>7</v>
      </c>
      <c r="C257" s="71" t="s">
        <v>1231</v>
      </c>
      <c r="D257" s="62" t="s">
        <v>1152</v>
      </c>
      <c r="E257" s="62" t="s">
        <v>1238</v>
      </c>
      <c r="F257" s="71" t="s">
        <v>1239</v>
      </c>
      <c r="G257" s="65">
        <v>1</v>
      </c>
      <c r="H257" s="65" t="s">
        <v>686</v>
      </c>
      <c r="I257" s="103">
        <v>10000000</v>
      </c>
      <c r="J257" s="65" t="s">
        <v>1229</v>
      </c>
      <c r="K257" s="65" t="s">
        <v>1240</v>
      </c>
      <c r="L257" s="65"/>
    </row>
    <row r="258" spans="1:12" ht="30" customHeight="1" x14ac:dyDescent="0.15">
      <c r="A258" s="99">
        <v>255</v>
      </c>
      <c r="B258" s="61">
        <v>2</v>
      </c>
      <c r="C258" s="62" t="s">
        <v>1241</v>
      </c>
      <c r="D258" s="62" t="s">
        <v>1160</v>
      </c>
      <c r="E258" s="71" t="s">
        <v>1218</v>
      </c>
      <c r="F258" s="101" t="s">
        <v>1219</v>
      </c>
      <c r="G258" s="61">
        <v>1</v>
      </c>
      <c r="H258" s="61" t="s">
        <v>686</v>
      </c>
      <c r="I258" s="74">
        <v>32000000</v>
      </c>
      <c r="J258" s="61" t="s">
        <v>1242</v>
      </c>
      <c r="K258" s="61" t="s">
        <v>1243</v>
      </c>
      <c r="L258" s="64"/>
    </row>
    <row r="259" spans="1:12" ht="30" customHeight="1" x14ac:dyDescent="0.15">
      <c r="A259" s="99">
        <v>256</v>
      </c>
      <c r="B259" s="61">
        <v>9</v>
      </c>
      <c r="C259" s="62" t="s">
        <v>1241</v>
      </c>
      <c r="D259" s="62" t="s">
        <v>1160</v>
      </c>
      <c r="E259" s="71" t="s">
        <v>1218</v>
      </c>
      <c r="F259" s="101" t="s">
        <v>1219</v>
      </c>
      <c r="G259" s="61">
        <v>1</v>
      </c>
      <c r="H259" s="61" t="s">
        <v>686</v>
      </c>
      <c r="I259" s="74">
        <v>10000000</v>
      </c>
      <c r="J259" s="61" t="s">
        <v>1242</v>
      </c>
      <c r="K259" s="61" t="s">
        <v>1243</v>
      </c>
      <c r="L259" s="64"/>
    </row>
    <row r="260" spans="1:12" ht="30" customHeight="1" x14ac:dyDescent="0.15">
      <c r="A260" s="99">
        <v>257</v>
      </c>
      <c r="B260" s="61">
        <v>2</v>
      </c>
      <c r="C260" s="62" t="s">
        <v>1244</v>
      </c>
      <c r="D260" s="62" t="s">
        <v>1160</v>
      </c>
      <c r="E260" s="71" t="s">
        <v>1218</v>
      </c>
      <c r="F260" s="101" t="s">
        <v>1219</v>
      </c>
      <c r="G260" s="61">
        <v>1</v>
      </c>
      <c r="H260" s="61" t="s">
        <v>686</v>
      </c>
      <c r="I260" s="74">
        <v>15000000</v>
      </c>
      <c r="J260" s="61" t="s">
        <v>1242</v>
      </c>
      <c r="K260" s="61" t="s">
        <v>1243</v>
      </c>
      <c r="L260" s="64"/>
    </row>
    <row r="261" spans="1:12" ht="30" customHeight="1" x14ac:dyDescent="0.15">
      <c r="A261" s="99">
        <v>258</v>
      </c>
      <c r="B261" s="61">
        <v>9</v>
      </c>
      <c r="C261" s="62" t="s">
        <v>1244</v>
      </c>
      <c r="D261" s="62" t="s">
        <v>1160</v>
      </c>
      <c r="E261" s="71" t="s">
        <v>1218</v>
      </c>
      <c r="F261" s="101" t="s">
        <v>1219</v>
      </c>
      <c r="G261" s="61">
        <v>1</v>
      </c>
      <c r="H261" s="61" t="s">
        <v>686</v>
      </c>
      <c r="I261" s="74">
        <v>10000000</v>
      </c>
      <c r="J261" s="61" t="s">
        <v>1242</v>
      </c>
      <c r="K261" s="61" t="s">
        <v>1243</v>
      </c>
      <c r="L261" s="64"/>
    </row>
    <row r="262" spans="1:12" s="73" customFormat="1" ht="30" customHeight="1" x14ac:dyDescent="0.15">
      <c r="A262" s="99">
        <v>259</v>
      </c>
      <c r="B262" s="65">
        <v>1</v>
      </c>
      <c r="C262" s="71" t="s">
        <v>1245</v>
      </c>
      <c r="D262" s="71" t="s">
        <v>1246</v>
      </c>
      <c r="E262" s="71" t="s">
        <v>1247</v>
      </c>
      <c r="F262" s="71" t="s">
        <v>1248</v>
      </c>
      <c r="G262" s="65">
        <v>1</v>
      </c>
      <c r="H262" s="65" t="s">
        <v>1214</v>
      </c>
      <c r="I262" s="68">
        <v>40000000</v>
      </c>
      <c r="J262" s="65" t="s">
        <v>1249</v>
      </c>
      <c r="K262" s="65" t="s">
        <v>1250</v>
      </c>
      <c r="L262" s="65"/>
    </row>
    <row r="263" spans="1:12" s="73" customFormat="1" ht="30" customHeight="1" x14ac:dyDescent="0.15">
      <c r="A263" s="99">
        <v>260</v>
      </c>
      <c r="B263" s="99">
        <v>2</v>
      </c>
      <c r="C263" s="101" t="s">
        <v>1251</v>
      </c>
      <c r="D263" s="62" t="s">
        <v>1152</v>
      </c>
      <c r="E263" s="71" t="s">
        <v>1218</v>
      </c>
      <c r="F263" s="101" t="s">
        <v>1252</v>
      </c>
      <c r="G263" s="99">
        <v>1</v>
      </c>
      <c r="H263" s="99" t="s">
        <v>686</v>
      </c>
      <c r="I263" s="103">
        <v>20000000</v>
      </c>
      <c r="J263" s="65" t="s">
        <v>1249</v>
      </c>
      <c r="K263" s="99" t="s">
        <v>1253</v>
      </c>
      <c r="L263" s="65"/>
    </row>
    <row r="264" spans="1:12" s="73" customFormat="1" ht="30" customHeight="1" x14ac:dyDescent="0.15">
      <c r="A264" s="99">
        <v>261</v>
      </c>
      <c r="B264" s="65">
        <v>5</v>
      </c>
      <c r="C264" s="71" t="s">
        <v>1254</v>
      </c>
      <c r="D264" s="71" t="s">
        <v>1152</v>
      </c>
      <c r="E264" s="71" t="s">
        <v>1218</v>
      </c>
      <c r="F264" s="71" t="s">
        <v>1255</v>
      </c>
      <c r="G264" s="65">
        <v>1</v>
      </c>
      <c r="H264" s="99" t="s">
        <v>686</v>
      </c>
      <c r="I264" s="68">
        <v>10000000</v>
      </c>
      <c r="J264" s="65" t="s">
        <v>1249</v>
      </c>
      <c r="K264" s="99" t="s">
        <v>1253</v>
      </c>
      <c r="L264" s="65"/>
    </row>
    <row r="265" spans="1:12" s="75" customFormat="1" ht="30" customHeight="1" x14ac:dyDescent="0.15">
      <c r="A265" s="99">
        <v>262</v>
      </c>
      <c r="B265" s="61">
        <v>1</v>
      </c>
      <c r="C265" s="101" t="s">
        <v>1256</v>
      </c>
      <c r="D265" s="62" t="s">
        <v>1257</v>
      </c>
      <c r="E265" s="62" t="s">
        <v>1258</v>
      </c>
      <c r="F265" s="62" t="s">
        <v>1259</v>
      </c>
      <c r="G265" s="61">
        <v>1</v>
      </c>
      <c r="H265" s="99" t="s">
        <v>1214</v>
      </c>
      <c r="I265" s="63">
        <v>25000000</v>
      </c>
      <c r="J265" s="61" t="s">
        <v>1260</v>
      </c>
      <c r="K265" s="61" t="s">
        <v>1261</v>
      </c>
      <c r="L265" s="61"/>
    </row>
    <row r="266" spans="1:12" s="75" customFormat="1" ht="30" customHeight="1" x14ac:dyDescent="0.15">
      <c r="A266" s="99">
        <v>263</v>
      </c>
      <c r="B266" s="61">
        <v>1</v>
      </c>
      <c r="C266" s="101" t="s">
        <v>1256</v>
      </c>
      <c r="D266" s="62" t="s">
        <v>1262</v>
      </c>
      <c r="E266" s="62" t="s">
        <v>1263</v>
      </c>
      <c r="F266" s="62" t="s">
        <v>1264</v>
      </c>
      <c r="G266" s="61">
        <v>1</v>
      </c>
      <c r="H266" s="99" t="s">
        <v>1214</v>
      </c>
      <c r="I266" s="63">
        <v>50000000</v>
      </c>
      <c r="J266" s="61" t="s">
        <v>1260</v>
      </c>
      <c r="K266" s="61" t="s">
        <v>1261</v>
      </c>
      <c r="L266" s="61"/>
    </row>
    <row r="267" spans="1:12" ht="30" customHeight="1" x14ac:dyDescent="0.15">
      <c r="A267" s="99">
        <v>264</v>
      </c>
      <c r="B267" s="61">
        <v>1</v>
      </c>
      <c r="C267" s="101" t="s">
        <v>1256</v>
      </c>
      <c r="D267" s="62" t="s">
        <v>1265</v>
      </c>
      <c r="E267" s="71" t="s">
        <v>1218</v>
      </c>
      <c r="F267" s="101" t="s">
        <v>1219</v>
      </c>
      <c r="G267" s="61">
        <v>1</v>
      </c>
      <c r="H267" s="61" t="s">
        <v>686</v>
      </c>
      <c r="I267" s="63">
        <v>75000000</v>
      </c>
      <c r="J267" s="61" t="s">
        <v>1260</v>
      </c>
      <c r="K267" s="61" t="s">
        <v>1266</v>
      </c>
      <c r="L267" s="64"/>
    </row>
    <row r="268" spans="1:12" s="73" customFormat="1" ht="30" customHeight="1" x14ac:dyDescent="0.15">
      <c r="A268" s="99">
        <v>265</v>
      </c>
      <c r="B268" s="65">
        <v>1</v>
      </c>
      <c r="C268" s="62" t="s">
        <v>1267</v>
      </c>
      <c r="D268" s="62" t="s">
        <v>1268</v>
      </c>
      <c r="E268" s="62" t="s">
        <v>1269</v>
      </c>
      <c r="F268" s="71" t="s">
        <v>1270</v>
      </c>
      <c r="G268" s="65">
        <v>1</v>
      </c>
      <c r="H268" s="99" t="s">
        <v>1214</v>
      </c>
      <c r="I268" s="103">
        <v>90000000</v>
      </c>
      <c r="J268" s="65" t="s">
        <v>1271</v>
      </c>
      <c r="K268" s="65" t="s">
        <v>1272</v>
      </c>
      <c r="L268" s="65"/>
    </row>
    <row r="269" spans="1:12" s="75" customFormat="1" ht="30" customHeight="1" x14ac:dyDescent="0.15">
      <c r="A269" s="99">
        <v>266</v>
      </c>
      <c r="B269" s="61">
        <v>2</v>
      </c>
      <c r="C269" s="62" t="s">
        <v>1267</v>
      </c>
      <c r="D269" s="62" t="s">
        <v>1152</v>
      </c>
      <c r="E269" s="71" t="s">
        <v>1218</v>
      </c>
      <c r="F269" s="62" t="s">
        <v>1273</v>
      </c>
      <c r="G269" s="61">
        <v>1</v>
      </c>
      <c r="H269" s="61" t="s">
        <v>686</v>
      </c>
      <c r="I269" s="103">
        <v>35000000</v>
      </c>
      <c r="J269" s="61" t="s">
        <v>1271</v>
      </c>
      <c r="K269" s="61" t="s">
        <v>1274</v>
      </c>
      <c r="L269" s="61"/>
    </row>
    <row r="270" spans="1:12" s="75" customFormat="1" ht="30" customHeight="1" x14ac:dyDescent="0.15">
      <c r="A270" s="99">
        <v>267</v>
      </c>
      <c r="B270" s="61">
        <v>2</v>
      </c>
      <c r="C270" s="62" t="s">
        <v>1275</v>
      </c>
      <c r="D270" s="62" t="s">
        <v>1152</v>
      </c>
      <c r="E270" s="71" t="s">
        <v>1218</v>
      </c>
      <c r="F270" s="62" t="s">
        <v>1276</v>
      </c>
      <c r="G270" s="61">
        <v>1</v>
      </c>
      <c r="H270" s="61" t="s">
        <v>686</v>
      </c>
      <c r="I270" s="103">
        <v>10000000</v>
      </c>
      <c r="J270" s="61" t="s">
        <v>1271</v>
      </c>
      <c r="K270" s="61" t="s">
        <v>1274</v>
      </c>
      <c r="L270" s="61"/>
    </row>
    <row r="271" spans="1:12" ht="30" customHeight="1" x14ac:dyDescent="0.15">
      <c r="A271" s="99">
        <v>268</v>
      </c>
      <c r="B271" s="99">
        <v>3</v>
      </c>
      <c r="C271" s="101" t="s">
        <v>1277</v>
      </c>
      <c r="D271" s="131" t="s">
        <v>1278</v>
      </c>
      <c r="E271" s="131" t="s">
        <v>1279</v>
      </c>
      <c r="F271" s="101" t="s">
        <v>1280</v>
      </c>
      <c r="G271" s="116">
        <v>1178</v>
      </c>
      <c r="H271" s="117" t="s">
        <v>1281</v>
      </c>
      <c r="I271" s="74">
        <v>18259000</v>
      </c>
      <c r="J271" s="99" t="s">
        <v>1282</v>
      </c>
      <c r="K271" s="99" t="s">
        <v>1283</v>
      </c>
      <c r="L271" s="99"/>
    </row>
    <row r="272" spans="1:12" ht="30" customHeight="1" x14ac:dyDescent="0.15">
      <c r="A272" s="99">
        <v>269</v>
      </c>
      <c r="B272" s="99">
        <v>3</v>
      </c>
      <c r="C272" s="101" t="s">
        <v>1284</v>
      </c>
      <c r="D272" s="131" t="s">
        <v>1285</v>
      </c>
      <c r="E272" s="131" t="s">
        <v>1286</v>
      </c>
      <c r="F272" s="101" t="s">
        <v>1280</v>
      </c>
      <c r="G272" s="116">
        <v>232</v>
      </c>
      <c r="H272" s="117" t="s">
        <v>1287</v>
      </c>
      <c r="I272" s="74">
        <v>78880000</v>
      </c>
      <c r="J272" s="99" t="s">
        <v>1282</v>
      </c>
      <c r="K272" s="99" t="s">
        <v>1283</v>
      </c>
      <c r="L272" s="99"/>
    </row>
    <row r="273" spans="1:12" ht="30" customHeight="1" x14ac:dyDescent="0.15">
      <c r="A273" s="99">
        <v>270</v>
      </c>
      <c r="B273" s="99">
        <v>3</v>
      </c>
      <c r="C273" s="101" t="s">
        <v>1284</v>
      </c>
      <c r="D273" s="130" t="s">
        <v>1288</v>
      </c>
      <c r="E273" s="130" t="s">
        <v>1289</v>
      </c>
      <c r="F273" s="101" t="s">
        <v>1280</v>
      </c>
      <c r="G273" s="118">
        <v>1049</v>
      </c>
      <c r="H273" s="118" t="s">
        <v>1290</v>
      </c>
      <c r="I273" s="103">
        <v>13227890</v>
      </c>
      <c r="J273" s="99" t="s">
        <v>1282</v>
      </c>
      <c r="K273" s="99" t="s">
        <v>1283</v>
      </c>
      <c r="L273" s="99"/>
    </row>
    <row r="274" spans="1:12" ht="30" customHeight="1" x14ac:dyDescent="0.15">
      <c r="A274" s="99">
        <v>271</v>
      </c>
      <c r="B274" s="99">
        <v>3</v>
      </c>
      <c r="C274" s="101" t="s">
        <v>1284</v>
      </c>
      <c r="D274" s="130" t="s">
        <v>1291</v>
      </c>
      <c r="E274" s="101" t="s">
        <v>1292</v>
      </c>
      <c r="F274" s="101" t="s">
        <v>1280</v>
      </c>
      <c r="G274" s="110">
        <v>1944</v>
      </c>
      <c r="H274" s="117" t="s">
        <v>1287</v>
      </c>
      <c r="I274" s="103">
        <v>63568800</v>
      </c>
      <c r="J274" s="99" t="s">
        <v>1282</v>
      </c>
      <c r="K274" s="99" t="s">
        <v>1283</v>
      </c>
      <c r="L274" s="99"/>
    </row>
    <row r="275" spans="1:12" ht="30" customHeight="1" x14ac:dyDescent="0.15">
      <c r="A275" s="99">
        <v>272</v>
      </c>
      <c r="B275" s="99">
        <v>3</v>
      </c>
      <c r="C275" s="101" t="s">
        <v>1284</v>
      </c>
      <c r="D275" s="130" t="s">
        <v>1293</v>
      </c>
      <c r="E275" s="101" t="s">
        <v>1294</v>
      </c>
      <c r="F275" s="101" t="s">
        <v>1280</v>
      </c>
      <c r="G275" s="110">
        <v>240</v>
      </c>
      <c r="H275" s="117" t="s">
        <v>1287</v>
      </c>
      <c r="I275" s="103">
        <v>24000000</v>
      </c>
      <c r="J275" s="99" t="s">
        <v>1282</v>
      </c>
      <c r="K275" s="99" t="s">
        <v>1283</v>
      </c>
      <c r="L275" s="99"/>
    </row>
    <row r="276" spans="1:12" ht="30" customHeight="1" x14ac:dyDescent="0.15">
      <c r="A276" s="99">
        <v>273</v>
      </c>
      <c r="B276" s="99">
        <v>3</v>
      </c>
      <c r="C276" s="101" t="s">
        <v>1284</v>
      </c>
      <c r="D276" s="130" t="s">
        <v>1295</v>
      </c>
      <c r="E276" s="130" t="s">
        <v>1296</v>
      </c>
      <c r="F276" s="101" t="s">
        <v>1280</v>
      </c>
      <c r="G276" s="118">
        <v>2259</v>
      </c>
      <c r="H276" s="118" t="s">
        <v>1297</v>
      </c>
      <c r="I276" s="103">
        <v>64607400</v>
      </c>
      <c r="J276" s="99" t="s">
        <v>1282</v>
      </c>
      <c r="K276" s="99" t="s">
        <v>1283</v>
      </c>
      <c r="L276" s="99"/>
    </row>
    <row r="277" spans="1:12" ht="30" customHeight="1" x14ac:dyDescent="0.15">
      <c r="A277" s="99">
        <v>274</v>
      </c>
      <c r="B277" s="99">
        <v>3</v>
      </c>
      <c r="C277" s="101" t="s">
        <v>1298</v>
      </c>
      <c r="D277" s="101" t="s">
        <v>1299</v>
      </c>
      <c r="E277" s="101" t="s">
        <v>1300</v>
      </c>
      <c r="F277" s="101" t="s">
        <v>1301</v>
      </c>
      <c r="G277" s="110">
        <v>1</v>
      </c>
      <c r="H277" s="110" t="s">
        <v>1302</v>
      </c>
      <c r="I277" s="102">
        <v>15000000</v>
      </c>
      <c r="J277" s="99" t="s">
        <v>1282</v>
      </c>
      <c r="K277" s="99" t="s">
        <v>374</v>
      </c>
      <c r="L277" s="99"/>
    </row>
    <row r="278" spans="1:12" ht="30" customHeight="1" x14ac:dyDescent="0.15">
      <c r="A278" s="99">
        <v>275</v>
      </c>
      <c r="B278" s="99">
        <v>7</v>
      </c>
      <c r="C278" s="101" t="s">
        <v>1303</v>
      </c>
      <c r="D278" s="101" t="s">
        <v>1299</v>
      </c>
      <c r="E278" s="101" t="s">
        <v>1300</v>
      </c>
      <c r="F278" s="101" t="s">
        <v>1301</v>
      </c>
      <c r="G278" s="110">
        <v>1</v>
      </c>
      <c r="H278" s="110" t="s">
        <v>1302</v>
      </c>
      <c r="I278" s="102">
        <v>19000000</v>
      </c>
      <c r="J278" s="99" t="s">
        <v>1282</v>
      </c>
      <c r="K278" s="99" t="s">
        <v>372</v>
      </c>
      <c r="L278" s="99"/>
    </row>
    <row r="279" spans="1:12" ht="30" customHeight="1" x14ac:dyDescent="0.15">
      <c r="A279" s="99">
        <v>276</v>
      </c>
      <c r="B279" s="99">
        <v>11</v>
      </c>
      <c r="C279" s="101" t="s">
        <v>1304</v>
      </c>
      <c r="D279" s="101" t="s">
        <v>1299</v>
      </c>
      <c r="E279" s="101" t="s">
        <v>1300</v>
      </c>
      <c r="F279" s="101" t="s">
        <v>1301</v>
      </c>
      <c r="G279" s="110">
        <v>1</v>
      </c>
      <c r="H279" s="110" t="s">
        <v>1302</v>
      </c>
      <c r="I279" s="102">
        <v>17000000</v>
      </c>
      <c r="J279" s="99" t="s">
        <v>1282</v>
      </c>
      <c r="K279" s="99" t="s">
        <v>374</v>
      </c>
      <c r="L279" s="99"/>
    </row>
    <row r="280" spans="1:12" ht="30" customHeight="1" x14ac:dyDescent="0.15">
      <c r="A280" s="99">
        <v>277</v>
      </c>
      <c r="B280" s="99">
        <v>11</v>
      </c>
      <c r="C280" s="101" t="s">
        <v>1305</v>
      </c>
      <c r="D280" s="101" t="s">
        <v>1299</v>
      </c>
      <c r="E280" s="101" t="s">
        <v>1300</v>
      </c>
      <c r="F280" s="101" t="s">
        <v>1301</v>
      </c>
      <c r="G280" s="110">
        <v>1</v>
      </c>
      <c r="H280" s="110" t="s">
        <v>1302</v>
      </c>
      <c r="I280" s="102">
        <v>15000000</v>
      </c>
      <c r="J280" s="99" t="s">
        <v>1282</v>
      </c>
      <c r="K280" s="99" t="s">
        <v>374</v>
      </c>
      <c r="L280" s="99"/>
    </row>
    <row r="281" spans="1:12" ht="30" customHeight="1" x14ac:dyDescent="0.15">
      <c r="A281" s="99">
        <v>278</v>
      </c>
      <c r="B281" s="99">
        <v>1</v>
      </c>
      <c r="C281" s="101" t="s">
        <v>1306</v>
      </c>
      <c r="D281" s="101" t="s">
        <v>1307</v>
      </c>
      <c r="E281" s="101"/>
      <c r="F281" s="101" t="s">
        <v>1308</v>
      </c>
      <c r="G281" s="99">
        <v>1</v>
      </c>
      <c r="H281" s="99"/>
      <c r="I281" s="103">
        <v>19800000</v>
      </c>
      <c r="J281" s="99" t="s">
        <v>384</v>
      </c>
      <c r="K281" s="99" t="s">
        <v>1309</v>
      </c>
      <c r="L281" s="99"/>
    </row>
    <row r="282" spans="1:12" ht="30" customHeight="1" x14ac:dyDescent="0.15">
      <c r="A282" s="99">
        <v>279</v>
      </c>
      <c r="B282" s="99">
        <v>1</v>
      </c>
      <c r="C282" s="101" t="s">
        <v>1310</v>
      </c>
      <c r="D282" s="101" t="s">
        <v>1311</v>
      </c>
      <c r="E282" s="101"/>
      <c r="F282" s="101" t="s">
        <v>1308</v>
      </c>
      <c r="G282" s="99">
        <v>1</v>
      </c>
      <c r="H282" s="99"/>
      <c r="I282" s="103">
        <v>12100000</v>
      </c>
      <c r="J282" s="99" t="s">
        <v>384</v>
      </c>
      <c r="K282" s="99" t="s">
        <v>1312</v>
      </c>
      <c r="L282" s="99"/>
    </row>
    <row r="283" spans="1:12" ht="30" customHeight="1" x14ac:dyDescent="0.15">
      <c r="A283" s="99">
        <v>280</v>
      </c>
      <c r="B283" s="99">
        <v>1</v>
      </c>
      <c r="C283" s="101" t="s">
        <v>1313</v>
      </c>
      <c r="D283" s="101" t="s">
        <v>1314</v>
      </c>
      <c r="E283" s="101"/>
      <c r="F283" s="101" t="s">
        <v>1308</v>
      </c>
      <c r="G283" s="99">
        <v>1</v>
      </c>
      <c r="H283" s="99"/>
      <c r="I283" s="103">
        <v>26400000</v>
      </c>
      <c r="J283" s="99" t="s">
        <v>384</v>
      </c>
      <c r="K283" s="99" t="s">
        <v>1315</v>
      </c>
      <c r="L283" s="99"/>
    </row>
    <row r="284" spans="1:12" ht="30" customHeight="1" x14ac:dyDescent="0.15">
      <c r="A284" s="99">
        <v>281</v>
      </c>
      <c r="B284" s="99">
        <v>1</v>
      </c>
      <c r="C284" s="101" t="s">
        <v>1316</v>
      </c>
      <c r="D284" s="101" t="s">
        <v>1317</v>
      </c>
      <c r="E284" s="101"/>
      <c r="F284" s="101" t="s">
        <v>1308</v>
      </c>
      <c r="G284" s="99">
        <v>1</v>
      </c>
      <c r="H284" s="99"/>
      <c r="I284" s="103">
        <v>30800000</v>
      </c>
      <c r="J284" s="99" t="s">
        <v>384</v>
      </c>
      <c r="K284" s="99" t="s">
        <v>1318</v>
      </c>
      <c r="L284" s="99"/>
    </row>
    <row r="285" spans="1:12" ht="30" customHeight="1" x14ac:dyDescent="0.15">
      <c r="A285" s="99">
        <v>282</v>
      </c>
      <c r="B285" s="61">
        <v>1</v>
      </c>
      <c r="C285" s="62" t="s">
        <v>1319</v>
      </c>
      <c r="D285" s="62" t="s">
        <v>1320</v>
      </c>
      <c r="E285" s="62" t="s">
        <v>1321</v>
      </c>
      <c r="F285" s="62" t="s">
        <v>1322</v>
      </c>
      <c r="G285" s="61">
        <v>18</v>
      </c>
      <c r="H285" s="61" t="s">
        <v>697</v>
      </c>
      <c r="I285" s="74">
        <v>36263700</v>
      </c>
      <c r="J285" s="61" t="s">
        <v>376</v>
      </c>
      <c r="K285" s="61" t="s">
        <v>377</v>
      </c>
      <c r="L285" s="61"/>
    </row>
    <row r="286" spans="1:12" ht="30" customHeight="1" x14ac:dyDescent="0.15">
      <c r="A286" s="99">
        <v>283</v>
      </c>
      <c r="B286" s="99">
        <v>3</v>
      </c>
      <c r="C286" s="101" t="s">
        <v>1323</v>
      </c>
      <c r="D286" s="101" t="s">
        <v>1324</v>
      </c>
      <c r="E286" s="101"/>
      <c r="F286" s="101" t="s">
        <v>1325</v>
      </c>
      <c r="G286" s="99">
        <v>1</v>
      </c>
      <c r="H286" s="99" t="s">
        <v>697</v>
      </c>
      <c r="I286" s="103">
        <v>24000000</v>
      </c>
      <c r="J286" s="99" t="s">
        <v>384</v>
      </c>
      <c r="K286" s="99" t="s">
        <v>391</v>
      </c>
      <c r="L286" s="99" t="s">
        <v>1326</v>
      </c>
    </row>
    <row r="287" spans="1:12" ht="30" customHeight="1" x14ac:dyDescent="0.15">
      <c r="A287" s="99">
        <v>284</v>
      </c>
      <c r="B287" s="99">
        <v>7</v>
      </c>
      <c r="C287" s="101" t="s">
        <v>1327</v>
      </c>
      <c r="D287" s="101" t="s">
        <v>1328</v>
      </c>
      <c r="E287" s="101"/>
      <c r="F287" s="101" t="s">
        <v>1308</v>
      </c>
      <c r="G287" s="99">
        <v>1</v>
      </c>
      <c r="H287" s="99"/>
      <c r="I287" s="103">
        <v>19800000</v>
      </c>
      <c r="J287" s="99" t="s">
        <v>384</v>
      </c>
      <c r="K287" s="99" t="s">
        <v>1329</v>
      </c>
      <c r="L287" s="99"/>
    </row>
    <row r="288" spans="1:12" ht="30" customHeight="1" x14ac:dyDescent="0.15">
      <c r="A288" s="99">
        <v>285</v>
      </c>
      <c r="B288" s="99">
        <v>7</v>
      </c>
      <c r="C288" s="101" t="s">
        <v>1330</v>
      </c>
      <c r="D288" s="101" t="s">
        <v>1311</v>
      </c>
      <c r="E288" s="101"/>
      <c r="F288" s="101" t="s">
        <v>1308</v>
      </c>
      <c r="G288" s="99">
        <v>1</v>
      </c>
      <c r="H288" s="99"/>
      <c r="I288" s="103">
        <v>12100000</v>
      </c>
      <c r="J288" s="99" t="s">
        <v>384</v>
      </c>
      <c r="K288" s="99" t="s">
        <v>1331</v>
      </c>
      <c r="L288" s="99"/>
    </row>
    <row r="289" spans="1:12" ht="30" customHeight="1" x14ac:dyDescent="0.15">
      <c r="A289" s="99">
        <v>286</v>
      </c>
      <c r="B289" s="99">
        <v>7</v>
      </c>
      <c r="C289" s="101" t="s">
        <v>1332</v>
      </c>
      <c r="D289" s="101" t="s">
        <v>1314</v>
      </c>
      <c r="E289" s="101"/>
      <c r="F289" s="101" t="s">
        <v>1308</v>
      </c>
      <c r="G289" s="99">
        <v>1</v>
      </c>
      <c r="H289" s="99"/>
      <c r="I289" s="103">
        <v>26400000</v>
      </c>
      <c r="J289" s="99" t="s">
        <v>384</v>
      </c>
      <c r="K289" s="99" t="s">
        <v>1333</v>
      </c>
      <c r="L289" s="99"/>
    </row>
    <row r="290" spans="1:12" ht="30" customHeight="1" x14ac:dyDescent="0.15">
      <c r="A290" s="99">
        <v>287</v>
      </c>
      <c r="B290" s="99">
        <v>7</v>
      </c>
      <c r="C290" s="101" t="s">
        <v>1334</v>
      </c>
      <c r="D290" s="101" t="s">
        <v>1317</v>
      </c>
      <c r="E290" s="101"/>
      <c r="F290" s="101" t="s">
        <v>1308</v>
      </c>
      <c r="G290" s="99">
        <v>1</v>
      </c>
      <c r="H290" s="99"/>
      <c r="I290" s="103">
        <v>30800000</v>
      </c>
      <c r="J290" s="99" t="s">
        <v>384</v>
      </c>
      <c r="K290" s="99" t="s">
        <v>1309</v>
      </c>
      <c r="L290" s="99"/>
    </row>
    <row r="291" spans="1:12" ht="30" customHeight="1" x14ac:dyDescent="0.15">
      <c r="A291" s="99">
        <v>288</v>
      </c>
      <c r="B291" s="61">
        <v>3</v>
      </c>
      <c r="C291" s="62" t="s">
        <v>1374</v>
      </c>
      <c r="D291" s="62" t="s">
        <v>1375</v>
      </c>
      <c r="E291" s="61"/>
      <c r="F291" s="61"/>
      <c r="G291" s="61"/>
      <c r="H291" s="61"/>
      <c r="I291" s="133">
        <v>60000000</v>
      </c>
      <c r="J291" s="61" t="s">
        <v>1376</v>
      </c>
      <c r="K291" s="61" t="s">
        <v>1377</v>
      </c>
      <c r="L291" s="61"/>
    </row>
    <row r="292" spans="1:12" ht="30" customHeight="1" x14ac:dyDescent="0.15">
      <c r="A292" s="99">
        <v>289</v>
      </c>
      <c r="B292" s="202">
        <v>10</v>
      </c>
      <c r="C292" s="205" t="s">
        <v>1431</v>
      </c>
      <c r="D292" s="205" t="s">
        <v>1438</v>
      </c>
      <c r="E292" s="205" t="s">
        <v>1444</v>
      </c>
      <c r="F292" s="205" t="s">
        <v>1448</v>
      </c>
      <c r="G292" s="202">
        <v>600</v>
      </c>
      <c r="H292" s="202" t="s">
        <v>1452</v>
      </c>
      <c r="I292" s="204">
        <v>168000000</v>
      </c>
      <c r="J292" s="202" t="s">
        <v>1453</v>
      </c>
      <c r="K292" s="202" t="s">
        <v>1455</v>
      </c>
      <c r="L292" s="203"/>
    </row>
    <row r="293" spans="1:12" ht="30" customHeight="1" x14ac:dyDescent="0.15">
      <c r="A293" s="99">
        <v>290</v>
      </c>
      <c r="B293" s="202">
        <v>10</v>
      </c>
      <c r="C293" s="205" t="s">
        <v>1432</v>
      </c>
      <c r="D293" s="205" t="s">
        <v>1439</v>
      </c>
      <c r="E293" s="205" t="s">
        <v>1445</v>
      </c>
      <c r="F293" s="205" t="s">
        <v>1449</v>
      </c>
      <c r="G293" s="202">
        <v>1500</v>
      </c>
      <c r="H293" s="202" t="s">
        <v>1452</v>
      </c>
      <c r="I293" s="204">
        <v>99500000</v>
      </c>
      <c r="J293" s="202" t="s">
        <v>1453</v>
      </c>
      <c r="K293" s="202" t="s">
        <v>1455</v>
      </c>
      <c r="L293" s="203"/>
    </row>
    <row r="294" spans="1:12" ht="30" customHeight="1" x14ac:dyDescent="0.15">
      <c r="A294" s="99">
        <v>291</v>
      </c>
      <c r="B294" s="202" t="s">
        <v>1437</v>
      </c>
      <c r="C294" s="205" t="s">
        <v>1433</v>
      </c>
      <c r="D294" s="205" t="s">
        <v>1440</v>
      </c>
      <c r="E294" s="205" t="s">
        <v>1446</v>
      </c>
      <c r="F294" s="205" t="s">
        <v>1449</v>
      </c>
      <c r="G294" s="202">
        <v>300</v>
      </c>
      <c r="H294" s="202" t="s">
        <v>1452</v>
      </c>
      <c r="I294" s="204">
        <v>72500000</v>
      </c>
      <c r="J294" s="202" t="s">
        <v>1453</v>
      </c>
      <c r="K294" s="202" t="s">
        <v>1455</v>
      </c>
      <c r="L294" s="203"/>
    </row>
    <row r="295" spans="1:12" ht="30" customHeight="1" x14ac:dyDescent="0.15">
      <c r="A295" s="99">
        <v>292</v>
      </c>
      <c r="B295" s="202" t="s">
        <v>1437</v>
      </c>
      <c r="C295" s="205" t="s">
        <v>1434</v>
      </c>
      <c r="D295" s="205" t="s">
        <v>1441</v>
      </c>
      <c r="E295" s="205" t="s">
        <v>1446</v>
      </c>
      <c r="F295" s="205" t="s">
        <v>1449</v>
      </c>
      <c r="G295" s="202">
        <v>300</v>
      </c>
      <c r="H295" s="202" t="s">
        <v>1452</v>
      </c>
      <c r="I295" s="204">
        <v>69000000</v>
      </c>
      <c r="J295" s="202" t="s">
        <v>1453</v>
      </c>
      <c r="K295" s="202" t="s">
        <v>1455</v>
      </c>
      <c r="L295" s="203"/>
    </row>
    <row r="296" spans="1:12" ht="30" customHeight="1" x14ac:dyDescent="0.15">
      <c r="A296" s="99">
        <v>293</v>
      </c>
      <c r="B296" s="202">
        <v>3</v>
      </c>
      <c r="C296" s="205" t="s">
        <v>1435</v>
      </c>
      <c r="D296" s="205" t="s">
        <v>1442</v>
      </c>
      <c r="E296" s="205" t="s">
        <v>1447</v>
      </c>
      <c r="F296" s="205" t="s">
        <v>1450</v>
      </c>
      <c r="G296" s="202">
        <v>150</v>
      </c>
      <c r="H296" s="202" t="s">
        <v>972</v>
      </c>
      <c r="I296" s="204">
        <v>20000000</v>
      </c>
      <c r="J296" s="202" t="s">
        <v>1453</v>
      </c>
      <c r="K296" s="202" t="s">
        <v>1455</v>
      </c>
      <c r="L296" s="203"/>
    </row>
    <row r="297" spans="1:12" ht="30" customHeight="1" x14ac:dyDescent="0.15">
      <c r="A297" s="99">
        <v>294</v>
      </c>
      <c r="B297" s="202">
        <v>3</v>
      </c>
      <c r="C297" s="205" t="s">
        <v>1436</v>
      </c>
      <c r="D297" s="205" t="s">
        <v>1443</v>
      </c>
      <c r="E297" s="205" t="s">
        <v>1447</v>
      </c>
      <c r="F297" s="205" t="s">
        <v>1451</v>
      </c>
      <c r="G297" s="202">
        <v>200</v>
      </c>
      <c r="H297" s="202" t="s">
        <v>972</v>
      </c>
      <c r="I297" s="204">
        <v>21000000</v>
      </c>
      <c r="J297" s="202" t="s">
        <v>1453</v>
      </c>
      <c r="K297" s="202" t="s">
        <v>1455</v>
      </c>
      <c r="L297" s="203"/>
    </row>
  </sheetData>
  <autoFilter ref="A2:L291" xr:uid="{01F1006B-239D-4D68-8DAB-F621151AF423}"/>
  <mergeCells count="1">
    <mergeCell ref="A1:L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총 발주계획</vt:lpstr>
      <vt:lpstr>공사</vt:lpstr>
      <vt:lpstr>장기공사(2차분이후)</vt:lpstr>
      <vt:lpstr>용역</vt:lpstr>
      <vt:lpstr>물품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Smart</cp:lastModifiedBy>
  <dcterms:created xsi:type="dcterms:W3CDTF">2021-01-04T05:31:13Z</dcterms:created>
  <dcterms:modified xsi:type="dcterms:W3CDTF">2021-01-05T04:31:26Z</dcterms:modified>
</cp:coreProperties>
</file>