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2655" yWindow="510" windowWidth="22875" windowHeight="10845"/>
  </bookViews>
  <sheets>
    <sheet name="공사(신규)" sheetId="1" r:id="rId1"/>
    <sheet name="공사(장기)" sheetId="3" r:id="rId2"/>
    <sheet name="구매" sheetId="5" r:id="rId3"/>
    <sheet name="용역" sheetId="4" r:id="rId4"/>
  </sheets>
  <externalReferences>
    <externalReference r:id="rId5"/>
  </externalReferences>
  <definedNames>
    <definedName name="_xlnm._FilterDatabase" localSheetId="0" hidden="1">'공사(신규)'!$B$2:$U$396</definedName>
    <definedName name="_xlnm._FilterDatabase" localSheetId="1" hidden="1">'공사(장기)'!$B$2:$Q$3</definedName>
    <definedName name="_xlnm._FilterDatabase" localSheetId="2" hidden="1">구매!$B$2:$R$336</definedName>
    <definedName name="_xlnm._FilterDatabase" localSheetId="3" hidden="1">용역!$B$2:$O$115</definedName>
  </definedNames>
  <calcPr calcId="145621"/>
</workbook>
</file>

<file path=xl/calcChain.xml><?xml version="1.0" encoding="utf-8"?>
<calcChain xmlns="http://schemas.openxmlformats.org/spreadsheetml/2006/main">
  <c r="L396" i="1" l="1"/>
  <c r="M217" i="5" l="1"/>
  <c r="M216" i="5"/>
  <c r="M215" i="5"/>
  <c r="M214" i="5"/>
  <c r="L234" i="1" l="1"/>
  <c r="L233" i="1"/>
  <c r="M171" i="5" l="1"/>
  <c r="L229" i="1" l="1"/>
  <c r="L228" i="1"/>
  <c r="L227" i="1"/>
  <c r="L226" i="1"/>
  <c r="L225" i="1"/>
  <c r="L224" i="1"/>
  <c r="L223" i="1"/>
  <c r="L222" i="1"/>
  <c r="L395" i="1"/>
  <c r="L394" i="1"/>
  <c r="L366" i="1"/>
  <c r="L365" i="1"/>
  <c r="L218" i="1"/>
  <c r="L393" i="1"/>
  <c r="K298" i="5" l="1"/>
  <c r="L141" i="1" l="1"/>
  <c r="L140" i="1"/>
  <c r="J124" i="1"/>
  <c r="L124" i="1" s="1"/>
  <c r="M124" i="1" s="1"/>
  <c r="N124" i="1" s="1"/>
  <c r="L117" i="1"/>
  <c r="L116" i="1"/>
  <c r="L115" i="1"/>
  <c r="L114" i="1"/>
  <c r="L113" i="1"/>
  <c r="L300" i="1"/>
  <c r="L299" i="1"/>
  <c r="L298" i="1"/>
  <c r="L112" i="1"/>
  <c r="L111" i="1"/>
  <c r="L110" i="1"/>
  <c r="L297" i="1"/>
  <c r="L296" i="1"/>
  <c r="L109" i="1"/>
  <c r="L108" i="1"/>
  <c r="L107" i="1"/>
  <c r="L106" i="1"/>
  <c r="L295" i="1"/>
  <c r="L105" i="1"/>
  <c r="N386" i="1"/>
  <c r="L386" i="1"/>
  <c r="N385" i="1"/>
  <c r="L385" i="1"/>
  <c r="N384" i="1"/>
  <c r="L384" i="1"/>
  <c r="N104" i="1"/>
  <c r="L104" i="1"/>
  <c r="N103" i="1"/>
  <c r="L103" i="1"/>
  <c r="M55" i="5" l="1"/>
  <c r="M54" i="5"/>
  <c r="M53" i="5"/>
  <c r="L95" i="1"/>
  <c r="L94" i="1"/>
  <c r="L93" i="1"/>
  <c r="L292" i="1"/>
  <c r="L291" i="1"/>
  <c r="L290" i="1"/>
  <c r="L289" i="1"/>
  <c r="L92" i="1"/>
  <c r="L91" i="1"/>
  <c r="L288" i="1"/>
  <c r="L90" i="1"/>
  <c r="L89" i="1"/>
  <c r="L88" i="1"/>
  <c r="L87" i="1"/>
  <c r="L86" i="1"/>
  <c r="L383" i="1"/>
  <c r="L287" i="1"/>
  <c r="L85" i="1"/>
  <c r="L84" i="1"/>
  <c r="L382" i="1"/>
  <c r="L286" i="1"/>
  <c r="L285" i="1"/>
  <c r="L284" i="1"/>
  <c r="L283" i="1"/>
  <c r="L83" i="1"/>
  <c r="L82" i="1"/>
  <c r="L381" i="1"/>
  <c r="L380" i="1"/>
  <c r="L379" i="1"/>
  <c r="N379" i="1" s="1"/>
  <c r="L79" i="1"/>
  <c r="L78" i="1"/>
  <c r="L77" i="1"/>
  <c r="L76" i="1"/>
  <c r="L75" i="1"/>
  <c r="L74" i="1"/>
  <c r="L73" i="1"/>
  <c r="L72" i="1"/>
  <c r="L71" i="1"/>
  <c r="L70" i="1"/>
  <c r="L282" i="1"/>
  <c r="L281" i="1"/>
  <c r="L280" i="1"/>
  <c r="L69" i="1"/>
  <c r="N69" i="1" s="1"/>
  <c r="L68" i="1"/>
  <c r="N68" i="1" s="1"/>
  <c r="L67" i="1"/>
  <c r="N67" i="1" s="1"/>
  <c r="L66" i="1"/>
  <c r="N66" i="1" s="1"/>
  <c r="N65" i="1"/>
  <c r="L65" i="1"/>
  <c r="L279" i="1"/>
  <c r="L278" i="1"/>
  <c r="L277" i="1"/>
  <c r="L276" i="1"/>
  <c r="L275" i="1"/>
  <c r="L64" i="1"/>
  <c r="L378" i="1"/>
  <c r="L63" i="1"/>
  <c r="L274" i="1"/>
  <c r="N274" i="1" s="1"/>
  <c r="L273" i="1"/>
  <c r="N273" i="1" s="1"/>
  <c r="L272" i="1"/>
  <c r="N272" i="1" s="1"/>
  <c r="L377" i="1"/>
  <c r="N271" i="1"/>
  <c r="L271" i="1"/>
  <c r="N62" i="1"/>
  <c r="L62" i="1"/>
  <c r="L61" i="1"/>
  <c r="L60" i="1"/>
  <c r="L27" i="1" l="1"/>
  <c r="L26" i="1"/>
</calcChain>
</file>

<file path=xl/comments1.xml><?xml version="1.0" encoding="utf-8"?>
<comments xmlns="http://schemas.openxmlformats.org/spreadsheetml/2006/main">
  <authors>
    <author>ljm</author>
  </authors>
  <commentList>
    <comment ref="L2" authorId="0">
      <text>
        <r>
          <rPr>
            <b/>
            <sz val="9"/>
            <color indexed="81"/>
            <rFont val="굴림"/>
            <family val="3"/>
            <charset val="129"/>
          </rPr>
          <t>(3-3-4-4-3
;17자리)</t>
        </r>
        <r>
          <rPr>
            <sz val="9"/>
            <color indexed="81"/>
            <rFont val="굴림"/>
            <family val="3"/>
            <charset val="129"/>
          </rPr>
          <t xml:space="preserve">
디브레인 상의 예산구조 코드 : </t>
        </r>
        <r>
          <rPr>
            <b/>
            <sz val="9"/>
            <color indexed="10"/>
            <rFont val="굴림"/>
            <family val="3"/>
            <charset val="129"/>
          </rPr>
          <t>국가기관만 기록</t>
        </r>
      </text>
    </comment>
  </commentList>
</comments>
</file>

<file path=xl/sharedStrings.xml><?xml version="1.0" encoding="utf-8"?>
<sst xmlns="http://schemas.openxmlformats.org/spreadsheetml/2006/main" count="8473" uniqueCount="2234">
  <si>
    <t>공종</t>
    <phoneticPr fontId="2" type="noConversion"/>
  </si>
  <si>
    <t>계약방법</t>
    <phoneticPr fontId="2" type="noConversion"/>
  </si>
  <si>
    <t>부서명</t>
    <phoneticPr fontId="2" type="noConversion"/>
  </si>
  <si>
    <t>담당자</t>
    <phoneticPr fontId="2" type="noConversion"/>
  </si>
  <si>
    <t>전화번호</t>
    <phoneticPr fontId="2" type="noConversion"/>
  </si>
  <si>
    <t>협정여부</t>
    <phoneticPr fontId="2" type="noConversion"/>
  </si>
  <si>
    <t>예산코드(17자리)</t>
    <phoneticPr fontId="2" type="noConversion"/>
  </si>
  <si>
    <t>공종</t>
    <phoneticPr fontId="2" type="noConversion"/>
  </si>
  <si>
    <t>예산코드(17자리)</t>
    <phoneticPr fontId="2" type="noConversion"/>
  </si>
  <si>
    <t>계속비전환여부</t>
    <phoneticPr fontId="2" type="noConversion"/>
  </si>
  <si>
    <t>부서명</t>
    <phoneticPr fontId="2" type="noConversion"/>
  </si>
  <si>
    <t>담당자</t>
    <phoneticPr fontId="2" type="noConversion"/>
  </si>
  <si>
    <t>연락처</t>
    <phoneticPr fontId="2" type="noConversion"/>
  </si>
  <si>
    <t>비고</t>
    <phoneticPr fontId="2" type="noConversion"/>
  </si>
  <si>
    <t>자체조달</t>
  </si>
  <si>
    <t>중앙조달</t>
  </si>
  <si>
    <t>토목</t>
  </si>
  <si>
    <t>건축</t>
  </si>
  <si>
    <t>계약방법</t>
    <phoneticPr fontId="2" type="noConversion"/>
  </si>
  <si>
    <t>부서명</t>
    <phoneticPr fontId="2" type="noConversion"/>
  </si>
  <si>
    <t>담당자</t>
    <phoneticPr fontId="2" type="noConversion"/>
  </si>
  <si>
    <t>전화번호</t>
    <phoneticPr fontId="2" type="noConversion"/>
  </si>
  <si>
    <t>협정여부</t>
    <phoneticPr fontId="2" type="noConversion"/>
  </si>
  <si>
    <t>비고란</t>
    <phoneticPr fontId="2" type="noConversion"/>
  </si>
  <si>
    <t>비협정</t>
  </si>
  <si>
    <t>계약방법</t>
    <phoneticPr fontId="2" type="noConversion"/>
  </si>
  <si>
    <t>품 명</t>
    <phoneticPr fontId="2" type="noConversion"/>
  </si>
  <si>
    <t>주요규격</t>
    <phoneticPr fontId="2" type="noConversion"/>
  </si>
  <si>
    <t>용도</t>
    <phoneticPr fontId="2" type="noConversion"/>
  </si>
  <si>
    <t>수량</t>
    <phoneticPr fontId="2" type="noConversion"/>
  </si>
  <si>
    <t>단위</t>
    <phoneticPr fontId="2" type="noConversion"/>
  </si>
  <si>
    <t>협정여부</t>
    <phoneticPr fontId="2" type="noConversion"/>
  </si>
  <si>
    <t>비고</t>
    <phoneticPr fontId="2" type="noConversion"/>
  </si>
  <si>
    <t>○ 발주계획 - 공사(신규)</t>
    <phoneticPr fontId="2" type="noConversion"/>
  </si>
  <si>
    <t>○ 발주계획 - 공사(장기)</t>
    <phoneticPr fontId="2" type="noConversion"/>
  </si>
  <si>
    <t>○ 발주계획 - 용역</t>
    <phoneticPr fontId="2" type="noConversion"/>
  </si>
  <si>
    <t>일반용역</t>
  </si>
  <si>
    <t>해당</t>
  </si>
  <si>
    <t>일반</t>
  </si>
  <si>
    <t>전기</t>
  </si>
  <si>
    <t>통신</t>
  </si>
  <si>
    <t>소방</t>
  </si>
  <si>
    <t>장기</t>
  </si>
  <si>
    <t>기술용역</t>
  </si>
  <si>
    <t>미해당</t>
  </si>
  <si>
    <t>수의</t>
  </si>
  <si>
    <t>협정</t>
  </si>
  <si>
    <t>○ 발주계획 - 구매</t>
    <phoneticPr fontId="2" type="noConversion"/>
  </si>
  <si>
    <t>경기도</t>
  </si>
  <si>
    <t>전라남도</t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</si>
  <si>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8"/>
        <rFont val="돋움"/>
        <family val="3"/>
        <charset val="129"/>
      </rPr>
      <t>중앙조달/자체조달 중 택1</t>
    </r>
    <phoneticPr fontId="2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</si>
  <si>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</si>
  <si>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</si>
  <si>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용역명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</si>
  <si>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업무유형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</si>
  <si>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용역구분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</si>
  <si>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건설기술용역
해당여부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</si>
  <si>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(YYYY)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</si>
  <si>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(MM)</t>
    </r>
    <phoneticPr fontId="2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</si>
  <si>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중앙조달/자체조달 중 택1</t>
    </r>
    <phoneticPr fontId="2" type="noConversion"/>
  </si>
  <si>
    <r>
      <t xml:space="preserve">공사명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</si>
  <si>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(YYYY)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</si>
  <si>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(MM)</t>
    </r>
    <phoneticPr fontId="2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</si>
  <si>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8"/>
        <rFont val="돋움"/>
        <family val="3"/>
        <charset val="129"/>
      </rPr>
      <t>중앙조달/자체조달 중 택1</t>
    </r>
    <phoneticPr fontId="2" type="noConversion"/>
  </si>
  <si>
    <r>
      <t xml:space="preserve">공사명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</si>
  <si>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공사지역 </t>
    </r>
    <r>
      <rPr>
        <sz val="11"/>
        <color indexed="10"/>
        <rFont val="돋움"/>
        <family val="3"/>
        <charset val="129"/>
      </rPr>
      <t>*</t>
    </r>
    <phoneticPr fontId="2" type="noConversion"/>
  </si>
  <si>
    <t>일반경쟁</t>
  </si>
  <si>
    <t>제한경쟁</t>
  </si>
  <si>
    <t>수의계약</t>
  </si>
  <si>
    <t>발주도급금액(A)(원)</t>
    <phoneticPr fontId="2" type="noConversion"/>
  </si>
  <si>
    <t>발주관급자재비
(B)(원)</t>
    <phoneticPr fontId="2" type="noConversion"/>
  </si>
  <si>
    <t>발주기타금액
(C)(원)</t>
    <phoneticPr fontId="2" type="noConversion"/>
  </si>
  <si>
    <t>비고란</t>
    <phoneticPr fontId="2" type="noConversion"/>
  </si>
  <si>
    <t>수의계약사유</t>
    <phoneticPr fontId="2" type="noConversion"/>
  </si>
  <si>
    <t>금액단위 : 원</t>
    <phoneticPr fontId="2" type="noConversion"/>
  </si>
  <si>
    <t>금년도 집행금액
(A)</t>
    <phoneticPr fontId="2" type="noConversion"/>
  </si>
  <si>
    <t>집행잔액
(B)</t>
    <phoneticPr fontId="2" type="noConversion"/>
  </si>
  <si>
    <t>구매예정금액(원)</t>
    <phoneticPr fontId="2" type="noConversion"/>
  </si>
  <si>
    <t>예산액(원)</t>
    <phoneticPr fontId="2" type="noConversion"/>
  </si>
  <si>
    <t>전년도 집행금액
(C)</t>
    <phoneticPr fontId="2" type="noConversion"/>
  </si>
  <si>
    <t>※세부품명번호 필수 입력</t>
    <phoneticPr fontId="2" type="noConversion"/>
  </si>
  <si>
    <r>
      <t xml:space="preserve">발주합계금액
(A+B+C)(원)
</t>
    </r>
    <r>
      <rPr>
        <sz val="11"/>
        <color rgb="FFFF0000"/>
        <rFont val="돋움"/>
        <family val="3"/>
        <charset val="129"/>
      </rPr>
      <t>(국고보조금액포함)</t>
    </r>
    <phoneticPr fontId="2" type="noConversion"/>
  </si>
  <si>
    <r>
      <t xml:space="preserve">금차도급금액 (원)
</t>
    </r>
    <r>
      <rPr>
        <sz val="11"/>
        <color rgb="FFFF0000"/>
        <rFont val="돋움"/>
        <family val="3"/>
        <charset val="129"/>
      </rPr>
      <t>(국고보조금액포함)</t>
    </r>
    <phoneticPr fontId="2" type="noConversion"/>
  </si>
  <si>
    <r>
      <t xml:space="preserve">국고보조금액(원)
</t>
    </r>
    <r>
      <rPr>
        <sz val="11"/>
        <color rgb="FFFF0000"/>
        <rFont val="돋움"/>
        <family val="3"/>
        <charset val="129"/>
      </rPr>
      <t>(발주합계금액기준)</t>
    </r>
    <phoneticPr fontId="2" type="noConversion"/>
  </si>
  <si>
    <r>
      <t xml:space="preserve">총부기금액(A+B+C)
</t>
    </r>
    <r>
      <rPr>
        <sz val="11"/>
        <color rgb="FFFF0000"/>
        <rFont val="돋움"/>
        <family val="3"/>
        <charset val="129"/>
      </rPr>
      <t>(국고보조금액포함)</t>
    </r>
    <phoneticPr fontId="2" type="noConversion"/>
  </si>
  <si>
    <r>
      <t xml:space="preserve">국고보조금액
</t>
    </r>
    <r>
      <rPr>
        <sz val="11"/>
        <color rgb="FFFF0000"/>
        <rFont val="돋움"/>
        <family val="3"/>
        <charset val="129"/>
      </rPr>
      <t>(총부기금액기준)</t>
    </r>
    <phoneticPr fontId="2" type="noConversion"/>
  </si>
  <si>
    <t>031-240-4921</t>
  </si>
  <si>
    <t>서영천</t>
  </si>
  <si>
    <t>031-240-4850</t>
  </si>
  <si>
    <t>윤건호</t>
  </si>
  <si>
    <t>031-860-8910</t>
  </si>
  <si>
    <t>경기지역본부 고양지사 수자원관리부</t>
  </si>
  <si>
    <t>이참범</t>
  </si>
  <si>
    <t>031-929-9432</t>
  </si>
  <si>
    <t>031-680-5673</t>
  </si>
  <si>
    <t>쇼핑몰</t>
  </si>
  <si>
    <t>1200*1000</t>
  </si>
  <si>
    <t>본</t>
  </si>
  <si>
    <t>경기지역본부 화성수원지사 지역개발부</t>
  </si>
  <si>
    <t>1000*1000</t>
  </si>
  <si>
    <t>레미콘</t>
  </si>
  <si>
    <t>25-18-08</t>
  </si>
  <si>
    <t>배수로</t>
  </si>
  <si>
    <t>㎥</t>
  </si>
  <si>
    <t>25-24-12</t>
  </si>
  <si>
    <t>철근</t>
  </si>
  <si>
    <t>톤</t>
  </si>
  <si>
    <t>㎡</t>
  </si>
  <si>
    <t>개보수</t>
  </si>
  <si>
    <t>개</t>
  </si>
  <si>
    <t>경기지역본부 파주지사 지역개발부</t>
  </si>
  <si>
    <t>경기지역본부 강화옹진지사 지역개발부</t>
  </si>
  <si>
    <t>철근(SD400)</t>
  </si>
  <si>
    <t>용강지구 지표수보강개발</t>
  </si>
  <si>
    <t>송수관</t>
  </si>
  <si>
    <t>m</t>
  </si>
  <si>
    <t>정주현</t>
  </si>
  <si>
    <t>031-980-8180</t>
  </si>
  <si>
    <t>조경</t>
  </si>
  <si>
    <t>파고라</t>
  </si>
  <si>
    <t>신규</t>
  </si>
  <si>
    <t>경기지역본부 기반관리부</t>
  </si>
  <si>
    <t>이주현</t>
  </si>
  <si>
    <t>031-250-3053</t>
  </si>
  <si>
    <t>경기지역본부 안성지사 지역개발부</t>
  </si>
  <si>
    <t>경상남도</t>
  </si>
  <si>
    <t>기타</t>
  </si>
  <si>
    <t>경남지역본부 기전기술부</t>
  </si>
  <si>
    <t>토건</t>
  </si>
  <si>
    <t>경남지역본부 의령지사 지역개발부</t>
  </si>
  <si>
    <t>이승빈</t>
  </si>
  <si>
    <t>055-570-6037</t>
  </si>
  <si>
    <t>-</t>
  </si>
  <si>
    <t>김민규</t>
  </si>
  <si>
    <t>055-570-6030</t>
  </si>
  <si>
    <t>서정성</t>
  </si>
  <si>
    <t>055-570-6033</t>
  </si>
  <si>
    <t>조승빈</t>
  </si>
  <si>
    <t>055-570-6031</t>
  </si>
  <si>
    <t>이성기</t>
  </si>
  <si>
    <t>055-570-6024</t>
  </si>
  <si>
    <t>김근호</t>
  </si>
  <si>
    <t>055-570-6053</t>
  </si>
  <si>
    <t>정종훈</t>
  </si>
  <si>
    <t>055-570-6021</t>
  </si>
  <si>
    <t>유원효</t>
  </si>
  <si>
    <t>055-580-0335</t>
  </si>
  <si>
    <t>경남지역본부 함안지사 지역개발부</t>
  </si>
  <si>
    <t>민선웅</t>
  </si>
  <si>
    <t>055-580-0341</t>
  </si>
  <si>
    <t>사천읍 농촌중심지 활성화사업</t>
  </si>
  <si>
    <t>한국농어촌공사 사천지사 지역개발부</t>
  </si>
  <si>
    <t>김근식</t>
  </si>
  <si>
    <t>055-851-8146</t>
  </si>
  <si>
    <t xml:space="preserve">                   -</t>
  </si>
  <si>
    <t>김진욱</t>
  </si>
  <si>
    <t>055-930-8166</t>
  </si>
  <si>
    <t>경남지역본부 하동남해지사 지역개발부</t>
  </si>
  <si>
    <t>전문</t>
  </si>
  <si>
    <t>055-269-9413</t>
  </si>
  <si>
    <t>경남1지구 농업용수관리자동화사업</t>
  </si>
  <si>
    <t>조달위탁</t>
  </si>
  <si>
    <t>무정전전원장치</t>
  </si>
  <si>
    <t>2kVA,5kVA</t>
  </si>
  <si>
    <t>용접철망</t>
  </si>
  <si>
    <t>25-21-12</t>
  </si>
  <si>
    <t>HD13</t>
  </si>
  <si>
    <t>500*500</t>
  </si>
  <si>
    <t>m2</t>
  </si>
  <si>
    <t>식</t>
  </si>
  <si>
    <t>CCTV</t>
  </si>
  <si>
    <t>기계</t>
  </si>
  <si>
    <t>조</t>
  </si>
  <si>
    <t>경간</t>
  </si>
  <si>
    <t>아스콘</t>
  </si>
  <si>
    <t>WC-2</t>
  </si>
  <si>
    <t>ton</t>
  </si>
  <si>
    <t>BB-2</t>
  </si>
  <si>
    <t>설비</t>
  </si>
  <si>
    <t>영상감시장치</t>
  </si>
  <si>
    <t>퍼걸러</t>
  </si>
  <si>
    <t>김호철</t>
  </si>
  <si>
    <t>055-880-5142</t>
  </si>
  <si>
    <t>경남지역본부 김해양산부산지사 지역개발부</t>
  </si>
  <si>
    <t>전라북도</t>
  </si>
  <si>
    <t>토목</t>
    <phoneticPr fontId="2" type="noConversion"/>
  </si>
  <si>
    <t>비협정</t>
    <phoneticPr fontId="2" type="noConversion"/>
  </si>
  <si>
    <t>농어촌자원개발원 산업육성부</t>
  </si>
  <si>
    <t>김현주</t>
  </si>
  <si>
    <t>031-8084-9557</t>
  </si>
  <si>
    <t>자체조달</t>
    <phoneticPr fontId="2" type="noConversion"/>
  </si>
  <si>
    <t>국가계약법 시행령 제26조 제1항 제5호 가목</t>
    <phoneticPr fontId="2" type="noConversion"/>
  </si>
  <si>
    <t>일반경쟁</t>
    <phoneticPr fontId="2" type="noConversion"/>
  </si>
  <si>
    <t xml:space="preserve">   레미콘</t>
  </si>
  <si>
    <t>본사 재난안전처</t>
  </si>
  <si>
    <t>고아라</t>
  </si>
  <si>
    <t>061-330-9574</t>
  </si>
  <si>
    <t>정민주</t>
  </si>
  <si>
    <t>061-330-9582</t>
  </si>
  <si>
    <t>전기</t>
    <phoneticPr fontId="2" type="noConversion"/>
  </si>
  <si>
    <t>전남지역본부 보성지사 지역개발부</t>
  </si>
  <si>
    <t>박혜민</t>
  </si>
  <si>
    <t>061-850-2538</t>
  </si>
  <si>
    <t>노동면 농촌중심지활성화사업 토목,건축,기계,조경공사</t>
  </si>
  <si>
    <t>061-850-2547</t>
  </si>
  <si>
    <t>노동면 농촌중심지활성화사업 전기공사</t>
  </si>
  <si>
    <t>노동면 농촌중심지활성화사업 통신공사</t>
  </si>
  <si>
    <t>노동면 농촌중심지활성화사업 소방공사</t>
  </si>
  <si>
    <t>율어면 농촌중심지활성화사업 토목,건축,기계공사</t>
  </si>
  <si>
    <t>겸백면 농촌중심지활성화사업 토목,건축,기계공사</t>
  </si>
  <si>
    <t>이윤상</t>
  </si>
  <si>
    <t>061-850-2532</t>
  </si>
  <si>
    <t>내동 마을만들기사업 토목,건축,기계공사</t>
  </si>
  <si>
    <t>061-850-2541</t>
  </si>
  <si>
    <t>내동 마을만들기사업 전기공사</t>
  </si>
  <si>
    <t>조경</t>
    <phoneticPr fontId="2" type="noConversion"/>
  </si>
  <si>
    <t>오승재</t>
  </si>
  <si>
    <t>내동마을 창조적마을만들기사업 지역역량강화사업</t>
  </si>
  <si>
    <t>전북지역본부 지하수지질부</t>
  </si>
  <si>
    <t>송용한</t>
  </si>
  <si>
    <t>063-239-2145</t>
  </si>
  <si>
    <t>이소명</t>
  </si>
  <si>
    <t>사매2지구 수리시설개보수사업</t>
  </si>
  <si>
    <t>전북지역본부 남원지사 수자원관리부</t>
  </si>
  <si>
    <t>장삼주</t>
  </si>
  <si>
    <t>063-620-2076</t>
  </si>
  <si>
    <t>이백지구 수리시설개보수사업</t>
  </si>
  <si>
    <t>금강지구 다목적농촌용수개발사업 토목공사</t>
  </si>
  <si>
    <t>전북지역본부 남원지사 지역개발부</t>
  </si>
  <si>
    <t>김현성</t>
  </si>
  <si>
    <t>063-620-2066</t>
  </si>
  <si>
    <t>용신지구 배수개선사업 토목건축공사</t>
  </si>
  <si>
    <t>전승식</t>
  </si>
  <si>
    <t>063-540-1174</t>
  </si>
  <si>
    <t>평사지구 배수개선사업 전기공사</t>
  </si>
  <si>
    <t>이용석</t>
  </si>
  <si>
    <t>063-540-1175</t>
  </si>
  <si>
    <t>계화1지구 배수개선사업</t>
  </si>
  <si>
    <t>전북지역본부 부안지사 지역개발부</t>
  </si>
  <si>
    <t>김태호</t>
  </si>
  <si>
    <t>063-580-1055</t>
  </si>
  <si>
    <t>주종찬</t>
  </si>
  <si>
    <t>063-270-0553</t>
  </si>
  <si>
    <t>전동훈</t>
  </si>
  <si>
    <t>063-270-0516</t>
  </si>
  <si>
    <t>이성우</t>
  </si>
  <si>
    <t>063-560-1531</t>
  </si>
  <si>
    <t>문찬혁</t>
  </si>
  <si>
    <t>063-560-1530</t>
  </si>
  <si>
    <t>공기관대행사업(용배수로정비공사)</t>
  </si>
  <si>
    <t>전북지역본부 정읍지사 수자원관리부</t>
  </si>
  <si>
    <t>이진용</t>
  </si>
  <si>
    <t>063-530-0363</t>
  </si>
  <si>
    <t>전북지역본부 무진장지사 지역개발부</t>
  </si>
  <si>
    <t>김용현</t>
  </si>
  <si>
    <t>063-350-7015</t>
  </si>
  <si>
    <t>규격</t>
  </si>
  <si>
    <t>태양광발전장치</t>
  </si>
  <si>
    <t>25-24-15</t>
  </si>
  <si>
    <t>제진기</t>
  </si>
  <si>
    <t>두종원</t>
  </si>
  <si>
    <t>063-860-0062</t>
  </si>
  <si>
    <t>대</t>
  </si>
  <si>
    <t>전동기</t>
  </si>
  <si>
    <t>공기관대행사업(용배수로정비사업)</t>
  </si>
  <si>
    <t>철근콘크리트벤치플룸관</t>
  </si>
  <si>
    <t>오주화</t>
  </si>
  <si>
    <t>063-239-2146</t>
  </si>
  <si>
    <t>용신지구 배수개선사업 건설폐기물처리용역</t>
  </si>
  <si>
    <t>제한경쟁</t>
    <phoneticPr fontId="2" type="noConversion"/>
  </si>
  <si>
    <t>천수만사업단 시설운영부</t>
  </si>
  <si>
    <t>양준석</t>
  </si>
  <si>
    <t>041-630-5858</t>
  </si>
  <si>
    <t>충청남도</t>
  </si>
  <si>
    <t xml:space="preserve"> - </t>
  </si>
  <si>
    <t>충남지역본부 보령지사 지역개발부</t>
  </si>
  <si>
    <t>박건호</t>
  </si>
  <si>
    <t>041-930-7870</t>
  </si>
  <si>
    <t>수자원관리부</t>
  </si>
  <si>
    <t xml:space="preserve">  -  </t>
  </si>
  <si>
    <t>문병영</t>
  </si>
  <si>
    <t>041-539-7173</t>
  </si>
  <si>
    <t>충남지역본부 예산지사 지역개발부</t>
  </si>
  <si>
    <t>김용원</t>
  </si>
  <si>
    <t>041-330-3570</t>
  </si>
  <si>
    <t>김대원</t>
  </si>
  <si>
    <t>김인수</t>
  </si>
  <si>
    <t>041-330-3581</t>
  </si>
  <si>
    <t>041-330-3582</t>
  </si>
  <si>
    <t>입침지구 소규모 배수개선사업</t>
  </si>
  <si>
    <t xml:space="preserve"> 전기 </t>
  </si>
  <si>
    <t xml:space="preserve"> 식 </t>
  </si>
  <si>
    <t>몰드변압기</t>
  </si>
  <si>
    <t>수중펌프</t>
  </si>
  <si>
    <t xml:space="preserve"> 대 </t>
  </si>
  <si>
    <t xml:space="preserve"> 개 </t>
  </si>
  <si>
    <t>충남지역본부 아산지사 수자원관리부</t>
    <phoneticPr fontId="2" type="noConversion"/>
  </si>
  <si>
    <t>수배전반</t>
  </si>
  <si>
    <t xml:space="preserve"> EA </t>
  </si>
  <si>
    <t>충남지역본부 청양지사 지역개발부</t>
    <phoneticPr fontId="2" type="noConversion"/>
  </si>
  <si>
    <t xml:space="preserve"> 본 </t>
  </si>
  <si>
    <t xml:space="preserve"> 면 </t>
  </si>
  <si>
    <t>PQ</t>
  </si>
  <si>
    <t>강원도</t>
  </si>
  <si>
    <t>강원지역본부 원주지사 평창영월정선지부</t>
  </si>
  <si>
    <t>남상경</t>
  </si>
  <si>
    <t>033-335-9513</t>
  </si>
  <si>
    <t>운남지구 대구획경지정리사업</t>
  </si>
  <si>
    <t>강원지역본부 원주지사 지역개발부</t>
  </si>
  <si>
    <t>한기수</t>
  </si>
  <si>
    <t>033-749-1603</t>
  </si>
  <si>
    <t>기타</t>
    <phoneticPr fontId="2" type="noConversion"/>
  </si>
  <si>
    <t>경상북도</t>
  </si>
  <si>
    <t>경북지역본부 스마트팜혁신밸리추진단</t>
  </si>
  <si>
    <t>김학표</t>
  </si>
  <si>
    <t>070-5030-5349</t>
  </si>
  <si>
    <t>호동지구 배수개선사업 토목공사</t>
  </si>
  <si>
    <t>경북지역본부 구미김천지사 수자원관리부</t>
  </si>
  <si>
    <t>김형만</t>
  </si>
  <si>
    <t>054-712-3452</t>
  </si>
  <si>
    <t>호동지구 배수개선사업 전기공사</t>
  </si>
  <si>
    <t>박정우</t>
  </si>
  <si>
    <t>054-712-3457</t>
  </si>
  <si>
    <t>건축</t>
    <phoneticPr fontId="2" type="noConversion"/>
  </si>
  <si>
    <t>경북지역본부 상주지사 수자원관리부</t>
  </si>
  <si>
    <t>박종순</t>
  </si>
  <si>
    <t>054-531-3630</t>
  </si>
  <si>
    <t>김병대</t>
  </si>
  <si>
    <t>054-531-3632</t>
  </si>
  <si>
    <t>경북지역본부 문경지사 수자원관리부</t>
  </si>
  <si>
    <t>여동규</t>
  </si>
  <si>
    <t>054-550-5320</t>
  </si>
  <si>
    <t>경북지역본부 영덕울진지사 지역개발부</t>
  </si>
  <si>
    <t>고승태</t>
  </si>
  <si>
    <t>054-730-5072</t>
  </si>
  <si>
    <t>대구광역시</t>
  </si>
  <si>
    <t>경북지역본부 달성지사 수자원관리부</t>
  </si>
  <si>
    <t>김무겸</t>
  </si>
  <si>
    <t>053-610-3842</t>
  </si>
  <si>
    <t>계장제어장치</t>
  </si>
  <si>
    <t>호동지구 배수개선사업</t>
  </si>
  <si>
    <t>1000x500x650</t>
  </si>
  <si>
    <t>800mmx110kw</t>
  </si>
  <si>
    <t>정강호</t>
  </si>
  <si>
    <t>054-712-3440</t>
  </si>
  <si>
    <t>800mm</t>
  </si>
  <si>
    <t>2.4mx4.0m</t>
  </si>
  <si>
    <t>벨트컨베이어</t>
  </si>
  <si>
    <t>750wx9.5,6m</t>
  </si>
  <si>
    <t>2.5mx1.5m</t>
  </si>
  <si>
    <t>폐쇄형배전반</t>
  </si>
  <si>
    <t>22.9kV, 3.3kV</t>
  </si>
  <si>
    <t>500kVA</t>
  </si>
  <si>
    <t>태양광가로등</t>
  </si>
  <si>
    <t>H6.0</t>
  </si>
  <si>
    <t>054-639-5048</t>
  </si>
  <si>
    <t>체크밸브</t>
  </si>
  <si>
    <t>폴리에틸렌피복강관</t>
  </si>
  <si>
    <t>M</t>
  </si>
  <si>
    <t>선남면농촌중심지활성화사업</t>
  </si>
  <si>
    <t>성상운</t>
  </si>
  <si>
    <t>054-930-0746</t>
  </si>
  <si>
    <t>이상민</t>
  </si>
  <si>
    <t>054-531-3628</t>
  </si>
  <si>
    <t>정성엽</t>
  </si>
  <si>
    <t>054-730-5077</t>
  </si>
  <si>
    <t>충청남도</t>
    <phoneticPr fontId="2" type="noConversion"/>
  </si>
  <si>
    <t>전라북도</t>
    <phoneticPr fontId="2" type="noConversion"/>
  </si>
  <si>
    <t>새만금사업단 공무부</t>
  </si>
  <si>
    <t>제주특별자치도</t>
  </si>
  <si>
    <t>제주지역본부 사업계획부</t>
  </si>
  <si>
    <t>제주지역본부 지하수지질부</t>
  </si>
  <si>
    <t>귀덕4지구 친환경에너지보급사업 기계설비공사</t>
  </si>
  <si>
    <t>신종섭</t>
  </si>
  <si>
    <t>064-750-8891</t>
  </si>
  <si>
    <t>064-750-8834</t>
    <phoneticPr fontId="2" type="noConversion"/>
  </si>
  <si>
    <t>본사 지역개발지원단</t>
  </si>
  <si>
    <t>주향</t>
  </si>
  <si>
    <t>042-610-1944</t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</si>
  <si>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(YYYY)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</si>
  <si>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(MM)</t>
    </r>
    <phoneticPr fontId="2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</si>
  <si>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8"/>
        <rFont val="돋움"/>
        <family val="3"/>
        <charset val="129"/>
      </rPr>
      <t>중앙조달/자체조달 중 택1</t>
    </r>
    <phoneticPr fontId="2" type="noConversion"/>
  </si>
  <si>
    <r>
      <t xml:space="preserve">사업명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</si>
  <si>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세부품명번호 </t>
    </r>
    <r>
      <rPr>
        <sz val="11"/>
        <color rgb="FFFF0000"/>
        <rFont val="돋움"/>
        <family val="3"/>
        <charset val="129"/>
      </rPr>
      <t>*
(10자리)</t>
    </r>
    <phoneticPr fontId="2" type="noConversion"/>
  </si>
  <si>
    <t>포천시 농업용 공공관정 정비공사</t>
    <phoneticPr fontId="2" type="noConversion"/>
  </si>
  <si>
    <t>기타</t>
    <phoneticPr fontId="2" type="noConversion"/>
  </si>
  <si>
    <t>수의계약</t>
    <phoneticPr fontId="2" type="noConversion"/>
  </si>
  <si>
    <t>경기지역본부 지하수지질부</t>
    <phoneticPr fontId="2" type="noConversion"/>
  </si>
  <si>
    <t>김정희</t>
    <phoneticPr fontId="2" type="noConversion"/>
  </si>
  <si>
    <t>031-250-3623</t>
    <phoneticPr fontId="2" type="noConversion"/>
  </si>
  <si>
    <t>비협정</t>
    <phoneticPr fontId="2" type="noConversion"/>
  </si>
  <si>
    <t>국가계약법 시행령 제26조 제1항 제5호 가목</t>
    <phoneticPr fontId="2" type="noConversion"/>
  </si>
  <si>
    <t>능서1양수장 1호기 펌프교체공사</t>
  </si>
  <si>
    <t>경기지역본부 여주이천지사 수자원관리부</t>
  </si>
  <si>
    <t>구자욱</t>
  </si>
  <si>
    <t>031-887-7580</t>
  </si>
  <si>
    <t>종태봉보 조작실 교체공사</t>
  </si>
  <si>
    <t>이성주</t>
  </si>
  <si>
    <t>031-887-7576</t>
  </si>
  <si>
    <t>수해복구 선곡양수장 전기공사</t>
  </si>
  <si>
    <t>경기지역본부 연천포천가평지사 수자원관리부</t>
  </si>
  <si>
    <t>신동혁</t>
  </si>
  <si>
    <t>031-860-8947</t>
  </si>
  <si>
    <t>노동1용배수지거 수로관 보수공사</t>
  </si>
  <si>
    <t>학곡1용수지선 수로관 보수공사</t>
  </si>
  <si>
    <t>영북양수장 흡입조 준설 및 옹벽공사</t>
  </si>
  <si>
    <t>김영민</t>
  </si>
  <si>
    <t>031-534-1600</t>
  </si>
  <si>
    <t>금현용수간선 수로보수공사</t>
  </si>
  <si>
    <t>마정리 구거정비사업 토목공사</t>
  </si>
  <si>
    <t>조은별</t>
  </si>
  <si>
    <t>031-950-3251</t>
  </si>
  <si>
    <t>교하2배수장 진공펌프,모터 교체공사</t>
  </si>
  <si>
    <t>경기지역본부 파주지사 수자원관리부</t>
  </si>
  <si>
    <t>서동연</t>
  </si>
  <si>
    <t>031-950-3281</t>
  </si>
  <si>
    <t>국가계약법 시행령 제26조 제1항 제5호 2목</t>
  </si>
  <si>
    <t>교하1배수장 1호기 보수공사</t>
  </si>
  <si>
    <t>성동배수장,내포양배수장 기계보수공사</t>
  </si>
  <si>
    <t>오금,법흥배수장 제진기 보수공사</t>
  </si>
  <si>
    <t>마정배수장 6호기 보수공사</t>
  </si>
  <si>
    <t>공릉저수지 CCTV설치공사</t>
  </si>
  <si>
    <t>2020년 추계소규모보수공사(금촌,양주)</t>
  </si>
  <si>
    <t>최태호</t>
  </si>
  <si>
    <t>031-950-3262</t>
  </si>
  <si>
    <t>2020년 추계소규모보수공사(파주,적성)</t>
  </si>
  <si>
    <t>2020년 추계소규모보수공사(수문)(금촌,양주)</t>
  </si>
  <si>
    <t>2020년 추계소규모보수공사(수문)(파주,적성)</t>
  </si>
  <si>
    <t>대화동,구산동 수리시설정비사업 토목공사</t>
  </si>
  <si>
    <t>고양장항 공공주택지구 대체시설 설치사업</t>
  </si>
  <si>
    <t>한건용</t>
  </si>
  <si>
    <t>031-929-9468</t>
  </si>
  <si>
    <t>고양일산밸리 대체시설 설치사업</t>
  </si>
  <si>
    <t>삼산상하지구 수리시설개보수사업</t>
  </si>
  <si>
    <t>김정자</t>
  </si>
  <si>
    <t>033-930-2529</t>
  </si>
  <si>
    <t>인산2리 구거정비공사</t>
  </si>
  <si>
    <t>인천광역시</t>
  </si>
  <si>
    <t>경기지역본부 강화옹진지사 수자원관리부</t>
  </si>
  <si>
    <t>안병준</t>
  </si>
  <si>
    <t>032-930-2545</t>
  </si>
  <si>
    <t>국가계약법 시행령 제26조 제1항 제5호 가목</t>
  </si>
  <si>
    <t>2020년 수해복구공사</t>
  </si>
  <si>
    <t>양오배수지선외 4개소 보수공사</t>
  </si>
  <si>
    <t>성동지구 수리시설개보수사업</t>
  </si>
  <si>
    <t>경기지역본부 김포지사 지역개발부</t>
  </si>
  <si>
    <t>유효상</t>
  </si>
  <si>
    <t>031-980-8163</t>
  </si>
  <si>
    <t>대양지구 수리시설개보수사업</t>
  </si>
  <si>
    <t>양택1지구 수리시설정비사업</t>
  </si>
  <si>
    <t>경기지역본부 김포지사 수자원관리부</t>
  </si>
  <si>
    <t>최경환</t>
  </si>
  <si>
    <t>031-980-8140</t>
  </si>
  <si>
    <t>원산2지구 수리시설정비사업</t>
  </si>
  <si>
    <t>아산(평택)호 신대리 선착장 조성사업</t>
  </si>
  <si>
    <t>경기지역본부 평택지사 사업운영부</t>
  </si>
  <si>
    <t>김창기</t>
  </si>
  <si>
    <t>청용저수지 상류 법면 수해복구공사</t>
  </si>
  <si>
    <t>경기지역본부 안성지사 수자원관리부</t>
  </si>
  <si>
    <t>홍도원</t>
  </si>
  <si>
    <t>031-678-3553</t>
  </si>
  <si>
    <t>양기보 수해복구공사</t>
  </si>
  <si>
    <t>용설1-2배수지선 수해복구공사</t>
  </si>
  <si>
    <t>미산저수지 준설 수해복구공사</t>
  </si>
  <si>
    <t>용설저수지 준설 수해복구공사</t>
  </si>
  <si>
    <t>신호양배수장 수중펌프 보수공사</t>
  </si>
  <si>
    <t>김완영</t>
  </si>
  <si>
    <t>031-678-3557</t>
  </si>
  <si>
    <t>국가계약법 시행령  제26조 제1항 제2호 바목</t>
  </si>
  <si>
    <t>삼암취입보 유압배관(실린더) 교체공사</t>
  </si>
  <si>
    <t>분죽지구 대구획경지정리사업</t>
  </si>
  <si>
    <t>콘크리트호안 및 옹벽블록</t>
  </si>
  <si>
    <t>1000×700×500mm</t>
  </si>
  <si>
    <t>경기지역본부 여주이천지사 지역개발부</t>
  </si>
  <si>
    <t>신현일</t>
  </si>
  <si>
    <t>031-887-7536</t>
  </si>
  <si>
    <t>가남읍 농촌중심지활성화사업</t>
  </si>
  <si>
    <t>알루미늄 단열시스템창</t>
  </si>
  <si>
    <t>불소수지코팅(6회)</t>
  </si>
  <si>
    <t>창호</t>
  </si>
  <si>
    <t>kg</t>
  </si>
  <si>
    <t>임이수</t>
  </si>
  <si>
    <t>031-887-7524</t>
  </si>
  <si>
    <t>가남 다목적체육센터 건립사업</t>
  </si>
  <si>
    <t>저압반(MCC)</t>
  </si>
  <si>
    <t>알루미늄 창호</t>
  </si>
  <si>
    <t>H형강(SS276)</t>
  </si>
  <si>
    <t>912*302*18*34</t>
  </si>
  <si>
    <t>골조</t>
  </si>
  <si>
    <t>알루미늄 시트패널</t>
  </si>
  <si>
    <t>무기질실리카도장</t>
  </si>
  <si>
    <t>외장(마감)</t>
  </si>
  <si>
    <t>알루미늄 커튼월</t>
  </si>
  <si>
    <t>알루미늄 커튼월, 프로젝트창</t>
  </si>
  <si>
    <t>단열, 불소수지코팅(3회)</t>
  </si>
  <si>
    <t>공기순환기 설치</t>
  </si>
  <si>
    <t>기계설비</t>
  </si>
  <si>
    <t>발전기</t>
  </si>
  <si>
    <t>냉난방기 설치</t>
  </si>
  <si>
    <t>수영장 소독설비</t>
  </si>
  <si>
    <t>분전반 설비</t>
  </si>
  <si>
    <t>전기설비</t>
  </si>
  <si>
    <t>EHP 냉난방기</t>
  </si>
  <si>
    <t>GHP 실외기</t>
  </si>
  <si>
    <t>자동제어 설비</t>
  </si>
  <si>
    <t>수영장 여과설비</t>
  </si>
  <si>
    <t>큐비클</t>
  </si>
  <si>
    <t>태양광 설비</t>
  </si>
  <si>
    <t>수영장 설치</t>
  </si>
  <si>
    <t>FRP수조</t>
  </si>
  <si>
    <t>운동시설</t>
  </si>
  <si>
    <t>서랑지구 수리시설개보수사업</t>
  </si>
  <si>
    <t>자동화시스템</t>
  </si>
  <si>
    <t>1식</t>
  </si>
  <si>
    <t>전기공사</t>
  </si>
  <si>
    <t>김규성</t>
  </si>
  <si>
    <t>국가계약법시행령 제26조1항4호다목</t>
  </si>
  <si>
    <t>백운지구 수리시설개보수사업</t>
  </si>
  <si>
    <t>차수용난간</t>
  </si>
  <si>
    <t>1500x2000mm</t>
  </si>
  <si>
    <t>난간</t>
  </si>
  <si>
    <t>수해복구 선곡양수장 배전반 구매</t>
  </si>
  <si>
    <t>배전반</t>
  </si>
  <si>
    <t>1400Wx2900Hx2500D</t>
  </si>
  <si>
    <t>면</t>
  </si>
  <si>
    <t>금파지구 수리시설개보수사업 토목공사</t>
  </si>
  <si>
    <t>수중사류펌프</t>
  </si>
  <si>
    <t>D700mm외 1</t>
  </si>
  <si>
    <t>김동환</t>
  </si>
  <si>
    <t>031-950-3241</t>
  </si>
  <si>
    <t>버터플라이밸브</t>
  </si>
  <si>
    <t>제진설비</t>
  </si>
  <si>
    <t>W2.5m*H6m 외</t>
  </si>
  <si>
    <t>변압기</t>
  </si>
  <si>
    <t>3.3kV/480V</t>
  </si>
  <si>
    <t>배전반: 7면, 현장조작반: 4면</t>
  </si>
  <si>
    <t>장파2지구 수리시설개보수사업</t>
  </si>
  <si>
    <t>25-24-120</t>
  </si>
  <si>
    <t>신동명</t>
  </si>
  <si>
    <t>031-950-3255</t>
  </si>
  <si>
    <t>기산지구 수변산책로 조성사업</t>
  </si>
  <si>
    <t>기타조경시설물</t>
  </si>
  <si>
    <t>목재데크</t>
  </si>
  <si>
    <t>구간</t>
  </si>
  <si>
    <t>LED경관조명기구</t>
  </si>
  <si>
    <t>LED,18W</t>
  </si>
  <si>
    <t>송촌지구 대구획경지정리사업 토목공사</t>
  </si>
  <si>
    <t>철근콘크리트용배수로관</t>
  </si>
  <si>
    <t>1000C</t>
  </si>
  <si>
    <t>삼거이강 수리시설개보수사업</t>
  </si>
  <si>
    <t>D700</t>
  </si>
  <si>
    <t>매설</t>
  </si>
  <si>
    <t>경기지역본부 강화옹진지사 지역개발부</t>
    <phoneticPr fontId="2" type="noConversion"/>
  </si>
  <si>
    <t>송재훈</t>
  </si>
  <si>
    <t>032-830-2530</t>
  </si>
  <si>
    <t>EA</t>
  </si>
  <si>
    <t>강화지구 다목적농촌용수개발사업</t>
  </si>
  <si>
    <t>농업용수관(VA관)</t>
  </si>
  <si>
    <t>D250</t>
  </si>
  <si>
    <t>이진국</t>
  </si>
  <si>
    <t>032-932-7911</t>
  </si>
  <si>
    <t>D400</t>
  </si>
  <si>
    <t>후평시암지구 지표수보강개발</t>
  </si>
  <si>
    <t>가드레일</t>
  </si>
  <si>
    <t>H725</t>
  </si>
  <si>
    <t>안전</t>
  </si>
  <si>
    <t>경기지역본부 김포지사 지역개발부</t>
    <phoneticPr fontId="2" type="noConversion"/>
  </si>
  <si>
    <t>200mm</t>
  </si>
  <si>
    <t>양수장</t>
  </si>
  <si>
    <t>개화마을 산책로조성사업</t>
  </si>
  <si>
    <t>디자인형울타리</t>
  </si>
  <si>
    <t>w2000*h2000</t>
  </si>
  <si>
    <t>인베드로</t>
  </si>
  <si>
    <t>031-980-8162</t>
  </si>
  <si>
    <t xml:space="preserve"> 토목 </t>
  </si>
  <si>
    <t>신영지구 수리시설개보수사업 시설공사</t>
  </si>
  <si>
    <t>입축사류펌프(2상식)</t>
  </si>
  <si>
    <t>Φ300mm x 10.98㎥/min x H8.0m</t>
  </si>
  <si>
    <t>펌프</t>
  </si>
  <si>
    <t>경기지역본부 평택지사 지역개발부</t>
    <phoneticPr fontId="2" type="noConversion"/>
  </si>
  <si>
    <t>황규섭</t>
  </si>
  <si>
    <t>031)680-5642</t>
  </si>
  <si>
    <t>싱글거더크레인</t>
  </si>
  <si>
    <t>3ton x SPAN 4.0m x TL9.8m</t>
  </si>
  <si>
    <t>동력반</t>
  </si>
  <si>
    <t>한산지구 수리시설개보수사업 시설공사</t>
  </si>
  <si>
    <t>메쉬휀스</t>
  </si>
  <si>
    <t>H=2.0M</t>
  </si>
  <si>
    <t>울타리</t>
  </si>
  <si>
    <t>아산호-금광마둔지 농촌용수이용체계재편사업</t>
  </si>
  <si>
    <t>기타울타리</t>
  </si>
  <si>
    <t>박동식</t>
  </si>
  <si>
    <t>031-678-3585</t>
  </si>
  <si>
    <t>밸브실</t>
  </si>
  <si>
    <t>피복강관이음관</t>
  </si>
  <si>
    <t>031-678-3586</t>
  </si>
  <si>
    <t>농업용 공공관정(3공구 등) 안내문 설치 용역</t>
    <phoneticPr fontId="2" type="noConversion"/>
  </si>
  <si>
    <t>신규</t>
    <phoneticPr fontId="2" type="noConversion"/>
  </si>
  <si>
    <t>미해당</t>
    <phoneticPr fontId="2" type="noConversion"/>
  </si>
  <si>
    <t>포천시 농업용 공공관정 사후관리 용역</t>
    <phoneticPr fontId="2" type="noConversion"/>
  </si>
  <si>
    <t>일반용역</t>
    <phoneticPr fontId="2" type="noConversion"/>
  </si>
  <si>
    <t xml:space="preserve">이천시 농촌공간전략계획 및 농촌생활권 활성화계획 수립 </t>
    <phoneticPr fontId="2" type="noConversion"/>
  </si>
  <si>
    <t>경기지역본부 기반관리부</t>
    <phoneticPr fontId="2" type="noConversion"/>
  </si>
  <si>
    <t>이종명</t>
    <phoneticPr fontId="2" type="noConversion"/>
  </si>
  <si>
    <t>031-250-3605</t>
    <phoneticPr fontId="2" type="noConversion"/>
  </si>
  <si>
    <t>창후항 어촌뉴딜사업 기본 및 실시설계 용역</t>
  </si>
  <si>
    <t>문성근</t>
  </si>
  <si>
    <t>031-250-3044</t>
  </si>
  <si>
    <t>황산도항 어촌뉴딜사업 기본 및 실시설계 용역</t>
  </si>
  <si>
    <t>세어도항 어촌뉴딜사업 기본 및 실시설계 용역</t>
  </si>
  <si>
    <t>행낭곡항 어촌뉴딜사업 기본 및 실시설계 용역</t>
  </si>
  <si>
    <t>고온항 어촌뉴딜사업 기본 및 실시설계 용역</t>
  </si>
  <si>
    <t>권관항 어촌뉴딜사업 기본 및 실시설계 용역</t>
  </si>
  <si>
    <t>귀어귀촌 시군담당자 역량강화 교육자료 제작 용역</t>
  </si>
  <si>
    <t>어촌계 귀어귀촌 인식개선 교육 용역</t>
  </si>
  <si>
    <t>가평읍 농촌중심지활성화사업 기본 및 실시설계</t>
    <phoneticPr fontId="2" type="noConversion"/>
  </si>
  <si>
    <t>이아라</t>
    <phoneticPr fontId="2" type="noConversion"/>
  </si>
  <si>
    <t>031-250-3059</t>
    <phoneticPr fontId="2" type="noConversion"/>
  </si>
  <si>
    <t>금사면 기초생활거점사업 세부설계용역</t>
  </si>
  <si>
    <t>민경대</t>
  </si>
  <si>
    <t>031-887-7548</t>
  </si>
  <si>
    <t>곡수1리 취약지역생활여건개조사업 세부설계용역</t>
  </si>
  <si>
    <t>경기지역본부 양평광주서울지사 지역개발부</t>
    <phoneticPr fontId="2" type="noConversion"/>
  </si>
  <si>
    <t>최영범</t>
  </si>
  <si>
    <t>031-770-8051</t>
  </si>
  <si>
    <t>용두2리 취약지역생활여건개조사업 세부설계용역</t>
  </si>
  <si>
    <t>고온항 어촌뉴딜사업 지역역량강화 용역</t>
  </si>
  <si>
    <t>강만원</t>
  </si>
  <si>
    <t>031-240-4812</t>
  </si>
  <si>
    <t>행낭곡항 어촌뉴딜사업 지역역량강화 용역</t>
  </si>
  <si>
    <t>가평군 농촌신활력플러스사업 카멜레존(공유양조시설 등) 공정개발 및 경제성 분석 용역</t>
  </si>
  <si>
    <t>경기지역본부 연천포천가평지사 지역개발부</t>
  </si>
  <si>
    <t>최원우</t>
  </si>
  <si>
    <t>031-860-8940</t>
  </si>
  <si>
    <t>한국농어촌공사 경남지역본부 사옥 통신공사</t>
    <phoneticPr fontId="2" type="noConversion"/>
  </si>
  <si>
    <t>경상남도</t>
    <phoneticPr fontId="2" type="noConversion"/>
  </si>
  <si>
    <t>경남지역본부 기전기술부</t>
    <phoneticPr fontId="2" type="noConversion"/>
  </si>
  <si>
    <t>양경철</t>
    <phoneticPr fontId="2" type="noConversion"/>
  </si>
  <si>
    <t>055-269-9374</t>
    <phoneticPr fontId="2" type="noConversion"/>
  </si>
  <si>
    <t>자체조달</t>
    <phoneticPr fontId="2" type="noConversion"/>
  </si>
  <si>
    <t>한국농어촌공사 경남지역본부 사옥 소방공사</t>
    <phoneticPr fontId="2" type="noConversion"/>
  </si>
  <si>
    <t>증산지구 토목건축기계공사</t>
  </si>
  <si>
    <t>경남지역본부 김해양산부산지사 수자원관리부</t>
  </si>
  <si>
    <t>최진용</t>
  </si>
  <si>
    <t>055-320-4855</t>
  </si>
  <si>
    <t>금천지구 토목공사</t>
  </si>
  <si>
    <t>부산광역시</t>
  </si>
  <si>
    <t>조만지구 토목건축기계공사</t>
  </si>
  <si>
    <t>대저2동농업생산기반시설정비사업(간이양수장)토목공사</t>
  </si>
  <si>
    <t>김재현</t>
  </si>
  <si>
    <t>055-320-4842</t>
  </si>
  <si>
    <t>대저2동농업생산기반시설정비사업(간이양수장)기계공사</t>
  </si>
  <si>
    <t>강병우</t>
  </si>
  <si>
    <t>055-320-4862</t>
  </si>
  <si>
    <t>농업생산기반시설지원사업</t>
  </si>
  <si>
    <t>둔치도마을농업생산기반시설사업 전기공사</t>
  </si>
  <si>
    <t>김성균</t>
  </si>
  <si>
    <t>055-320-4854</t>
  </si>
  <si>
    <t>한림배수장 조명등 교체공사</t>
  </si>
  <si>
    <t>여성기업</t>
  </si>
  <si>
    <t>용봉지구 배수개선사업 토목공사</t>
  </si>
  <si>
    <t>경남지역본부 진주산청지사 지역개발부</t>
  </si>
  <si>
    <t>양영종</t>
  </si>
  <si>
    <t>055-760-2577</t>
  </si>
  <si>
    <t>마호지구 소규모배수개선사업 토목공사</t>
  </si>
  <si>
    <t>온수지구 소규모배수개선사업 토목공사</t>
  </si>
  <si>
    <t>각한지구 소규모배수개선사업 토목공사</t>
  </si>
  <si>
    <t>와룡지구 소규모배수개선사업 토목공사</t>
  </si>
  <si>
    <t>정호지구 소규모배수개선사업 토목공사</t>
  </si>
  <si>
    <t>신당지구 수리시설개보수사업</t>
  </si>
  <si>
    <t>한국농어촌공사 진주산청지사</t>
  </si>
  <si>
    <t>강성민</t>
  </si>
  <si>
    <t>055-760-2553</t>
  </si>
  <si>
    <t>원내지구 수리시설개보수사업</t>
  </si>
  <si>
    <t>응석지구 수리시설개보수사업</t>
  </si>
  <si>
    <t>대천지구 수리설개보수사업</t>
  </si>
  <si>
    <t>문대배수장 증설사업 토목공사</t>
  </si>
  <si>
    <t>경남지역본부 진주산청지사 산청지소</t>
  </si>
  <si>
    <t>조만욱</t>
  </si>
  <si>
    <t>055-973-2090</t>
  </si>
  <si>
    <t>묵곡지구 소규모배수개선사업 토목공사</t>
  </si>
  <si>
    <t>용흥지구 소규모배수개선사업 토목공사</t>
  </si>
  <si>
    <t>이목 마을만들기사업 토목공사</t>
  </si>
  <si>
    <t>가례 마을만들기사업 토목공사</t>
  </si>
  <si>
    <t>성당 마을만들기사업 토목공사</t>
  </si>
  <si>
    <t>석천 마을만들기사업 토목공사</t>
  </si>
  <si>
    <t>수암 마을만들기사업 토목공사</t>
  </si>
  <si>
    <t>상죽 마을만들기사업 토목공사</t>
  </si>
  <si>
    <t>산남 마을만들기사업 토목공사</t>
  </si>
  <si>
    <t>천곡 마을만들기사업 토목공사</t>
  </si>
  <si>
    <t>송재민</t>
  </si>
  <si>
    <t>055-570-6046</t>
  </si>
  <si>
    <t>오암 마을만들기사업 토목공사</t>
  </si>
  <si>
    <t>성황 마을만들기사업 토목공사</t>
  </si>
  <si>
    <t>구산 마을만들기사업 토목공사</t>
  </si>
  <si>
    <t>무곡 마을만들기사업 토목공사</t>
  </si>
  <si>
    <t>수곡지구 한해대비 용수개발사업</t>
  </si>
  <si>
    <t>경남지역본부 함안지사 수자원관리부</t>
  </si>
  <si>
    <t>정규채</t>
  </si>
  <si>
    <t>055-580-0352</t>
  </si>
  <si>
    <t>혈곡지구 한해대비 용수개발사업</t>
  </si>
  <si>
    <t>응암 창조적마을만들기사업 토목조경공사</t>
  </si>
  <si>
    <t>경남 함안지사</t>
  </si>
  <si>
    <t>한바다지구 소규모배수개선사업 토목공사</t>
  </si>
  <si>
    <t>지명경쟁</t>
  </si>
  <si>
    <t>임성필</t>
  </si>
  <si>
    <t>055-580-0334</t>
  </si>
  <si>
    <t>창원들녘2지구 지표수보강개발사업 시스템공사</t>
  </si>
  <si>
    <t>경남지역본부 창원지사 지역개발부</t>
  </si>
  <si>
    <t>조정헌</t>
  </si>
  <si>
    <t>055-250-2264</t>
  </si>
  <si>
    <t>동읍5지구 과실전문생산단지 기반조성사업 전기공사</t>
  </si>
  <si>
    <t>055-250-2265</t>
  </si>
  <si>
    <t>국가계약법 시행령 제26조 제1항 제6호 가목</t>
  </si>
  <si>
    <t>동읍1지구 과실전문생산단지 기반조성사업 토목기계공사</t>
  </si>
  <si>
    <t>김경환</t>
  </si>
  <si>
    <t>055-250-2281</t>
  </si>
  <si>
    <t>동읍2지구 과실전문생산단지 기반조성사업 토목기계공사</t>
  </si>
  <si>
    <t>동읍3지구 과실전문생산단지 기반조성사업 토목기계공사</t>
  </si>
  <si>
    <t>북면1지구 과실전문생산단지 기반조성사업 토목기계공사</t>
  </si>
  <si>
    <t>북면3지구 과실전문생산단지 기반조성사업 토목기계공사</t>
  </si>
  <si>
    <t>거창저수지 재해복구사업</t>
  </si>
  <si>
    <t xml:space="preserve"> </t>
  </si>
  <si>
    <t>경남지역본부 거창함양지사 지역개발부</t>
  </si>
  <si>
    <t>성정기</t>
  </si>
  <si>
    <t>055-940-5542</t>
  </si>
  <si>
    <t>가북저수지 재해복구사업</t>
  </si>
  <si>
    <t>강남저수지 재해복구사업</t>
  </si>
  <si>
    <t>거창용수간선 재해복구사업</t>
  </si>
  <si>
    <t>웅양지구 수리시설개보수사업</t>
  </si>
  <si>
    <t>용전지구 수리시설개보수사업</t>
  </si>
  <si>
    <t>지산지구 수리시설개보수사업</t>
  </si>
  <si>
    <t>백연마을 마을만들기사업 토목공사</t>
  </si>
  <si>
    <t>강영성</t>
  </si>
  <si>
    <t>055-940-5545</t>
  </si>
  <si>
    <t>대양권역 창조적마을만들기 토목건축공사</t>
  </si>
  <si>
    <t>합천지사 지역개발부</t>
  </si>
  <si>
    <t>이재영</t>
  </si>
  <si>
    <t>055-930-8188</t>
  </si>
  <si>
    <t>외토지구 배수개선사업</t>
  </si>
  <si>
    <t>경남지역본부 합천지사 지역개발부</t>
  </si>
  <si>
    <t>신전지구 지표수보강개발사업</t>
  </si>
  <si>
    <t>박해정</t>
  </si>
  <si>
    <t>055-880-5131</t>
  </si>
  <si>
    <t>죽전지구 지표수보강개발사업</t>
  </si>
  <si>
    <t>한국농어촌공사 경남지역본부 사옥 신축공사 레미콘 구매</t>
    <phoneticPr fontId="2" type="noConversion"/>
  </si>
  <si>
    <t>레미콘</t>
    <phoneticPr fontId="2" type="noConversion"/>
  </si>
  <si>
    <t>25-27-15</t>
    <phoneticPr fontId="2" type="noConversion"/>
  </si>
  <si>
    <t>건축</t>
    <phoneticPr fontId="2" type="noConversion"/>
  </si>
  <si>
    <t>㎥</t>
    <phoneticPr fontId="2" type="noConversion"/>
  </si>
  <si>
    <t>한국농어촌공사 경남지역본부 사옥 신축공사 철근 구매</t>
    <phoneticPr fontId="2" type="noConversion"/>
  </si>
  <si>
    <t>철근</t>
    <phoneticPr fontId="2" type="noConversion"/>
  </si>
  <si>
    <t>H19</t>
    <phoneticPr fontId="2" type="noConversion"/>
  </si>
  <si>
    <t>H22</t>
    <phoneticPr fontId="2" type="noConversion"/>
  </si>
  <si>
    <t xml:space="preserve"> RTU용 </t>
  </si>
  <si>
    <t>남무영</t>
  </si>
  <si>
    <t>전동식 엑츄에이터</t>
  </si>
  <si>
    <t>1~3ton</t>
  </si>
  <si>
    <t xml:space="preserve"> 자동화 </t>
  </si>
  <si>
    <t>신종민</t>
  </si>
  <si>
    <t>055-269-9377</t>
  </si>
  <si>
    <t>4~6ton</t>
  </si>
  <si>
    <t>055-269-9378</t>
  </si>
  <si>
    <t>전동식 접형변</t>
  </si>
  <si>
    <t>10K, 일상식</t>
  </si>
  <si>
    <t>055-269-9379</t>
  </si>
  <si>
    <t>대흥지구 배수개선사업</t>
  </si>
  <si>
    <t>1050*2000*2000</t>
  </si>
  <si>
    <t>측벽</t>
  </si>
  <si>
    <t>진기현</t>
  </si>
  <si>
    <t>055-320-4888</t>
  </si>
  <si>
    <t>750*2000*2000</t>
  </si>
  <si>
    <t>등선로</t>
  </si>
  <si>
    <t>m^3</t>
  </si>
  <si>
    <t>25-18-80</t>
  </si>
  <si>
    <t>육각정자</t>
  </si>
  <si>
    <t>5.5x5.5</t>
  </si>
  <si>
    <t>정자</t>
  </si>
  <si>
    <t>055-580-0350</t>
  </si>
  <si>
    <t>낙동강변 상생협력 3Co구축사업(함안구간)</t>
  </si>
  <si>
    <t xml:space="preserve"> 경간 </t>
  </si>
  <si>
    <t xml:space="preserve"> ton </t>
  </si>
  <si>
    <t>남강지구 배수개선사업 배전반 구매</t>
  </si>
  <si>
    <t>학동 마을만들기사업</t>
  </si>
  <si>
    <t>8.5*5.5</t>
  </si>
  <si>
    <t>김정철</t>
  </si>
  <si>
    <t>055-250-2252</t>
  </si>
  <si>
    <t>봉곡 마을만들기사업</t>
  </si>
  <si>
    <t>6.3*5.45</t>
  </si>
  <si>
    <t>창원들녘2지구 지표수보강개발사업 수배전반 구매</t>
  </si>
  <si>
    <t>동읍5지구 과실전문생산단지 기반조성사업 수배전반 구매</t>
  </si>
  <si>
    <t>유등2배수개선 컨베이어벨트 구매</t>
  </si>
  <si>
    <t>컨베이어벨트</t>
  </si>
  <si>
    <t>백동현</t>
  </si>
  <si>
    <t>055-250-2267</t>
  </si>
  <si>
    <t>북면2지구 과실전문생산단지 조성사업 수중펌프 구매</t>
  </si>
  <si>
    <t>레미콘,철근</t>
  </si>
  <si>
    <t>전석,레미콘</t>
  </si>
  <si>
    <t>0.3㎥</t>
  </si>
  <si>
    <t>사면복구</t>
  </si>
  <si>
    <t>서면권역 거점개발사업 cctv구매</t>
  </si>
  <si>
    <t>IP, 2M Progressive CMOS</t>
  </si>
  <si>
    <t>방범용</t>
  </si>
  <si>
    <t>박남룡</t>
  </si>
  <si>
    <t>055-880-5141</t>
  </si>
  <si>
    <t>이목 마을만들기사업 지역역량강화사업</t>
  </si>
  <si>
    <t>가례 마을만들기사업 지역역량강화사업</t>
  </si>
  <si>
    <t>성당 마을만들기사업 지역역량강화사업</t>
  </si>
  <si>
    <t>석천 마을만들기사업 지역역량강화사업</t>
  </si>
  <si>
    <t>수암 마을만들기사업 지역역량강화사업</t>
  </si>
  <si>
    <t>상죽 마을만들기사업 지역역량강화사업</t>
  </si>
  <si>
    <t>무곡 취약지역 생활여건 개조사업 세부설계</t>
  </si>
  <si>
    <t>산남 마을만들기사업 지역역량강화사업</t>
  </si>
  <si>
    <t>천곡 마을만들기사업 지역역량강화사업</t>
  </si>
  <si>
    <t>오암 마을만들기사업 지역역량강화사업</t>
  </si>
  <si>
    <t>성황 마을만들기사업 지역역량강화사업</t>
  </si>
  <si>
    <t>구산 마을만들기사업 지역역량강화사업</t>
  </si>
  <si>
    <t>무곡 마을만들기사업 지역역량강화사업</t>
  </si>
  <si>
    <t>중촌 취약지역 생활여건 개조사업 세부설계</t>
  </si>
  <si>
    <t>백연마을 마을만들기사업 폐기물처리용역</t>
  </si>
  <si>
    <t>지하수자원관리관측공 부대시설 공사</t>
    <phoneticPr fontId="2" type="noConversion"/>
  </si>
  <si>
    <t>경상북도</t>
    <phoneticPr fontId="2" type="noConversion"/>
  </si>
  <si>
    <t>일반경쟁</t>
    <phoneticPr fontId="2" type="noConversion"/>
  </si>
  <si>
    <t>경북지역본부 지하수지질부</t>
    <phoneticPr fontId="2" type="noConversion"/>
  </si>
  <si>
    <t>천현주</t>
    <phoneticPr fontId="2" type="noConversion"/>
  </si>
  <si>
    <t>053-320-4862</t>
    <phoneticPr fontId="2" type="noConversion"/>
  </si>
  <si>
    <t>합덕2지구 과실전문 생산단지 기반조성사업 토목공사</t>
    <phoneticPr fontId="2" type="noConversion"/>
  </si>
  <si>
    <t>경북지역본부 포항울릉지사 수자원관리부</t>
    <phoneticPr fontId="2" type="noConversion"/>
  </si>
  <si>
    <t>김대광</t>
    <phoneticPr fontId="2" type="noConversion"/>
  </si>
  <si>
    <t>054-720-7011</t>
    <phoneticPr fontId="2" type="noConversion"/>
  </si>
  <si>
    <t>죽장면 농촌중심지활성화사업 토목건축조경기계공사</t>
    <phoneticPr fontId="2" type="noConversion"/>
  </si>
  <si>
    <t>박재완</t>
    <phoneticPr fontId="2" type="noConversion"/>
  </si>
  <si>
    <t>054-720-7014</t>
    <phoneticPr fontId="2" type="noConversion"/>
  </si>
  <si>
    <t>흥해지구 스마트원예단지 조성사업 토목공사</t>
    <phoneticPr fontId="2" type="noConversion"/>
  </si>
  <si>
    <t>신광면 기초생활거점 육성사업 건축토목조경공사</t>
    <phoneticPr fontId="2" type="noConversion"/>
  </si>
  <si>
    <t>방찬진</t>
    <phoneticPr fontId="2" type="noConversion"/>
  </si>
  <si>
    <t>054-720-7017</t>
    <phoneticPr fontId="2" type="noConversion"/>
  </si>
  <si>
    <t>천북면 농촌중심지활성화사업 건축조경공사</t>
    <phoneticPr fontId="2" type="noConversion"/>
  </si>
  <si>
    <t>경북지역본부 경주지사 수자원관리부</t>
    <phoneticPr fontId="2" type="noConversion"/>
  </si>
  <si>
    <t>김영하</t>
    <phoneticPr fontId="2" type="noConversion"/>
  </si>
  <si>
    <t>054-778-1030</t>
    <phoneticPr fontId="2" type="noConversion"/>
  </si>
  <si>
    <t>외동읍 농촌중심지활성화사업 건축조경공사</t>
    <phoneticPr fontId="2" type="noConversion"/>
  </si>
  <si>
    <t>황국진</t>
    <phoneticPr fontId="2" type="noConversion"/>
  </si>
  <si>
    <t>054-778-1013</t>
    <phoneticPr fontId="2" type="noConversion"/>
  </si>
  <si>
    <t>장안지구 수리시설개보수사업 토목공사</t>
    <phoneticPr fontId="2" type="noConversion"/>
  </si>
  <si>
    <t>토목</t>
    <phoneticPr fontId="2" type="noConversion"/>
  </si>
  <si>
    <t>박정찬</t>
    <phoneticPr fontId="2" type="noConversion"/>
  </si>
  <si>
    <t>054-778-1035</t>
    <phoneticPr fontId="2" type="noConversion"/>
  </si>
  <si>
    <t>풍호2지구 수리시설개보수사업(용배수로)</t>
    <phoneticPr fontId="2" type="noConversion"/>
  </si>
  <si>
    <t>경북지역본부 안동지사 수자원관리부</t>
    <phoneticPr fontId="2" type="noConversion"/>
  </si>
  <si>
    <t>김정훈</t>
    <phoneticPr fontId="2" type="noConversion"/>
  </si>
  <si>
    <t>054-850-5731</t>
  </si>
  <si>
    <t>녹전면 기초생활거점육성사업 토목공사</t>
    <phoneticPr fontId="2" type="noConversion"/>
  </si>
  <si>
    <t>김상한</t>
    <phoneticPr fontId="2" type="noConversion"/>
  </si>
  <si>
    <t>054-850-5742</t>
    <phoneticPr fontId="2" type="noConversion"/>
  </si>
  <si>
    <t>금화지구 수리시설개보수사업</t>
    <phoneticPr fontId="2" type="noConversion"/>
  </si>
  <si>
    <t>이승훈</t>
    <phoneticPr fontId="2" type="noConversion"/>
  </si>
  <si>
    <t>054-712-3458</t>
    <phoneticPr fontId="2" type="noConversion"/>
  </si>
  <si>
    <t>황계지구 수리시설개보수사업</t>
    <phoneticPr fontId="2" type="noConversion"/>
  </si>
  <si>
    <t>김형만</t>
    <phoneticPr fontId="2" type="noConversion"/>
  </si>
  <si>
    <t>054-712-3452</t>
    <phoneticPr fontId="2" type="noConversion"/>
  </si>
  <si>
    <t>조마지구 수리시설개보수사업</t>
    <phoneticPr fontId="2" type="noConversion"/>
  </si>
  <si>
    <t>이윤지</t>
    <phoneticPr fontId="2" type="noConversion"/>
  </si>
  <si>
    <t>054-712-3428</t>
    <phoneticPr fontId="2" type="noConversion"/>
  </si>
  <si>
    <t>창림지구 수질개선사업</t>
    <phoneticPr fontId="2" type="noConversion"/>
  </si>
  <si>
    <t>내죽지구 수리시설개보수사업</t>
    <phoneticPr fontId="2" type="noConversion"/>
  </si>
  <si>
    <t>경북지역본부 영주봉화지사 지역개발부</t>
    <phoneticPr fontId="2" type="noConversion"/>
  </si>
  <si>
    <t>김용길</t>
    <phoneticPr fontId="2" type="noConversion"/>
  </si>
  <si>
    <t>054-639-5041</t>
    <phoneticPr fontId="2" type="noConversion"/>
  </si>
  <si>
    <t>도유리 취약지역 생활여건 개조사업 건축토목조경공사</t>
    <phoneticPr fontId="2" type="noConversion"/>
  </si>
  <si>
    <t>경북지역본부 영천지사 지역개발부</t>
    <phoneticPr fontId="2" type="noConversion"/>
  </si>
  <si>
    <t>손호근</t>
    <phoneticPr fontId="2" type="noConversion"/>
  </si>
  <si>
    <t>054-339-5032</t>
    <phoneticPr fontId="2" type="noConversion"/>
  </si>
  <si>
    <t>도유리 취약지역 생활여건 개조사업 통신공사</t>
    <phoneticPr fontId="2" type="noConversion"/>
  </si>
  <si>
    <t>임고지구 수리시설개보수사업 토목공사</t>
  </si>
  <si>
    <t>경북지역본부 영천지사 지역개발부</t>
  </si>
  <si>
    <t>박기영</t>
  </si>
  <si>
    <t>054-339-5066</t>
  </si>
  <si>
    <t>우장지구 수리시설개보수사업 토목공사</t>
  </si>
  <si>
    <t>원흥2외 2지구 관정 송수관로 부설공사</t>
    <phoneticPr fontId="2" type="noConversion"/>
  </si>
  <si>
    <t>경북지역본부 상주지사 수자원관리부</t>
    <phoneticPr fontId="2" type="noConversion"/>
  </si>
  <si>
    <t>김재영</t>
    <phoneticPr fontId="2" type="noConversion"/>
  </si>
  <si>
    <t>054-531-3630</t>
    <phoneticPr fontId="2" type="noConversion"/>
  </si>
  <si>
    <t>동관 외 2지구 관정 송수관로 부설공사</t>
    <phoneticPr fontId="2" type="noConversion"/>
  </si>
  <si>
    <t>평산 외 1지구 관정 송수관로 부설공사</t>
    <phoneticPr fontId="2" type="noConversion"/>
  </si>
  <si>
    <t>오태1리 마을만들기사업 토목공사</t>
  </si>
  <si>
    <t>대전3리 마을만들기사업 토목건축공사</t>
  </si>
  <si>
    <t>관동리 마을만들기사업 토목건축공사</t>
  </si>
  <si>
    <t>아천1리 마을만들기사업 토목공사</t>
  </si>
  <si>
    <t>김주환</t>
  </si>
  <si>
    <t>054-531-3625</t>
  </si>
  <si>
    <t>정양리 마을만들기사업 건축공사</t>
  </si>
  <si>
    <t>삼덕리 마을만들기사업 토목공사</t>
  </si>
  <si>
    <t>마성면 기초생활거점 육성사업 토목조경건축기계 공사</t>
    <phoneticPr fontId="2" type="noConversion"/>
  </si>
  <si>
    <t>이신우</t>
    <phoneticPr fontId="2" type="noConversion"/>
  </si>
  <si>
    <t>054-550-5331</t>
    <phoneticPr fontId="2" type="noConversion"/>
  </si>
  <si>
    <t>마성면 기초생활거점 육성사업 전기공사</t>
    <phoneticPr fontId="2" type="noConversion"/>
  </si>
  <si>
    <t>마성면 기초생활거점 육성사업 통신공사</t>
    <phoneticPr fontId="2" type="noConversion"/>
  </si>
  <si>
    <t>마성면 기초생활거점 육성사업 소방공사</t>
    <phoneticPr fontId="2" type="noConversion"/>
  </si>
  <si>
    <t>회룡리 마을만들기사업 토목공사</t>
    <phoneticPr fontId="2" type="noConversion"/>
  </si>
  <si>
    <t>상세금액 미확정(설계중)</t>
    <phoneticPr fontId="2" type="noConversion"/>
  </si>
  <si>
    <t>이홍진</t>
    <phoneticPr fontId="2" type="noConversion"/>
  </si>
  <si>
    <t>054-550-5323</t>
    <phoneticPr fontId="2" type="noConversion"/>
  </si>
  <si>
    <t>용문2지구 영농편의수리시설개보수사업 토목공사</t>
  </si>
  <si>
    <t>물관리자동화시스템(tmtc)유지보수공사</t>
  </si>
  <si>
    <t>경북지역본부 의성군위지사 수자원관리부</t>
    <phoneticPr fontId="2" type="noConversion"/>
  </si>
  <si>
    <t>권오영</t>
  </si>
  <si>
    <t>054-830-8136</t>
  </si>
  <si>
    <t>국가계약법 시행령 제26조 1항</t>
    <phoneticPr fontId="2" type="noConversion"/>
  </si>
  <si>
    <t>이전지구 소규모농촌용수개발사업 토목공사</t>
  </si>
  <si>
    <t>경북지역본부 청송영양지사 수자원관리부</t>
    <phoneticPr fontId="2" type="noConversion"/>
  </si>
  <si>
    <t>정진섭</t>
  </si>
  <si>
    <t>054-870-0532</t>
  </si>
  <si>
    <t>거두지구 소규모농촌용수개발사업 토목공사</t>
  </si>
  <si>
    <t>황용지 노후위험저수지 정비사업 토목공사</t>
  </si>
  <si>
    <t>남법모</t>
  </si>
  <si>
    <t>054-870-0535</t>
  </si>
  <si>
    <t>포산리 마을만들기사업</t>
  </si>
  <si>
    <t>신정호</t>
  </si>
  <si>
    <t>054-870-0533</t>
  </si>
  <si>
    <t>석보면 농촌중심지활성화사업</t>
  </si>
  <si>
    <t>덕리 마을만들기사업</t>
    <phoneticPr fontId="2" type="noConversion"/>
  </si>
  <si>
    <t>김현진</t>
    <phoneticPr fontId="2" type="noConversion"/>
  </si>
  <si>
    <t>054-870-0553</t>
    <phoneticPr fontId="2" type="noConversion"/>
  </si>
  <si>
    <t>창수면 기초생활거점육성사업</t>
    <phoneticPr fontId="2" type="noConversion"/>
  </si>
  <si>
    <t>선남면농촌중심지활성화사업복지회관1층리모델링공사</t>
  </si>
  <si>
    <t>성상운</t>
    <phoneticPr fontId="2" type="noConversion"/>
  </si>
  <si>
    <t>054-930-0746</t>
    <phoneticPr fontId="2" type="noConversion"/>
  </si>
  <si>
    <t>국가계약법 시행령 26조1항5호</t>
    <phoneticPr fontId="2" type="noConversion"/>
  </si>
  <si>
    <t>외기지구수리시설개보수사업 토목공사</t>
    <phoneticPr fontId="2" type="noConversion"/>
  </si>
  <si>
    <t>경북지역본부 성주지사 수자원관리부</t>
    <phoneticPr fontId="2" type="noConversion"/>
  </si>
  <si>
    <t>유태경</t>
    <phoneticPr fontId="2" type="noConversion"/>
  </si>
  <si>
    <t>용암지구수리시설개보수사업 전기공사</t>
    <phoneticPr fontId="2" type="noConversion"/>
  </si>
  <si>
    <t>지천지구 수리시설개보수사업</t>
  </si>
  <si>
    <t>경북지역본부 칠곡지사 수자원관리부</t>
  </si>
  <si>
    <t>박만수</t>
  </si>
  <si>
    <t>054-800-5053</t>
  </si>
  <si>
    <t>은풍면 기초생활거점육성사업</t>
    <phoneticPr fontId="2" type="noConversion"/>
  </si>
  <si>
    <t>경북지역본부 예천지사 지역개발부</t>
  </si>
  <si>
    <t>손수영</t>
    <phoneticPr fontId="2" type="noConversion"/>
  </si>
  <si>
    <t>054-650-7149</t>
    <phoneticPr fontId="2" type="noConversion"/>
  </si>
  <si>
    <t>은풍면 기초생활거점육성사업</t>
  </si>
  <si>
    <t>손수영</t>
  </si>
  <si>
    <t>054-650-7149</t>
  </si>
  <si>
    <t>경북지역본부 예천지사 지역개발부</t>
    <phoneticPr fontId="2" type="noConversion"/>
  </si>
  <si>
    <t>독양2리 새뜰마을사업</t>
    <phoneticPr fontId="2" type="noConversion"/>
  </si>
  <si>
    <t>이태근</t>
    <phoneticPr fontId="2" type="noConversion"/>
  </si>
  <si>
    <t>054-650-7146</t>
    <phoneticPr fontId="2" type="noConversion"/>
  </si>
  <si>
    <t>감천지구 다목적 농촌용수개발사업</t>
    <phoneticPr fontId="2" type="noConversion"/>
  </si>
  <si>
    <t>청운지구 용수개발사업</t>
    <phoneticPr fontId="2" type="noConversion"/>
  </si>
  <si>
    <t>배성직</t>
    <phoneticPr fontId="2" type="noConversion"/>
  </si>
  <si>
    <t>054-650-7173</t>
    <phoneticPr fontId="2" type="noConversion"/>
  </si>
  <si>
    <t>풍양지구 유지관리 개보수 공사</t>
    <phoneticPr fontId="2" type="noConversion"/>
  </si>
  <si>
    <t>지보지구 유지관리 개보수 공사</t>
    <phoneticPr fontId="2" type="noConversion"/>
  </si>
  <si>
    <t>지사지구 유지관리 개보수 공사</t>
    <phoneticPr fontId="2" type="noConversion"/>
  </si>
  <si>
    <t>종산1간선 호우피해복구 공사</t>
    <phoneticPr fontId="2" type="noConversion"/>
  </si>
  <si>
    <t>금곡간선 유지관리 개보수 공사</t>
    <phoneticPr fontId="2" type="noConversion"/>
  </si>
  <si>
    <t>배성직</t>
  </si>
  <si>
    <t>054-650-7173</t>
  </si>
  <si>
    <t>달성지사 관내 유지보수공사</t>
  </si>
  <si>
    <t>위천지구 수리시설개보수사업 전기공사</t>
    <phoneticPr fontId="2" type="noConversion"/>
  </si>
  <si>
    <t>경북지역본부 달성지사 수자원관리부</t>
    <phoneticPr fontId="2" type="noConversion"/>
  </si>
  <si>
    <t>임청기</t>
    <phoneticPr fontId="2" type="noConversion"/>
  </si>
  <si>
    <t>053-610-3841</t>
    <phoneticPr fontId="2" type="noConversion"/>
  </si>
  <si>
    <t>옥포 교항~신당간 배수로 정비공사</t>
  </si>
  <si>
    <t>이창수</t>
    <phoneticPr fontId="2" type="noConversion"/>
  </si>
  <si>
    <t>053-610-3831</t>
  </si>
  <si>
    <t>경북 스마트팜혁신밸리조성사업 청년창업보육센터</t>
    <phoneticPr fontId="2" type="noConversion"/>
  </si>
  <si>
    <t>진공온수보일러</t>
  </si>
  <si>
    <t>100만kcal</t>
  </si>
  <si>
    <t xml:space="preserve"> 경북 스마트팜혁신밸리 기반조성사업 </t>
    <phoneticPr fontId="2" type="noConversion"/>
  </si>
  <si>
    <t>일반용경질폴리염화비닐관</t>
    <phoneticPr fontId="2" type="noConversion"/>
  </si>
  <si>
    <t>본</t>
    <phoneticPr fontId="2" type="noConversion"/>
  </si>
  <si>
    <t>엄대호</t>
    <phoneticPr fontId="2" type="noConversion"/>
  </si>
  <si>
    <t>070-5030-3539</t>
    <phoneticPr fontId="2" type="noConversion"/>
  </si>
  <si>
    <t xml:space="preserve"> 경북 스마트팜혁신밸리조성사업 지원센터  </t>
    <phoneticPr fontId="2" type="noConversion"/>
  </si>
  <si>
    <t>히트펌프용실내기</t>
  </si>
  <si>
    <t xml:space="preserve"> 스마트팜 실증온실 지열냉난방시설 설치사업</t>
    <phoneticPr fontId="2" type="noConversion"/>
  </si>
  <si>
    <t>공기순환기</t>
  </si>
  <si>
    <t>현내봉계지구 과실전문생산단지 기반조성사업</t>
    <phoneticPr fontId="2" type="noConversion"/>
  </si>
  <si>
    <t>수량계보호통</t>
    <phoneticPr fontId="2" type="noConversion"/>
  </si>
  <si>
    <t>D40, 심도1.1</t>
    <phoneticPr fontId="2" type="noConversion"/>
  </si>
  <si>
    <t>급수</t>
    <phoneticPr fontId="2" type="noConversion"/>
  </si>
  <si>
    <t>대</t>
    <phoneticPr fontId="2" type="noConversion"/>
  </si>
  <si>
    <t>박찬우</t>
    <phoneticPr fontId="2" type="noConversion"/>
  </si>
  <si>
    <t>054-720-7016</t>
    <phoneticPr fontId="2" type="noConversion"/>
  </si>
  <si>
    <t>물탱크</t>
    <phoneticPr fontId="2" type="noConversion"/>
  </si>
  <si>
    <t>100ton</t>
    <phoneticPr fontId="2" type="noConversion"/>
  </si>
  <si>
    <t>합덕2지구 과실전문생산단지 기반조성사업</t>
    <phoneticPr fontId="2" type="noConversion"/>
  </si>
  <si>
    <t>계장제어장치(tm/tc)</t>
  </si>
  <si>
    <t>경북지역본부 구미김천지사 수자원관리부</t>
    <phoneticPr fontId="2" type="noConversion"/>
  </si>
  <si>
    <t>콘크리트호안및옹벽블록</t>
  </si>
  <si>
    <t xml:space="preserve">기계 </t>
  </si>
  <si>
    <t>수문문비</t>
  </si>
  <si>
    <t>금송지구 배수개선사업</t>
    <phoneticPr fontId="2" type="noConversion"/>
  </si>
  <si>
    <t>제진기</t>
    <phoneticPr fontId="2" type="noConversion"/>
  </si>
  <si>
    <t>2.3m*2.8m</t>
    <phoneticPr fontId="2" type="noConversion"/>
  </si>
  <si>
    <t xml:space="preserve">기계 </t>
    <phoneticPr fontId="2" type="noConversion"/>
  </si>
  <si>
    <t>정강호</t>
    <phoneticPr fontId="2" type="noConversion"/>
  </si>
  <si>
    <t>054-712-3440</t>
    <phoneticPr fontId="2" type="noConversion"/>
  </si>
  <si>
    <t>석평2리 마을만들기사업</t>
    <phoneticPr fontId="2" type="noConversion"/>
  </si>
  <si>
    <t>영상감시장치</t>
    <phoneticPr fontId="2" type="noConversion"/>
  </si>
  <si>
    <t>옥내감시시스템 외</t>
    <phoneticPr fontId="2" type="noConversion"/>
  </si>
  <si>
    <t>영상감시</t>
    <phoneticPr fontId="2" type="noConversion"/>
  </si>
  <si>
    <t>식</t>
    <phoneticPr fontId="2" type="noConversion"/>
  </si>
  <si>
    <t>조현빈</t>
    <phoneticPr fontId="2" type="noConversion"/>
  </si>
  <si>
    <t>054-639-5047</t>
    <phoneticPr fontId="2" type="noConversion"/>
  </si>
  <si>
    <t>마을무선방송장치</t>
    <phoneticPr fontId="2" type="noConversion"/>
  </si>
  <si>
    <t>옥외용수신기 외</t>
    <phoneticPr fontId="2" type="noConversion"/>
  </si>
  <si>
    <t>방송</t>
    <phoneticPr fontId="2" type="noConversion"/>
  </si>
  <si>
    <t>퍼걸러</t>
    <phoneticPr fontId="2" type="noConversion"/>
  </si>
  <si>
    <t>8000*4000</t>
    <phoneticPr fontId="2" type="noConversion"/>
  </si>
  <si>
    <t>조경</t>
    <phoneticPr fontId="2" type="noConversion"/>
  </si>
  <si>
    <t>개</t>
    <phoneticPr fontId="2" type="noConversion"/>
  </si>
  <si>
    <t>7300*3000</t>
    <phoneticPr fontId="2" type="noConversion"/>
  </si>
  <si>
    <t>안내판</t>
    <phoneticPr fontId="2" type="noConversion"/>
  </si>
  <si>
    <t>2100*1400</t>
    <phoneticPr fontId="2" type="noConversion"/>
  </si>
  <si>
    <t>800*1800</t>
    <phoneticPr fontId="2" type="noConversion"/>
  </si>
  <si>
    <t>400*3600</t>
    <phoneticPr fontId="2" type="noConversion"/>
  </si>
  <si>
    <t>소천면 농촌중심지활성화사업</t>
    <phoneticPr fontId="2" type="noConversion"/>
  </si>
  <si>
    <t>25-24-120</t>
    <phoneticPr fontId="2" type="noConversion"/>
  </si>
  <si>
    <t>태양광가로등</t>
    <phoneticPr fontId="2" type="noConversion"/>
  </si>
  <si>
    <t>3W, 10M</t>
    <phoneticPr fontId="2" type="noConversion"/>
  </si>
  <si>
    <t>이산면 농촌중심지활성화사업</t>
    <phoneticPr fontId="2" type="noConversion"/>
  </si>
  <si>
    <t>승객용 엘리베이터</t>
    <phoneticPr fontId="2" type="noConversion"/>
  </si>
  <si>
    <t>13인승</t>
    <phoneticPr fontId="2" type="noConversion"/>
  </si>
  <si>
    <t>김재원</t>
    <phoneticPr fontId="2" type="noConversion"/>
  </si>
  <si>
    <t>054-639-5043</t>
    <phoneticPr fontId="2" type="noConversion"/>
  </si>
  <si>
    <t>점토바닥벽돌</t>
    <phoneticPr fontId="2" type="noConversion"/>
  </si>
  <si>
    <t>230*114</t>
    <phoneticPr fontId="2" type="noConversion"/>
  </si>
  <si>
    <t>매</t>
    <phoneticPr fontId="2" type="noConversion"/>
  </si>
  <si>
    <t>LED투광등기구</t>
    <phoneticPr fontId="2" type="noConversion"/>
  </si>
  <si>
    <t>led400w</t>
    <phoneticPr fontId="2" type="noConversion"/>
  </si>
  <si>
    <t>전기</t>
    <phoneticPr fontId="2" type="noConversion"/>
  </si>
  <si>
    <t>사천리 마을만들기사업</t>
    <phoneticPr fontId="2" type="noConversion"/>
  </si>
  <si>
    <t xml:space="preserve"> 박진규 </t>
    <phoneticPr fontId="2" type="noConversion"/>
  </si>
  <si>
    <t>LED실내조명등</t>
    <phoneticPr fontId="2" type="noConversion"/>
  </si>
  <si>
    <t>led40w</t>
    <phoneticPr fontId="2" type="noConversion"/>
  </si>
  <si>
    <t xml:space="preserve">화북면 농촌중심지활성화사업 </t>
    <phoneticPr fontId="2" type="noConversion"/>
  </si>
  <si>
    <t>LED 경관조명기구</t>
    <phoneticPr fontId="2" type="noConversion"/>
  </si>
  <si>
    <t>30W</t>
    <phoneticPr fontId="2" type="noConversion"/>
  </si>
  <si>
    <t>북안면 농촌중심지활성화사업</t>
    <phoneticPr fontId="2" type="noConversion"/>
  </si>
  <si>
    <t>흙콘크리트</t>
    <phoneticPr fontId="2" type="noConversion"/>
  </si>
  <si>
    <t>18mpa</t>
    <phoneticPr fontId="2" type="noConversion"/>
  </si>
  <si>
    <t>㎡</t>
    <phoneticPr fontId="2" type="noConversion"/>
  </si>
  <si>
    <t>PTFE막구조물</t>
    <phoneticPr fontId="2" type="noConversion"/>
  </si>
  <si>
    <t>5000*5000*5200</t>
    <phoneticPr fontId="2" type="noConversion"/>
  </si>
  <si>
    <t>원흥2외 2지구 관정 송수관로 부설공사</t>
  </si>
  <si>
    <t>pe관</t>
    <phoneticPr fontId="2" type="noConversion"/>
  </si>
  <si>
    <t>Φ80</t>
    <phoneticPr fontId="2" type="noConversion"/>
  </si>
  <si>
    <t>송수관</t>
    <phoneticPr fontId="2" type="noConversion"/>
  </si>
  <si>
    <t>m</t>
    <phoneticPr fontId="2" type="noConversion"/>
  </si>
  <si>
    <t>김재영</t>
  </si>
  <si>
    <t>동관 외 2지구 관정 송수관로 부설공사</t>
  </si>
  <si>
    <t>평산 외 1지구 관정 송수관로 부설공사</t>
  </si>
  <si>
    <t>오태1리 마을만들기사업</t>
  </si>
  <si>
    <t>1식</t>
    <phoneticPr fontId="2" type="noConversion"/>
  </si>
  <si>
    <t>식생옹벽블럭</t>
  </si>
  <si>
    <t>투수</t>
    <phoneticPr fontId="2" type="noConversion"/>
  </si>
  <si>
    <t>연소2리 마을만들기사업</t>
    <phoneticPr fontId="2" type="noConversion"/>
  </si>
  <si>
    <t>디자인형울타리</t>
    <phoneticPr fontId="2" type="noConversion"/>
  </si>
  <si>
    <t>W2000xH1200mm</t>
  </si>
  <si>
    <t>경간</t>
    <phoneticPr fontId="2" type="noConversion"/>
  </si>
  <si>
    <t>퍼걸러(트랠리스)</t>
    <phoneticPr fontId="2" type="noConversion"/>
  </si>
  <si>
    <t>WT302, 3.2x1.2x2.5m</t>
  </si>
  <si>
    <t>조</t>
    <phoneticPr fontId="2" type="noConversion"/>
  </si>
  <si>
    <t>회룡지구 재해대비 수리시설개보수사업</t>
  </si>
  <si>
    <t>금속제기타울타리</t>
  </si>
  <si>
    <t>W2,000xH1,200</t>
  </si>
  <si>
    <t>정상민</t>
  </si>
  <si>
    <t>054-550-5332</t>
  </si>
  <si>
    <t>문천지구 수리시설개보수사업</t>
    <phoneticPr fontId="2" type="noConversion"/>
  </si>
  <si>
    <t>권양기수문</t>
    <phoneticPr fontId="2" type="noConversion"/>
  </si>
  <si>
    <t>12*2*5</t>
    <phoneticPr fontId="2" type="noConversion"/>
  </si>
  <si>
    <t>수문</t>
    <phoneticPr fontId="2" type="noConversion"/>
  </si>
  <si>
    <t>경북지역본부 경산청도지사 수자원관리부</t>
    <phoneticPr fontId="2" type="noConversion"/>
  </si>
  <si>
    <t>김병규</t>
    <phoneticPr fontId="2" type="noConversion"/>
  </si>
  <si>
    <t>053-819-6021</t>
    <phoneticPr fontId="2" type="noConversion"/>
  </si>
  <si>
    <t>25-27-150</t>
    <phoneticPr fontId="2" type="noConversion"/>
  </si>
  <si>
    <t>여수로</t>
    <phoneticPr fontId="2" type="noConversion"/>
  </si>
  <si>
    <t>신명호</t>
    <phoneticPr fontId="2" type="noConversion"/>
  </si>
  <si>
    <t>053-819-6022</t>
    <phoneticPr fontId="2" type="noConversion"/>
  </si>
  <si>
    <t>철근콘크리트용봉강</t>
    <phoneticPr fontId="2" type="noConversion"/>
  </si>
  <si>
    <t>남신지구 배수로정비사업</t>
    <phoneticPr fontId="2" type="noConversion"/>
  </si>
  <si>
    <t>500*250*500</t>
    <phoneticPr fontId="2" type="noConversion"/>
  </si>
  <si>
    <t>배수로</t>
    <phoneticPr fontId="2" type="noConversion"/>
  </si>
  <si>
    <t>압량면 농촌중심지활성화사업</t>
  </si>
  <si>
    <t>무대조명장치</t>
    <phoneticPr fontId="2" type="noConversion"/>
  </si>
  <si>
    <t>200W</t>
    <phoneticPr fontId="2" type="noConversion"/>
  </si>
  <si>
    <t>백원덕</t>
    <phoneticPr fontId="2" type="noConversion"/>
  </si>
  <si>
    <t>053-819-6027</t>
    <phoneticPr fontId="2" type="noConversion"/>
  </si>
  <si>
    <t>전광방송</t>
    <phoneticPr fontId="2" type="noConversion"/>
  </si>
  <si>
    <t>16in/8out</t>
    <phoneticPr fontId="2" type="noConversion"/>
  </si>
  <si>
    <t>통신</t>
    <phoneticPr fontId="2" type="noConversion"/>
  </si>
  <si>
    <t>영상감시시스템</t>
    <phoneticPr fontId="2" type="noConversion"/>
  </si>
  <si>
    <t>16CH</t>
    <phoneticPr fontId="2" type="noConversion"/>
  </si>
  <si>
    <t>AV설비</t>
    <phoneticPr fontId="2" type="noConversion"/>
  </si>
  <si>
    <t>산호지구 수상태양광 발전사업</t>
  </si>
  <si>
    <t>수상태양광</t>
    <phoneticPr fontId="2" type="noConversion"/>
  </si>
  <si>
    <t>수요기관 지정</t>
    <phoneticPr fontId="2" type="noConversion"/>
  </si>
  <si>
    <t>경북지역본부 의성군위지사 지역개발부</t>
  </si>
  <si>
    <t>효령면 농촌중심지활성화사업 건축토목조경</t>
  </si>
  <si>
    <t>조정옥</t>
  </si>
  <si>
    <t>054-830-8174</t>
  </si>
  <si>
    <t>퍼걸러 외</t>
  </si>
  <si>
    <t>주왕산면 농촌중심지활성화사업</t>
    <phoneticPr fontId="2" type="noConversion"/>
  </si>
  <si>
    <t>PVF막구조물</t>
    <phoneticPr fontId="2" type="noConversion"/>
  </si>
  <si>
    <t>14670×8000×5760</t>
    <phoneticPr fontId="2" type="noConversion"/>
  </si>
  <si>
    <t>이상한</t>
    <phoneticPr fontId="2" type="noConversion"/>
  </si>
  <si>
    <t>054-870-0516</t>
    <phoneticPr fontId="2" type="noConversion"/>
  </si>
  <si>
    <t>산해지구 소규모농촌용수개발사업</t>
  </si>
  <si>
    <t>6.3*6.3</t>
  </si>
  <si>
    <t>쉼터</t>
  </si>
  <si>
    <t>마을무선방송장치</t>
  </si>
  <si>
    <t>무선통신</t>
  </si>
  <si>
    <t>CCTV(유선)</t>
    <phoneticPr fontId="2" type="noConversion"/>
  </si>
  <si>
    <t>평해배수장 재해복구사업</t>
    <phoneticPr fontId="2" type="noConversion"/>
  </si>
  <si>
    <t>메시형울타리</t>
    <phoneticPr fontId="2" type="noConversion"/>
  </si>
  <si>
    <t>W2000*H1800mm</t>
    <phoneticPr fontId="2" type="noConversion"/>
  </si>
  <si>
    <t>경북지역본부 영덕울진지사 지역개발부</t>
    <phoneticPr fontId="2" type="noConversion"/>
  </si>
  <si>
    <t>허필조</t>
    <phoneticPr fontId="2" type="noConversion"/>
  </si>
  <si>
    <t>054-730-5067</t>
    <phoneticPr fontId="2" type="noConversion"/>
  </si>
  <si>
    <t>금속제기타울타리</t>
    <phoneticPr fontId="2" type="noConversion"/>
  </si>
  <si>
    <t>W2000*H1200mm</t>
    <phoneticPr fontId="2" type="noConversion"/>
  </si>
  <si>
    <t>창수면 기초생활거점육성사업</t>
  </si>
  <si>
    <t>막구조물</t>
  </si>
  <si>
    <t>1.0×1.0</t>
  </si>
  <si>
    <t>인조화강석블럭</t>
  </si>
  <si>
    <t>T80</t>
  </si>
  <si>
    <t>버스승강장</t>
  </si>
  <si>
    <t>7.5×4.0</t>
  </si>
  <si>
    <t>덕곡면 농촌중심지활성화사업</t>
    <phoneticPr fontId="2" type="noConversion"/>
  </si>
  <si>
    <t>보차도용콘크리트불록</t>
    <phoneticPr fontId="2" type="noConversion"/>
  </si>
  <si>
    <t>200*200*60t</t>
    <phoneticPr fontId="2" type="noConversion"/>
  </si>
  <si>
    <t>경북지역본부 고령지사 수자원관리부</t>
    <phoneticPr fontId="2" type="noConversion"/>
  </si>
  <si>
    <t>박대형</t>
    <phoneticPr fontId="2" type="noConversion"/>
  </si>
  <si>
    <t>054-950-0743</t>
    <phoneticPr fontId="2" type="noConversion"/>
  </si>
  <si>
    <t>1200*900*60t</t>
    <phoneticPr fontId="2" type="noConversion"/>
  </si>
  <si>
    <t>투수콘크리트</t>
    <phoneticPr fontId="2" type="noConversion"/>
  </si>
  <si>
    <t>기층용</t>
    <phoneticPr fontId="2" type="noConversion"/>
  </si>
  <si>
    <t>표층용</t>
    <phoneticPr fontId="2" type="noConversion"/>
  </si>
  <si>
    <t>PVC막구조물</t>
    <phoneticPr fontId="2" type="noConversion"/>
  </si>
  <si>
    <t>2400*12000*7000</t>
    <phoneticPr fontId="2" type="noConversion"/>
  </si>
  <si>
    <t>정자</t>
    <phoneticPr fontId="2" type="noConversion"/>
  </si>
  <si>
    <t>6500*5800*5000</t>
    <phoneticPr fontId="2" type="noConversion"/>
  </si>
  <si>
    <t>태양광공원등</t>
    <phoneticPr fontId="2" type="noConversion"/>
  </si>
  <si>
    <t>H5000,LED 50W</t>
    <phoneticPr fontId="2" type="noConversion"/>
  </si>
  <si>
    <t>LED바닥등</t>
    <phoneticPr fontId="2" type="noConversion"/>
  </si>
  <si>
    <t>태양광, 2W</t>
    <phoneticPr fontId="2" type="noConversion"/>
  </si>
  <si>
    <t>합성목재</t>
    <phoneticPr fontId="2" type="noConversion"/>
  </si>
  <si>
    <t>2400x150x25mm</t>
    <phoneticPr fontId="2" type="noConversion"/>
  </si>
  <si>
    <t>알루니늄교량난간</t>
    <phoneticPr fontId="2" type="noConversion"/>
  </si>
  <si>
    <t>w1500xH1200mm</t>
    <phoneticPr fontId="2" type="noConversion"/>
  </si>
  <si>
    <t>650x120</t>
    <phoneticPr fontId="2" type="noConversion"/>
  </si>
  <si>
    <t>가로등기구</t>
    <phoneticPr fontId="2" type="noConversion"/>
  </si>
  <si>
    <t>분전반포함</t>
  </si>
  <si>
    <t>수륜경승지권역단위종합정비사업</t>
  </si>
  <si>
    <t>단열커튼월</t>
  </si>
  <si>
    <t>단열커튼월 고정창</t>
  </si>
  <si>
    <t>KG</t>
  </si>
  <si>
    <t>이창연</t>
  </si>
  <si>
    <t>054-930-0751</t>
  </si>
  <si>
    <t>데크</t>
  </si>
  <si>
    <t>T71</t>
  </si>
  <si>
    <t>T150</t>
  </si>
  <si>
    <t>매</t>
  </si>
  <si>
    <t>수륜면농촌중심지활성화사업</t>
  </si>
  <si>
    <t>미장벽돌</t>
  </si>
  <si>
    <t>190*90*57</t>
  </si>
  <si>
    <t>엘리베이터</t>
  </si>
  <si>
    <t>15인승</t>
  </si>
  <si>
    <t>황학지구 수리시설개보수사업</t>
    <phoneticPr fontId="2" type="noConversion"/>
  </si>
  <si>
    <t>25-21-150</t>
  </si>
  <si>
    <t>김창훈</t>
  </si>
  <si>
    <t>054-800-5052</t>
  </si>
  <si>
    <t>달서지구 수리시설개보수사업</t>
    <phoneticPr fontId="2" type="noConversion"/>
  </si>
  <si>
    <t>PE관</t>
  </si>
  <si>
    <t>300mm</t>
  </si>
  <si>
    <t>노호식</t>
  </si>
  <si>
    <t>010-3802-0645</t>
  </si>
  <si>
    <t>주철관</t>
  </si>
  <si>
    <t>공덕2리 새뜰마을사업</t>
  </si>
  <si>
    <t>1000*700*500</t>
  </si>
  <si>
    <t>이상주</t>
  </si>
  <si>
    <t>054-650-7141</t>
  </si>
  <si>
    <t>1000*650*500</t>
  </si>
  <si>
    <t>QL-LED큐엘젝터</t>
    <phoneticPr fontId="2" type="noConversion"/>
  </si>
  <si>
    <t>80w</t>
    <phoneticPr fontId="2" type="noConversion"/>
  </si>
  <si>
    <t>복합소재확장인도</t>
    <phoneticPr fontId="2" type="noConversion"/>
  </si>
  <si>
    <t>B=2m</t>
    <phoneticPr fontId="2" type="noConversion"/>
  </si>
  <si>
    <t>25t*150mm</t>
    <phoneticPr fontId="2" type="noConversion"/>
  </si>
  <si>
    <t>DSF-5</t>
    <phoneticPr fontId="2" type="noConversion"/>
  </si>
  <si>
    <t>20ton</t>
    <phoneticPr fontId="2" type="noConversion"/>
  </si>
  <si>
    <t>HI-3P 편수칼라관</t>
    <phoneticPr fontId="2" type="noConversion"/>
  </si>
  <si>
    <t>75mm*6.0m</t>
    <phoneticPr fontId="2" type="noConversion"/>
  </si>
  <si>
    <t>현장계측제어반</t>
    <phoneticPr fontId="2" type="noConversion"/>
  </si>
  <si>
    <t>부스터펌프시스템</t>
    <phoneticPr fontId="2" type="noConversion"/>
  </si>
  <si>
    <t>2HP*380V*3PH*2P</t>
    <phoneticPr fontId="2" type="noConversion"/>
  </si>
  <si>
    <t>600c</t>
    <phoneticPr fontId="2" type="noConversion"/>
  </si>
  <si>
    <t>위천지구 수리시설개보수사업</t>
    <phoneticPr fontId="2" type="noConversion"/>
  </si>
  <si>
    <t>수배전반</t>
    <phoneticPr fontId="2" type="noConversion"/>
  </si>
  <si>
    <t>특고압5, 고압5, 저압1</t>
    <phoneticPr fontId="2" type="noConversion"/>
  </si>
  <si>
    <t>배수장</t>
    <phoneticPr fontId="2" type="noConversion"/>
  </si>
  <si>
    <t>위천지구 수리시설개보수사업</t>
  </si>
  <si>
    <t>TM/TC</t>
  </si>
  <si>
    <t>RTU 1면</t>
  </si>
  <si>
    <t xml:space="preserve"> 배수장 </t>
  </si>
  <si>
    <t>황유빈</t>
  </si>
  <si>
    <t>053-610-3844</t>
  </si>
  <si>
    <t>국가계약법 제26조1항5호 가목</t>
    <phoneticPr fontId="2" type="noConversion"/>
  </si>
  <si>
    <t>STS 5M 200만화소 이상</t>
    <phoneticPr fontId="2" type="noConversion"/>
  </si>
  <si>
    <t>구지지구 수리시설개보수사업</t>
  </si>
  <si>
    <t>2000*1500</t>
  </si>
  <si>
    <t xml:space="preserve"> 용수로 </t>
  </si>
  <si>
    <t>류경선</t>
  </si>
  <si>
    <t>053-610-3832</t>
  </si>
  <si>
    <t>봉화군 2020년 지하수영향조사 및 시설물유지관리 용역</t>
    <phoneticPr fontId="2" type="noConversion"/>
  </si>
  <si>
    <t>경북지역본부 지하수지질부</t>
  </si>
  <si>
    <t>박수옥</t>
    <phoneticPr fontId="2" type="noConversion"/>
  </si>
  <si>
    <t>053-320-0766</t>
    <phoneticPr fontId="2" type="noConversion"/>
  </si>
  <si>
    <t>장기지구 부지안정성평가 학술 용역</t>
    <phoneticPr fontId="2" type="noConversion"/>
  </si>
  <si>
    <t>미해당</t>
    <phoneticPr fontId="2" type="noConversion"/>
  </si>
  <si>
    <t>일반</t>
    <phoneticPr fontId="2" type="noConversion"/>
  </si>
  <si>
    <t>박원규</t>
    <phoneticPr fontId="2" type="noConversion"/>
  </si>
  <si>
    <t>053-320-0765</t>
    <phoneticPr fontId="2" type="noConversion"/>
  </si>
  <si>
    <t>비협정</t>
    <phoneticPr fontId="2" type="noConversion"/>
  </si>
  <si>
    <t>서면 천촌리 취약지역생활여건개조사업 세부설계 용역</t>
    <phoneticPr fontId="2" type="noConversion"/>
  </si>
  <si>
    <t>황지영</t>
    <phoneticPr fontId="2" type="noConversion"/>
  </si>
  <si>
    <t>054-778-1020</t>
    <phoneticPr fontId="2" type="noConversion"/>
  </si>
  <si>
    <t>서면 천촌리 취약지역생활여건개조사업 지역역량강화 용역</t>
    <phoneticPr fontId="2" type="noConversion"/>
  </si>
  <si>
    <t>054-778-1021</t>
  </si>
  <si>
    <t>명호면 기초생활거점조성사업 건축설계용역</t>
    <phoneticPr fontId="2" type="noConversion"/>
  </si>
  <si>
    <t>이대식</t>
    <phoneticPr fontId="2" type="noConversion"/>
  </si>
  <si>
    <t>054-639-5032</t>
    <phoneticPr fontId="2" type="noConversion"/>
  </si>
  <si>
    <t>신라지구 과실전문생산단지 세부설계용역</t>
    <phoneticPr fontId="2" type="noConversion"/>
  </si>
  <si>
    <t>수의</t>
    <phoneticPr fontId="2" type="noConversion"/>
  </si>
  <si>
    <t>도유리 새뜰마을 폐기물용역</t>
    <phoneticPr fontId="2" type="noConversion"/>
  </si>
  <si>
    <t>2020년 상주시 시군역량강화사업</t>
    <phoneticPr fontId="2" type="noConversion"/>
  </si>
  <si>
    <t>경시 신활력플러스 스포츠식품 공동가공생산거점 조성사업 세부설계 용역</t>
    <phoneticPr fontId="2" type="noConversion"/>
  </si>
  <si>
    <t>경북지역본부 문경지사 수자원관리부</t>
    <phoneticPr fontId="2" type="noConversion"/>
  </si>
  <si>
    <t>화수2리 취약지역 새뜰마을사업 지역역량강화사업 용역</t>
    <phoneticPr fontId="2" type="noConversion"/>
  </si>
  <si>
    <t>대탄리 취약지역 새뜰마을사업 지역역량강화사업 용역</t>
    <phoneticPr fontId="2" type="noConversion"/>
  </si>
  <si>
    <t>화수2리 취약지역 새뜰마을사업 세부설계용역</t>
    <phoneticPr fontId="2" type="noConversion"/>
  </si>
  <si>
    <t>대탄리 취약지역 새뜰마을사업 세부설계용역</t>
    <phoneticPr fontId="2" type="noConversion"/>
  </si>
  <si>
    <t>개진면(금천지구) 기초생활거점육성사업 세부설계 용역</t>
    <phoneticPr fontId="2" type="noConversion"/>
  </si>
  <si>
    <t>윤동기</t>
    <phoneticPr fontId="2" type="noConversion"/>
  </si>
  <si>
    <t>054-950-0742</t>
    <phoneticPr fontId="2" type="noConversion"/>
  </si>
  <si>
    <t>선남면농촌중심지활성화사업 폐기물처리용역</t>
    <phoneticPr fontId="2" type="noConversion"/>
  </si>
  <si>
    <t>가산면 농촌중심지활성화사업 건축감리 용역</t>
    <phoneticPr fontId="2" type="noConversion"/>
  </si>
  <si>
    <t>가산면 농촌중심지활성화사업 소방감리 용역</t>
    <phoneticPr fontId="2" type="noConversion"/>
  </si>
  <si>
    <t>공덕2리 새뜰마을사업 건설폐기물처리 용역</t>
    <phoneticPr fontId="2" type="noConversion"/>
  </si>
  <si>
    <t>이상주</t>
    <phoneticPr fontId="2" type="noConversion"/>
  </si>
  <si>
    <t>054-650-7141</t>
    <phoneticPr fontId="2" type="noConversion"/>
  </si>
  <si>
    <t>공덕2리 새뜰마을사업 지정폐기물 운반처리 용역</t>
    <phoneticPr fontId="2" type="noConversion"/>
  </si>
  <si>
    <t>이명연</t>
    <phoneticPr fontId="2" type="noConversion"/>
  </si>
  <si>
    <t>061-850-2543</t>
    <phoneticPr fontId="2" type="noConversion"/>
  </si>
  <si>
    <t>전남지역본부 보성지사 지역개발부</t>
    <phoneticPr fontId="2" type="noConversion"/>
  </si>
  <si>
    <t>칠동지구 배수개선사업 토목공사</t>
    <phoneticPr fontId="2" type="noConversion"/>
  </si>
  <si>
    <t>이명연</t>
  </si>
  <si>
    <t>061-850-2543</t>
  </si>
  <si>
    <t>낙월권역 거점개발사업 토목건축공사</t>
    <phoneticPr fontId="2" type="noConversion"/>
  </si>
  <si>
    <t>전남지역본부 영광지사 지역개발부</t>
    <phoneticPr fontId="2" type="noConversion"/>
  </si>
  <si>
    <t xml:space="preserve">김대현 </t>
    <phoneticPr fontId="2" type="noConversion"/>
  </si>
  <si>
    <t>061-350-6573</t>
    <phoneticPr fontId="2" type="noConversion"/>
  </si>
  <si>
    <t>불갑저수지 자원화사업 토목공사</t>
    <phoneticPr fontId="2" type="noConversion"/>
  </si>
  <si>
    <t>봉덕지구 수원공 수리시설개보수사업 토목공사</t>
    <phoneticPr fontId="2" type="noConversion"/>
  </si>
  <si>
    <t>김지혜</t>
    <phoneticPr fontId="2" type="noConversion"/>
  </si>
  <si>
    <t>061-350-6583</t>
    <phoneticPr fontId="2" type="noConversion"/>
  </si>
  <si>
    <t>신월지구 용배수로 수리시설개보수사업 토목공사</t>
    <phoneticPr fontId="2" type="noConversion"/>
  </si>
  <si>
    <t>송암지구 지표수보강개발사업 토목건축공사</t>
    <phoneticPr fontId="2" type="noConversion"/>
  </si>
  <si>
    <t>이창우</t>
    <phoneticPr fontId="2" type="noConversion"/>
  </si>
  <si>
    <t>061-350-6581</t>
    <phoneticPr fontId="2" type="noConversion"/>
  </si>
  <si>
    <t>칠성저수지 외측사면 수해복구 사업</t>
    <phoneticPr fontId="2" type="noConversion"/>
  </si>
  <si>
    <t>전남지역본부 영광지사 수자원관리부</t>
    <phoneticPr fontId="2" type="noConversion"/>
  </si>
  <si>
    <t>박춘택</t>
    <phoneticPr fontId="2" type="noConversion"/>
  </si>
  <si>
    <t>061-350-6563</t>
    <phoneticPr fontId="2" type="noConversion"/>
  </si>
  <si>
    <t>대정간선 수로교 수해복구 사업</t>
    <phoneticPr fontId="2" type="noConversion"/>
  </si>
  <si>
    <t>몽강저수지 방수로 수해복구 사업</t>
    <phoneticPr fontId="2" type="noConversion"/>
  </si>
  <si>
    <t>오동저수지 방수로 수해복구 사업</t>
    <phoneticPr fontId="2" type="noConversion"/>
  </si>
  <si>
    <t>대안저수지 방수로 옹벽 수해복구 사업</t>
    <phoneticPr fontId="2" type="noConversion"/>
  </si>
  <si>
    <t>군염용수간선 수해복구 사업</t>
    <phoneticPr fontId="2" type="noConversion"/>
  </si>
  <si>
    <t>지내2배수장 수해복구 사업</t>
    <phoneticPr fontId="2" type="noConversion"/>
  </si>
  <si>
    <t>강명균</t>
    <phoneticPr fontId="2" type="noConversion"/>
  </si>
  <si>
    <t>061-350-6564</t>
    <phoneticPr fontId="2" type="noConversion"/>
  </si>
  <si>
    <t>지내1배수장 수해복구 사업</t>
    <phoneticPr fontId="2" type="noConversion"/>
  </si>
  <si>
    <t>명당양수장 수해복구 사업</t>
    <phoneticPr fontId="2" type="noConversion"/>
  </si>
  <si>
    <t>검산양수장 수해복구 사업</t>
    <phoneticPr fontId="2" type="noConversion"/>
  </si>
  <si>
    <t>칠곡양수장 수해복구 사업</t>
    <phoneticPr fontId="2" type="noConversion"/>
  </si>
  <si>
    <t>군남배수갑문 수해복구 사업</t>
    <phoneticPr fontId="2" type="noConversion"/>
  </si>
  <si>
    <t>양덕 배수장 수해복구 사업</t>
    <phoneticPr fontId="2" type="noConversion"/>
  </si>
  <si>
    <t>만금 배수장 수해복구 사업</t>
    <phoneticPr fontId="2" type="noConversion"/>
  </si>
  <si>
    <t>구내 양수장 수해복구 사업</t>
    <phoneticPr fontId="2" type="noConversion"/>
  </si>
  <si>
    <t>합산 양수장 수해복구 사업</t>
    <phoneticPr fontId="2" type="noConversion"/>
  </si>
  <si>
    <t>오동 양수장 수해복구 사업</t>
    <phoneticPr fontId="2" type="noConversion"/>
  </si>
  <si>
    <t>관산지구 용배수로 수리시설개보수사업</t>
    <phoneticPr fontId="2" type="noConversion"/>
  </si>
  <si>
    <t>전남본부 장흥지사 지역개발부</t>
    <phoneticPr fontId="2" type="noConversion"/>
  </si>
  <si>
    <t>한상욱</t>
    <phoneticPr fontId="2" type="noConversion"/>
  </si>
  <si>
    <t>061-860-7664</t>
    <phoneticPr fontId="2" type="noConversion"/>
  </si>
  <si>
    <t>연동지구 수원공 수리시설개보수사업</t>
    <phoneticPr fontId="2" type="noConversion"/>
  </si>
  <si>
    <t>삼산두륜창조적마을만들기사업 마을방송시스템</t>
    <phoneticPr fontId="2" type="noConversion"/>
  </si>
  <si>
    <t>전남지역본부 해남완도지사 지역개발부</t>
    <phoneticPr fontId="2" type="noConversion"/>
  </si>
  <si>
    <t>김인철</t>
    <phoneticPr fontId="2" type="noConversion"/>
  </si>
  <si>
    <t>061-530-1531</t>
    <phoneticPr fontId="2" type="noConversion"/>
  </si>
  <si>
    <t>삼산두륜창조적마을만들기사업 
매정리공동생활홈 냉난방시스템</t>
    <phoneticPr fontId="2" type="noConversion"/>
  </si>
  <si>
    <t>전남지역본부 해남완도지사 지역개발부</t>
  </si>
  <si>
    <t>김인철</t>
  </si>
  <si>
    <t>061-530-1531</t>
  </si>
  <si>
    <t>송지면 농촌중심지활성화사업 전기공사</t>
  </si>
  <si>
    <t>이재주</t>
  </si>
  <si>
    <t>061-530-1539</t>
  </si>
  <si>
    <t>송지면 농촌중심지활성화사업 통신공사</t>
  </si>
  <si>
    <t>송지면 농촌중심지활성화사업 소방공사</t>
  </si>
  <si>
    <t>보길권역 거점개발사업</t>
  </si>
  <si>
    <t>이철주</t>
  </si>
  <si>
    <t>061-530-1533</t>
  </si>
  <si>
    <t>2020년 하반기 철구조물 보수공사</t>
  </si>
  <si>
    <t>전남지역본부 해남완도지사 수자원관리부</t>
    <phoneticPr fontId="2" type="noConversion"/>
  </si>
  <si>
    <t>김종석</t>
  </si>
  <si>
    <t>061-530-1564</t>
  </si>
  <si>
    <t>자체개보수 건</t>
  </si>
  <si>
    <t>2020년 화원배수장 외1개소 전기시설 보수공사</t>
  </si>
  <si>
    <t>임용희</t>
  </si>
  <si>
    <t>061-530-1554</t>
  </si>
  <si>
    <t>장성읍맑은물 푸른농촌 가꾸기사업 부지조성공사</t>
    <phoneticPr fontId="2" type="noConversion"/>
  </si>
  <si>
    <t>전라남도</t>
    <phoneticPr fontId="2" type="noConversion"/>
  </si>
  <si>
    <t>전남지역본부 장성지사 지역개발부</t>
    <phoneticPr fontId="2" type="noConversion"/>
  </si>
  <si>
    <t>정상오</t>
    <phoneticPr fontId="2" type="noConversion"/>
  </si>
  <si>
    <t>061-390-8651</t>
    <phoneticPr fontId="2" type="noConversion"/>
  </si>
  <si>
    <t>장함2지구 수리시설개보수사업 전기공사</t>
  </si>
  <si>
    <t>전남지역본부 장성지사 지역개발부</t>
  </si>
  <si>
    <t>김누리</t>
  </si>
  <si>
    <t>061-390-8658</t>
  </si>
  <si>
    <t>연락2지구 수리시설개보수사업 전기공사</t>
  </si>
  <si>
    <t>노안면 농촌중심지활성화사업 건축토목기계공사</t>
  </si>
  <si>
    <t>전남지역본부 나주지사 지역개발부</t>
  </si>
  <si>
    <t>노안면 농촌중심지활성화사업 전기공사</t>
  </si>
  <si>
    <t>노안면 농촌중심지활성화사업 소방공사</t>
  </si>
  <si>
    <t>노안면 농촌중심지활성화사업 통신공사</t>
  </si>
  <si>
    <t>공산면 농촌중심지활성화사업 건축토목기계공사</t>
  </si>
  <si>
    <t>공산면 농촌중심지활성화사업 전기공사</t>
  </si>
  <si>
    <t>공산면 농촌중심지활성화사업 소방공사</t>
  </si>
  <si>
    <t>공산면 농촌중심지활성화사업 통신공사</t>
  </si>
  <si>
    <t>2020년 어도개보수사업</t>
  </si>
  <si>
    <t>정다희</t>
  </si>
  <si>
    <t>061-330-9583</t>
  </si>
  <si>
    <t>대실마을만들기 자율개발사업</t>
  </si>
  <si>
    <t>신동산마을만들기 자율개발사업</t>
  </si>
  <si>
    <t>반월지구 저수지준설사업</t>
  </si>
  <si>
    <t>전남지역본부 나주지사 수자원관리부</t>
  </si>
  <si>
    <t>김태우</t>
  </si>
  <si>
    <t>061-330-9542</t>
  </si>
  <si>
    <t>우사지구 저수지준설사업</t>
  </si>
  <si>
    <t>박포월감지구 저수지준설사업</t>
  </si>
  <si>
    <t>다시지구 용배수로수리시설개보수사업</t>
  </si>
  <si>
    <t>김  종</t>
  </si>
  <si>
    <t>061-330-9540</t>
  </si>
  <si>
    <t>영천저수지 수해복구사업 토목공사</t>
  </si>
  <si>
    <t>광주광역시</t>
  </si>
  <si>
    <t>전남지역본부 광주지사 지역개발부</t>
  </si>
  <si>
    <t>서기창</t>
  </si>
  <si>
    <t>062-380-8659</t>
  </si>
  <si>
    <t>학동저수지 수해복구사업 토목공사</t>
  </si>
  <si>
    <t>산수양수장 수해복구사업 전기공사</t>
  </si>
  <si>
    <t>이대훈</t>
  </si>
  <si>
    <t>062-380-8665</t>
  </si>
  <si>
    <t>송대양수장 수해복구사업 전기공사</t>
  </si>
  <si>
    <t>평호양수장 수해복구사업 전기공사</t>
  </si>
  <si>
    <t>본량취입보 수해복구사업 토목공사</t>
  </si>
  <si>
    <t>해현취입보 수해복구사업 토목공사</t>
  </si>
  <si>
    <t>노안간선 수해복구사업 토목공사</t>
  </si>
  <si>
    <t>손관철</t>
  </si>
  <si>
    <t>062-380-8642</t>
  </si>
  <si>
    <t>생룡2제배수로 수해복구사업 토목공사</t>
  </si>
  <si>
    <t>요기지구 용배수로 수리시설개보수사업 토목공사</t>
  </si>
  <si>
    <t>안좌 마진지구 소규모수계 연결사업</t>
    <phoneticPr fontId="2" type="noConversion"/>
  </si>
  <si>
    <t>전남지역본부 무안신안지사 수자원관리부</t>
    <phoneticPr fontId="2" type="noConversion"/>
  </si>
  <si>
    <t>김태근</t>
    <phoneticPr fontId="2" type="noConversion"/>
  </si>
  <si>
    <t>061-260-5563</t>
    <phoneticPr fontId="2" type="noConversion"/>
  </si>
  <si>
    <t>자은 고장지구 흙수로구조물화사업</t>
    <phoneticPr fontId="2" type="noConversion"/>
  </si>
  <si>
    <t>엄다지구 용배수로 수리시설개보수사업</t>
    <phoneticPr fontId="2" type="noConversion"/>
  </si>
  <si>
    <t>전남지역본부 함평지사 지역개발부</t>
    <phoneticPr fontId="2" type="noConversion"/>
  </si>
  <si>
    <t>박훈수</t>
    <phoneticPr fontId="2" type="noConversion"/>
  </si>
  <si>
    <t>061-320-5251</t>
    <phoneticPr fontId="2" type="noConversion"/>
  </si>
  <si>
    <t>대창지구 수원공 수리시설개보수사업</t>
    <phoneticPr fontId="2" type="noConversion"/>
  </si>
  <si>
    <t>스마트팜 지표수보강개발사업 토목공사</t>
  </si>
  <si>
    <t>전남지역본부 스마트팜혁신밸리추진단</t>
  </si>
  <si>
    <t>정지훈</t>
  </si>
  <si>
    <t>062-958-2411</t>
  </si>
  <si>
    <t>스마트팜 지표수보강개발사업 전기공사</t>
  </si>
  <si>
    <t>이경환</t>
  </si>
  <si>
    <t>062-958-2358</t>
  </si>
  <si>
    <t>스마트팜 지표수보강개발사업 자동화공사</t>
  </si>
  <si>
    <t>스마트팜혁신밸리 기반조성사업 전기공사</t>
  </si>
  <si>
    <t>스마트팜혁신밸리 기반조성사업 통신공사</t>
  </si>
  <si>
    <t>청년 농촌보금자리 조성사업 지정폐기물 철거공사</t>
  </si>
  <si>
    <t>062-958-2458</t>
  </si>
  <si>
    <t>청년 농촌보금자리 조성사업 건설폐기물 철거공사</t>
  </si>
  <si>
    <t>스마트팜혁신밸리조성사업 청육보육온실 건축공사</t>
  </si>
  <si>
    <t>스마트팜혁신밸리조성사업 임대형온실 건축공사</t>
  </si>
  <si>
    <t>스마트팜혁신밸리조성사업 지원센터 건축공사</t>
  </si>
  <si>
    <t xml:space="preserve">망석마을 특화개발사업 </t>
    <phoneticPr fontId="2" type="noConversion"/>
  </si>
  <si>
    <t>FRP부잔교</t>
  </si>
  <si>
    <t>3.0x60m</t>
  </si>
  <si>
    <t>선박계류</t>
  </si>
  <si>
    <t>수의계약에 따른 세부품명번호 없음</t>
    <phoneticPr fontId="2" type="noConversion"/>
  </si>
  <si>
    <t>7.5x7.5x5.3m</t>
  </si>
  <si>
    <t>WC-2, BC-2</t>
  </si>
  <si>
    <t>도로포장</t>
  </si>
  <si>
    <t>완도지구 지표수보강개발사업</t>
  </si>
  <si>
    <t>Φ200 x 5.8t</t>
  </si>
  <si>
    <t>문민주</t>
  </si>
  <si>
    <t>061-530-1534</t>
  </si>
  <si>
    <t>Φ300 x 6.9t</t>
  </si>
  <si>
    <t>장성읍맑은물 푸른농촌 가꾸기사업 관급자재(성토재)</t>
    <phoneticPr fontId="2" type="noConversion"/>
  </si>
  <si>
    <t>흙</t>
    <phoneticPr fontId="2" type="noConversion"/>
  </si>
  <si>
    <t>성토재</t>
    <phoneticPr fontId="2" type="noConversion"/>
  </si>
  <si>
    <t>스마트팜 지표수보강개발사업 레미콘</t>
  </si>
  <si>
    <t>구조물 타설</t>
  </si>
  <si>
    <t>스마트팜 지표수보강개발사업 PE 이중벽관</t>
  </si>
  <si>
    <t>PE이중벽관</t>
  </si>
  <si>
    <t>D250mm</t>
  </si>
  <si>
    <t>송수관로 설치</t>
  </si>
  <si>
    <t>D150mm</t>
  </si>
  <si>
    <t>스마트팜 지표수보강개발사업 RTU장치 제조구매설치</t>
  </si>
  <si>
    <t>계장제어창치</t>
  </si>
  <si>
    <t>W800xH1800xD600</t>
  </si>
  <si>
    <t>원격제어</t>
  </si>
  <si>
    <t>스마트팜 지표수보강개발사업 동력분전반 제조구매설치</t>
  </si>
  <si>
    <t>분전반</t>
  </si>
  <si>
    <t>W800xH1800xD600
W400xH1050xD300</t>
  </si>
  <si>
    <t>동력공급</t>
  </si>
  <si>
    <t>굴착기 구매</t>
  </si>
  <si>
    <t>굴착기</t>
  </si>
  <si>
    <t>5톤</t>
  </si>
  <si>
    <t>준설</t>
  </si>
  <si>
    <t>전남지역본부 수자원관리부</t>
  </si>
  <si>
    <t>오영국</t>
  </si>
  <si>
    <t>062-958-2367</t>
  </si>
  <si>
    <t>무안 성내4외1지구 친환경에너지보급사업 세부설계 용역</t>
    <phoneticPr fontId="2" type="noConversion"/>
  </si>
  <si>
    <t>기전기술부</t>
    <phoneticPr fontId="2" type="noConversion"/>
  </si>
  <si>
    <t>윤상철</t>
    <phoneticPr fontId="2" type="noConversion"/>
  </si>
  <si>
    <t>062-958-2481</t>
    <phoneticPr fontId="2" type="noConversion"/>
  </si>
  <si>
    <t>송지면 농촌중심지활성화사업 건축감리용역</t>
  </si>
  <si>
    <t>문내면 기초생활거점개발사업 세부설계용역</t>
    <phoneticPr fontId="2" type="noConversion"/>
  </si>
  <si>
    <t>김철홍</t>
    <phoneticPr fontId="2" type="noConversion"/>
  </si>
  <si>
    <t>061-530-1540</t>
    <phoneticPr fontId="2" type="noConversion"/>
  </si>
  <si>
    <t>전남(고흥) 지표수보강개발사업 폐기물처리용역</t>
  </si>
  <si>
    <t>청년 농촌보금자리 조성사업 건설폐기물 처리용역</t>
  </si>
  <si>
    <t>청년 농촌보금자리 조성사업 소규모환경영향평가 용역</t>
  </si>
  <si>
    <t>청년 농촌보금자리 조성사업 재해영향평가 용역</t>
  </si>
  <si>
    <t>지곡저수지 대체관정 이용시설설치공사</t>
  </si>
  <si>
    <t xml:space="preserve">                    -</t>
  </si>
  <si>
    <t>전북 스마트팜 혁신밸리 기반조성 전기공사</t>
  </si>
  <si>
    <t>전북지역본부 스마트팜혁신밸리추진단</t>
  </si>
  <si>
    <t>010-2211-8346</t>
  </si>
  <si>
    <t>전북 스마트팜 혁신밸리 기반조성 통신공사</t>
  </si>
  <si>
    <t>강병오</t>
  </si>
  <si>
    <t>063-620-2060</t>
  </si>
  <si>
    <t>낙덕지구 지표수보강개발사업 전기공사</t>
  </si>
  <si>
    <t>팔덕저수지 관리도로 복구공사</t>
  </si>
  <si>
    <t>전북지역본부 순창지사 수자원관리부</t>
  </si>
  <si>
    <t>정희운</t>
  </si>
  <si>
    <t>063-650-7083</t>
  </si>
  <si>
    <t>적성 우계제 이설도로 복구공사</t>
  </si>
  <si>
    <t>죽곡배수로 복구공사</t>
  </si>
  <si>
    <t>전북지역본부 동진지사 지역개발부</t>
    <phoneticPr fontId="2" type="noConversion"/>
  </si>
  <si>
    <t>백구3지구 대구획경지정리사업 토목공사</t>
  </si>
  <si>
    <t>이윤항</t>
  </si>
  <si>
    <t>063-540-1173</t>
  </si>
  <si>
    <t>유강4지구 대구획경지정리사업 토목공사</t>
  </si>
  <si>
    <t>광활7지구 대구획경지정리사업 토목공사</t>
  </si>
  <si>
    <t>삼평지구 대구획경지정리사업 토목공사</t>
  </si>
  <si>
    <t>063-540-1176</t>
  </si>
  <si>
    <t>월평지구 수리시설개보수사업 토목기계공사</t>
  </si>
  <si>
    <t>전북지역본부 부안지사 수자원관리부</t>
  </si>
  <si>
    <t>정명우</t>
  </si>
  <si>
    <t>063-580-1040</t>
  </si>
  <si>
    <t>청량3지구 수리시설개보수사업 토목공사</t>
  </si>
  <si>
    <t>입석지구 공기관대행사업</t>
  </si>
  <si>
    <t>전북지역본부 군산지사 수자원관리부</t>
  </si>
  <si>
    <t>이현준</t>
  </si>
  <si>
    <t>063-440-5816</t>
  </si>
  <si>
    <t>옥교2지구 양수장 설치공사</t>
  </si>
  <si>
    <t>강윤식</t>
  </si>
  <si>
    <t>063-440-5814</t>
  </si>
  <si>
    <t>장자도 어촌뉴딜300사업(정주어항)</t>
  </si>
  <si>
    <t>전북지역본부 군산지사 지역개발부</t>
    <phoneticPr fontId="2" type="noConversion"/>
  </si>
  <si>
    <t>최명호</t>
  </si>
  <si>
    <t>063-440-5722</t>
  </si>
  <si>
    <t>교항지구 개보수사업 전기공사</t>
  </si>
  <si>
    <t>전북지역본부 익산지사 수자원관리부</t>
    <phoneticPr fontId="2" type="noConversion"/>
  </si>
  <si>
    <t>박상도</t>
  </si>
  <si>
    <t>063-860-0067</t>
  </si>
  <si>
    <t>중포배수문등 3개소TM/TC보수공사</t>
  </si>
  <si>
    <t>익산천잠관 제진기 하부 구조물 제작설치공사</t>
  </si>
  <si>
    <t>소양면 농촌중심지활성화사업</t>
  </si>
  <si>
    <t>전북지역본부 전주완주임실지사 지역개발부</t>
    <phoneticPr fontId="2" type="noConversion"/>
  </si>
  <si>
    <t>삼계면 농촌중심지활성화사업</t>
  </si>
  <si>
    <t>반룡마을 마을만들기사업</t>
  </si>
  <si>
    <t>전북지역본부 고창지사 지역개발부</t>
  </si>
  <si>
    <t>용기마을 특화개발사업</t>
  </si>
  <si>
    <t>김대호</t>
  </si>
  <si>
    <t>063-560-1527</t>
  </si>
  <si>
    <t>삼태마을 마을만들기사업</t>
  </si>
  <si>
    <t>성송면 기초생활거점육성사업</t>
  </si>
  <si>
    <t>김태평</t>
  </si>
  <si>
    <t>063-560-1529</t>
  </si>
  <si>
    <t>오산지구 수리시설 개보수사업</t>
  </si>
  <si>
    <t>전북지역본부 고창지사 수자원관리부</t>
  </si>
  <si>
    <t>조문현</t>
  </si>
  <si>
    <t>063-560-1515</t>
  </si>
  <si>
    <t>미동지구 수리시설 개보수사업</t>
  </si>
  <si>
    <t>하정윤</t>
  </si>
  <si>
    <t>063-560-1552</t>
  </si>
  <si>
    <t>2020년 기계화경작로 확포장사업</t>
  </si>
  <si>
    <t>전북지역본부 정읍지사 지역개발부</t>
    <phoneticPr fontId="2" type="noConversion"/>
  </si>
  <si>
    <t>문성현</t>
  </si>
  <si>
    <t>063-530-0335</t>
  </si>
  <si>
    <t xml:space="preserve">                       -</t>
  </si>
  <si>
    <t>마령지구 배수개선사업 토목공사</t>
  </si>
  <si>
    <t>이병희</t>
  </si>
  <si>
    <t>063-350-7078</t>
  </si>
  <si>
    <t>송학골 마을만들기사업 전기공사</t>
  </si>
  <si>
    <t>김재일</t>
  </si>
  <si>
    <t>063-350-7077</t>
  </si>
  <si>
    <t>계남면 농촌중심지활성화사업 토목건축공사</t>
  </si>
  <si>
    <t>계남면 농촌중심지활성화사업 전기공사</t>
  </si>
  <si>
    <t>계남면 농촌중심지활성화사업 통신공사</t>
  </si>
  <si>
    <t>계남면 농촌중심지활성화사업 소방공사</t>
  </si>
  <si>
    <t>덕곡마을 마을만들기사업</t>
  </si>
  <si>
    <t>전북지역본부 무진장지사 지역개발부</t>
    <phoneticPr fontId="2" type="noConversion"/>
  </si>
  <si>
    <t>전북 스마트팜 실증단지 지원센터 구축사업</t>
  </si>
  <si>
    <t>자연석판석</t>
  </si>
  <si>
    <t>물갈기T30, 고흥석</t>
  </si>
  <si>
    <t xml:space="preserve"> 석공사 </t>
  </si>
  <si>
    <t xml:space="preserve"> ㎡ </t>
  </si>
  <si>
    <t>김동진</t>
  </si>
  <si>
    <t>063-239-2084</t>
  </si>
  <si>
    <t>미장벽돌(전벽돌)</t>
  </si>
  <si>
    <t xml:space="preserve"> 조적공사 </t>
  </si>
  <si>
    <t xml:space="preserve"> 매 </t>
  </si>
  <si>
    <t>전북 스마트팜 실증온실 신축사업</t>
  </si>
  <si>
    <t>우레탄패널</t>
  </si>
  <si>
    <t>T50</t>
  </si>
  <si>
    <t xml:space="preserve"> 판넬공사 </t>
  </si>
  <si>
    <t>폴리에틸렌필름(PO)</t>
  </si>
  <si>
    <t>0.15mm</t>
  </si>
  <si>
    <t xml:space="preserve"> 지붕공사 </t>
  </si>
  <si>
    <t>전북 스마트팜 청년창업보육 실습온실 구축사업</t>
  </si>
  <si>
    <t>#6*100*100</t>
  </si>
  <si>
    <t xml:space="preserve"> 철콘공사 </t>
  </si>
  <si>
    <t>임재현</t>
  </si>
  <si>
    <t>010-4180-4408</t>
  </si>
  <si>
    <t>금속제창</t>
  </si>
  <si>
    <t xml:space="preserve"> 창호공사 </t>
  </si>
  <si>
    <t xml:space="preserve"> kg </t>
  </si>
  <si>
    <t>데크플레이트</t>
  </si>
  <si>
    <t>상부D12*1 +하부D8*2</t>
  </si>
  <si>
    <t xml:space="preserve"> 철골공ㅅ아 </t>
  </si>
  <si>
    <t>T75</t>
  </si>
  <si>
    <t>전북 스마트팜 기반조성사업</t>
  </si>
  <si>
    <t>수도용폴리에틸관</t>
  </si>
  <si>
    <t>63-280mm</t>
  </si>
  <si>
    <t xml:space="preserve"> 시설용수 </t>
  </si>
  <si>
    <t xml:space="preserve"> m </t>
  </si>
  <si>
    <t>김종원</t>
  </si>
  <si>
    <t>010-2633-1842</t>
  </si>
  <si>
    <t>전북 스마트팜 지원센터 수배전반</t>
  </si>
  <si>
    <t>패쇄형배전반</t>
  </si>
  <si>
    <t>특고압반 등</t>
  </si>
  <si>
    <t xml:space="preserve"> 전기공사 </t>
  </si>
  <si>
    <t>전북 스마트팜 실증온실 수배전반</t>
  </si>
  <si>
    <t>010-2211-8347</t>
  </si>
  <si>
    <t>전북 스마트팜 복합용 임대형 수배전반</t>
  </si>
  <si>
    <t>010-2211-8348</t>
  </si>
  <si>
    <t>전북 스마트팜 과채용 임대형 수배전반</t>
  </si>
  <si>
    <t>010-2211-8349</t>
  </si>
  <si>
    <t>전북 스마트팜 청년창업보육 실습온실 수배전반</t>
  </si>
  <si>
    <t>010-2211-8350</t>
  </si>
  <si>
    <t xml:space="preserve"> ㎥ </t>
  </si>
  <si>
    <t>063-540-1177</t>
  </si>
  <si>
    <t>063-540-1178</t>
  </si>
  <si>
    <t>063-540-1179</t>
  </si>
  <si>
    <t>063-540-1180</t>
  </si>
  <si>
    <t>용신지구 배수개선사업 토목공사</t>
  </si>
  <si>
    <t xml:space="preserve">  토목  </t>
  </si>
  <si>
    <t>HD13mm</t>
  </si>
  <si>
    <t xml:space="preserve">  ton  </t>
  </si>
  <si>
    <t>호안블록</t>
  </si>
  <si>
    <t>1.0×1.0×0.2</t>
  </si>
  <si>
    <t xml:space="preserve"> m2 </t>
  </si>
  <si>
    <t>우치산지구 신오산양수장 배전반 제조구매 설치</t>
  </si>
  <si>
    <t>0.8*2.35*2.0</t>
  </si>
  <si>
    <t xml:space="preserve"> 전원공급 </t>
  </si>
  <si>
    <t>이정재</t>
  </si>
  <si>
    <t>063-440-5823</t>
  </si>
  <si>
    <t>내촌지구 배수개선사업</t>
  </si>
  <si>
    <t>PHC파일(D500)</t>
  </si>
  <si>
    <t>전북지역본부 익산지사 지역개발부</t>
  </si>
  <si>
    <t>윤승환</t>
  </si>
  <si>
    <t>010-5103-6400</t>
  </si>
  <si>
    <t xml:space="preserve"> L=15.0m</t>
  </si>
  <si>
    <t>스텐레스난간</t>
  </si>
  <si>
    <t>H=1.2m</t>
  </si>
  <si>
    <t>매쉬휀스</t>
  </si>
  <si>
    <t>W2000xH2000</t>
  </si>
  <si>
    <t>25-18-120</t>
  </si>
  <si>
    <t xml:space="preserve"> m3 </t>
  </si>
  <si>
    <t>전북지역본부 정읍지사 지역개발부</t>
  </si>
  <si>
    <t>#6-150x150</t>
  </si>
  <si>
    <t>송학골 마을만들기사업 태양광발전장치</t>
  </si>
  <si>
    <t>10wk</t>
  </si>
  <si>
    <t xml:space="preserve"> 조 </t>
  </si>
  <si>
    <t>신송지구 다목적농촌용수개발사업</t>
  </si>
  <si>
    <t>4.0m</t>
  </si>
  <si>
    <t xml:space="preserve"> 도로 </t>
  </si>
  <si>
    <t>이기성</t>
  </si>
  <si>
    <t>063-350-7060</t>
  </si>
  <si>
    <t>2.0x1.2</t>
  </si>
  <si>
    <t>063-350-7061</t>
  </si>
  <si>
    <t>PE수도관</t>
  </si>
  <si>
    <t>450mm</t>
  </si>
  <si>
    <t xml:space="preserve"> 관로 </t>
  </si>
  <si>
    <t>063-350-7062</t>
  </si>
  <si>
    <t>1.5x1.5x1.7</t>
  </si>
  <si>
    <t>063-350-7063</t>
  </si>
  <si>
    <t>남원시 농촌공간 전략계획 및 농촌생활권 활성화계획 수립 용역</t>
    <phoneticPr fontId="2" type="noConversion"/>
  </si>
  <si>
    <t>전북지역본부 기반관리부</t>
    <phoneticPr fontId="2" type="noConversion"/>
  </si>
  <si>
    <t>주연진</t>
    <phoneticPr fontId="2" type="noConversion"/>
  </si>
  <si>
    <t>063-239-2079</t>
    <phoneticPr fontId="2" type="noConversion"/>
  </si>
  <si>
    <t>무주군 농촌공간 전략계획 및 농촌생활권 활성화계획 수립 용역</t>
    <phoneticPr fontId="2" type="noConversion"/>
  </si>
  <si>
    <t>최완식</t>
    <phoneticPr fontId="2" type="noConversion"/>
  </si>
  <si>
    <t>063-238-2130</t>
    <phoneticPr fontId="2" type="noConversion"/>
  </si>
  <si>
    <t>광승항 어촌뉴딜300사업 기본및세부설계</t>
    <phoneticPr fontId="2" type="noConversion"/>
  </si>
  <si>
    <t>황시영</t>
    <phoneticPr fontId="2" type="noConversion"/>
  </si>
  <si>
    <t>063-239-2063</t>
    <phoneticPr fontId="2" type="noConversion"/>
  </si>
  <si>
    <t>누수계측기설치용역 1지구</t>
  </si>
  <si>
    <t>누수계측기설치용역 2지구</t>
  </si>
  <si>
    <t>남원시 시군창의(활력남원 만들기)사업 지역역량강화 용역</t>
    <phoneticPr fontId="2" type="noConversion"/>
  </si>
  <si>
    <t>이연웅</t>
  </si>
  <si>
    <t>063-620-2068</t>
  </si>
  <si>
    <t>남원시 시군창의(농촌폐자원활용 체험관광활성화)사업 지역역량강화 용역</t>
  </si>
  <si>
    <t>적성면 기초생활거점사업 세부설계 용역</t>
  </si>
  <si>
    <t>전북지역본부 순창지사 지역개발부</t>
  </si>
  <si>
    <t>부진국</t>
  </si>
  <si>
    <t>063-650-7087</t>
  </si>
  <si>
    <t>금구면 농촌중심지활성화사업 세부설계용역</t>
  </si>
  <si>
    <t>왕궁면 기초생활거점사업 세부설계</t>
  </si>
  <si>
    <t>박정서</t>
  </si>
  <si>
    <t>010-3654-1034</t>
  </si>
  <si>
    <t>마령지구 배수개선사업 건설폐기물처리용역</t>
  </si>
  <si>
    <t>상명리 창조적마을만들기사업 정낭마을꾸러미사업</t>
  </si>
  <si>
    <t>홍석찬</t>
  </si>
  <si>
    <t>064-750-8882</t>
  </si>
  <si>
    <t>신흥리 마을만들기(자율개발)사업</t>
  </si>
  <si>
    <t>이창헌</t>
  </si>
  <si>
    <t>세화1리 마을만들기사업 마을공원조성 및 돌담정비사업</t>
  </si>
  <si>
    <t>고영섭</t>
  </si>
  <si>
    <t>세화3리 마을만들기사업 강왓문화쉼팡조성 및 허브경관조성 건축공사</t>
  </si>
  <si>
    <t>세화3리 마을만들기사업 강왓문화쉼팡조성 및 허브경관조성 전기공사</t>
  </si>
  <si>
    <t>고성1리 마을만들기사업 복합문화레저공간조성</t>
  </si>
  <si>
    <t>김요한</t>
  </si>
  <si>
    <t>국가계약법 시행령 제26조제1항제5호</t>
    <phoneticPr fontId="2" type="noConversion"/>
  </si>
  <si>
    <t>태흥2리 마을만들시아버 옥돔역 문화사랑방</t>
  </si>
  <si>
    <t>고광수</t>
  </si>
  <si>
    <t>성읍저수지 호안블럭 보수공사</t>
  </si>
  <si>
    <t>제주지역본부 기반관리부</t>
  </si>
  <si>
    <t>김종욱</t>
  </si>
  <si>
    <t>064-750-8849</t>
  </si>
  <si>
    <t>고수성</t>
  </si>
  <si>
    <t>064-750-8869</t>
  </si>
  <si>
    <t>064-750-8834</t>
    <phoneticPr fontId="2" type="noConversion"/>
  </si>
  <si>
    <t>함덕지구 다목적농촌용수개발사업</t>
  </si>
  <si>
    <t>CCTV 구매</t>
  </si>
  <si>
    <t>2Mega</t>
  </si>
  <si>
    <t>신상효</t>
  </si>
  <si>
    <t>064-750-8842</t>
  </si>
  <si>
    <t>500KVA 3상 22.9KV/380V</t>
  </si>
  <si>
    <t>구좌권역 광역화 시범사업 사후위탁관리</t>
  </si>
  <si>
    <t>수도미터</t>
  </si>
  <si>
    <t>엄재연</t>
  </si>
  <si>
    <t>064-750-8806</t>
  </si>
  <si>
    <t>2020년 지하수 수질전용측정망 자동관측시스템 제작.설치</t>
  </si>
  <si>
    <t>RTU</t>
  </si>
  <si>
    <t>관측</t>
  </si>
  <si>
    <t>공사관리관정 제어반 물품구매</t>
  </si>
  <si>
    <t>0.8*2.0*2.3</t>
  </si>
  <si>
    <t>전동기 기동</t>
  </si>
  <si>
    <t>박철민</t>
  </si>
  <si>
    <t>064-750-8856</t>
  </si>
  <si>
    <t>친환경에너지보급사업 인버터 제어반 제조구매 설치</t>
  </si>
  <si>
    <t>구좌읍 농촌중심지 활성화사업(선도지구) 구좌 질그랭이거점 세부설계</t>
  </si>
  <si>
    <t>남원읍 농촌중심지 꿈과 희망의 거리조성사업 세부설계</t>
  </si>
  <si>
    <t>구좌권역 광역화 시범사업 자동화시스템 보수</t>
  </si>
  <si>
    <t>소규모 수리시설 개보수 사업</t>
    <phoneticPr fontId="2" type="noConversion"/>
  </si>
  <si>
    <t>충남지역본부 공주지사 지역개발부</t>
    <phoneticPr fontId="2" type="noConversion"/>
  </si>
  <si>
    <t>안광만</t>
    <phoneticPr fontId="2" type="noConversion"/>
  </si>
  <si>
    <t>041-850-6480</t>
    <phoneticPr fontId="2" type="noConversion"/>
  </si>
  <si>
    <t>도깨비 권역단위 종합정비사업 토목건축공사</t>
    <phoneticPr fontId="2" type="noConversion"/>
  </si>
  <si>
    <t>김미현</t>
    <phoneticPr fontId="2" type="noConversion"/>
  </si>
  <si>
    <t>041-850-6451</t>
    <phoneticPr fontId="2" type="noConversion"/>
  </si>
  <si>
    <t>용두해안길 관광기반조성사업</t>
  </si>
  <si>
    <t>충남지역본부 보령지사 지역개발부</t>
    <phoneticPr fontId="2" type="noConversion"/>
  </si>
  <si>
    <t>박건호</t>
    <phoneticPr fontId="2" type="noConversion"/>
  </si>
  <si>
    <t>041-930-7870</t>
    <phoneticPr fontId="2" type="noConversion"/>
  </si>
  <si>
    <t>아산시 맑은물 푸른농촌가꾸기사업 토목,건축,기계 공사</t>
  </si>
  <si>
    <t>문병영</t>
    <phoneticPr fontId="2" type="noConversion"/>
  </si>
  <si>
    <t>041-539-7173</t>
    <phoneticPr fontId="2" type="noConversion"/>
  </si>
  <si>
    <t>아산시 맑은물 푸른농촌가꾸기사업 전기공사</t>
  </si>
  <si>
    <t>유지관리 보수공사</t>
  </si>
  <si>
    <t>이종성</t>
    <phoneticPr fontId="2" type="noConversion"/>
  </si>
  <si>
    <t>041-539-7147</t>
    <phoneticPr fontId="2" type="noConversion"/>
  </si>
  <si>
    <t>화림1리 농어촌취약지역 생활여건개조사업 상하수도설치공사</t>
  </si>
  <si>
    <t>충남지역본부 세종대전금산지사</t>
  </si>
  <si>
    <t xml:space="preserve">충남지역본부 세종대전금산지사 지역개발부 </t>
    <phoneticPr fontId="2" type="noConversion"/>
  </si>
  <si>
    <t>임정훈</t>
    <phoneticPr fontId="2" type="noConversion"/>
  </si>
  <si>
    <t>041-754-9228</t>
    <phoneticPr fontId="2" type="noConversion"/>
  </si>
  <si>
    <t>반산저수지 수변공원 조성사업 토목공사</t>
  </si>
  <si>
    <t>충남지역본부 부여지사 지역개발부</t>
  </si>
  <si>
    <t>충남지역본부 부여지사 지역개발부</t>
    <phoneticPr fontId="2" type="noConversion"/>
  </si>
  <si>
    <t>조성문</t>
    <phoneticPr fontId="2" type="noConversion"/>
  </si>
  <si>
    <t>041-837-9543</t>
    <phoneticPr fontId="2" type="noConversion"/>
  </si>
  <si>
    <t>초평2지구 수리시설개보수사업 토목건축기계공사</t>
  </si>
  <si>
    <t>충남지역본부 부여지사 수자원관리부</t>
  </si>
  <si>
    <t>충남지역본부 부여지사 수자원관리부</t>
    <phoneticPr fontId="2" type="noConversion"/>
  </si>
  <si>
    <t>김세환</t>
    <phoneticPr fontId="2" type="noConversion"/>
  </si>
  <si>
    <t>041-837-9538</t>
    <phoneticPr fontId="2" type="noConversion"/>
  </si>
  <si>
    <t>정좌지구 배수개선사업 인양배수장 수배전반 교체 및 보수 전기공사</t>
  </si>
  <si>
    <t>충남지역본부 청양지사 지역개발부</t>
  </si>
  <si>
    <t>오정균</t>
    <phoneticPr fontId="2" type="noConversion"/>
  </si>
  <si>
    <t>041-940-1756</t>
    <phoneticPr fontId="2" type="noConversion"/>
  </si>
  <si>
    <t>록평지구 대구획경지정리사업 토목공사</t>
  </si>
  <si>
    <t>김기남</t>
    <phoneticPr fontId="2" type="noConversion"/>
  </si>
  <si>
    <t>041-940-1753</t>
    <phoneticPr fontId="2" type="noConversion"/>
  </si>
  <si>
    <t>탄방리 마을만들기사업 토목건축공사</t>
  </si>
  <si>
    <t>토건</t>
    <phoneticPr fontId="2" type="noConversion"/>
  </si>
  <si>
    <t>충남지역본부 예산지사 지역개발부</t>
    <phoneticPr fontId="2" type="noConversion"/>
  </si>
  <si>
    <t>041-330-3517</t>
  </si>
  <si>
    <t xml:space="preserve">성리두리2지구 대구획경지정리사업 </t>
  </si>
  <si>
    <t>입침지구 소규모 배수개선사업 토목기계공사</t>
  </si>
  <si>
    <t>대술면 농촌중심지활성화사업 토목건축기계공사</t>
  </si>
  <si>
    <t>대술면 농촌중심지활성화사업 전기공사</t>
  </si>
  <si>
    <t>대술신양지구 다목적농촌용수개발사업</t>
  </si>
  <si>
    <t>김종봉</t>
  </si>
  <si>
    <t>041-330-3580</t>
  </si>
  <si>
    <t>차동리 취약지역생활여건개조사업 토목건축공사</t>
  </si>
  <si>
    <t>대룡지구 다목적농촌용수개발사업</t>
  </si>
  <si>
    <t>공사</t>
  </si>
  <si>
    <t>충남지역본부 공주지사 지역개발부</t>
    <phoneticPr fontId="2" type="noConversion"/>
  </si>
  <si>
    <t>왕윤식</t>
  </si>
  <si>
    <t>041-850-6447</t>
  </si>
  <si>
    <t>Φ800</t>
  </si>
  <si>
    <t>제수밸브</t>
  </si>
  <si>
    <t>Φ300</t>
  </si>
  <si>
    <t>Φ150</t>
  </si>
  <si>
    <t>방수밀폐형통합밸브실</t>
  </si>
  <si>
    <t>Φ800-Φ800*H2500mm</t>
  </si>
  <si>
    <t>Φ400-Φ1500*H1500mm</t>
  </si>
  <si>
    <t>Φ300-Φ1500*H1500mm</t>
  </si>
  <si>
    <t>방수밀폐형공기밸브실</t>
  </si>
  <si>
    <t>Φ800*Φ600-Φ1350*H2200mm</t>
  </si>
  <si>
    <t>Φ400*Φ100-Φ1200*H1800mm</t>
  </si>
  <si>
    <t>Φ300*Φ100-Φ1200*H1700mm</t>
  </si>
  <si>
    <t>방수밀폐형이토밸브실</t>
  </si>
  <si>
    <t>Φ300-Φ1800*H2000mm</t>
  </si>
  <si>
    <t>Φ150-Φ1800*H2000mm</t>
  </si>
  <si>
    <t>방수밀폐형유량계실</t>
  </si>
  <si>
    <t>Φ800-Φ2000*H2500mm</t>
  </si>
  <si>
    <t>대성지구 배수개선사업</t>
  </si>
  <si>
    <t>1000*1000*150</t>
  </si>
  <si>
    <t>소규모 수리시설 개보수사업</t>
  </si>
  <si>
    <t>벤치플룸관(3종)</t>
  </si>
  <si>
    <t>300C 등</t>
  </si>
  <si>
    <t>안광만</t>
  </si>
  <si>
    <t>041-850-6480</t>
  </si>
  <si>
    <t>다목적호안블럭</t>
  </si>
  <si>
    <t>1.2*1.5</t>
  </si>
  <si>
    <t>계단</t>
  </si>
  <si>
    <t>충남지역본부 아산지사 수자원관리부</t>
  </si>
  <si>
    <t>이형철강</t>
  </si>
  <si>
    <t>부리면 농촌중심지활성화사업 아스콘 구매</t>
  </si>
  <si>
    <t>아스콘(기층용)</t>
  </si>
  <si>
    <t>t30mm, 가열3등급</t>
  </si>
  <si>
    <t xml:space="preserve"> 포장 </t>
  </si>
  <si>
    <t xml:space="preserve"> TON </t>
  </si>
  <si>
    <t>충남지역본부 세종대전금산지사 지역개발부</t>
  </si>
  <si>
    <t>김동욱</t>
  </si>
  <si>
    <t>041-754-9226</t>
  </si>
  <si>
    <t>부리면 농촌중심지활성화사업 정자 구매</t>
  </si>
  <si>
    <t>5.0*4.33*3.85</t>
  </si>
  <si>
    <t xml:space="preserve"> 휴게용 </t>
  </si>
  <si>
    <t>부리면 농촌중심지활성화사업 전기공사 관급자재(가로등주) 구입</t>
  </si>
  <si>
    <t>철제가로등주</t>
  </si>
  <si>
    <t>5m 1등용</t>
  </si>
  <si>
    <t xml:space="preserve"> 보안 </t>
  </si>
  <si>
    <t>충남지역본부 세종대전금산지사 지역개발부</t>
    <phoneticPr fontId="2" type="noConversion"/>
  </si>
  <si>
    <t>박선용</t>
  </si>
  <si>
    <t>044-860-3311</t>
  </si>
  <si>
    <t>반산저수지 수변공원 조성사업</t>
  </si>
  <si>
    <t>강관파일</t>
  </si>
  <si>
    <t>Ø508-14t</t>
  </si>
  <si>
    <t xml:space="preserve"> 기초파일 </t>
  </si>
  <si>
    <t>조성문</t>
  </si>
  <si>
    <t>041-837-9543</t>
  </si>
  <si>
    <t>성리두리1지구 대구획경지정리사업</t>
  </si>
  <si>
    <t>벤치플륨관</t>
  </si>
  <si>
    <t xml:space="preserve"> 배수로 </t>
  </si>
  <si>
    <t>성리두리2지구 대구획경지정리사업</t>
  </si>
  <si>
    <t>조립식옹벽</t>
  </si>
  <si>
    <t>650x1500x2000mm</t>
  </si>
  <si>
    <t>1500B</t>
  </si>
  <si>
    <t>HD13-HD25</t>
  </si>
  <si>
    <t>400-1000C</t>
  </si>
  <si>
    <t>식생매트</t>
  </si>
  <si>
    <t>어도블럭</t>
  </si>
  <si>
    <t>1.0mx2.0mx1.2m (32개)
1.0mx2.0mx1.4m (16개)</t>
  </si>
  <si>
    <t>1.0mx2.0mx1.2m</t>
  </si>
  <si>
    <t>D160-D630</t>
  </si>
  <si>
    <t>계룡면 기초생활거점 세부설게 용역</t>
    <phoneticPr fontId="2" type="noConversion"/>
  </si>
  <si>
    <t>해당</t>
    <phoneticPr fontId="2" type="noConversion"/>
  </si>
  <si>
    <t>김미현</t>
    <phoneticPr fontId="2" type="noConversion"/>
  </si>
  <si>
    <t>041-850-6451</t>
    <phoneticPr fontId="2" type="noConversion"/>
  </si>
  <si>
    <t>화림1리 농어촌취약지역 생활여건개조사업 지정폐기물 해체제거 용역</t>
  </si>
  <si>
    <t>임정훈</t>
  </si>
  <si>
    <t>041-754-9228</t>
  </si>
  <si>
    <t>대술면 농촌중심지활성화사업 폐기물처리용역</t>
  </si>
  <si>
    <t>성리두리2지구 대구획경지정리사업 폐기물처리용역</t>
  </si>
  <si>
    <t>입침지구 소규모배수개선 폐기물처리용역</t>
  </si>
  <si>
    <t>동산지구 대구획경지정리사업 토목공사</t>
  </si>
  <si>
    <t>충청북도</t>
  </si>
  <si>
    <t>충북지역본부 보은지사 지역개발부</t>
    <phoneticPr fontId="2" type="noConversion"/>
  </si>
  <si>
    <t>김학용</t>
    <phoneticPr fontId="2" type="noConversion"/>
  </si>
  <si>
    <t>043-540-2530</t>
    <phoneticPr fontId="2" type="noConversion"/>
  </si>
  <si>
    <t>속리산면 농촌중심지활성화사업 토목공사</t>
    <phoneticPr fontId="2" type="noConversion"/>
  </si>
  <si>
    <t>충청북도</t>
    <phoneticPr fontId="2" type="noConversion"/>
  </si>
  <si>
    <t>민준기</t>
    <phoneticPr fontId="2" type="noConversion"/>
  </si>
  <si>
    <t>043-540-2553</t>
    <phoneticPr fontId="2" type="noConversion"/>
  </si>
  <si>
    <t>속리산면 농촌중심지활성화사업 건축공사</t>
    <phoneticPr fontId="2" type="noConversion"/>
  </si>
  <si>
    <t>속리산면 농촌중심지활성화사업 전기공사</t>
    <phoneticPr fontId="2" type="noConversion"/>
  </si>
  <si>
    <t>속리산면 농촌중심지활성화사업 통신공사</t>
    <phoneticPr fontId="2" type="noConversion"/>
  </si>
  <si>
    <t>당우리 마을만들기사업 건축공사</t>
  </si>
  <si>
    <t>정영규</t>
    <phoneticPr fontId="2" type="noConversion"/>
  </si>
  <si>
    <t>043-540-2534</t>
    <phoneticPr fontId="2" type="noConversion"/>
  </si>
  <si>
    <t>당우리 마을만들기사업 토목공사</t>
  </si>
  <si>
    <t>당우리 마을만들기사업 전기공사</t>
  </si>
  <si>
    <t>구인리 마을만들기사업 건축공사</t>
  </si>
  <si>
    <t>구인리 마을만들기사업 토목공사</t>
  </si>
  <si>
    <t>구인리 마을만들기사업 전기공사</t>
  </si>
  <si>
    <t>마산리 마을만들기사업(토목, 건축)</t>
  </si>
  <si>
    <t>충북지역본부 옥천영동지사 지역개발부</t>
  </si>
  <si>
    <t>이상호</t>
  </si>
  <si>
    <t>043-730-2563</t>
  </si>
  <si>
    <t>법화리 마을만들기사업(토목, 건축)</t>
  </si>
  <si>
    <t>송동진</t>
  </si>
  <si>
    <t>043-730-2562</t>
  </si>
  <si>
    <t>서곡리 마을만들기사업(토목, 건축)</t>
  </si>
  <si>
    <t>연제현</t>
  </si>
  <si>
    <t>043-730-2551</t>
  </si>
  <si>
    <t>우매리 마을만들기사업(토목, 건축)</t>
  </si>
  <si>
    <t>조영수</t>
  </si>
  <si>
    <t>043-730-2555</t>
  </si>
  <si>
    <t>회포리 마을만들기사업(토목, 건축)</t>
  </si>
  <si>
    <t>설피마을 마을만들기사업 토목건축공사</t>
  </si>
  <si>
    <t>충북지역본부 음성지사 지역개발부</t>
    <phoneticPr fontId="2" type="noConversion"/>
  </si>
  <si>
    <t>박동진</t>
  </si>
  <si>
    <t>043-871-7326</t>
  </si>
  <si>
    <t>설피마을 마을만들기사업 전기공사</t>
  </si>
  <si>
    <t>한지원</t>
  </si>
  <si>
    <t>043-871-7319</t>
  </si>
  <si>
    <t>하당지구 수리시설개보수사업 토목공사</t>
  </si>
  <si>
    <t>조성갑</t>
  </si>
  <si>
    <t>043-871-7330</t>
  </si>
  <si>
    <t>용계지구 수리시설개보수사업 토목공사</t>
  </si>
  <si>
    <t>장월지구 대구획경지정리사업 토목공사</t>
  </si>
  <si>
    <t>충북지역본부 진천지사 지역개발부</t>
  </si>
  <si>
    <t>장웅희</t>
  </si>
  <si>
    <t>043-530-5731</t>
  </si>
  <si>
    <t>명심마을 산림휴양치유마을만들기사업 건축공사</t>
  </si>
  <si>
    <t>김형섭</t>
  </si>
  <si>
    <t>043-530-5751</t>
  </si>
  <si>
    <t>상구마을만들기사업 토목조경공사</t>
  </si>
  <si>
    <t>무도2리 마을만들기사업 토목건축공사</t>
  </si>
  <si>
    <t>충북지역본부 충주제천단양지사 지역개발부</t>
  </si>
  <si>
    <t>양은지</t>
  </si>
  <si>
    <t>043-841-3062</t>
  </si>
  <si>
    <t>석문동천 007어도 개보수사업</t>
  </si>
  <si>
    <t>이범준</t>
  </si>
  <si>
    <t>043-841-3071</t>
  </si>
  <si>
    <t>요도천 008어도 개보수사업</t>
  </si>
  <si>
    <t>요도천 009어도 개보수사업</t>
  </si>
  <si>
    <t>앙성천 용대어도 개보수사업</t>
  </si>
  <si>
    <t>금성면 농촌중심지활성화사업 토목공사</t>
  </si>
  <si>
    <t>심규호</t>
  </si>
  <si>
    <t>043-841-3065</t>
  </si>
  <si>
    <t>금성면 농촌중심지활성화사업 건축공사</t>
  </si>
  <si>
    <t>금성면 농촌중심지활성화사업 전기공사</t>
  </si>
  <si>
    <t>금성면 농촌중심지활성화사업 통신공사</t>
  </si>
  <si>
    <t>금성면 농촌중심지활성화사업 소방공사</t>
  </si>
  <si>
    <t>적성상2리 마을만들기사업 조경공사</t>
  </si>
  <si>
    <t>영춘상2리 생활환경정비사업 건축공사</t>
  </si>
  <si>
    <t xml:space="preserve">향산리마을만들기사업 </t>
  </si>
  <si>
    <t>정지형</t>
  </si>
  <si>
    <t>043-841-3063</t>
  </si>
  <si>
    <t>두음리마을만들기사업</t>
  </si>
  <si>
    <t>가대1리마을만들기업</t>
  </si>
  <si>
    <t>이두형</t>
  </si>
  <si>
    <t>043-841-3074</t>
  </si>
  <si>
    <t>상2리마을만들기사업</t>
  </si>
  <si>
    <t>제천 대전1리 창조적마을만들기사업</t>
  </si>
  <si>
    <t>동산지구 대구획경지정리사업</t>
  </si>
  <si>
    <t>0.6*0.6</t>
  </si>
  <si>
    <t>충북지역본부 보은지사 지역개발부</t>
  </si>
  <si>
    <t>김학용</t>
  </si>
  <si>
    <t>043-540-2530</t>
  </si>
  <si>
    <t>장성지구 수리시설개보수사업 토목공사</t>
  </si>
  <si>
    <t>수로관</t>
  </si>
  <si>
    <t>1000*800</t>
  </si>
  <si>
    <t>당우리 마을만들기사업 폐기물처리</t>
  </si>
  <si>
    <t>정영규</t>
  </si>
  <si>
    <t>043-540-2534</t>
  </si>
  <si>
    <t>당우리 마을만들기사업 지역역량강화</t>
  </si>
  <si>
    <t>구인리 마을만들기사업 지역역량강화</t>
  </si>
  <si>
    <t>가마소 BH-2호공 이용시설 설치공사</t>
  </si>
  <si>
    <t>강원지역본부 지하수지질부</t>
  </si>
  <si>
    <t>최승남</t>
  </si>
  <si>
    <t>033-240-9657</t>
  </si>
  <si>
    <t xml:space="preserve">가마소 BH-2호공 전기공사 </t>
  </si>
  <si>
    <t>쌍천 피골 이용시설설치공사(3공)</t>
  </si>
  <si>
    <t>쌍천 피골 전기공사(3공)</t>
  </si>
  <si>
    <t>맑은물푸른농촌가꾸기사업 은가람광장 기계전기공사</t>
    <phoneticPr fontId="2" type="noConversion"/>
  </si>
  <si>
    <t>강원도</t>
    <phoneticPr fontId="2" type="noConversion"/>
  </si>
  <si>
    <t>강원지역본부 홍천춘천지사 지역개발부</t>
    <phoneticPr fontId="2" type="noConversion"/>
  </si>
  <si>
    <t>장영오</t>
    <phoneticPr fontId="2" type="noConversion"/>
  </si>
  <si>
    <t>033-430-9566</t>
    <phoneticPr fontId="2" type="noConversion"/>
  </si>
  <si>
    <t>압곡리 마을만들기사업 건축토목공사</t>
    <phoneticPr fontId="2" type="noConversion"/>
  </si>
  <si>
    <t>배환성</t>
    <phoneticPr fontId="2" type="noConversion"/>
  </si>
  <si>
    <t>유치지구 대구획경지정리사업(시설개량형) 토목공사</t>
    <phoneticPr fontId="2" type="noConversion"/>
  </si>
  <si>
    <t>강원지역본부 홍천춘천지사 수자원관리부</t>
    <phoneticPr fontId="2" type="noConversion"/>
  </si>
  <si>
    <t>이상용</t>
    <phoneticPr fontId="2" type="noConversion"/>
  </si>
  <si>
    <t>033-430-9544</t>
    <phoneticPr fontId="2" type="noConversion"/>
  </si>
  <si>
    <t>조연지구 대구획경지정리사업(시설개량형) 토목공사</t>
    <phoneticPr fontId="2" type="noConversion"/>
  </si>
  <si>
    <t>유치지구 수리시설개보수사업</t>
    <phoneticPr fontId="2" type="noConversion"/>
  </si>
  <si>
    <t>문산2리 마을만들기사업 토목건축공사</t>
  </si>
  <si>
    <t>운학1리 마을만들기사업 토목건축공사</t>
  </si>
  <si>
    <t>노동리 마을만들기사업 토목공사</t>
  </si>
  <si>
    <t>김담이</t>
  </si>
  <si>
    <t>033-335-9520</t>
  </si>
  <si>
    <t>여찬지구수리시설개보수사업</t>
  </si>
  <si>
    <t>강원지역본부 강릉지사</t>
  </si>
  <si>
    <t>김남욱</t>
  </si>
  <si>
    <t>033-650-3256</t>
  </si>
  <si>
    <t>오봉2지구수리시설개보수사업</t>
  </si>
  <si>
    <t>김진훈</t>
  </si>
  <si>
    <t>033-650-3252</t>
  </si>
  <si>
    <t>장흥2지구 수리시설개보수사업</t>
    <phoneticPr fontId="2" type="noConversion"/>
  </si>
  <si>
    <t>강원지역본부 철원지사 지역개발부</t>
    <phoneticPr fontId="2" type="noConversion"/>
  </si>
  <si>
    <t>최규진</t>
    <phoneticPr fontId="2" type="noConversion"/>
  </si>
  <si>
    <t>033-450-1375</t>
    <phoneticPr fontId="2" type="noConversion"/>
  </si>
  <si>
    <t>하갈지구 재해대비수리시설개보수사업</t>
    <phoneticPr fontId="2" type="noConversion"/>
  </si>
  <si>
    <t>정천식</t>
    <phoneticPr fontId="2" type="noConversion"/>
  </si>
  <si>
    <t>033-450-1382</t>
    <phoneticPr fontId="2" type="noConversion"/>
  </si>
  <si>
    <t>토교전방지구 양촌용수간선 수해복구</t>
  </si>
  <si>
    <t>강원지역본부 철원지사 수자원관리부</t>
  </si>
  <si>
    <t>최의용</t>
  </si>
  <si>
    <t>033-450-1344</t>
  </si>
  <si>
    <t>토교전방지구 토교전방1호배수지선 수해복구</t>
  </si>
  <si>
    <t>용환규</t>
  </si>
  <si>
    <t>033-450-1342</t>
  </si>
  <si>
    <t>토교전방지구 토교전방1호배수간선 수해복구</t>
  </si>
  <si>
    <t>무당소양수장 수해복구</t>
  </si>
  <si>
    <t>정용선</t>
  </si>
  <si>
    <t>033-450-1341</t>
  </si>
  <si>
    <t>정연1호양수장 수해복구</t>
  </si>
  <si>
    <t>일모시취입보 수해복구</t>
  </si>
  <si>
    <t>손영수</t>
  </si>
  <si>
    <t>033-450-1360</t>
  </si>
  <si>
    <t>신취입보 수해복구</t>
  </si>
  <si>
    <t>정연용수간선 외 2개소 수해복구</t>
  </si>
  <si>
    <t>오봉지구 지진계 구매설치 용역</t>
  </si>
  <si>
    <t>지진계</t>
  </si>
  <si>
    <t>지진관측</t>
  </si>
  <si>
    <t>강원본부 지하수지질부</t>
  </si>
  <si>
    <t>김명주</t>
  </si>
  <si>
    <t>033-240-9694</t>
  </si>
  <si>
    <t>스마트원예단지기반조성사업 세부설계 용역</t>
  </si>
  <si>
    <t>강원지역본부 사업계획부</t>
  </si>
  <si>
    <t>김성수</t>
  </si>
  <si>
    <t>033-240-9631</t>
  </si>
  <si>
    <t>강릉 동덕지구 배수개선사업 지형측량 용역</t>
  </si>
  <si>
    <t>원주 문막지구 배수개선사업 지형측량 용역</t>
  </si>
  <si>
    <t>삼막골지구 소규모농촌용수개발사업 이설도로 세부설계 용역</t>
  </si>
  <si>
    <t>장사항 어촌뉴딜300사업 실시설계 용역</t>
  </si>
  <si>
    <t>오봉지구 누수계측 시스템 설치 용역</t>
  </si>
  <si>
    <t>오봉지구 시추조사 및 지진계측용 시추공 설치 용역</t>
  </si>
  <si>
    <t>유치지구 대구획경지정리사업(시설개량형) 건설폐기물처리</t>
    <phoneticPr fontId="2" type="noConversion"/>
  </si>
  <si>
    <t>강원지역본부 홍천춘천지사 수자원관리부</t>
    <phoneticPr fontId="2" type="noConversion"/>
  </si>
  <si>
    <t>이상용</t>
    <phoneticPr fontId="2" type="noConversion"/>
  </si>
  <si>
    <t>033-430-9544</t>
    <phoneticPr fontId="2" type="noConversion"/>
  </si>
  <si>
    <t>조연지구 대구획경지정리사업(시설개량형) 건설폐기물처리</t>
    <phoneticPr fontId="2" type="noConversion"/>
  </si>
  <si>
    <t>강원지역본부 홍천춘천지사 수자원관리부</t>
  </si>
  <si>
    <t>033-430-9544</t>
  </si>
  <si>
    <t>유치지구 수리시설개보수사업 건설폐기물처리</t>
    <phoneticPr fontId="2" type="noConversion"/>
  </si>
  <si>
    <t>운남지구 대구획경지정리사업 폐기물처리용역</t>
  </si>
  <si>
    <t>2020년 농촌융복합산업 우수사례 경진대회 사례집 제작 용역</t>
  </si>
  <si>
    <t>3분기 발주계획(8월)에서 지연</t>
    <phoneticPr fontId="2" type="noConversion"/>
  </si>
  <si>
    <t>통합 유지관리 용역</t>
  </si>
  <si>
    <t>본사 기반정비처</t>
  </si>
  <si>
    <t>이은숙</t>
  </si>
  <si>
    <t>061-338-5316</t>
  </si>
  <si>
    <t>농지은행사업 인지도 조사</t>
    <phoneticPr fontId="2" type="noConversion"/>
  </si>
  <si>
    <t>본사 농지은행처</t>
    <phoneticPr fontId="2" type="noConversion"/>
  </si>
  <si>
    <t>이영철</t>
    <phoneticPr fontId="2" type="noConversion"/>
  </si>
  <si>
    <t>061-338-5865</t>
    <phoneticPr fontId="2" type="noConversion"/>
  </si>
  <si>
    <t>AutoCAD Map 3D 연간사용권 계약</t>
  </si>
  <si>
    <t>소프트웨어</t>
  </si>
  <si>
    <t xml:space="preserve"> CAD </t>
  </si>
  <si>
    <t>사업계획처</t>
  </si>
  <si>
    <t>윤석종</t>
  </si>
  <si>
    <t>061-338-6563</t>
  </si>
  <si>
    <t>백구양수장 펌프 보수공사</t>
    <phoneticPr fontId="2" type="noConversion"/>
  </si>
  <si>
    <t>금강사업단 유지관리부</t>
    <phoneticPr fontId="2" type="noConversion"/>
  </si>
  <si>
    <t>김용채</t>
    <phoneticPr fontId="2" type="noConversion"/>
  </si>
  <si>
    <t>063-450-9943</t>
    <phoneticPr fontId="2" type="noConversion"/>
  </si>
  <si>
    <t>금강(2)지구 춘포4 경지재정리공사</t>
    <phoneticPr fontId="2" type="noConversion"/>
  </si>
  <si>
    <t>폴리에틸렌피복강관</t>
    <phoneticPr fontId="2" type="noConversion"/>
  </si>
  <si>
    <t>토목공사</t>
    <phoneticPr fontId="2" type="noConversion"/>
  </si>
  <si>
    <t>금강사업단 공무부</t>
    <phoneticPr fontId="2" type="noConversion"/>
  </si>
  <si>
    <t>장현우</t>
    <phoneticPr fontId="2" type="noConversion"/>
  </si>
  <si>
    <t>063-450-9953</t>
    <phoneticPr fontId="2" type="noConversion"/>
  </si>
  <si>
    <t>Φ600 6.0t</t>
    <phoneticPr fontId="2" type="noConversion"/>
  </si>
  <si>
    <t>금강(2)지구 춘포3 경지재정리공사</t>
    <phoneticPr fontId="2" type="noConversion"/>
  </si>
  <si>
    <t>063-450-9953</t>
  </si>
  <si>
    <t>금강(2)지구 춘포3 경지재정리공사</t>
  </si>
  <si>
    <t>수도용폴리에틸렌관</t>
    <phoneticPr fontId="2" type="noConversion"/>
  </si>
  <si>
    <t>150mm/SDR26/PN6(배수)</t>
  </si>
  <si>
    <t>제수밸브</t>
    <phoneticPr fontId="2" type="noConversion"/>
  </si>
  <si>
    <t>전동식제수밸브</t>
  </si>
  <si>
    <t>유량계</t>
    <phoneticPr fontId="2" type="noConversion"/>
  </si>
  <si>
    <t>Φ700(습식다회선)</t>
  </si>
  <si>
    <t>금강(2)지구 춘포3 경지재정리공사 건설폐기물처리 용역</t>
    <phoneticPr fontId="2" type="noConversion"/>
  </si>
  <si>
    <t>금강(2)지구 춘포4 경지재정리공사 건설폐기물처리 용역</t>
    <phoneticPr fontId="2" type="noConversion"/>
  </si>
  <si>
    <t>새만금지구 산업단지 2공구 연약지반 개량공사</t>
  </si>
  <si>
    <t>새만금산업단지사업단 사업관리부</t>
    <phoneticPr fontId="2" type="noConversion"/>
  </si>
  <si>
    <t>이대식</t>
  </si>
  <si>
    <t>063-450-9071</t>
  </si>
  <si>
    <t>새만금지구 산업단지 1공구 기반시설 설치공사</t>
  </si>
  <si>
    <t>새만금산업단지사업단 사업관리부</t>
    <phoneticPr fontId="2" type="noConversion"/>
  </si>
  <si>
    <t>새만금산업단지홍보전시관 전기안전관리자 선임(상주대행)용역</t>
  </si>
  <si>
    <t>새만금산업단지사업단 경영지원부</t>
    <phoneticPr fontId="2" type="noConversion"/>
  </si>
  <si>
    <t>오민영</t>
    <phoneticPr fontId="2" type="noConversion"/>
  </si>
  <si>
    <t>063-450-9018</t>
    <phoneticPr fontId="2" type="noConversion"/>
  </si>
  <si>
    <t>수중구조물 수중점검 및 선상검사</t>
    <phoneticPr fontId="2" type="noConversion"/>
  </si>
  <si>
    <t>새만금사업단</t>
    <phoneticPr fontId="2" type="noConversion"/>
  </si>
  <si>
    <t>최규환</t>
    <phoneticPr fontId="2" type="noConversion"/>
  </si>
  <si>
    <t>063-540-5945</t>
    <phoneticPr fontId="2" type="noConversion"/>
  </si>
  <si>
    <t>배수갑문 유압실린더 누유보수</t>
    <phoneticPr fontId="2" type="noConversion"/>
  </si>
  <si>
    <t>전라북도</t>
    <phoneticPr fontId="2" type="noConversion"/>
  </si>
  <si>
    <t>영산강사업단 공무부</t>
  </si>
  <si>
    <t>김종희</t>
  </si>
  <si>
    <t>061-270-6471</t>
  </si>
  <si>
    <t>영산강Ⅲ-1지구 성산1공구 토목공사</t>
  </si>
  <si>
    <t>용수관로</t>
  </si>
  <si>
    <t>한국농어촌공사 영산강사업단</t>
  </si>
  <si>
    <t>이종우</t>
  </si>
  <si>
    <t>061-270-6479</t>
  </si>
  <si>
    <t>영산강Ⅲ-1지구 성산2공구 토목공사</t>
  </si>
  <si>
    <t>BFV(수동식, 전동용2상식)</t>
  </si>
  <si>
    <t>φ400mm(싱글,수평형)</t>
  </si>
  <si>
    <t>1200A</t>
  </si>
  <si>
    <t>900A</t>
  </si>
  <si>
    <t>공기밸브실</t>
  </si>
  <si>
    <t>WFA-400A</t>
  </si>
  <si>
    <t>배니밸브실</t>
  </si>
  <si>
    <t>WFN-500A</t>
  </si>
  <si>
    <t>WFN-300A</t>
  </si>
  <si>
    <t>초음파유량계(1PATH)</t>
  </si>
  <si>
    <t>도복장강관 1수직관(B종)</t>
  </si>
  <si>
    <t>D1200㎜,l=9.1m</t>
  </si>
  <si>
    <t>D1200㎜,l=6.1m</t>
  </si>
  <si>
    <t>D900㎜,l=9.1m</t>
  </si>
  <si>
    <t>D900㎜,l=6.1m</t>
  </si>
  <si>
    <t>PE 직관(SDR13.6, PE100, PN12.5)</t>
  </si>
  <si>
    <t>560A, L=9m</t>
  </si>
  <si>
    <t>450A, L=9m</t>
  </si>
  <si>
    <t>400A, L=9m</t>
  </si>
  <si>
    <t>PE 직관(SDR17, PE100, PN10)</t>
  </si>
  <si>
    <t>355A, L=9m</t>
  </si>
  <si>
    <t>영산강Ⅳ지구 3-1공구 토목공사</t>
  </si>
  <si>
    <t>25-18-12</t>
  </si>
  <si>
    <t>영산강Ⅳ지구 5-2공구 토목공사</t>
  </si>
  <si>
    <t>PE직관(PE100,SDR13.6,PN12.5)</t>
  </si>
  <si>
    <t>560A, L=9.0m</t>
  </si>
  <si>
    <t>560A, L=6.0m</t>
  </si>
  <si>
    <t>315A, L=9.0m</t>
  </si>
  <si>
    <t>BFV(수동,수직2상식,SingleDisk)</t>
  </si>
  <si>
    <t>φ300㎜</t>
  </si>
  <si>
    <t>새만금 방수제 만경6공구 건설공사</t>
  </si>
  <si>
    <t>스틸그레이팅</t>
    <phoneticPr fontId="2" type="noConversion"/>
  </si>
  <si>
    <t>300*995*50*7*4등 2종</t>
    <phoneticPr fontId="2" type="noConversion"/>
  </si>
  <si>
    <t>강보경</t>
    <phoneticPr fontId="2" type="noConversion"/>
  </si>
  <si>
    <t>063-540-5816</t>
    <phoneticPr fontId="2" type="noConversion"/>
  </si>
  <si>
    <t>서산A지구 농업기반시설 재정비사업 4공구 토목공사</t>
    <phoneticPr fontId="2" type="noConversion"/>
  </si>
  <si>
    <t>25-21-08</t>
    <phoneticPr fontId="17" type="noConversion"/>
  </si>
  <si>
    <t>구조물</t>
    <phoneticPr fontId="2" type="noConversion"/>
  </si>
  <si>
    <t>25-21-15</t>
    <phoneticPr fontId="17" type="noConversion"/>
  </si>
  <si>
    <t>25-24-15</t>
    <phoneticPr fontId="17" type="noConversion"/>
  </si>
  <si>
    <t>25-27-15</t>
    <phoneticPr fontId="17" type="noConversion"/>
  </si>
  <si>
    <t>용배수로</t>
    <phoneticPr fontId="2" type="noConversion"/>
  </si>
  <si>
    <t>600*600</t>
  </si>
  <si>
    <t>800*700</t>
  </si>
  <si>
    <t>생태수로관</t>
  </si>
  <si>
    <t>흄관</t>
  </si>
  <si>
    <t>D1000</t>
  </si>
  <si>
    <t>1.8*2.0</t>
  </si>
  <si>
    <t>혼합석</t>
  </si>
  <si>
    <t>40mm</t>
  </si>
  <si>
    <t>서산A지구 농업기반시설 재정비사업 5공구 토목공사</t>
    <phoneticPr fontId="2" type="noConversion"/>
  </si>
  <si>
    <t>식생매트</t>
    <phoneticPr fontId="2" type="noConversion"/>
  </si>
  <si>
    <t>2.0*1.0</t>
    <phoneticPr fontId="17" type="noConversion"/>
  </si>
  <si>
    <t>D16</t>
    <phoneticPr fontId="17" type="noConversion"/>
  </si>
  <si>
    <t>H13</t>
    <phoneticPr fontId="17" type="noConversion"/>
  </si>
  <si>
    <t>홍보지구 천북공구 토목공사</t>
  </si>
  <si>
    <t>25-18-15</t>
    <phoneticPr fontId="2" type="noConversion"/>
  </si>
  <si>
    <t>천수만사업단 공무부</t>
  </si>
  <si>
    <t>김경용</t>
  </si>
  <si>
    <t>041-630-5827</t>
  </si>
  <si>
    <t>25-24-15</t>
    <phoneticPr fontId="2" type="noConversion"/>
  </si>
  <si>
    <t>홍보지구 은하공구 토목공사</t>
  </si>
  <si>
    <t>25-18-12</t>
    <phoneticPr fontId="2" type="noConversion"/>
  </si>
  <si>
    <t>전동식,2상식,D700</t>
  </si>
  <si>
    <t>구조물</t>
    <phoneticPr fontId="2" type="noConversion"/>
  </si>
  <si>
    <t>D400, 1.5m</t>
  </si>
  <si>
    <t>서산4공구 건설폐기물(폐콘크리트, 폐합성수지) 처리용역</t>
    <phoneticPr fontId="2" type="noConversion"/>
  </si>
  <si>
    <t>천수만사업단 시설운영부</t>
    <phoneticPr fontId="2" type="noConversion"/>
  </si>
  <si>
    <t>양준석</t>
    <phoneticPr fontId="2" type="noConversion"/>
  </si>
  <si>
    <t>041-630-5858</t>
    <phoneticPr fontId="2" type="noConversion"/>
  </si>
  <si>
    <t>홍보지구 천북공구 토목공사 건설폐기물처리용역</t>
  </si>
  <si>
    <t>홍보지구 은하공구 토목공사 건설폐기물처리용역</t>
  </si>
  <si>
    <t>화옹지구 대단위농업개발사업 5공구 토목공사</t>
    <phoneticPr fontId="2" type="noConversion"/>
  </si>
  <si>
    <t>PE 관</t>
    <phoneticPr fontId="2" type="noConversion"/>
  </si>
  <si>
    <t>D600㎜</t>
    <phoneticPr fontId="2" type="noConversion"/>
  </si>
  <si>
    <t>관로</t>
    <phoneticPr fontId="2" type="noConversion"/>
  </si>
  <si>
    <t>화안사업단 공무부</t>
    <phoneticPr fontId="2" type="noConversion"/>
  </si>
  <si>
    <t>최인규</t>
    <phoneticPr fontId="2" type="noConversion"/>
  </si>
  <si>
    <t>031-357-4904</t>
    <phoneticPr fontId="2" type="noConversion"/>
  </si>
  <si>
    <t>화옹지구 대단위농업개발사업 5공구 토목공사</t>
  </si>
  <si>
    <t>일체형 밸브실</t>
  </si>
  <si>
    <t xml:space="preserve"> TBN-350A, 1.5*1.8 </t>
  </si>
  <si>
    <t>시화지구 2공구 배수로 퇴적물 및 수초 제거</t>
  </si>
  <si>
    <t>화안사업단 유지관리부</t>
  </si>
  <si>
    <t>김성현</t>
  </si>
  <si>
    <t>031-412-1431</t>
  </si>
  <si>
    <t>재난안전종합상황실 운영장비 교체</t>
  </si>
  <si>
    <t>멀티스크린 컴퓨터</t>
  </si>
  <si>
    <t>FHD 40ch</t>
  </si>
  <si>
    <t>상황판 운영</t>
  </si>
  <si>
    <t>본사 재난안전처</t>
    <phoneticPr fontId="2" type="noConversion"/>
  </si>
  <si>
    <t>홍준호</t>
  </si>
  <si>
    <t>061-338-6713</t>
  </si>
  <si>
    <t>2020년 농업인 만족도 설문 조사</t>
  </si>
  <si>
    <t>박현수</t>
  </si>
  <si>
    <t>061-338-5595</t>
  </si>
  <si>
    <t>2020년 하반기 정보자원 도입</t>
  </si>
  <si>
    <t>H/W, S/W</t>
  </si>
  <si>
    <t>서버 등</t>
  </si>
  <si>
    <t>정보통신</t>
  </si>
  <si>
    <t>본사 정보화추진처</t>
  </si>
  <si>
    <t>최석우</t>
  </si>
  <si>
    <t>061-338-5225</t>
  </si>
  <si>
    <t>MS GA, 한글 ILA 등 라이선스 구매</t>
  </si>
  <si>
    <t>S/W</t>
  </si>
  <si>
    <t>라이선스</t>
  </si>
  <si>
    <t>통합서비스관제시스템 구축</t>
  </si>
  <si>
    <t>솔루션</t>
  </si>
  <si>
    <t>이재언</t>
  </si>
  <si>
    <t>061-338-5230</t>
  </si>
  <si>
    <t>제7회 행복마을만들기 콘테스트 수상마을 사례집 인쇄</t>
  </si>
  <si>
    <t>서적</t>
  </si>
  <si>
    <t>175*240mm</t>
  </si>
  <si>
    <t>홍보용</t>
  </si>
  <si>
    <t>부</t>
  </si>
  <si>
    <t>지역개발사업 홍보영상 제작 용역</t>
    <phoneticPr fontId="2" type="noConversion"/>
  </si>
  <si>
    <t>백승화</t>
    <phoneticPr fontId="2" type="noConversion"/>
  </si>
  <si>
    <t>042-610-1922</t>
    <phoneticPr fontId="2" type="noConversion"/>
  </si>
  <si>
    <t>2020년 일반농산어촌개발사업 및 농어촌 취약지역 생활여건 개조사업 사업관계자 만족도 조사</t>
    <phoneticPr fontId="2" type="noConversion"/>
  </si>
  <si>
    <t>이지혜</t>
    <phoneticPr fontId="2" type="noConversion"/>
  </si>
  <si>
    <t>042-610-1921</t>
    <phoneticPr fontId="2" type="noConversion"/>
  </si>
  <si>
    <t>캠프 롱 시설물 철거공사</t>
    <phoneticPr fontId="2" type="noConversion"/>
  </si>
  <si>
    <t>본사 지하수지질처</t>
    <phoneticPr fontId="2" type="noConversion"/>
  </si>
  <si>
    <t>김건주</t>
    <phoneticPr fontId="2" type="noConversion"/>
  </si>
  <si>
    <t>031-861-8642</t>
    <phoneticPr fontId="2" type="noConversion"/>
  </si>
  <si>
    <t>캠프 롱 토양정화검증</t>
    <phoneticPr fontId="2" type="noConversion"/>
  </si>
  <si>
    <t>본사 지하수시질처</t>
    <phoneticPr fontId="2" type="noConversion"/>
  </si>
  <si>
    <t>이상화</t>
    <phoneticPr fontId="2" type="noConversion"/>
  </si>
  <si>
    <t>캠프 호비(사격장) 토양정화검증</t>
    <phoneticPr fontId="2" type="noConversion"/>
  </si>
  <si>
    <t>2021년 한국농어촌공사 뉴미디어 홍보 용역</t>
    <phoneticPr fontId="2" type="noConversion"/>
  </si>
  <si>
    <t>홍보실</t>
    <phoneticPr fontId="2" type="noConversion"/>
  </si>
  <si>
    <t>김혜미</t>
    <phoneticPr fontId="2" type="noConversion"/>
  </si>
  <si>
    <t>061-338-5096</t>
    <phoneticPr fontId="2" type="noConversion"/>
  </si>
  <si>
    <t>2021년 한국농어촌공사 사보 「흙사랑 물사랑」 발송 용역</t>
    <phoneticPr fontId="2" type="noConversion"/>
  </si>
  <si>
    <t>장기</t>
    <phoneticPr fontId="2" type="noConversion"/>
  </si>
  <si>
    <t>2020년 수질개선사업 이용자 만족도 설문조사 외주용역</t>
    <phoneticPr fontId="2" type="noConversion"/>
  </si>
  <si>
    <t>본사 환경사업처</t>
  </si>
  <si>
    <t>최준혁</t>
    <phoneticPr fontId="2" type="noConversion"/>
  </si>
  <si>
    <t>061-338-5833</t>
    <phoneticPr fontId="2" type="noConversion"/>
  </si>
  <si>
    <t>해당없음</t>
    <phoneticPr fontId="2" type="noConversion"/>
  </si>
  <si>
    <t>자체조달</t>
    <phoneticPr fontId="2" type="noConversion"/>
  </si>
  <si>
    <t>기록관 비품(고속문서스캐너) 구매</t>
    <phoneticPr fontId="2" type="noConversion"/>
  </si>
  <si>
    <t>수의계약</t>
    <phoneticPr fontId="2" type="noConversion"/>
  </si>
  <si>
    <t>고속문서스캐너</t>
    <phoneticPr fontId="2" type="noConversion"/>
  </si>
  <si>
    <t>기록물관리</t>
    <phoneticPr fontId="2" type="noConversion"/>
  </si>
  <si>
    <t>개</t>
    <phoneticPr fontId="2" type="noConversion"/>
  </si>
  <si>
    <t>800*640*1640</t>
    <phoneticPr fontId="2" type="noConversion"/>
  </si>
  <si>
    <t>본사 경영지원처</t>
    <phoneticPr fontId="2" type="noConversion"/>
  </si>
  <si>
    <t>우혜원</t>
    <phoneticPr fontId="2" type="noConversion"/>
  </si>
  <si>
    <t>061-338-6059</t>
    <phoneticPr fontId="2" type="noConversion"/>
  </si>
  <si>
    <t>비협정</t>
    <phoneticPr fontId="2" type="noConversion"/>
  </si>
  <si>
    <t>업무용수첩 제작</t>
    <phoneticPr fontId="2" type="noConversion"/>
  </si>
  <si>
    <t>수첩</t>
    <phoneticPr fontId="2" type="noConversion"/>
  </si>
  <si>
    <t>업무용</t>
    <phoneticPr fontId="2" type="noConversion"/>
  </si>
  <si>
    <t>2021년 주말셔틀버스 운행 용역</t>
    <phoneticPr fontId="2" type="noConversion"/>
  </si>
  <si>
    <t>신규</t>
    <phoneticPr fontId="2" type="noConversion"/>
  </si>
  <si>
    <t>위형록</t>
    <phoneticPr fontId="2" type="noConversion"/>
  </si>
  <si>
    <t>본사 경영지원처</t>
    <phoneticPr fontId="2" type="noConversion"/>
  </si>
  <si>
    <t>061-338-6044</t>
    <phoneticPr fontId="2" type="noConversion"/>
  </si>
  <si>
    <t>유승한</t>
    <phoneticPr fontId="2" type="noConversion"/>
  </si>
  <si>
    <t>061-338-6047</t>
    <phoneticPr fontId="2" type="noConversion"/>
  </si>
  <si>
    <t>150*220mm</t>
    <phoneticPr fontId="2" type="noConversion"/>
  </si>
  <si>
    <t>부</t>
    <phoneticPr fontId="2" type="noConversion"/>
  </si>
  <si>
    <r>
      <t>T</t>
    </r>
    <r>
      <rPr>
        <sz val="11"/>
        <rFont val="돋움"/>
        <family val="3"/>
        <charset val="129"/>
      </rPr>
      <t>ON</t>
    </r>
    <phoneticPr fontId="2" type="noConversion"/>
  </si>
  <si>
    <r>
      <t>Φ300mm</t>
    </r>
    <r>
      <rPr>
        <sz val="11"/>
        <rFont val="돋움"/>
        <family val="3"/>
        <charset val="129"/>
      </rPr>
      <t>×</t>
    </r>
    <r>
      <rPr>
        <sz val="9.35"/>
        <rFont val="돋움"/>
        <family val="3"/>
        <charset val="129"/>
      </rPr>
      <t>6m</t>
    </r>
    <phoneticPr fontId="2" type="noConversion"/>
  </si>
  <si>
    <t>경북지역본부 성주지사 수자원관리부</t>
  </si>
  <si>
    <t>054-930-0748</t>
    <phoneticPr fontId="2" type="noConversion"/>
  </si>
  <si>
    <r>
      <t>영산강</t>
    </r>
    <r>
      <rPr>
        <sz val="11"/>
        <rFont val="돋움"/>
        <family val="3"/>
        <charset val="129"/>
      </rPr>
      <t>Ⅲ</t>
    </r>
    <r>
      <rPr>
        <sz val="9.35"/>
        <rFont val="돋움"/>
        <family val="3"/>
        <charset val="129"/>
      </rPr>
      <t>-2지구 대단위농업개발사업 금호2-2공구 토목공사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</si>
</sst>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#,##0_);[Red]\(#,##0\)"/>
    <numFmt numFmtId="177" formatCode="0.E+00"/>
    <numFmt numFmtId="178" formatCode="0.000_);[Red]\(0.000\)"/>
    <numFmt numFmtId="179" formatCode="#,##0_ "/>
    <numFmt numFmtId="180" formatCode="General;\-General\,&quot;&quot;;@"/>
    <numFmt numFmtId="181" formatCode="_-* #,##0.000_-;\-* #,##0.000_-;_-* &quot;-&quot;_-;_-@_-"/>
    <numFmt numFmtId="185" formatCode="[$-F400]h:mm:ss\ AM/PM"/>
    <numFmt numFmtId="186" formatCode="_-* #,##0.0_-;\-* #,##0.0_-;_-* &quot;-&quot;_-;_-@_-"/>
  </numFmts>
  <fonts count="2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Helv"/>
      <family val="2"/>
    </font>
    <font>
      <b/>
      <sz val="9"/>
      <color indexed="81"/>
      <name val="굴림"/>
      <family val="3"/>
      <charset val="129"/>
    </font>
    <font>
      <b/>
      <sz val="9"/>
      <color indexed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2"/>
      <name val="돋움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b/>
      <sz val="14"/>
      <name val="돋움"/>
      <family val="3"/>
      <charset val="129"/>
    </font>
    <font>
      <sz val="11"/>
      <color indexed="10"/>
      <name val="돋움"/>
      <family val="3"/>
      <charset val="129"/>
    </font>
    <font>
      <sz val="11"/>
      <color rgb="FFFF0000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2"/>
      <color rgb="FFFF0000"/>
      <name val="돋움"/>
      <family val="3"/>
      <charset val="129"/>
    </font>
    <font>
      <b/>
      <sz val="12"/>
      <color rgb="FFFF0000"/>
      <name val="맑은 고딕"/>
      <family val="3"/>
      <charset val="129"/>
    </font>
    <font>
      <sz val="9"/>
      <color indexed="8"/>
      <name val="Arial"/>
      <family val="2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9"/>
      <color indexed="8"/>
      <name val="굴림체"/>
      <family val="3"/>
      <charset val="129"/>
    </font>
    <font>
      <sz val="10"/>
      <color theme="1"/>
      <name val="돋움"/>
      <family val="3"/>
      <charset val="129"/>
    </font>
    <font>
      <sz val="10"/>
      <color theme="1"/>
      <name val="굴림"/>
      <family val="2"/>
      <charset val="129"/>
    </font>
    <font>
      <sz val="9.35"/>
      <name val="돋움"/>
      <family val="3"/>
      <charset val="129"/>
    </font>
    <font>
      <sz val="10"/>
      <color rgb="FF000000"/>
      <name val="굴림"/>
      <family val="3"/>
      <charset val="129"/>
    </font>
    <font>
      <i/>
      <sz val="11"/>
      <name val="돋움"/>
      <family val="3"/>
      <charset val="129"/>
    </font>
    <font>
      <sz val="10"/>
      <color rgb="FF00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1" fontId="1" fillId="0" borderId="0" applyFont="0" applyFill="0" applyBorder="0" applyAlignment="0" applyProtection="0">
      <alignment vertical="center"/>
    </xf>
    <xf numFmtId="0" fontId="16" fillId="0" borderId="0"/>
    <xf numFmtId="0" fontId="18" fillId="0" borderId="0">
      <alignment vertical="center"/>
    </xf>
    <xf numFmtId="0" fontId="20" fillId="0" borderId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24" fillId="0" borderId="0"/>
  </cellStyleXfs>
  <cellXfs count="214"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1" fontId="0" fillId="0" borderId="0" xfId="0" applyNumberFormat="1" applyAlignment="1">
      <alignment vertical="center"/>
    </xf>
    <xf numFmtId="178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1" fontId="0" fillId="0" borderId="5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2" borderId="9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1" fontId="0" fillId="2" borderId="9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 wrapText="1" shrinkToFi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 shrinkToFit="1"/>
    </xf>
    <xf numFmtId="0" fontId="0" fillId="3" borderId="12" xfId="0" applyFont="1" applyFill="1" applyBorder="1" applyAlignment="1">
      <alignment horizontal="center" vertical="center"/>
    </xf>
    <xf numFmtId="178" fontId="0" fillId="3" borderId="13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177" fontId="0" fillId="3" borderId="2" xfId="0" applyNumberFormat="1" applyFont="1" applyFill="1" applyBorder="1" applyAlignment="1">
      <alignment horizontal="center" vertical="center" wrapText="1"/>
    </xf>
    <xf numFmtId="177" fontId="0" fillId="3" borderId="12" xfId="0" applyNumberFormat="1" applyFont="1" applyFill="1" applyBorder="1" applyAlignment="1">
      <alignment horizontal="center" vertical="center" wrapText="1"/>
    </xf>
    <xf numFmtId="177" fontId="0" fillId="3" borderId="13" xfId="0" applyNumberFormat="1" applyFont="1" applyFill="1" applyBorder="1" applyAlignment="1">
      <alignment horizontal="center" vertical="center" wrapText="1"/>
    </xf>
    <xf numFmtId="177" fontId="0" fillId="2" borderId="2" xfId="0" applyNumberFormat="1" applyFont="1" applyFill="1" applyBorder="1" applyAlignment="1">
      <alignment horizontal="center" vertical="center" wrapText="1"/>
    </xf>
    <xf numFmtId="177" fontId="0" fillId="2" borderId="12" xfId="0" applyNumberFormat="1" applyFont="1" applyFill="1" applyBorder="1" applyAlignment="1">
      <alignment horizontal="center" vertical="center" wrapText="1"/>
    </xf>
    <xf numFmtId="177" fontId="0" fillId="2" borderId="14" xfId="0" applyNumberFormat="1" applyFont="1" applyFill="1" applyBorder="1" applyAlignment="1">
      <alignment horizontal="center"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177" fontId="0" fillId="2" borderId="12" xfId="0" applyNumberFormat="1" applyFont="1" applyFill="1" applyBorder="1" applyAlignment="1">
      <alignment horizontal="center" vertical="center"/>
    </xf>
    <xf numFmtId="177" fontId="0" fillId="2" borderId="13" xfId="0" applyNumberFormat="1" applyFont="1" applyFill="1" applyBorder="1" applyAlignment="1">
      <alignment horizontal="center" vertical="center"/>
    </xf>
    <xf numFmtId="177" fontId="0" fillId="2" borderId="1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41" fontId="0" fillId="0" borderId="1" xfId="1" applyFont="1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6" xfId="0" applyFont="1" applyBorder="1" applyAlignment="1">
      <alignment horizontal="center" vertical="center" shrinkToFit="1"/>
    </xf>
    <xf numFmtId="41" fontId="0" fillId="0" borderId="10" xfId="1" applyFont="1" applyBorder="1" applyAlignment="1">
      <alignment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/>
    </xf>
    <xf numFmtId="41" fontId="0" fillId="0" borderId="3" xfId="1" applyFont="1" applyFill="1" applyBorder="1" applyAlignment="1">
      <alignment vertical="center"/>
    </xf>
    <xf numFmtId="41" fontId="0" fillId="0" borderId="1" xfId="1" applyFont="1" applyFill="1" applyBorder="1" applyAlignment="1">
      <alignment vertical="center"/>
    </xf>
    <xf numFmtId="41" fontId="0" fillId="0" borderId="10" xfId="1" applyFont="1" applyFill="1" applyBorder="1" applyAlignment="1">
      <alignment vertical="center"/>
    </xf>
    <xf numFmtId="41" fontId="0" fillId="0" borderId="1" xfId="1" applyFont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 shrinkToFit="1"/>
    </xf>
    <xf numFmtId="0" fontId="0" fillId="0" borderId="2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41" fontId="1" fillId="0" borderId="10" xfId="1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41" fontId="19" fillId="0" borderId="1" xfId="1" applyFont="1" applyBorder="1" applyAlignment="1">
      <alignment horizontal="center" vertical="center" shrinkToFit="1"/>
    </xf>
    <xf numFmtId="41" fontId="19" fillId="0" borderId="10" xfId="1" applyFont="1" applyBorder="1" applyAlignment="1">
      <alignment horizontal="center" vertical="center" shrinkToFit="1"/>
    </xf>
    <xf numFmtId="41" fontId="0" fillId="0" borderId="3" xfId="1" applyFont="1" applyBorder="1" applyAlignment="1">
      <alignment horizontal="center" vertical="center" shrinkToFit="1"/>
    </xf>
    <xf numFmtId="41" fontId="0" fillId="0" borderId="10" xfId="1" applyFont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 shrinkToFit="1"/>
    </xf>
    <xf numFmtId="0" fontId="0" fillId="4" borderId="3" xfId="0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41" fontId="0" fillId="4" borderId="1" xfId="5" applyFont="1" applyFill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1" fontId="19" fillId="0" borderId="1" xfId="1" applyFont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3" fillId="0" borderId="3" xfId="6" applyNumberFormat="1" applyFont="1" applyBorder="1" applyAlignment="1">
      <alignment horizontal="center" vertical="center"/>
    </xf>
    <xf numFmtId="0" fontId="13" fillId="0" borderId="1" xfId="6" applyNumberFormat="1" applyFont="1" applyBorder="1" applyAlignment="1">
      <alignment horizontal="center" vertical="center"/>
    </xf>
    <xf numFmtId="0" fontId="13" fillId="4" borderId="1" xfId="6" applyNumberFormat="1" applyFont="1" applyFill="1" applyBorder="1" applyAlignment="1">
      <alignment horizontal="center" vertical="center"/>
    </xf>
    <xf numFmtId="0" fontId="13" fillId="0" borderId="1" xfId="6" applyNumberFormat="1" applyFont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 shrinkToFit="1"/>
    </xf>
    <xf numFmtId="41" fontId="0" fillId="4" borderId="1" xfId="1" applyFont="1" applyFill="1" applyBorder="1" applyAlignment="1">
      <alignment horizontal="center" vertical="center" shrinkToFit="1"/>
    </xf>
    <xf numFmtId="0" fontId="13" fillId="0" borderId="3" xfId="6" applyNumberFormat="1" applyFont="1" applyBorder="1" applyAlignment="1">
      <alignment horizontal="center" vertical="center" shrinkToFit="1"/>
    </xf>
    <xf numFmtId="41" fontId="13" fillId="0" borderId="1" xfId="5" applyNumberFormat="1" applyFont="1" applyBorder="1" applyAlignment="1">
      <alignment horizontal="center" vertical="center" shrinkToFit="1"/>
    </xf>
    <xf numFmtId="0" fontId="0" fillId="0" borderId="21" xfId="0" applyFont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1" fontId="0" fillId="0" borderId="7" xfId="1" applyFont="1" applyBorder="1" applyAlignment="1">
      <alignment vertical="center"/>
    </xf>
    <xf numFmtId="49" fontId="0" fillId="0" borderId="7" xfId="1" applyNumberFormat="1" applyFont="1" applyBorder="1" applyAlignment="1">
      <alignment vertical="center"/>
    </xf>
    <xf numFmtId="41" fontId="0" fillId="4" borderId="1" xfId="1" applyNumberFormat="1" applyFont="1" applyFill="1" applyBorder="1" applyAlignment="1">
      <alignment horizontal="center" vertical="center" shrinkToFit="1"/>
    </xf>
    <xf numFmtId="3" fontId="0" fillId="0" borderId="1" xfId="0" applyNumberFormat="1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 shrinkToFit="1"/>
    </xf>
    <xf numFmtId="1" fontId="0" fillId="0" borderId="17" xfId="0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1" fontId="19" fillId="0" borderId="5" xfId="0" applyNumberFormat="1" applyFont="1" applyBorder="1" applyAlignment="1">
      <alignment vertical="center"/>
    </xf>
    <xf numFmtId="1" fontId="0" fillId="0" borderId="5" xfId="0" applyNumberFormat="1" applyFont="1" applyBorder="1" applyAlignment="1">
      <alignment horizontal="center" vertical="center"/>
    </xf>
    <xf numFmtId="41" fontId="19" fillId="0" borderId="3" xfId="1" applyFont="1" applyBorder="1" applyAlignment="1">
      <alignment vertical="center"/>
    </xf>
    <xf numFmtId="41" fontId="19" fillId="0" borderId="10" xfId="1" applyFont="1" applyBorder="1" applyAlignment="1">
      <alignment vertical="center"/>
    </xf>
    <xf numFmtId="49" fontId="0" fillId="2" borderId="12" xfId="0" applyNumberFormat="1" applyFont="1" applyFill="1" applyBorder="1" applyAlignment="1">
      <alignment horizontal="center" vertical="center" shrinkToFit="1"/>
    </xf>
    <xf numFmtId="0" fontId="0" fillId="0" borderId="24" xfId="0" applyFont="1" applyBorder="1" applyAlignment="1">
      <alignment horizontal="center" vertical="center" shrinkToFit="1"/>
    </xf>
    <xf numFmtId="41" fontId="0" fillId="0" borderId="10" xfId="0" applyNumberFormat="1" applyFont="1" applyBorder="1" applyAlignment="1">
      <alignment vertical="center"/>
    </xf>
    <xf numFmtId="0" fontId="19" fillId="0" borderId="10" xfId="0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 vertical="center" shrinkToFit="1"/>
    </xf>
    <xf numFmtId="0" fontId="0" fillId="0" borderId="6" xfId="0" applyFont="1" applyBorder="1" applyAlignment="1">
      <alignment vertical="center"/>
    </xf>
    <xf numFmtId="1" fontId="0" fillId="0" borderId="15" xfId="0" applyNumberFormat="1" applyFont="1" applyBorder="1" applyAlignment="1">
      <alignment vertical="center"/>
    </xf>
    <xf numFmtId="0" fontId="0" fillId="0" borderId="4" xfId="0" applyFont="1" applyBorder="1" applyAlignment="1">
      <alignment horizontal="center" vertical="center" shrinkToFit="1"/>
    </xf>
    <xf numFmtId="0" fontId="0" fillId="0" borderId="25" xfId="0" applyFont="1" applyBorder="1" applyAlignment="1">
      <alignment horizontal="center" vertical="center" shrinkToFit="1"/>
    </xf>
    <xf numFmtId="49" fontId="0" fillId="0" borderId="20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shrinkToFit="1"/>
    </xf>
    <xf numFmtId="49" fontId="0" fillId="0" borderId="1" xfId="0" applyNumberFormat="1" applyFont="1" applyBorder="1" applyAlignment="1">
      <alignment horizontal="center" vertical="center"/>
    </xf>
    <xf numFmtId="41" fontId="0" fillId="0" borderId="3" xfId="1" applyFont="1" applyBorder="1" applyAlignment="1">
      <alignment vertical="center"/>
    </xf>
    <xf numFmtId="0" fontId="13" fillId="4" borderId="1" xfId="6" applyNumberFormat="1" applyFont="1" applyFill="1" applyBorder="1" applyAlignment="1">
      <alignment horizontal="center" vertical="center" shrinkToFit="1"/>
    </xf>
    <xf numFmtId="49" fontId="13" fillId="4" borderId="1" xfId="6" applyNumberFormat="1" applyFont="1" applyFill="1" applyBorder="1" applyAlignment="1">
      <alignment horizontal="center" vertical="center"/>
    </xf>
    <xf numFmtId="41" fontId="13" fillId="4" borderId="3" xfId="5" applyNumberFormat="1" applyFont="1" applyFill="1" applyBorder="1" applyAlignment="1">
      <alignment vertical="center"/>
    </xf>
    <xf numFmtId="41" fontId="13" fillId="4" borderId="1" xfId="5" applyNumberFormat="1" applyFont="1" applyFill="1" applyBorder="1" applyAlignment="1">
      <alignment vertical="center"/>
    </xf>
    <xf numFmtId="0" fontId="13" fillId="0" borderId="6" xfId="6" applyNumberFormat="1" applyFont="1" applyBorder="1" applyAlignment="1">
      <alignment horizontal="center" vertical="center" shrinkToFit="1"/>
    </xf>
    <xf numFmtId="0" fontId="0" fillId="0" borderId="3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1" fontId="0" fillId="0" borderId="3" xfId="1" applyNumberFormat="1" applyFont="1" applyBorder="1" applyAlignment="1">
      <alignment vertical="center"/>
    </xf>
    <xf numFmtId="41" fontId="0" fillId="0" borderId="1" xfId="1" applyNumberFormat="1" applyFont="1" applyBorder="1" applyAlignment="1">
      <alignment vertical="center"/>
    </xf>
    <xf numFmtId="0" fontId="13" fillId="0" borderId="6" xfId="0" applyNumberFormat="1" applyFont="1" applyBorder="1" applyAlignment="1">
      <alignment horizontal="center" vertical="center" shrinkToFit="1"/>
    </xf>
    <xf numFmtId="0" fontId="0" fillId="0" borderId="1" xfId="0" applyNumberFormat="1" applyFont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179" fontId="0" fillId="0" borderId="1" xfId="1" applyNumberFormat="1" applyFont="1" applyBorder="1" applyAlignment="1">
      <alignment horizontal="center" vertical="center" shrinkToFit="1"/>
    </xf>
    <xf numFmtId="0" fontId="0" fillId="0" borderId="10" xfId="0" applyNumberFormat="1" applyFont="1" applyBorder="1" applyAlignment="1">
      <alignment horizontal="center" vertical="center" shrinkToFit="1"/>
    </xf>
    <xf numFmtId="186" fontId="13" fillId="0" borderId="1" xfId="5" applyNumberFormat="1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41" fontId="0" fillId="0" borderId="11" xfId="1" applyFont="1" applyBorder="1" applyAlignment="1">
      <alignment vertical="center"/>
    </xf>
    <xf numFmtId="0" fontId="12" fillId="0" borderId="1" xfId="0" applyFont="1" applyBorder="1" applyAlignment="1">
      <alignment horizontal="center" vertical="center" shrinkToFit="1"/>
    </xf>
    <xf numFmtId="0" fontId="0" fillId="0" borderId="22" xfId="0" applyFont="1" applyBorder="1" applyAlignment="1">
      <alignment horizontal="center" vertical="center" shrinkToFit="1"/>
    </xf>
    <xf numFmtId="1" fontId="0" fillId="0" borderId="3" xfId="0" applyNumberFormat="1" applyFont="1" applyBorder="1" applyAlignment="1">
      <alignment horizontal="center" vertical="center" shrinkToFit="1"/>
    </xf>
    <xf numFmtId="49" fontId="0" fillId="0" borderId="1" xfId="0" applyNumberFormat="1" applyFont="1" applyBorder="1" applyAlignment="1">
      <alignment horizontal="center" vertical="center" shrinkToFit="1"/>
    </xf>
    <xf numFmtId="41" fontId="0" fillId="0" borderId="11" xfId="1" applyFont="1" applyBorder="1" applyAlignment="1">
      <alignment horizontal="center" vertical="center" shrinkToFit="1"/>
    </xf>
    <xf numFmtId="0" fontId="0" fillId="0" borderId="3" xfId="0" applyNumberFormat="1" applyFont="1" applyFill="1" applyBorder="1" applyAlignment="1" applyProtection="1">
      <alignment horizontal="center" vertical="center" shrinkToFit="1"/>
    </xf>
    <xf numFmtId="0" fontId="0" fillId="0" borderId="1" xfId="0" applyNumberFormat="1" applyFont="1" applyFill="1" applyBorder="1" applyAlignment="1" applyProtection="1">
      <alignment horizontal="center" vertical="center" shrinkToFit="1"/>
    </xf>
    <xf numFmtId="41" fontId="0" fillId="0" borderId="22" xfId="1" applyFont="1" applyBorder="1" applyAlignment="1">
      <alignment vertical="center"/>
    </xf>
    <xf numFmtId="180" fontId="0" fillId="0" borderId="1" xfId="2" applyNumberFormat="1" applyFont="1" applyFill="1" applyBorder="1" applyAlignment="1">
      <alignment horizontal="center" vertical="center" shrinkToFit="1"/>
    </xf>
    <xf numFmtId="0" fontId="0" fillId="4" borderId="10" xfId="0" applyFont="1" applyFill="1" applyBorder="1" applyAlignment="1">
      <alignment horizontal="center" vertical="center" shrinkToFit="1"/>
    </xf>
    <xf numFmtId="179" fontId="0" fillId="4" borderId="1" xfId="5" applyNumberFormat="1" applyFont="1" applyFill="1" applyBorder="1" applyAlignment="1">
      <alignment horizontal="center" vertical="center" shrinkToFit="1"/>
    </xf>
    <xf numFmtId="0" fontId="13" fillId="0" borderId="1" xfId="0" applyNumberFormat="1" applyFont="1" applyBorder="1" applyAlignment="1">
      <alignment horizontal="center" vertical="center" shrinkToFit="1"/>
    </xf>
    <xf numFmtId="41" fontId="0" fillId="0" borderId="6" xfId="1" applyFont="1" applyFill="1" applyBorder="1" applyAlignment="1">
      <alignment vertical="center"/>
    </xf>
    <xf numFmtId="41" fontId="0" fillId="0" borderId="6" xfId="1" applyFont="1" applyBorder="1" applyAlignment="1">
      <alignment vertical="center"/>
    </xf>
    <xf numFmtId="41" fontId="13" fillId="4" borderId="6" xfId="5" applyNumberFormat="1" applyFont="1" applyFill="1" applyBorder="1" applyAlignment="1">
      <alignment vertical="center"/>
    </xf>
    <xf numFmtId="41" fontId="0" fillId="0" borderId="6" xfId="1" applyNumberFormat="1" applyFont="1" applyBorder="1" applyAlignment="1">
      <alignment vertical="center"/>
    </xf>
    <xf numFmtId="41" fontId="19" fillId="0" borderId="6" xfId="1" applyFont="1" applyBorder="1" applyAlignment="1">
      <alignment vertical="center"/>
    </xf>
    <xf numFmtId="1" fontId="13" fillId="0" borderId="5" xfId="6" applyNumberFormat="1" applyFont="1" applyBorder="1" applyAlignment="1">
      <alignment vertical="center"/>
    </xf>
    <xf numFmtId="0" fontId="19" fillId="0" borderId="6" xfId="0" applyFont="1" applyBorder="1" applyAlignment="1">
      <alignment horizontal="center" vertical="center" shrinkToFit="1"/>
    </xf>
    <xf numFmtId="49" fontId="1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185" fontId="0" fillId="0" borderId="3" xfId="0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3" fillId="0" borderId="10" xfId="6" applyNumberFormat="1" applyFont="1" applyBorder="1" applyAlignment="1">
      <alignment horizontal="center" vertical="center" shrinkToFit="1"/>
    </xf>
    <xf numFmtId="0" fontId="13" fillId="0" borderId="3" xfId="0" applyNumberFormat="1" applyFont="1" applyBorder="1" applyAlignment="1">
      <alignment horizontal="center" vertical="center" shrinkToFit="1"/>
    </xf>
    <xf numFmtId="0" fontId="13" fillId="0" borderId="10" xfId="0" applyNumberFormat="1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3" fontId="0" fillId="4" borderId="1" xfId="0" applyNumberFormat="1" applyFont="1" applyFill="1" applyBorder="1" applyAlignment="1">
      <alignment horizontal="center" vertical="center" shrinkToFit="1"/>
    </xf>
    <xf numFmtId="41" fontId="0" fillId="0" borderId="20" xfId="1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176" fontId="0" fillId="0" borderId="0" xfId="1" applyNumberFormat="1" applyFont="1" applyBorder="1" applyAlignment="1">
      <alignment horizontal="center" vertical="center" shrinkToFit="1"/>
    </xf>
    <xf numFmtId="41" fontId="0" fillId="0" borderId="1" xfId="0" applyNumberFormat="1" applyFont="1" applyFill="1" applyBorder="1" applyAlignment="1" applyProtection="1">
      <alignment horizontal="center" vertical="center" shrinkToFit="1"/>
    </xf>
    <xf numFmtId="0" fontId="0" fillId="0" borderId="10" xfId="0" applyNumberFormat="1" applyFont="1" applyFill="1" applyBorder="1" applyAlignment="1" applyProtection="1">
      <alignment horizontal="center" vertical="center" shrinkToFit="1"/>
    </xf>
    <xf numFmtId="176" fontId="0" fillId="4" borderId="1" xfId="1" applyNumberFormat="1" applyFont="1" applyFill="1" applyBorder="1" applyAlignment="1">
      <alignment horizontal="center" vertical="center" shrinkToFit="1"/>
    </xf>
    <xf numFmtId="41" fontId="0" fillId="0" borderId="1" xfId="1" applyNumberFormat="1" applyFont="1" applyBorder="1" applyAlignment="1">
      <alignment horizontal="center" vertical="center" shrinkToFit="1"/>
    </xf>
    <xf numFmtId="41" fontId="0" fillId="0" borderId="7" xfId="1" applyFont="1" applyBorder="1" applyAlignment="1">
      <alignment horizontal="center" vertical="center" shrinkToFit="1"/>
    </xf>
    <xf numFmtId="3" fontId="19" fillId="0" borderId="1" xfId="8" applyNumberFormat="1" applyFont="1" applyFill="1" applyBorder="1" applyAlignment="1">
      <alignment horizontal="center" vertical="center" shrinkToFit="1"/>
    </xf>
    <xf numFmtId="0" fontId="8" fillId="4" borderId="1" xfId="6" applyFont="1" applyFill="1" applyBorder="1" applyAlignment="1">
      <alignment horizontal="center" vertical="center" shrinkToFit="1"/>
    </xf>
    <xf numFmtId="3" fontId="0" fillId="0" borderId="1" xfId="0" applyNumberFormat="1" applyFont="1" applyBorder="1" applyAlignment="1">
      <alignment horizontal="center" vertical="center" shrinkToFit="1"/>
    </xf>
    <xf numFmtId="0" fontId="26" fillId="0" borderId="1" xfId="9" applyNumberFormat="1" applyFont="1" applyBorder="1" applyAlignment="1">
      <alignment horizontal="center" vertical="center" shrinkToFit="1"/>
    </xf>
    <xf numFmtId="0" fontId="0" fillId="0" borderId="1" xfId="6" applyFont="1" applyBorder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shrinkToFit="1"/>
    </xf>
    <xf numFmtId="41" fontId="19" fillId="4" borderId="1" xfId="1" applyFont="1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horizontal="center" vertical="center" shrinkToFit="1"/>
    </xf>
    <xf numFmtId="181" fontId="19" fillId="4" borderId="1" xfId="1" applyNumberFormat="1" applyFont="1" applyFill="1" applyBorder="1" applyAlignment="1">
      <alignment horizontal="center" vertical="center" shrinkToFit="1"/>
    </xf>
    <xf numFmtId="41" fontId="0" fillId="0" borderId="21" xfId="1" applyFont="1" applyBorder="1" applyAlignment="1">
      <alignment vertical="center"/>
    </xf>
    <xf numFmtId="41" fontId="0" fillId="0" borderId="20" xfId="1" applyFont="1" applyBorder="1" applyAlignment="1">
      <alignment vertical="center"/>
    </xf>
    <xf numFmtId="41" fontId="0" fillId="0" borderId="24" xfId="1" applyFont="1" applyBorder="1" applyAlignment="1">
      <alignment vertical="center"/>
    </xf>
    <xf numFmtId="3" fontId="0" fillId="0" borderId="3" xfId="0" applyNumberFormat="1" applyFont="1" applyBorder="1" applyAlignment="1">
      <alignment vertical="center"/>
    </xf>
    <xf numFmtId="41" fontId="0" fillId="0" borderId="3" xfId="1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41" fontId="0" fillId="0" borderId="6" xfId="1" applyFont="1" applyBorder="1" applyAlignment="1">
      <alignment horizontal="center" vertical="center" shrinkToFit="1"/>
    </xf>
    <xf numFmtId="41" fontId="0" fillId="0" borderId="4" xfId="1" applyFont="1" applyBorder="1" applyAlignment="1">
      <alignment vertical="center"/>
    </xf>
    <xf numFmtId="41" fontId="0" fillId="0" borderId="10" xfId="1" applyFont="1" applyFill="1" applyBorder="1" applyAlignment="1">
      <alignment horizontal="center" vertical="center" shrinkToFit="1"/>
    </xf>
    <xf numFmtId="41" fontId="0" fillId="0" borderId="22" xfId="1" applyFont="1" applyBorder="1" applyAlignment="1">
      <alignment horizontal="center" vertical="center" shrinkToFit="1"/>
    </xf>
    <xf numFmtId="41" fontId="1" fillId="0" borderId="10" xfId="1" applyBorder="1" applyAlignment="1">
      <alignment horizontal="center" vertical="center" shrinkToFit="1"/>
    </xf>
    <xf numFmtId="41" fontId="0" fillId="4" borderId="10" xfId="1" applyFont="1" applyFill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 shrinkToFit="1"/>
    </xf>
    <xf numFmtId="41" fontId="0" fillId="0" borderId="3" xfId="1" applyFont="1" applyFill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</cellXfs>
  <cellStyles count="10">
    <cellStyle name="Input 4 2 3 2" xfId="9"/>
    <cellStyle name="쉼표 [0]" xfId="1" builtinId="6"/>
    <cellStyle name="쉼표 [0] 2" xfId="5"/>
    <cellStyle name="표준" xfId="0" builtinId="0"/>
    <cellStyle name="표준 10 10" xfId="3"/>
    <cellStyle name="표준 10 5" xfId="2"/>
    <cellStyle name="표준 16" xfId="4"/>
    <cellStyle name="표준 18" xfId="8"/>
    <cellStyle name="표준 2" xfId="6"/>
    <cellStyle name="표준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r/AppData/Local/Temp/handy8/TempAtt/2020&#45380;%204&#48516;&#44592;%20&#48156;&#51452;&#44228;&#54925;(&#51109;&#49457;&#51648;&#4932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(신규)"/>
      <sheetName val="공사(장기)"/>
      <sheetName val="구매"/>
      <sheetName val="용역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U396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RowHeight="13.5" x14ac:dyDescent="0.15"/>
  <cols>
    <col min="1" max="1" width="1.109375" customWidth="1"/>
    <col min="2" max="2" width="13.88671875" customWidth="1"/>
    <col min="3" max="3" width="10" customWidth="1"/>
    <col min="4" max="4" width="16.88671875" customWidth="1"/>
    <col min="5" max="5" width="35.109375" customWidth="1"/>
    <col min="6" max="6" width="10.5546875" style="2" customWidth="1"/>
    <col min="7" max="7" width="7.33203125" customWidth="1"/>
    <col min="8" max="8" width="8.109375" customWidth="1"/>
    <col min="9" max="9" width="15.109375" customWidth="1"/>
    <col min="10" max="10" width="13.77734375" customWidth="1"/>
    <col min="11" max="11" width="12.88671875" customWidth="1"/>
    <col min="12" max="12" width="14.77734375" style="5" customWidth="1"/>
    <col min="13" max="13" width="15.5546875" customWidth="1"/>
    <col min="14" max="14" width="15.44140625" customWidth="1"/>
    <col min="15" max="15" width="24.21875" style="1" hidden="1" customWidth="1"/>
    <col min="16" max="16" width="26.77734375" customWidth="1"/>
    <col min="18" max="18" width="14.5546875" customWidth="1"/>
    <col min="21" max="21" width="37.44140625" bestFit="1" customWidth="1"/>
  </cols>
  <sheetData>
    <row r="1" spans="2:21" ht="25.5" customHeight="1" thickBot="1" x14ac:dyDescent="0.2">
      <c r="B1" s="8" t="s">
        <v>33</v>
      </c>
      <c r="E1" s="16"/>
      <c r="I1" s="16" t="s">
        <v>74</v>
      </c>
      <c r="M1" s="53"/>
      <c r="N1" s="53"/>
    </row>
    <row r="2" spans="2:21" ht="47.25" customHeight="1" thickBot="1" x14ac:dyDescent="0.2">
      <c r="B2" s="39" t="s">
        <v>61</v>
      </c>
      <c r="C2" s="26" t="s">
        <v>62</v>
      </c>
      <c r="D2" s="32" t="s">
        <v>63</v>
      </c>
      <c r="E2" s="28" t="s">
        <v>64</v>
      </c>
      <c r="F2" s="110" t="s">
        <v>65</v>
      </c>
      <c r="G2" s="28" t="s">
        <v>0</v>
      </c>
      <c r="H2" s="31" t="s">
        <v>1</v>
      </c>
      <c r="I2" s="40" t="s">
        <v>69</v>
      </c>
      <c r="J2" s="41" t="s">
        <v>70</v>
      </c>
      <c r="K2" s="41" t="s">
        <v>71</v>
      </c>
      <c r="L2" s="42" t="s">
        <v>81</v>
      </c>
      <c r="M2" s="43" t="s">
        <v>82</v>
      </c>
      <c r="N2" s="44" t="s">
        <v>83</v>
      </c>
      <c r="O2" s="45" t="s">
        <v>6</v>
      </c>
      <c r="P2" s="46" t="s">
        <v>2</v>
      </c>
      <c r="Q2" s="47" t="s">
        <v>3</v>
      </c>
      <c r="R2" s="48" t="s">
        <v>4</v>
      </c>
      <c r="S2" s="46" t="s">
        <v>5</v>
      </c>
      <c r="T2" s="49" t="s">
        <v>72</v>
      </c>
      <c r="U2" s="48" t="s">
        <v>73</v>
      </c>
    </row>
    <row r="3" spans="2:21" ht="20.25" customHeight="1" thickTop="1" x14ac:dyDescent="0.15">
      <c r="B3" s="96">
        <v>2020</v>
      </c>
      <c r="C3" s="56">
        <v>10</v>
      </c>
      <c r="D3" s="56" t="s">
        <v>14</v>
      </c>
      <c r="E3" s="67" t="s">
        <v>384</v>
      </c>
      <c r="F3" s="119" t="s">
        <v>48</v>
      </c>
      <c r="G3" s="97" t="s">
        <v>385</v>
      </c>
      <c r="H3" s="68" t="s">
        <v>386</v>
      </c>
      <c r="I3" s="196">
        <v>20000000</v>
      </c>
      <c r="J3" s="197">
        <v>0</v>
      </c>
      <c r="K3" s="197">
        <v>20000000</v>
      </c>
      <c r="L3" s="155">
        <v>40000000</v>
      </c>
      <c r="M3" s="198"/>
      <c r="N3" s="197">
        <v>20000000</v>
      </c>
      <c r="O3" s="104"/>
      <c r="P3" s="57" t="s">
        <v>387</v>
      </c>
      <c r="Q3" s="67" t="s">
        <v>388</v>
      </c>
      <c r="R3" s="149" t="s">
        <v>389</v>
      </c>
      <c r="S3" s="111" t="s">
        <v>390</v>
      </c>
      <c r="T3" s="67"/>
      <c r="U3" s="149" t="s">
        <v>391</v>
      </c>
    </row>
    <row r="4" spans="2:21" ht="20.25" customHeight="1" x14ac:dyDescent="0.15">
      <c r="B4" s="14">
        <v>2020</v>
      </c>
      <c r="C4" s="12">
        <v>10</v>
      </c>
      <c r="D4" s="12" t="s">
        <v>14</v>
      </c>
      <c r="E4" s="25" t="s">
        <v>392</v>
      </c>
      <c r="F4" s="122" t="s">
        <v>48</v>
      </c>
      <c r="G4" s="58" t="s">
        <v>158</v>
      </c>
      <c r="H4" s="23" t="s">
        <v>67</v>
      </c>
      <c r="I4" s="123">
        <v>50000000</v>
      </c>
      <c r="J4" s="52">
        <v>0</v>
      </c>
      <c r="K4" s="52">
        <v>0</v>
      </c>
      <c r="L4" s="55">
        <v>50000000</v>
      </c>
      <c r="M4" s="161">
        <v>0</v>
      </c>
      <c r="N4" s="52">
        <v>0</v>
      </c>
      <c r="O4" s="10"/>
      <c r="P4" s="22" t="s">
        <v>393</v>
      </c>
      <c r="Q4" s="25" t="s">
        <v>394</v>
      </c>
      <c r="R4" s="70" t="s">
        <v>395</v>
      </c>
      <c r="S4" s="54" t="s">
        <v>24</v>
      </c>
      <c r="T4" s="25"/>
      <c r="U4" s="70"/>
    </row>
    <row r="5" spans="2:21" ht="20.25" customHeight="1" x14ac:dyDescent="0.15">
      <c r="B5" s="14">
        <v>2020</v>
      </c>
      <c r="C5" s="12">
        <v>10</v>
      </c>
      <c r="D5" s="12" t="s">
        <v>14</v>
      </c>
      <c r="E5" s="25" t="s">
        <v>396</v>
      </c>
      <c r="F5" s="122" t="s">
        <v>48</v>
      </c>
      <c r="G5" s="58" t="s">
        <v>158</v>
      </c>
      <c r="H5" s="23" t="s">
        <v>67</v>
      </c>
      <c r="I5" s="123">
        <v>50000000</v>
      </c>
      <c r="J5" s="52"/>
      <c r="K5" s="52"/>
      <c r="L5" s="55">
        <v>50000000</v>
      </c>
      <c r="M5" s="161"/>
      <c r="N5" s="52"/>
      <c r="O5" s="10"/>
      <c r="P5" s="22" t="s">
        <v>393</v>
      </c>
      <c r="Q5" s="25" t="s">
        <v>397</v>
      </c>
      <c r="R5" s="70" t="s">
        <v>398</v>
      </c>
      <c r="S5" s="54" t="s">
        <v>24</v>
      </c>
      <c r="T5" s="25"/>
      <c r="U5" s="70"/>
    </row>
    <row r="6" spans="2:21" ht="20.25" customHeight="1" x14ac:dyDescent="0.15">
      <c r="B6" s="14">
        <v>2020</v>
      </c>
      <c r="C6" s="12">
        <v>10</v>
      </c>
      <c r="D6" s="12" t="s">
        <v>14</v>
      </c>
      <c r="E6" s="25" t="s">
        <v>399</v>
      </c>
      <c r="F6" s="122" t="s">
        <v>48</v>
      </c>
      <c r="G6" s="58" t="s">
        <v>39</v>
      </c>
      <c r="H6" s="23" t="s">
        <v>67</v>
      </c>
      <c r="I6" s="123">
        <v>33627000</v>
      </c>
      <c r="J6" s="52">
        <v>110672000</v>
      </c>
      <c r="K6" s="52">
        <v>0</v>
      </c>
      <c r="L6" s="55">
        <v>144299000</v>
      </c>
      <c r="M6" s="161">
        <v>30668000</v>
      </c>
      <c r="N6" s="52"/>
      <c r="O6" s="10"/>
      <c r="P6" s="22" t="s">
        <v>400</v>
      </c>
      <c r="Q6" s="25" t="s">
        <v>401</v>
      </c>
      <c r="R6" s="70" t="s">
        <v>402</v>
      </c>
      <c r="S6" s="54" t="s">
        <v>24</v>
      </c>
      <c r="T6" s="25"/>
      <c r="U6" s="70"/>
    </row>
    <row r="7" spans="2:21" ht="20.25" customHeight="1" x14ac:dyDescent="0.15">
      <c r="B7" s="14">
        <v>2020</v>
      </c>
      <c r="C7" s="12">
        <v>10</v>
      </c>
      <c r="D7" s="12" t="s">
        <v>14</v>
      </c>
      <c r="E7" s="25" t="s">
        <v>403</v>
      </c>
      <c r="F7" s="122" t="s">
        <v>48</v>
      </c>
      <c r="G7" s="58" t="s">
        <v>16</v>
      </c>
      <c r="H7" s="23" t="s">
        <v>68</v>
      </c>
      <c r="I7" s="123">
        <v>20000000</v>
      </c>
      <c r="J7" s="52">
        <v>37000000</v>
      </c>
      <c r="K7" s="52">
        <v>0</v>
      </c>
      <c r="L7" s="55">
        <v>57000000</v>
      </c>
      <c r="M7" s="161">
        <v>57000000</v>
      </c>
      <c r="N7" s="52"/>
      <c r="O7" s="10"/>
      <c r="P7" s="22" t="s">
        <v>400</v>
      </c>
      <c r="Q7" s="25" t="s">
        <v>89</v>
      </c>
      <c r="R7" s="70" t="s">
        <v>90</v>
      </c>
      <c r="S7" s="54" t="s">
        <v>24</v>
      </c>
      <c r="T7" s="25"/>
      <c r="U7" s="70"/>
    </row>
    <row r="8" spans="2:21" ht="20.25" customHeight="1" x14ac:dyDescent="0.15">
      <c r="B8" s="14">
        <v>2020</v>
      </c>
      <c r="C8" s="12">
        <v>10</v>
      </c>
      <c r="D8" s="12" t="s">
        <v>14</v>
      </c>
      <c r="E8" s="25" t="s">
        <v>404</v>
      </c>
      <c r="F8" s="122" t="s">
        <v>48</v>
      </c>
      <c r="G8" s="58" t="s">
        <v>16</v>
      </c>
      <c r="H8" s="23" t="s">
        <v>68</v>
      </c>
      <c r="I8" s="123">
        <v>18000000</v>
      </c>
      <c r="J8" s="52">
        <v>35000000</v>
      </c>
      <c r="K8" s="52">
        <v>0</v>
      </c>
      <c r="L8" s="55">
        <v>53000000</v>
      </c>
      <c r="M8" s="161">
        <v>53000000</v>
      </c>
      <c r="N8" s="52"/>
      <c r="O8" s="10"/>
      <c r="P8" s="22" t="s">
        <v>400</v>
      </c>
      <c r="Q8" s="25" t="s">
        <v>89</v>
      </c>
      <c r="R8" s="70" t="s">
        <v>90</v>
      </c>
      <c r="S8" s="54" t="s">
        <v>24</v>
      </c>
      <c r="T8" s="25"/>
      <c r="U8" s="70"/>
    </row>
    <row r="9" spans="2:21" ht="20.25" customHeight="1" x14ac:dyDescent="0.15">
      <c r="B9" s="14">
        <v>2020</v>
      </c>
      <c r="C9" s="12">
        <v>10</v>
      </c>
      <c r="D9" s="12" t="s">
        <v>14</v>
      </c>
      <c r="E9" s="25" t="s">
        <v>405</v>
      </c>
      <c r="F9" s="122" t="s">
        <v>48</v>
      </c>
      <c r="G9" s="58" t="s">
        <v>16</v>
      </c>
      <c r="H9" s="23" t="s">
        <v>66</v>
      </c>
      <c r="I9" s="123">
        <v>35000000</v>
      </c>
      <c r="J9" s="52">
        <v>54000000</v>
      </c>
      <c r="K9" s="52">
        <v>0</v>
      </c>
      <c r="L9" s="55">
        <v>89000000</v>
      </c>
      <c r="M9" s="161">
        <v>89000000</v>
      </c>
      <c r="N9" s="52"/>
      <c r="O9" s="10"/>
      <c r="P9" s="22" t="s">
        <v>400</v>
      </c>
      <c r="Q9" s="25" t="s">
        <v>406</v>
      </c>
      <c r="R9" s="70" t="s">
        <v>407</v>
      </c>
      <c r="S9" s="54" t="s">
        <v>24</v>
      </c>
      <c r="T9" s="25"/>
      <c r="U9" s="70"/>
    </row>
    <row r="10" spans="2:21" ht="20.25" customHeight="1" x14ac:dyDescent="0.15">
      <c r="B10" s="14">
        <v>2020</v>
      </c>
      <c r="C10" s="12">
        <v>10</v>
      </c>
      <c r="D10" s="12" t="s">
        <v>14</v>
      </c>
      <c r="E10" s="25" t="s">
        <v>408</v>
      </c>
      <c r="F10" s="122" t="s">
        <v>48</v>
      </c>
      <c r="G10" s="58" t="s">
        <v>16</v>
      </c>
      <c r="H10" s="23" t="s">
        <v>67</v>
      </c>
      <c r="I10" s="123">
        <v>130000000</v>
      </c>
      <c r="J10" s="52">
        <v>200000000</v>
      </c>
      <c r="K10" s="52">
        <v>0</v>
      </c>
      <c r="L10" s="55">
        <v>330000000</v>
      </c>
      <c r="M10" s="161">
        <v>330000000</v>
      </c>
      <c r="N10" s="52"/>
      <c r="O10" s="10"/>
      <c r="P10" s="22" t="s">
        <v>400</v>
      </c>
      <c r="Q10" s="25" t="s">
        <v>406</v>
      </c>
      <c r="R10" s="70" t="s">
        <v>407</v>
      </c>
      <c r="S10" s="54" t="s">
        <v>24</v>
      </c>
      <c r="T10" s="25"/>
      <c r="U10" s="70"/>
    </row>
    <row r="11" spans="2:21" ht="20.25" customHeight="1" x14ac:dyDescent="0.15">
      <c r="B11" s="14">
        <v>2020</v>
      </c>
      <c r="C11" s="12">
        <v>10</v>
      </c>
      <c r="D11" s="12" t="s">
        <v>14</v>
      </c>
      <c r="E11" s="25" t="s">
        <v>409</v>
      </c>
      <c r="F11" s="122" t="s">
        <v>48</v>
      </c>
      <c r="G11" s="58" t="s">
        <v>16</v>
      </c>
      <c r="H11" s="23" t="s">
        <v>67</v>
      </c>
      <c r="I11" s="123">
        <v>88100000</v>
      </c>
      <c r="J11" s="52">
        <v>10939000</v>
      </c>
      <c r="K11" s="52"/>
      <c r="L11" s="55">
        <v>99039000</v>
      </c>
      <c r="M11" s="161"/>
      <c r="N11" s="52"/>
      <c r="O11" s="10"/>
      <c r="P11" s="22" t="s">
        <v>110</v>
      </c>
      <c r="Q11" s="25" t="s">
        <v>410</v>
      </c>
      <c r="R11" s="70" t="s">
        <v>411</v>
      </c>
      <c r="S11" s="54" t="s">
        <v>24</v>
      </c>
      <c r="T11" s="25"/>
      <c r="U11" s="70"/>
    </row>
    <row r="12" spans="2:21" ht="20.25" customHeight="1" x14ac:dyDescent="0.15">
      <c r="B12" s="14">
        <v>2020</v>
      </c>
      <c r="C12" s="12">
        <v>10</v>
      </c>
      <c r="D12" s="12" t="s">
        <v>14</v>
      </c>
      <c r="E12" s="25" t="s">
        <v>428</v>
      </c>
      <c r="F12" s="122" t="s">
        <v>48</v>
      </c>
      <c r="G12" s="58" t="s">
        <v>16</v>
      </c>
      <c r="H12" s="23" t="s">
        <v>67</v>
      </c>
      <c r="I12" s="123">
        <v>133562000</v>
      </c>
      <c r="J12" s="52">
        <v>75926000</v>
      </c>
      <c r="K12" s="52"/>
      <c r="L12" s="55">
        <v>209488000</v>
      </c>
      <c r="M12" s="161"/>
      <c r="N12" s="52"/>
      <c r="O12" s="10"/>
      <c r="P12" s="22" t="s">
        <v>91</v>
      </c>
      <c r="Q12" s="25" t="s">
        <v>92</v>
      </c>
      <c r="R12" s="70" t="s">
        <v>93</v>
      </c>
      <c r="S12" s="54" t="s">
        <v>24</v>
      </c>
      <c r="T12" s="25"/>
      <c r="U12" s="70"/>
    </row>
    <row r="13" spans="2:21" ht="20.25" customHeight="1" x14ac:dyDescent="0.15">
      <c r="B13" s="14">
        <v>2020</v>
      </c>
      <c r="C13" s="12">
        <v>10</v>
      </c>
      <c r="D13" s="12" t="s">
        <v>14</v>
      </c>
      <c r="E13" s="25" t="s">
        <v>429</v>
      </c>
      <c r="F13" s="122" t="s">
        <v>48</v>
      </c>
      <c r="G13" s="58" t="s">
        <v>16</v>
      </c>
      <c r="H13" s="23" t="s">
        <v>67</v>
      </c>
      <c r="I13" s="123">
        <v>1260362000</v>
      </c>
      <c r="J13" s="52">
        <v>1303202000</v>
      </c>
      <c r="K13" s="52">
        <v>130092000</v>
      </c>
      <c r="L13" s="55">
        <v>2693656000</v>
      </c>
      <c r="M13" s="161"/>
      <c r="N13" s="52"/>
      <c r="O13" s="10"/>
      <c r="P13" s="22" t="s">
        <v>91</v>
      </c>
      <c r="Q13" s="25" t="s">
        <v>430</v>
      </c>
      <c r="R13" s="70" t="s">
        <v>431</v>
      </c>
      <c r="S13" s="54" t="s">
        <v>24</v>
      </c>
      <c r="T13" s="25"/>
      <c r="U13" s="70"/>
    </row>
    <row r="14" spans="2:21" ht="20.25" customHeight="1" x14ac:dyDescent="0.15">
      <c r="B14" s="14">
        <v>2020</v>
      </c>
      <c r="C14" s="12">
        <v>10</v>
      </c>
      <c r="D14" s="12" t="s">
        <v>14</v>
      </c>
      <c r="E14" s="25" t="s">
        <v>433</v>
      </c>
      <c r="F14" s="122" t="s">
        <v>48</v>
      </c>
      <c r="G14" s="58" t="s">
        <v>16</v>
      </c>
      <c r="H14" s="23" t="s">
        <v>66</v>
      </c>
      <c r="I14" s="123">
        <v>3130000000</v>
      </c>
      <c r="J14" s="52">
        <v>956000000</v>
      </c>
      <c r="K14" s="52">
        <v>10000000</v>
      </c>
      <c r="L14" s="55">
        <v>4096000000</v>
      </c>
      <c r="M14" s="161">
        <v>10000000</v>
      </c>
      <c r="N14" s="52">
        <v>10000000</v>
      </c>
      <c r="O14" s="10"/>
      <c r="P14" s="22" t="s">
        <v>111</v>
      </c>
      <c r="Q14" s="25" t="s">
        <v>434</v>
      </c>
      <c r="R14" s="70" t="s">
        <v>435</v>
      </c>
      <c r="S14" s="54" t="s">
        <v>24</v>
      </c>
      <c r="T14" s="25"/>
      <c r="U14" s="70"/>
    </row>
    <row r="15" spans="2:21" ht="20.25" customHeight="1" x14ac:dyDescent="0.15">
      <c r="B15" s="14">
        <v>2020</v>
      </c>
      <c r="C15" s="12">
        <v>10</v>
      </c>
      <c r="D15" s="12" t="s">
        <v>14</v>
      </c>
      <c r="E15" s="25" t="s">
        <v>436</v>
      </c>
      <c r="F15" s="122" t="s">
        <v>437</v>
      </c>
      <c r="G15" s="58" t="s">
        <v>16</v>
      </c>
      <c r="H15" s="23" t="s">
        <v>68</v>
      </c>
      <c r="I15" s="123">
        <v>32000000</v>
      </c>
      <c r="J15" s="52">
        <v>16000000</v>
      </c>
      <c r="K15" s="52">
        <v>2000000</v>
      </c>
      <c r="L15" s="55">
        <v>50000000</v>
      </c>
      <c r="M15" s="161">
        <v>8000000</v>
      </c>
      <c r="N15" s="52">
        <v>8000000</v>
      </c>
      <c r="O15" s="10"/>
      <c r="P15" s="22" t="s">
        <v>438</v>
      </c>
      <c r="Q15" s="25" t="s">
        <v>439</v>
      </c>
      <c r="R15" s="70" t="s">
        <v>440</v>
      </c>
      <c r="S15" s="54" t="s">
        <v>24</v>
      </c>
      <c r="T15" s="25"/>
      <c r="U15" s="70" t="s">
        <v>441</v>
      </c>
    </row>
    <row r="16" spans="2:21" ht="20.25" customHeight="1" x14ac:dyDescent="0.15">
      <c r="B16" s="14">
        <v>2020</v>
      </c>
      <c r="C16" s="12">
        <v>10</v>
      </c>
      <c r="D16" s="12" t="s">
        <v>14</v>
      </c>
      <c r="E16" s="25" t="s">
        <v>442</v>
      </c>
      <c r="F16" s="122" t="s">
        <v>437</v>
      </c>
      <c r="G16" s="58" t="s">
        <v>16</v>
      </c>
      <c r="H16" s="23" t="s">
        <v>68</v>
      </c>
      <c r="I16" s="123">
        <v>50000000</v>
      </c>
      <c r="J16" s="52">
        <v>0</v>
      </c>
      <c r="K16" s="52">
        <v>0</v>
      </c>
      <c r="L16" s="55">
        <v>50000000</v>
      </c>
      <c r="M16" s="161">
        <v>0</v>
      </c>
      <c r="N16" s="52">
        <v>0</v>
      </c>
      <c r="O16" s="10"/>
      <c r="P16" s="22" t="s">
        <v>438</v>
      </c>
      <c r="Q16" s="25" t="s">
        <v>439</v>
      </c>
      <c r="R16" s="70" t="s">
        <v>440</v>
      </c>
      <c r="S16" s="54" t="s">
        <v>24</v>
      </c>
      <c r="T16" s="25"/>
      <c r="U16" s="70" t="s">
        <v>441</v>
      </c>
    </row>
    <row r="17" spans="2:21" ht="20.25" customHeight="1" x14ac:dyDescent="0.15">
      <c r="B17" s="14">
        <v>2020</v>
      </c>
      <c r="C17" s="12">
        <v>10</v>
      </c>
      <c r="D17" s="12" t="s">
        <v>14</v>
      </c>
      <c r="E17" s="25" t="s">
        <v>443</v>
      </c>
      <c r="F17" s="122" t="s">
        <v>437</v>
      </c>
      <c r="G17" s="58" t="s">
        <v>16</v>
      </c>
      <c r="H17" s="23" t="s">
        <v>68</v>
      </c>
      <c r="I17" s="123">
        <v>12000000</v>
      </c>
      <c r="J17" s="52">
        <v>0</v>
      </c>
      <c r="K17" s="52">
        <v>0</v>
      </c>
      <c r="L17" s="55">
        <v>12000000</v>
      </c>
      <c r="M17" s="161">
        <v>0</v>
      </c>
      <c r="N17" s="52">
        <v>0</v>
      </c>
      <c r="O17" s="10"/>
      <c r="P17" s="22" t="s">
        <v>438</v>
      </c>
      <c r="Q17" s="25" t="s">
        <v>439</v>
      </c>
      <c r="R17" s="70" t="s">
        <v>440</v>
      </c>
      <c r="S17" s="54" t="s">
        <v>24</v>
      </c>
      <c r="T17" s="25"/>
      <c r="U17" s="70" t="s">
        <v>441</v>
      </c>
    </row>
    <row r="18" spans="2:21" ht="20.25" customHeight="1" x14ac:dyDescent="0.15">
      <c r="B18" s="14">
        <v>2020</v>
      </c>
      <c r="C18" s="12">
        <v>10</v>
      </c>
      <c r="D18" s="12" t="s">
        <v>14</v>
      </c>
      <c r="E18" s="25" t="s">
        <v>453</v>
      </c>
      <c r="F18" s="122" t="s">
        <v>48</v>
      </c>
      <c r="G18" s="58" t="s">
        <v>16</v>
      </c>
      <c r="H18" s="23" t="s">
        <v>68</v>
      </c>
      <c r="I18" s="123">
        <v>30000000</v>
      </c>
      <c r="J18" s="52">
        <v>50000000</v>
      </c>
      <c r="K18" s="52"/>
      <c r="L18" s="55">
        <v>80000000</v>
      </c>
      <c r="M18" s="161">
        <v>30000000</v>
      </c>
      <c r="N18" s="52">
        <v>0</v>
      </c>
      <c r="O18" s="10"/>
      <c r="P18" s="22" t="s">
        <v>450</v>
      </c>
      <c r="Q18" s="25" t="s">
        <v>451</v>
      </c>
      <c r="R18" s="70" t="s">
        <v>452</v>
      </c>
      <c r="S18" s="54" t="s">
        <v>24</v>
      </c>
      <c r="T18" s="25"/>
      <c r="U18" s="70" t="s">
        <v>441</v>
      </c>
    </row>
    <row r="19" spans="2:21" ht="20.25" customHeight="1" x14ac:dyDescent="0.15">
      <c r="B19" s="14">
        <v>2020</v>
      </c>
      <c r="C19" s="12">
        <v>10</v>
      </c>
      <c r="D19" s="12" t="s">
        <v>14</v>
      </c>
      <c r="E19" s="25" t="s">
        <v>457</v>
      </c>
      <c r="F19" s="122" t="s">
        <v>48</v>
      </c>
      <c r="G19" s="58" t="s">
        <v>16</v>
      </c>
      <c r="H19" s="23" t="s">
        <v>66</v>
      </c>
      <c r="I19" s="123">
        <v>94648000</v>
      </c>
      <c r="J19" s="52">
        <v>0</v>
      </c>
      <c r="K19" s="52">
        <v>0</v>
      </c>
      <c r="L19" s="55">
        <v>94648000</v>
      </c>
      <c r="M19" s="161">
        <v>94648000</v>
      </c>
      <c r="N19" s="52">
        <v>94648000</v>
      </c>
      <c r="O19" s="10"/>
      <c r="P19" s="22" t="s">
        <v>458</v>
      </c>
      <c r="Q19" s="25" t="s">
        <v>459</v>
      </c>
      <c r="R19" s="70" t="s">
        <v>460</v>
      </c>
      <c r="S19" s="54" t="s">
        <v>24</v>
      </c>
      <c r="T19" s="25"/>
      <c r="U19" s="70"/>
    </row>
    <row r="20" spans="2:21" ht="20.25" customHeight="1" x14ac:dyDescent="0.15">
      <c r="B20" s="14">
        <v>2020</v>
      </c>
      <c r="C20" s="12">
        <v>10</v>
      </c>
      <c r="D20" s="12" t="s">
        <v>14</v>
      </c>
      <c r="E20" s="25" t="s">
        <v>461</v>
      </c>
      <c r="F20" s="122" t="s">
        <v>48</v>
      </c>
      <c r="G20" s="58" t="s">
        <v>16</v>
      </c>
      <c r="H20" s="23" t="s">
        <v>66</v>
      </c>
      <c r="I20" s="123">
        <v>202062000</v>
      </c>
      <c r="J20" s="52">
        <v>0</v>
      </c>
      <c r="K20" s="52">
        <v>0</v>
      </c>
      <c r="L20" s="55">
        <v>202062000</v>
      </c>
      <c r="M20" s="161">
        <v>202062000</v>
      </c>
      <c r="N20" s="52">
        <v>202062000</v>
      </c>
      <c r="O20" s="10"/>
      <c r="P20" s="22" t="s">
        <v>458</v>
      </c>
      <c r="Q20" s="25" t="s">
        <v>459</v>
      </c>
      <c r="R20" s="70" t="s">
        <v>460</v>
      </c>
      <c r="S20" s="54" t="s">
        <v>24</v>
      </c>
      <c r="T20" s="25"/>
      <c r="U20" s="70"/>
    </row>
    <row r="21" spans="2:21" ht="20.25" customHeight="1" x14ac:dyDescent="0.15">
      <c r="B21" s="14">
        <v>2020</v>
      </c>
      <c r="C21" s="12">
        <v>10</v>
      </c>
      <c r="D21" s="12" t="s">
        <v>14</v>
      </c>
      <c r="E21" s="25" t="s">
        <v>462</v>
      </c>
      <c r="F21" s="122" t="s">
        <v>48</v>
      </c>
      <c r="G21" s="58" t="s">
        <v>16</v>
      </c>
      <c r="H21" s="23" t="s">
        <v>66</v>
      </c>
      <c r="I21" s="123">
        <v>53717000</v>
      </c>
      <c r="J21" s="52">
        <v>0</v>
      </c>
      <c r="K21" s="52">
        <v>0</v>
      </c>
      <c r="L21" s="55">
        <v>53717000</v>
      </c>
      <c r="M21" s="161">
        <v>53717000</v>
      </c>
      <c r="N21" s="52">
        <v>53717000</v>
      </c>
      <c r="O21" s="10"/>
      <c r="P21" s="22" t="s">
        <v>458</v>
      </c>
      <c r="Q21" s="25" t="s">
        <v>459</v>
      </c>
      <c r="R21" s="70" t="s">
        <v>460</v>
      </c>
      <c r="S21" s="54" t="s">
        <v>24</v>
      </c>
      <c r="T21" s="25"/>
      <c r="U21" s="70"/>
    </row>
    <row r="22" spans="2:21" ht="20.25" customHeight="1" x14ac:dyDescent="0.15">
      <c r="B22" s="14">
        <v>2020</v>
      </c>
      <c r="C22" s="12">
        <v>10</v>
      </c>
      <c r="D22" s="12" t="s">
        <v>14</v>
      </c>
      <c r="E22" s="25" t="s">
        <v>463</v>
      </c>
      <c r="F22" s="122" t="s">
        <v>48</v>
      </c>
      <c r="G22" s="58" t="s">
        <v>16</v>
      </c>
      <c r="H22" s="23" t="s">
        <v>66</v>
      </c>
      <c r="I22" s="123">
        <v>67060000</v>
      </c>
      <c r="J22" s="52">
        <v>0</v>
      </c>
      <c r="K22" s="52">
        <v>0</v>
      </c>
      <c r="L22" s="55">
        <v>67060000</v>
      </c>
      <c r="M22" s="161">
        <v>67060000</v>
      </c>
      <c r="N22" s="52">
        <v>67060000</v>
      </c>
      <c r="O22" s="10"/>
      <c r="P22" s="22" t="s">
        <v>458</v>
      </c>
      <c r="Q22" s="25" t="s">
        <v>459</v>
      </c>
      <c r="R22" s="70" t="s">
        <v>460</v>
      </c>
      <c r="S22" s="54" t="s">
        <v>24</v>
      </c>
      <c r="T22" s="25"/>
      <c r="U22" s="70"/>
    </row>
    <row r="23" spans="2:21" ht="20.25" customHeight="1" x14ac:dyDescent="0.15">
      <c r="B23" s="14">
        <v>2020</v>
      </c>
      <c r="C23" s="12">
        <v>10</v>
      </c>
      <c r="D23" s="12" t="s">
        <v>14</v>
      </c>
      <c r="E23" s="25" t="s">
        <v>464</v>
      </c>
      <c r="F23" s="122" t="s">
        <v>48</v>
      </c>
      <c r="G23" s="58" t="s">
        <v>16</v>
      </c>
      <c r="H23" s="23" t="s">
        <v>66</v>
      </c>
      <c r="I23" s="123">
        <v>185612000</v>
      </c>
      <c r="J23" s="52">
        <v>0</v>
      </c>
      <c r="K23" s="52">
        <v>0</v>
      </c>
      <c r="L23" s="55">
        <v>185612000</v>
      </c>
      <c r="M23" s="161">
        <v>185612000</v>
      </c>
      <c r="N23" s="52">
        <v>185612000</v>
      </c>
      <c r="O23" s="10"/>
      <c r="P23" s="22" t="s">
        <v>458</v>
      </c>
      <c r="Q23" s="25" t="s">
        <v>459</v>
      </c>
      <c r="R23" s="70" t="s">
        <v>460</v>
      </c>
      <c r="S23" s="54" t="s">
        <v>24</v>
      </c>
      <c r="T23" s="25"/>
      <c r="U23" s="70"/>
    </row>
    <row r="24" spans="2:21" ht="20.25" customHeight="1" x14ac:dyDescent="0.15">
      <c r="B24" s="14">
        <v>2020</v>
      </c>
      <c r="C24" s="12">
        <v>10</v>
      </c>
      <c r="D24" s="12" t="s">
        <v>14</v>
      </c>
      <c r="E24" s="25" t="s">
        <v>465</v>
      </c>
      <c r="F24" s="122" t="s">
        <v>48</v>
      </c>
      <c r="G24" s="58" t="s">
        <v>126</v>
      </c>
      <c r="H24" s="23" t="s">
        <v>68</v>
      </c>
      <c r="I24" s="123">
        <v>50000000</v>
      </c>
      <c r="J24" s="52">
        <v>0</v>
      </c>
      <c r="K24" s="52">
        <v>0</v>
      </c>
      <c r="L24" s="55">
        <v>50000000</v>
      </c>
      <c r="M24" s="161">
        <v>50000000</v>
      </c>
      <c r="N24" s="52">
        <v>50000000</v>
      </c>
      <c r="O24" s="10"/>
      <c r="P24" s="22" t="s">
        <v>458</v>
      </c>
      <c r="Q24" s="25" t="s">
        <v>466</v>
      </c>
      <c r="R24" s="70" t="s">
        <v>467</v>
      </c>
      <c r="S24" s="54" t="s">
        <v>24</v>
      </c>
      <c r="T24" s="25"/>
      <c r="U24" s="70" t="s">
        <v>468</v>
      </c>
    </row>
    <row r="25" spans="2:21" ht="20.25" customHeight="1" x14ac:dyDescent="0.15">
      <c r="B25" s="14">
        <v>2020</v>
      </c>
      <c r="C25" s="12">
        <v>10</v>
      </c>
      <c r="D25" s="12" t="s">
        <v>14</v>
      </c>
      <c r="E25" s="25" t="s">
        <v>469</v>
      </c>
      <c r="F25" s="122" t="s">
        <v>48</v>
      </c>
      <c r="G25" s="58" t="s">
        <v>126</v>
      </c>
      <c r="H25" s="23" t="s">
        <v>66</v>
      </c>
      <c r="I25" s="123">
        <v>50000000</v>
      </c>
      <c r="J25" s="52">
        <v>0</v>
      </c>
      <c r="K25" s="52">
        <v>0</v>
      </c>
      <c r="L25" s="55">
        <v>50000000</v>
      </c>
      <c r="M25" s="161">
        <v>50000000</v>
      </c>
      <c r="N25" s="52">
        <v>50000000</v>
      </c>
      <c r="O25" s="10"/>
      <c r="P25" s="22" t="s">
        <v>458</v>
      </c>
      <c r="Q25" s="25" t="s">
        <v>466</v>
      </c>
      <c r="R25" s="70" t="s">
        <v>467</v>
      </c>
      <c r="S25" s="54" t="s">
        <v>24</v>
      </c>
      <c r="T25" s="25"/>
      <c r="U25" s="70"/>
    </row>
    <row r="26" spans="2:21" ht="20.25" customHeight="1" x14ac:dyDescent="0.15">
      <c r="B26" s="14">
        <v>2020</v>
      </c>
      <c r="C26" s="12">
        <v>10</v>
      </c>
      <c r="D26" s="12" t="s">
        <v>14</v>
      </c>
      <c r="E26" s="25" t="s">
        <v>634</v>
      </c>
      <c r="F26" s="122" t="s">
        <v>635</v>
      </c>
      <c r="G26" s="58" t="s">
        <v>40</v>
      </c>
      <c r="H26" s="23" t="s">
        <v>67</v>
      </c>
      <c r="I26" s="123">
        <v>303930000</v>
      </c>
      <c r="J26" s="52">
        <v>302393000</v>
      </c>
      <c r="K26" s="52">
        <v>0</v>
      </c>
      <c r="L26" s="55">
        <f>SUM(I26:K26)</f>
        <v>606323000</v>
      </c>
      <c r="M26" s="161">
        <v>3000000</v>
      </c>
      <c r="N26" s="52">
        <v>0</v>
      </c>
      <c r="O26" s="10"/>
      <c r="P26" s="22" t="s">
        <v>636</v>
      </c>
      <c r="Q26" s="25" t="s">
        <v>637</v>
      </c>
      <c r="R26" s="70" t="s">
        <v>638</v>
      </c>
      <c r="S26" s="54" t="s">
        <v>24</v>
      </c>
      <c r="T26" s="25"/>
      <c r="U26" s="70"/>
    </row>
    <row r="27" spans="2:21" ht="20.25" customHeight="1" x14ac:dyDescent="0.15">
      <c r="B27" s="14">
        <v>2020</v>
      </c>
      <c r="C27" s="12">
        <v>10</v>
      </c>
      <c r="D27" s="12" t="s">
        <v>639</v>
      </c>
      <c r="E27" s="25" t="s">
        <v>640</v>
      </c>
      <c r="F27" s="122" t="s">
        <v>635</v>
      </c>
      <c r="G27" s="58" t="s">
        <v>41</v>
      </c>
      <c r="H27" s="23" t="s">
        <v>67</v>
      </c>
      <c r="I27" s="123">
        <v>778573000</v>
      </c>
      <c r="J27" s="52">
        <v>0</v>
      </c>
      <c r="K27" s="52">
        <v>0</v>
      </c>
      <c r="L27" s="55">
        <f>SUM(I27:K27)</f>
        <v>778573000</v>
      </c>
      <c r="M27" s="161">
        <v>2000000</v>
      </c>
      <c r="N27" s="52">
        <v>0</v>
      </c>
      <c r="O27" s="10"/>
      <c r="P27" s="22" t="s">
        <v>636</v>
      </c>
      <c r="Q27" s="25" t="s">
        <v>637</v>
      </c>
      <c r="R27" s="70" t="s">
        <v>638</v>
      </c>
      <c r="S27" s="54" t="s">
        <v>24</v>
      </c>
      <c r="T27" s="25"/>
      <c r="U27" s="70"/>
    </row>
    <row r="28" spans="2:21" ht="20.25" customHeight="1" x14ac:dyDescent="0.15">
      <c r="B28" s="14">
        <v>2020</v>
      </c>
      <c r="C28" s="12">
        <v>10</v>
      </c>
      <c r="D28" s="12" t="s">
        <v>15</v>
      </c>
      <c r="E28" s="25" t="s">
        <v>648</v>
      </c>
      <c r="F28" s="122" t="s">
        <v>646</v>
      </c>
      <c r="G28" s="58" t="s">
        <v>16</v>
      </c>
      <c r="H28" s="23" t="s">
        <v>67</v>
      </c>
      <c r="I28" s="123">
        <v>57398000</v>
      </c>
      <c r="J28" s="52">
        <v>21906000</v>
      </c>
      <c r="K28" s="52">
        <v>0</v>
      </c>
      <c r="L28" s="55">
        <v>79304000</v>
      </c>
      <c r="M28" s="161">
        <v>79304000</v>
      </c>
      <c r="N28" s="52"/>
      <c r="O28" s="10"/>
      <c r="P28" s="22" t="s">
        <v>642</v>
      </c>
      <c r="Q28" s="25" t="s">
        <v>649</v>
      </c>
      <c r="R28" s="70" t="s">
        <v>650</v>
      </c>
      <c r="S28" s="54" t="s">
        <v>24</v>
      </c>
      <c r="T28" s="25"/>
      <c r="U28" s="70"/>
    </row>
    <row r="29" spans="2:21" ht="20.25" customHeight="1" x14ac:dyDescent="0.15">
      <c r="B29" s="14">
        <v>2020</v>
      </c>
      <c r="C29" s="12">
        <v>10</v>
      </c>
      <c r="D29" s="12" t="s">
        <v>14</v>
      </c>
      <c r="E29" s="25" t="s">
        <v>651</v>
      </c>
      <c r="F29" s="122" t="s">
        <v>646</v>
      </c>
      <c r="G29" s="58" t="s">
        <v>126</v>
      </c>
      <c r="H29" s="23" t="s">
        <v>68</v>
      </c>
      <c r="I29" s="123">
        <v>21835000</v>
      </c>
      <c r="J29" s="52">
        <v>37814000</v>
      </c>
      <c r="K29" s="52"/>
      <c r="L29" s="55">
        <v>59649000</v>
      </c>
      <c r="M29" s="161">
        <v>59649000</v>
      </c>
      <c r="N29" s="52"/>
      <c r="O29" s="10"/>
      <c r="P29" s="22" t="s">
        <v>642</v>
      </c>
      <c r="Q29" s="25" t="s">
        <v>652</v>
      </c>
      <c r="R29" s="70" t="s">
        <v>653</v>
      </c>
      <c r="S29" s="54" t="s">
        <v>24</v>
      </c>
      <c r="T29" s="25"/>
      <c r="U29" s="70"/>
    </row>
    <row r="30" spans="2:21" ht="20.25" customHeight="1" x14ac:dyDescent="0.15">
      <c r="B30" s="14">
        <v>2020</v>
      </c>
      <c r="C30" s="12">
        <v>10</v>
      </c>
      <c r="D30" s="12" t="s">
        <v>15</v>
      </c>
      <c r="E30" s="25" t="s">
        <v>654</v>
      </c>
      <c r="F30" s="122" t="s">
        <v>646</v>
      </c>
      <c r="G30" s="58" t="s">
        <v>16</v>
      </c>
      <c r="H30" s="23" t="s">
        <v>67</v>
      </c>
      <c r="I30" s="123">
        <v>309000000</v>
      </c>
      <c r="J30" s="52">
        <v>185600000</v>
      </c>
      <c r="K30" s="52">
        <v>0</v>
      </c>
      <c r="L30" s="55">
        <v>494600000</v>
      </c>
      <c r="M30" s="161">
        <v>494600000</v>
      </c>
      <c r="N30" s="52"/>
      <c r="O30" s="10"/>
      <c r="P30" s="22" t="s">
        <v>642</v>
      </c>
      <c r="Q30" s="25" t="s">
        <v>649</v>
      </c>
      <c r="R30" s="70" t="s">
        <v>650</v>
      </c>
      <c r="S30" s="54" t="s">
        <v>24</v>
      </c>
      <c r="T30" s="25"/>
      <c r="U30" s="70"/>
    </row>
    <row r="31" spans="2:21" ht="20.25" customHeight="1" x14ac:dyDescent="0.15">
      <c r="B31" s="14">
        <v>2020</v>
      </c>
      <c r="C31" s="12">
        <v>10</v>
      </c>
      <c r="D31" s="12" t="s">
        <v>14</v>
      </c>
      <c r="E31" s="25" t="s">
        <v>655</v>
      </c>
      <c r="F31" s="122" t="s">
        <v>646</v>
      </c>
      <c r="G31" s="58" t="s">
        <v>39</v>
      </c>
      <c r="H31" s="23" t="s">
        <v>68</v>
      </c>
      <c r="I31" s="123">
        <v>18000000</v>
      </c>
      <c r="J31" s="52">
        <v>0</v>
      </c>
      <c r="K31" s="52">
        <v>0</v>
      </c>
      <c r="L31" s="55">
        <v>18000000</v>
      </c>
      <c r="M31" s="161">
        <v>18000000</v>
      </c>
      <c r="N31" s="52"/>
      <c r="O31" s="10"/>
      <c r="P31" s="22" t="s">
        <v>642</v>
      </c>
      <c r="Q31" s="25" t="s">
        <v>656</v>
      </c>
      <c r="R31" s="70" t="s">
        <v>657</v>
      </c>
      <c r="S31" s="54" t="s">
        <v>24</v>
      </c>
      <c r="T31" s="25"/>
      <c r="U31" s="70"/>
    </row>
    <row r="32" spans="2:21" ht="20.25" customHeight="1" x14ac:dyDescent="0.15">
      <c r="B32" s="14">
        <v>2020</v>
      </c>
      <c r="C32" s="12">
        <v>10</v>
      </c>
      <c r="D32" s="12" t="s">
        <v>14</v>
      </c>
      <c r="E32" s="25" t="s">
        <v>658</v>
      </c>
      <c r="F32" s="122" t="s">
        <v>125</v>
      </c>
      <c r="G32" s="58" t="s">
        <v>39</v>
      </c>
      <c r="H32" s="23" t="s">
        <v>68</v>
      </c>
      <c r="I32" s="123">
        <v>40000000</v>
      </c>
      <c r="J32" s="52"/>
      <c r="K32" s="52"/>
      <c r="L32" s="55">
        <v>40000000</v>
      </c>
      <c r="M32" s="161">
        <v>40000000</v>
      </c>
      <c r="N32" s="52"/>
      <c r="O32" s="10"/>
      <c r="P32" s="22" t="s">
        <v>642</v>
      </c>
      <c r="Q32" s="25" t="s">
        <v>656</v>
      </c>
      <c r="R32" s="70" t="s">
        <v>657</v>
      </c>
      <c r="S32" s="54" t="s">
        <v>24</v>
      </c>
      <c r="T32" s="25"/>
      <c r="U32" s="70" t="s">
        <v>659</v>
      </c>
    </row>
    <row r="33" spans="2:21" ht="20.25" customHeight="1" x14ac:dyDescent="0.15">
      <c r="B33" s="14">
        <v>2020</v>
      </c>
      <c r="C33" s="12">
        <v>10</v>
      </c>
      <c r="D33" s="12" t="s">
        <v>14</v>
      </c>
      <c r="E33" s="25" t="s">
        <v>660</v>
      </c>
      <c r="F33" s="122" t="s">
        <v>125</v>
      </c>
      <c r="G33" s="58" t="s">
        <v>16</v>
      </c>
      <c r="H33" s="23" t="s">
        <v>66</v>
      </c>
      <c r="I33" s="123">
        <v>2500000000</v>
      </c>
      <c r="J33" s="52">
        <v>2700000000</v>
      </c>
      <c r="K33" s="52"/>
      <c r="L33" s="55">
        <v>5200000000</v>
      </c>
      <c r="M33" s="161">
        <v>80000000</v>
      </c>
      <c r="N33" s="52">
        <v>2700000000</v>
      </c>
      <c r="O33" s="10"/>
      <c r="P33" s="22" t="s">
        <v>661</v>
      </c>
      <c r="Q33" s="25" t="s">
        <v>662</v>
      </c>
      <c r="R33" s="70" t="s">
        <v>663</v>
      </c>
      <c r="S33" s="54" t="s">
        <v>24</v>
      </c>
      <c r="T33" s="25"/>
      <c r="U33" s="70"/>
    </row>
    <row r="34" spans="2:21" ht="20.25" customHeight="1" x14ac:dyDescent="0.15">
      <c r="B34" s="14">
        <v>2020</v>
      </c>
      <c r="C34" s="12">
        <v>10</v>
      </c>
      <c r="D34" s="12" t="s">
        <v>14</v>
      </c>
      <c r="E34" s="25" t="s">
        <v>664</v>
      </c>
      <c r="F34" s="122" t="s">
        <v>125</v>
      </c>
      <c r="G34" s="58" t="s">
        <v>16</v>
      </c>
      <c r="H34" s="23" t="s">
        <v>66</v>
      </c>
      <c r="I34" s="123">
        <v>650000000</v>
      </c>
      <c r="J34" s="52">
        <v>1150000000</v>
      </c>
      <c r="K34" s="52"/>
      <c r="L34" s="55">
        <v>1800000000</v>
      </c>
      <c r="M34" s="161">
        <v>108000000</v>
      </c>
      <c r="N34" s="52">
        <v>1150000000</v>
      </c>
      <c r="O34" s="10"/>
      <c r="P34" s="22" t="s">
        <v>661</v>
      </c>
      <c r="Q34" s="25" t="s">
        <v>662</v>
      </c>
      <c r="R34" s="70" t="s">
        <v>663</v>
      </c>
      <c r="S34" s="54" t="s">
        <v>24</v>
      </c>
      <c r="T34" s="25"/>
      <c r="U34" s="70"/>
    </row>
    <row r="35" spans="2:21" ht="20.25" customHeight="1" x14ac:dyDescent="0.15">
      <c r="B35" s="14">
        <v>2020</v>
      </c>
      <c r="C35" s="12">
        <v>10</v>
      </c>
      <c r="D35" s="12" t="s">
        <v>14</v>
      </c>
      <c r="E35" s="25" t="s">
        <v>665</v>
      </c>
      <c r="F35" s="122" t="s">
        <v>125</v>
      </c>
      <c r="G35" s="58" t="s">
        <v>16</v>
      </c>
      <c r="H35" s="23" t="s">
        <v>66</v>
      </c>
      <c r="I35" s="123">
        <v>394000000</v>
      </c>
      <c r="J35" s="52">
        <v>391000000</v>
      </c>
      <c r="K35" s="52"/>
      <c r="L35" s="55">
        <v>785000000</v>
      </c>
      <c r="M35" s="161">
        <v>197000000</v>
      </c>
      <c r="N35" s="52">
        <v>391000000</v>
      </c>
      <c r="O35" s="10"/>
      <c r="P35" s="22" t="s">
        <v>661</v>
      </c>
      <c r="Q35" s="25" t="s">
        <v>662</v>
      </c>
      <c r="R35" s="70" t="s">
        <v>663</v>
      </c>
      <c r="S35" s="54" t="s">
        <v>24</v>
      </c>
      <c r="T35" s="25"/>
      <c r="U35" s="70"/>
    </row>
    <row r="36" spans="2:21" ht="20.25" customHeight="1" x14ac:dyDescent="0.15">
      <c r="B36" s="14">
        <v>2020</v>
      </c>
      <c r="C36" s="12">
        <v>10</v>
      </c>
      <c r="D36" s="12" t="s">
        <v>14</v>
      </c>
      <c r="E36" s="25" t="s">
        <v>666</v>
      </c>
      <c r="F36" s="122" t="s">
        <v>125</v>
      </c>
      <c r="G36" s="58" t="s">
        <v>16</v>
      </c>
      <c r="H36" s="23" t="s">
        <v>66</v>
      </c>
      <c r="I36" s="123">
        <v>262000000</v>
      </c>
      <c r="J36" s="52">
        <v>354000000</v>
      </c>
      <c r="K36" s="52"/>
      <c r="L36" s="55">
        <v>616000000</v>
      </c>
      <c r="M36" s="161">
        <v>262000000</v>
      </c>
      <c r="N36" s="52">
        <v>616000000</v>
      </c>
      <c r="O36" s="10"/>
      <c r="P36" s="22" t="s">
        <v>661</v>
      </c>
      <c r="Q36" s="25" t="s">
        <v>662</v>
      </c>
      <c r="R36" s="70" t="s">
        <v>663</v>
      </c>
      <c r="S36" s="54" t="s">
        <v>24</v>
      </c>
      <c r="T36" s="25"/>
      <c r="U36" s="70"/>
    </row>
    <row r="37" spans="2:21" ht="20.25" customHeight="1" x14ac:dyDescent="0.15">
      <c r="B37" s="14">
        <v>2020</v>
      </c>
      <c r="C37" s="12">
        <v>10</v>
      </c>
      <c r="D37" s="12" t="s">
        <v>14</v>
      </c>
      <c r="E37" s="25" t="s">
        <v>667</v>
      </c>
      <c r="F37" s="122" t="s">
        <v>125</v>
      </c>
      <c r="G37" s="58" t="s">
        <v>16</v>
      </c>
      <c r="H37" s="23" t="s">
        <v>66</v>
      </c>
      <c r="I37" s="123">
        <v>176000000</v>
      </c>
      <c r="J37" s="52">
        <v>190000000</v>
      </c>
      <c r="K37" s="52"/>
      <c r="L37" s="55">
        <v>366000000</v>
      </c>
      <c r="M37" s="161">
        <v>146000000</v>
      </c>
      <c r="N37" s="52">
        <v>366000000</v>
      </c>
      <c r="O37" s="10"/>
      <c r="P37" s="22" t="s">
        <v>661</v>
      </c>
      <c r="Q37" s="25" t="s">
        <v>662</v>
      </c>
      <c r="R37" s="70" t="s">
        <v>663</v>
      </c>
      <c r="S37" s="54" t="s">
        <v>24</v>
      </c>
      <c r="T37" s="25"/>
      <c r="U37" s="70"/>
    </row>
    <row r="38" spans="2:21" ht="20.25" customHeight="1" x14ac:dyDescent="0.15">
      <c r="B38" s="14">
        <v>2020</v>
      </c>
      <c r="C38" s="12">
        <v>10</v>
      </c>
      <c r="D38" s="12" t="s">
        <v>14</v>
      </c>
      <c r="E38" s="25" t="s">
        <v>668</v>
      </c>
      <c r="F38" s="122" t="s">
        <v>125</v>
      </c>
      <c r="G38" s="58" t="s">
        <v>16</v>
      </c>
      <c r="H38" s="23" t="s">
        <v>66</v>
      </c>
      <c r="I38" s="123">
        <v>176000000</v>
      </c>
      <c r="J38" s="52">
        <v>190000000</v>
      </c>
      <c r="K38" s="52"/>
      <c r="L38" s="55">
        <v>366000000</v>
      </c>
      <c r="M38" s="161">
        <v>146000000</v>
      </c>
      <c r="N38" s="52">
        <v>366000000</v>
      </c>
      <c r="O38" s="10"/>
      <c r="P38" s="22" t="s">
        <v>661</v>
      </c>
      <c r="Q38" s="25" t="s">
        <v>662</v>
      </c>
      <c r="R38" s="70" t="s">
        <v>663</v>
      </c>
      <c r="S38" s="54" t="s">
        <v>24</v>
      </c>
      <c r="T38" s="25"/>
      <c r="U38" s="70"/>
    </row>
    <row r="39" spans="2:21" ht="20.25" customHeight="1" x14ac:dyDescent="0.15">
      <c r="B39" s="14">
        <v>2020</v>
      </c>
      <c r="C39" s="12">
        <v>10</v>
      </c>
      <c r="D39" s="12" t="s">
        <v>15</v>
      </c>
      <c r="E39" s="25" t="s">
        <v>676</v>
      </c>
      <c r="F39" s="122" t="s">
        <v>125</v>
      </c>
      <c r="G39" s="58" t="s">
        <v>16</v>
      </c>
      <c r="H39" s="23" t="s">
        <v>66</v>
      </c>
      <c r="I39" s="123">
        <v>650000000</v>
      </c>
      <c r="J39" s="52">
        <v>160000000</v>
      </c>
      <c r="K39" s="52">
        <v>0</v>
      </c>
      <c r="L39" s="55">
        <v>810000000</v>
      </c>
      <c r="M39" s="161">
        <v>260000000</v>
      </c>
      <c r="N39" s="52">
        <v>810000000</v>
      </c>
      <c r="O39" s="10"/>
      <c r="P39" s="22" t="s">
        <v>677</v>
      </c>
      <c r="Q39" s="25" t="s">
        <v>678</v>
      </c>
      <c r="R39" s="70" t="s">
        <v>679</v>
      </c>
      <c r="S39" s="54" t="s">
        <v>24</v>
      </c>
      <c r="T39" s="25"/>
      <c r="U39" s="70"/>
    </row>
    <row r="40" spans="2:21" ht="20.25" customHeight="1" x14ac:dyDescent="0.15">
      <c r="B40" s="14">
        <v>2020</v>
      </c>
      <c r="C40" s="12">
        <v>10</v>
      </c>
      <c r="D40" s="12" t="s">
        <v>14</v>
      </c>
      <c r="E40" s="25" t="s">
        <v>680</v>
      </c>
      <c r="F40" s="122" t="s">
        <v>125</v>
      </c>
      <c r="G40" s="58" t="s">
        <v>16</v>
      </c>
      <c r="H40" s="23" t="s">
        <v>66</v>
      </c>
      <c r="I40" s="123">
        <v>1300000000</v>
      </c>
      <c r="J40" s="52">
        <v>130000000</v>
      </c>
      <c r="K40" s="52">
        <v>0</v>
      </c>
      <c r="L40" s="55">
        <v>1430000000</v>
      </c>
      <c r="M40" s="161">
        <v>130000000</v>
      </c>
      <c r="N40" s="52">
        <v>1430000000</v>
      </c>
      <c r="O40" s="10"/>
      <c r="P40" s="22" t="s">
        <v>677</v>
      </c>
      <c r="Q40" s="25" t="s">
        <v>678</v>
      </c>
      <c r="R40" s="70" t="s">
        <v>679</v>
      </c>
      <c r="S40" s="54" t="s">
        <v>24</v>
      </c>
      <c r="T40" s="25"/>
      <c r="U40" s="70"/>
    </row>
    <row r="41" spans="2:21" ht="20.25" customHeight="1" x14ac:dyDescent="0.15">
      <c r="B41" s="14">
        <v>2020</v>
      </c>
      <c r="C41" s="12">
        <v>10</v>
      </c>
      <c r="D41" s="12" t="s">
        <v>14</v>
      </c>
      <c r="E41" s="25" t="s">
        <v>681</v>
      </c>
      <c r="F41" s="122" t="s">
        <v>125</v>
      </c>
      <c r="G41" s="58" t="s">
        <v>16</v>
      </c>
      <c r="H41" s="23" t="s">
        <v>66</v>
      </c>
      <c r="I41" s="123">
        <v>830000000</v>
      </c>
      <c r="J41" s="52">
        <v>100000000</v>
      </c>
      <c r="K41" s="52">
        <v>0</v>
      </c>
      <c r="L41" s="55">
        <v>930000000</v>
      </c>
      <c r="M41" s="161">
        <v>300000000</v>
      </c>
      <c r="N41" s="52">
        <v>930000000</v>
      </c>
      <c r="O41" s="10"/>
      <c r="P41" s="22" t="s">
        <v>677</v>
      </c>
      <c r="Q41" s="25" t="s">
        <v>678</v>
      </c>
      <c r="R41" s="70" t="s">
        <v>679</v>
      </c>
      <c r="S41" s="54" t="s">
        <v>24</v>
      </c>
      <c r="T41" s="25"/>
      <c r="U41" s="70"/>
    </row>
    <row r="42" spans="2:21" ht="20.25" customHeight="1" x14ac:dyDescent="0.15">
      <c r="B42" s="14">
        <v>2020</v>
      </c>
      <c r="C42" s="12">
        <v>10</v>
      </c>
      <c r="D42" s="12" t="s">
        <v>14</v>
      </c>
      <c r="E42" s="25" t="s">
        <v>682</v>
      </c>
      <c r="F42" s="122" t="s">
        <v>125</v>
      </c>
      <c r="G42" s="58" t="s">
        <v>16</v>
      </c>
      <c r="H42" s="23" t="s">
        <v>66</v>
      </c>
      <c r="I42" s="123">
        <v>200000000</v>
      </c>
      <c r="J42" s="52">
        <v>100000000</v>
      </c>
      <c r="K42" s="52"/>
      <c r="L42" s="55">
        <v>300000000</v>
      </c>
      <c r="M42" s="161">
        <v>300000000</v>
      </c>
      <c r="N42" s="52">
        <v>300000000</v>
      </c>
      <c r="O42" s="10"/>
      <c r="P42" s="22" t="s">
        <v>129</v>
      </c>
      <c r="Q42" s="25" t="s">
        <v>135</v>
      </c>
      <c r="R42" s="70" t="s">
        <v>136</v>
      </c>
      <c r="S42" s="54" t="s">
        <v>46</v>
      </c>
      <c r="T42" s="25"/>
      <c r="U42" s="70"/>
    </row>
    <row r="43" spans="2:21" ht="20.25" customHeight="1" x14ac:dyDescent="0.15">
      <c r="B43" s="14">
        <v>2020</v>
      </c>
      <c r="C43" s="12">
        <v>10</v>
      </c>
      <c r="D43" s="12" t="s">
        <v>14</v>
      </c>
      <c r="E43" s="25" t="s">
        <v>683</v>
      </c>
      <c r="F43" s="122" t="s">
        <v>125</v>
      </c>
      <c r="G43" s="58" t="s">
        <v>16</v>
      </c>
      <c r="H43" s="23" t="s">
        <v>66</v>
      </c>
      <c r="I43" s="123">
        <v>200000000</v>
      </c>
      <c r="J43" s="52">
        <v>100000000</v>
      </c>
      <c r="K43" s="52"/>
      <c r="L43" s="55">
        <v>300000000</v>
      </c>
      <c r="M43" s="161">
        <v>200000000</v>
      </c>
      <c r="N43" s="52">
        <v>200000000</v>
      </c>
      <c r="O43" s="10"/>
      <c r="P43" s="22" t="s">
        <v>129</v>
      </c>
      <c r="Q43" s="25" t="s">
        <v>133</v>
      </c>
      <c r="R43" s="70" t="s">
        <v>134</v>
      </c>
      <c r="S43" s="54" t="s">
        <v>46</v>
      </c>
      <c r="T43" s="25"/>
      <c r="U43" s="70"/>
    </row>
    <row r="44" spans="2:21" ht="20.25" customHeight="1" x14ac:dyDescent="0.15">
      <c r="B44" s="14">
        <v>2020</v>
      </c>
      <c r="C44" s="12">
        <v>10</v>
      </c>
      <c r="D44" s="12" t="s">
        <v>14</v>
      </c>
      <c r="E44" s="25" t="s">
        <v>684</v>
      </c>
      <c r="F44" s="122" t="s">
        <v>125</v>
      </c>
      <c r="G44" s="58" t="s">
        <v>16</v>
      </c>
      <c r="H44" s="23" t="s">
        <v>66</v>
      </c>
      <c r="I44" s="123">
        <v>210000000</v>
      </c>
      <c r="J44" s="52">
        <v>100000000</v>
      </c>
      <c r="K44" s="52"/>
      <c r="L44" s="55">
        <v>310000000</v>
      </c>
      <c r="M44" s="161">
        <v>150000000</v>
      </c>
      <c r="N44" s="52">
        <v>150000000</v>
      </c>
      <c r="O44" s="10"/>
      <c r="P44" s="22" t="s">
        <v>129</v>
      </c>
      <c r="Q44" s="25" t="s">
        <v>133</v>
      </c>
      <c r="R44" s="70" t="s">
        <v>134</v>
      </c>
      <c r="S44" s="54" t="s">
        <v>46</v>
      </c>
      <c r="T44" s="25"/>
      <c r="U44" s="70"/>
    </row>
    <row r="45" spans="2:21" ht="20.25" customHeight="1" x14ac:dyDescent="0.15">
      <c r="B45" s="14">
        <v>2020</v>
      </c>
      <c r="C45" s="12">
        <v>10</v>
      </c>
      <c r="D45" s="12" t="s">
        <v>14</v>
      </c>
      <c r="E45" s="25" t="s">
        <v>703</v>
      </c>
      <c r="F45" s="122" t="s">
        <v>125</v>
      </c>
      <c r="G45" s="58" t="s">
        <v>16</v>
      </c>
      <c r="H45" s="23" t="s">
        <v>704</v>
      </c>
      <c r="I45" s="123">
        <v>2070000000</v>
      </c>
      <c r="J45" s="52">
        <v>837000000</v>
      </c>
      <c r="K45" s="52"/>
      <c r="L45" s="55">
        <v>2907000000</v>
      </c>
      <c r="M45" s="161">
        <v>500000000</v>
      </c>
      <c r="N45" s="52"/>
      <c r="O45" s="10"/>
      <c r="P45" s="22" t="s">
        <v>702</v>
      </c>
      <c r="Q45" s="25" t="s">
        <v>705</v>
      </c>
      <c r="R45" s="70" t="s">
        <v>706</v>
      </c>
      <c r="S45" s="54" t="s">
        <v>24</v>
      </c>
      <c r="T45" s="25"/>
      <c r="U45" s="70"/>
    </row>
    <row r="46" spans="2:21" ht="20.25" customHeight="1" x14ac:dyDescent="0.15">
      <c r="B46" s="14">
        <v>2020</v>
      </c>
      <c r="C46" s="12">
        <v>10</v>
      </c>
      <c r="D46" s="12" t="s">
        <v>14</v>
      </c>
      <c r="E46" s="25" t="s">
        <v>707</v>
      </c>
      <c r="F46" s="122" t="s">
        <v>125</v>
      </c>
      <c r="G46" s="58" t="s">
        <v>40</v>
      </c>
      <c r="H46" s="23" t="s">
        <v>68</v>
      </c>
      <c r="I46" s="123">
        <v>145597000</v>
      </c>
      <c r="J46" s="52"/>
      <c r="K46" s="52"/>
      <c r="L46" s="55">
        <v>145597000</v>
      </c>
      <c r="M46" s="161">
        <v>145597000</v>
      </c>
      <c r="N46" s="52"/>
      <c r="O46" s="10"/>
      <c r="P46" s="22" t="s">
        <v>708</v>
      </c>
      <c r="Q46" s="25" t="s">
        <v>709</v>
      </c>
      <c r="R46" s="70" t="s">
        <v>710</v>
      </c>
      <c r="S46" s="54" t="s">
        <v>24</v>
      </c>
      <c r="T46" s="25"/>
      <c r="U46" s="70" t="s">
        <v>441</v>
      </c>
    </row>
    <row r="47" spans="2:21" ht="20.25" customHeight="1" x14ac:dyDescent="0.15">
      <c r="B47" s="14">
        <v>2020</v>
      </c>
      <c r="C47" s="12">
        <v>10</v>
      </c>
      <c r="D47" s="12" t="s">
        <v>14</v>
      </c>
      <c r="E47" s="25" t="s">
        <v>711</v>
      </c>
      <c r="F47" s="122" t="s">
        <v>125</v>
      </c>
      <c r="G47" s="58" t="s">
        <v>39</v>
      </c>
      <c r="H47" s="23" t="s">
        <v>68</v>
      </c>
      <c r="I47" s="123">
        <v>45000000</v>
      </c>
      <c r="J47" s="52"/>
      <c r="K47" s="52"/>
      <c r="L47" s="55">
        <v>45000000</v>
      </c>
      <c r="M47" s="161">
        <v>45000000</v>
      </c>
      <c r="N47" s="52"/>
      <c r="O47" s="10"/>
      <c r="P47" s="22" t="s">
        <v>708</v>
      </c>
      <c r="Q47" s="25" t="s">
        <v>709</v>
      </c>
      <c r="R47" s="70" t="s">
        <v>712</v>
      </c>
      <c r="S47" s="54" t="s">
        <v>24</v>
      </c>
      <c r="T47" s="25"/>
      <c r="U47" s="70" t="s">
        <v>713</v>
      </c>
    </row>
    <row r="48" spans="2:21" ht="20.25" customHeight="1" x14ac:dyDescent="0.15">
      <c r="B48" s="14">
        <v>2020</v>
      </c>
      <c r="C48" s="12">
        <v>10</v>
      </c>
      <c r="D48" s="12" t="s">
        <v>14</v>
      </c>
      <c r="E48" s="25" t="s">
        <v>717</v>
      </c>
      <c r="F48" s="122" t="s">
        <v>125</v>
      </c>
      <c r="G48" s="58" t="s">
        <v>16</v>
      </c>
      <c r="H48" s="23" t="s">
        <v>66</v>
      </c>
      <c r="I48" s="123">
        <v>1240000000</v>
      </c>
      <c r="J48" s="52">
        <v>1031000000</v>
      </c>
      <c r="K48" s="52">
        <v>623000000</v>
      </c>
      <c r="L48" s="55">
        <v>2894000000</v>
      </c>
      <c r="M48" s="161"/>
      <c r="N48" s="52"/>
      <c r="O48" s="10"/>
      <c r="P48" s="22" t="s">
        <v>708</v>
      </c>
      <c r="Q48" s="25" t="s">
        <v>715</v>
      </c>
      <c r="R48" s="70" t="s">
        <v>716</v>
      </c>
      <c r="S48" s="54" t="s">
        <v>24</v>
      </c>
      <c r="T48" s="25"/>
      <c r="U48" s="70"/>
    </row>
    <row r="49" spans="2:21" ht="20.25" customHeight="1" x14ac:dyDescent="0.15">
      <c r="B49" s="14">
        <v>2020</v>
      </c>
      <c r="C49" s="12">
        <v>10</v>
      </c>
      <c r="D49" s="12" t="s">
        <v>14</v>
      </c>
      <c r="E49" s="25" t="s">
        <v>718</v>
      </c>
      <c r="F49" s="122" t="s">
        <v>125</v>
      </c>
      <c r="G49" s="58" t="s">
        <v>16</v>
      </c>
      <c r="H49" s="23" t="s">
        <v>66</v>
      </c>
      <c r="I49" s="123">
        <v>693000000</v>
      </c>
      <c r="J49" s="52">
        <v>659000000</v>
      </c>
      <c r="K49" s="52">
        <v>274000000</v>
      </c>
      <c r="L49" s="55">
        <v>1626000000</v>
      </c>
      <c r="M49" s="161"/>
      <c r="N49" s="52"/>
      <c r="O49" s="10"/>
      <c r="P49" s="22" t="s">
        <v>708</v>
      </c>
      <c r="Q49" s="25" t="s">
        <v>715</v>
      </c>
      <c r="R49" s="70" t="s">
        <v>716</v>
      </c>
      <c r="S49" s="54" t="s">
        <v>24</v>
      </c>
      <c r="T49" s="25"/>
      <c r="U49" s="70"/>
    </row>
    <row r="50" spans="2:21" ht="20.25" customHeight="1" x14ac:dyDescent="0.15">
      <c r="B50" s="14">
        <v>2020</v>
      </c>
      <c r="C50" s="12">
        <v>10</v>
      </c>
      <c r="D50" s="12" t="s">
        <v>14</v>
      </c>
      <c r="E50" s="25" t="s">
        <v>150</v>
      </c>
      <c r="F50" s="122" t="s">
        <v>125</v>
      </c>
      <c r="G50" s="58" t="s">
        <v>128</v>
      </c>
      <c r="H50" s="23" t="s">
        <v>66</v>
      </c>
      <c r="I50" s="123">
        <v>2552746000</v>
      </c>
      <c r="J50" s="52"/>
      <c r="K50" s="52">
        <v>0</v>
      </c>
      <c r="L50" s="55">
        <v>2552746000</v>
      </c>
      <c r="M50" s="161">
        <v>1021098400</v>
      </c>
      <c r="N50" s="52">
        <v>1786922200</v>
      </c>
      <c r="O50" s="10"/>
      <c r="P50" s="22" t="s">
        <v>151</v>
      </c>
      <c r="Q50" s="25" t="s">
        <v>152</v>
      </c>
      <c r="R50" s="70" t="s">
        <v>153</v>
      </c>
      <c r="S50" s="54" t="s">
        <v>24</v>
      </c>
      <c r="T50" s="25"/>
      <c r="U50" s="70"/>
    </row>
    <row r="51" spans="2:21" ht="20.25" customHeight="1" x14ac:dyDescent="0.15">
      <c r="B51" s="14">
        <v>2020</v>
      </c>
      <c r="C51" s="12">
        <v>10</v>
      </c>
      <c r="D51" s="12" t="s">
        <v>14</v>
      </c>
      <c r="E51" s="25" t="s">
        <v>150</v>
      </c>
      <c r="F51" s="122" t="s">
        <v>125</v>
      </c>
      <c r="G51" s="58" t="s">
        <v>39</v>
      </c>
      <c r="H51" s="23" t="s">
        <v>66</v>
      </c>
      <c r="I51" s="123">
        <v>465597000</v>
      </c>
      <c r="J51" s="52"/>
      <c r="K51" s="52">
        <v>0</v>
      </c>
      <c r="L51" s="55">
        <v>465597000</v>
      </c>
      <c r="M51" s="161">
        <v>232798500</v>
      </c>
      <c r="N51" s="52">
        <v>325917900</v>
      </c>
      <c r="O51" s="10"/>
      <c r="P51" s="22" t="s">
        <v>151</v>
      </c>
      <c r="Q51" s="25" t="s">
        <v>152</v>
      </c>
      <c r="R51" s="70" t="s">
        <v>153</v>
      </c>
      <c r="S51" s="54" t="s">
        <v>24</v>
      </c>
      <c r="T51" s="25"/>
      <c r="U51" s="70"/>
    </row>
    <row r="52" spans="2:21" ht="20.25" customHeight="1" x14ac:dyDescent="0.15">
      <c r="B52" s="14">
        <v>2020</v>
      </c>
      <c r="C52" s="12">
        <v>10</v>
      </c>
      <c r="D52" s="12" t="s">
        <v>14</v>
      </c>
      <c r="E52" s="25" t="s">
        <v>150</v>
      </c>
      <c r="F52" s="122" t="s">
        <v>125</v>
      </c>
      <c r="G52" s="58" t="s">
        <v>41</v>
      </c>
      <c r="H52" s="23" t="s">
        <v>66</v>
      </c>
      <c r="I52" s="123">
        <v>55011000</v>
      </c>
      <c r="J52" s="52"/>
      <c r="K52" s="52">
        <v>0</v>
      </c>
      <c r="L52" s="55">
        <v>55011000</v>
      </c>
      <c r="M52" s="161">
        <v>27505500</v>
      </c>
      <c r="N52" s="52">
        <v>38507700</v>
      </c>
      <c r="O52" s="10"/>
      <c r="P52" s="22" t="s">
        <v>151</v>
      </c>
      <c r="Q52" s="25" t="s">
        <v>152</v>
      </c>
      <c r="R52" s="70" t="s">
        <v>153</v>
      </c>
      <c r="S52" s="54" t="s">
        <v>24</v>
      </c>
      <c r="T52" s="25"/>
      <c r="U52" s="70"/>
    </row>
    <row r="53" spans="2:21" ht="20.25" customHeight="1" x14ac:dyDescent="0.15">
      <c r="B53" s="14">
        <v>2020</v>
      </c>
      <c r="C53" s="12">
        <v>10</v>
      </c>
      <c r="D53" s="12" t="s">
        <v>14</v>
      </c>
      <c r="E53" s="25" t="s">
        <v>150</v>
      </c>
      <c r="F53" s="122" t="s">
        <v>125</v>
      </c>
      <c r="G53" s="58" t="s">
        <v>40</v>
      </c>
      <c r="H53" s="23" t="s">
        <v>66</v>
      </c>
      <c r="I53" s="123">
        <v>24453000</v>
      </c>
      <c r="J53" s="52"/>
      <c r="K53" s="52">
        <v>0</v>
      </c>
      <c r="L53" s="55">
        <v>24453000</v>
      </c>
      <c r="M53" s="161">
        <v>12226500</v>
      </c>
      <c r="N53" s="52">
        <v>17117100</v>
      </c>
      <c r="O53" s="10"/>
      <c r="P53" s="22" t="s">
        <v>151</v>
      </c>
      <c r="Q53" s="25" t="s">
        <v>152</v>
      </c>
      <c r="R53" s="70" t="s">
        <v>153</v>
      </c>
      <c r="S53" s="54" t="s">
        <v>24</v>
      </c>
      <c r="T53" s="25"/>
      <c r="U53" s="70"/>
    </row>
    <row r="54" spans="2:21" ht="20.25" customHeight="1" x14ac:dyDescent="0.15">
      <c r="B54" s="14">
        <v>2020</v>
      </c>
      <c r="C54" s="12">
        <v>10</v>
      </c>
      <c r="D54" s="12" t="s">
        <v>14</v>
      </c>
      <c r="E54" s="25" t="s">
        <v>721</v>
      </c>
      <c r="F54" s="122" t="s">
        <v>125</v>
      </c>
      <c r="G54" s="58" t="s">
        <v>16</v>
      </c>
      <c r="H54" s="23" t="s">
        <v>66</v>
      </c>
      <c r="I54" s="123">
        <v>300000000</v>
      </c>
      <c r="J54" s="52">
        <v>210000000</v>
      </c>
      <c r="K54" s="52">
        <v>20000000</v>
      </c>
      <c r="L54" s="55">
        <v>530000000</v>
      </c>
      <c r="M54" s="161">
        <v>300000000</v>
      </c>
      <c r="N54" s="52" t="s">
        <v>722</v>
      </c>
      <c r="O54" s="10"/>
      <c r="P54" s="22" t="s">
        <v>723</v>
      </c>
      <c r="Q54" s="25" t="s">
        <v>724</v>
      </c>
      <c r="R54" s="70" t="s">
        <v>725</v>
      </c>
      <c r="S54" s="54" t="s">
        <v>24</v>
      </c>
      <c r="T54" s="25"/>
      <c r="U54" s="70"/>
    </row>
    <row r="55" spans="2:21" ht="20.25" customHeight="1" x14ac:dyDescent="0.15">
      <c r="B55" s="14">
        <v>2020</v>
      </c>
      <c r="C55" s="12">
        <v>10</v>
      </c>
      <c r="D55" s="12" t="s">
        <v>14</v>
      </c>
      <c r="E55" s="25" t="s">
        <v>726</v>
      </c>
      <c r="F55" s="122" t="s">
        <v>125</v>
      </c>
      <c r="G55" s="58" t="s">
        <v>16</v>
      </c>
      <c r="H55" s="23" t="s">
        <v>66</v>
      </c>
      <c r="I55" s="123">
        <v>180000000</v>
      </c>
      <c r="J55" s="52">
        <v>60000000</v>
      </c>
      <c r="K55" s="52">
        <v>20000000</v>
      </c>
      <c r="L55" s="55">
        <v>260000000</v>
      </c>
      <c r="M55" s="161">
        <v>180000000</v>
      </c>
      <c r="N55" s="52"/>
      <c r="O55" s="10"/>
      <c r="P55" s="22" t="s">
        <v>723</v>
      </c>
      <c r="Q55" s="25" t="s">
        <v>724</v>
      </c>
      <c r="R55" s="70" t="s">
        <v>725</v>
      </c>
      <c r="S55" s="54" t="s">
        <v>24</v>
      </c>
      <c r="T55" s="25"/>
      <c r="U55" s="70"/>
    </row>
    <row r="56" spans="2:21" ht="20.25" customHeight="1" x14ac:dyDescent="0.15">
      <c r="B56" s="14">
        <v>2020</v>
      </c>
      <c r="C56" s="12">
        <v>10</v>
      </c>
      <c r="D56" s="12" t="s">
        <v>14</v>
      </c>
      <c r="E56" s="25" t="s">
        <v>727</v>
      </c>
      <c r="F56" s="122" t="s">
        <v>125</v>
      </c>
      <c r="G56" s="58" t="s">
        <v>16</v>
      </c>
      <c r="H56" s="23" t="s">
        <v>66</v>
      </c>
      <c r="I56" s="123">
        <v>180000000</v>
      </c>
      <c r="J56" s="52">
        <v>60000000</v>
      </c>
      <c r="K56" s="52">
        <v>21000000</v>
      </c>
      <c r="L56" s="55">
        <v>261000000</v>
      </c>
      <c r="M56" s="161">
        <v>180000000</v>
      </c>
      <c r="N56" s="52"/>
      <c r="O56" s="10"/>
      <c r="P56" s="22" t="s">
        <v>723</v>
      </c>
      <c r="Q56" s="25" t="s">
        <v>724</v>
      </c>
      <c r="R56" s="70" t="s">
        <v>725</v>
      </c>
      <c r="S56" s="54" t="s">
        <v>24</v>
      </c>
      <c r="T56" s="25"/>
      <c r="U56" s="70"/>
    </row>
    <row r="57" spans="2:21" ht="20.25" customHeight="1" x14ac:dyDescent="0.15">
      <c r="B57" s="14">
        <v>2020</v>
      </c>
      <c r="C57" s="12">
        <v>10</v>
      </c>
      <c r="D57" s="12" t="s">
        <v>14</v>
      </c>
      <c r="E57" s="25" t="s">
        <v>728</v>
      </c>
      <c r="F57" s="122" t="s">
        <v>125</v>
      </c>
      <c r="G57" s="58" t="s">
        <v>16</v>
      </c>
      <c r="H57" s="23" t="s">
        <v>66</v>
      </c>
      <c r="I57" s="123">
        <v>100000000</v>
      </c>
      <c r="J57" s="52">
        <v>30000000</v>
      </c>
      <c r="K57" s="52">
        <v>15000000</v>
      </c>
      <c r="L57" s="55">
        <v>145000000</v>
      </c>
      <c r="M57" s="161">
        <v>100000000</v>
      </c>
      <c r="N57" s="52"/>
      <c r="O57" s="10"/>
      <c r="P57" s="22" t="s">
        <v>723</v>
      </c>
      <c r="Q57" s="25" t="s">
        <v>724</v>
      </c>
      <c r="R57" s="70" t="s">
        <v>725</v>
      </c>
      <c r="S57" s="54" t="s">
        <v>24</v>
      </c>
      <c r="T57" s="25"/>
      <c r="U57" s="70" t="s">
        <v>722</v>
      </c>
    </row>
    <row r="58" spans="2:21" ht="20.25" customHeight="1" x14ac:dyDescent="0.15">
      <c r="B58" s="14">
        <v>2020</v>
      </c>
      <c r="C58" s="12">
        <v>10</v>
      </c>
      <c r="D58" s="12" t="s">
        <v>14</v>
      </c>
      <c r="E58" s="25" t="s">
        <v>729</v>
      </c>
      <c r="F58" s="122" t="s">
        <v>125</v>
      </c>
      <c r="G58" s="58" t="s">
        <v>16</v>
      </c>
      <c r="H58" s="23" t="s">
        <v>66</v>
      </c>
      <c r="I58" s="123">
        <v>2900000000</v>
      </c>
      <c r="J58" s="52">
        <v>350000000</v>
      </c>
      <c r="K58" s="52">
        <v>100000000</v>
      </c>
      <c r="L58" s="55">
        <v>3350000000</v>
      </c>
      <c r="M58" s="161">
        <v>80000000</v>
      </c>
      <c r="N58" s="52"/>
      <c r="O58" s="10"/>
      <c r="P58" s="22" t="s">
        <v>723</v>
      </c>
      <c r="Q58" s="25" t="s">
        <v>724</v>
      </c>
      <c r="R58" s="70" t="s">
        <v>725</v>
      </c>
      <c r="S58" s="54" t="s">
        <v>24</v>
      </c>
      <c r="T58" s="25"/>
      <c r="U58" s="70"/>
    </row>
    <row r="59" spans="2:21" ht="20.25" customHeight="1" x14ac:dyDescent="0.15">
      <c r="B59" s="14">
        <v>2020</v>
      </c>
      <c r="C59" s="12">
        <v>10</v>
      </c>
      <c r="D59" s="12" t="s">
        <v>14</v>
      </c>
      <c r="E59" s="25" t="s">
        <v>732</v>
      </c>
      <c r="F59" s="122" t="s">
        <v>125</v>
      </c>
      <c r="G59" s="58" t="s">
        <v>16</v>
      </c>
      <c r="H59" s="23" t="s">
        <v>67</v>
      </c>
      <c r="I59" s="123">
        <v>251520000</v>
      </c>
      <c r="J59" s="52">
        <v>39290000</v>
      </c>
      <c r="K59" s="52">
        <v>0</v>
      </c>
      <c r="L59" s="55">
        <v>290810000</v>
      </c>
      <c r="M59" s="161">
        <v>68607000</v>
      </c>
      <c r="N59" s="52"/>
      <c r="O59" s="10"/>
      <c r="P59" s="22" t="s">
        <v>723</v>
      </c>
      <c r="Q59" s="25" t="s">
        <v>733</v>
      </c>
      <c r="R59" s="70" t="s">
        <v>734</v>
      </c>
      <c r="S59" s="54" t="s">
        <v>24</v>
      </c>
      <c r="T59" s="25"/>
      <c r="U59" s="70"/>
    </row>
    <row r="60" spans="2:21" ht="20.25" customHeight="1" x14ac:dyDescent="0.15">
      <c r="B60" s="14">
        <v>2020</v>
      </c>
      <c r="C60" s="12">
        <v>10</v>
      </c>
      <c r="D60" s="12" t="s">
        <v>639</v>
      </c>
      <c r="E60" s="93" t="s">
        <v>820</v>
      </c>
      <c r="F60" s="122" t="s">
        <v>821</v>
      </c>
      <c r="G60" s="58" t="s">
        <v>385</v>
      </c>
      <c r="H60" s="23" t="s">
        <v>822</v>
      </c>
      <c r="I60" s="123">
        <v>25918000</v>
      </c>
      <c r="J60" s="52"/>
      <c r="K60" s="52"/>
      <c r="L60" s="55">
        <f>I60+J60+K60</f>
        <v>25918000</v>
      </c>
      <c r="M60" s="161"/>
      <c r="N60" s="52"/>
      <c r="O60" s="10"/>
      <c r="P60" s="22" t="s">
        <v>823</v>
      </c>
      <c r="Q60" s="25" t="s">
        <v>824</v>
      </c>
      <c r="R60" s="70" t="s">
        <v>825</v>
      </c>
      <c r="S60" s="54" t="s">
        <v>390</v>
      </c>
      <c r="T60" s="25"/>
      <c r="U60" s="70"/>
    </row>
    <row r="61" spans="2:21" ht="20.25" customHeight="1" x14ac:dyDescent="0.15">
      <c r="B61" s="60">
        <v>2020</v>
      </c>
      <c r="C61" s="58">
        <v>10</v>
      </c>
      <c r="D61" s="58" t="s">
        <v>15</v>
      </c>
      <c r="E61" s="69" t="s">
        <v>826</v>
      </c>
      <c r="F61" s="120" t="s">
        <v>312</v>
      </c>
      <c r="G61" s="58" t="s">
        <v>16</v>
      </c>
      <c r="H61" s="62" t="s">
        <v>66</v>
      </c>
      <c r="I61" s="63">
        <v>104003000</v>
      </c>
      <c r="J61" s="64">
        <v>69930000</v>
      </c>
      <c r="K61" s="64">
        <v>47392000</v>
      </c>
      <c r="L61" s="55">
        <f>I61+J61+K61</f>
        <v>221325000</v>
      </c>
      <c r="M61" s="160">
        <v>104003000</v>
      </c>
      <c r="N61" s="64"/>
      <c r="O61" s="61"/>
      <c r="P61" s="59" t="s">
        <v>827</v>
      </c>
      <c r="Q61" s="69" t="s">
        <v>828</v>
      </c>
      <c r="R61" s="103" t="s">
        <v>829</v>
      </c>
      <c r="S61" s="121" t="s">
        <v>24</v>
      </c>
      <c r="T61" s="69"/>
      <c r="U61" s="103"/>
    </row>
    <row r="62" spans="2:21" ht="20.25" customHeight="1" x14ac:dyDescent="0.15">
      <c r="B62" s="60">
        <v>2020</v>
      </c>
      <c r="C62" s="58">
        <v>10</v>
      </c>
      <c r="D62" s="58" t="s">
        <v>14</v>
      </c>
      <c r="E62" s="69" t="s">
        <v>830</v>
      </c>
      <c r="F62" s="120" t="s">
        <v>312</v>
      </c>
      <c r="G62" s="58" t="s">
        <v>128</v>
      </c>
      <c r="H62" s="62" t="s">
        <v>66</v>
      </c>
      <c r="I62" s="63">
        <v>1900000000</v>
      </c>
      <c r="J62" s="64">
        <v>1400000000</v>
      </c>
      <c r="K62" s="64">
        <v>10000000</v>
      </c>
      <c r="L62" s="55">
        <f>I62+J62+K62</f>
        <v>3310000000</v>
      </c>
      <c r="M62" s="160">
        <v>1000000000</v>
      </c>
      <c r="N62" s="64">
        <f>I62*0.7</f>
        <v>1330000000</v>
      </c>
      <c r="O62" s="61"/>
      <c r="P62" s="59" t="s">
        <v>827</v>
      </c>
      <c r="Q62" s="69" t="s">
        <v>831</v>
      </c>
      <c r="R62" s="103" t="s">
        <v>832</v>
      </c>
      <c r="S62" s="121" t="s">
        <v>24</v>
      </c>
      <c r="T62" s="69"/>
      <c r="U62" s="103"/>
    </row>
    <row r="63" spans="2:21" ht="20.25" customHeight="1" x14ac:dyDescent="0.15">
      <c r="B63" s="14">
        <v>2020</v>
      </c>
      <c r="C63" s="12">
        <v>10</v>
      </c>
      <c r="D63" s="12" t="s">
        <v>14</v>
      </c>
      <c r="E63" s="25" t="s">
        <v>848</v>
      </c>
      <c r="F63" s="122" t="s">
        <v>312</v>
      </c>
      <c r="G63" s="58" t="s">
        <v>16</v>
      </c>
      <c r="H63" s="23" t="s">
        <v>66</v>
      </c>
      <c r="I63" s="123">
        <v>1749300000</v>
      </c>
      <c r="J63" s="52">
        <v>261586000</v>
      </c>
      <c r="K63" s="52">
        <v>461114000</v>
      </c>
      <c r="L63" s="55">
        <f>I63+J63+K63</f>
        <v>2472000000</v>
      </c>
      <c r="M63" s="161">
        <v>3788000</v>
      </c>
      <c r="N63" s="52">
        <v>2472000000</v>
      </c>
      <c r="O63" s="10"/>
      <c r="P63" s="169" t="s">
        <v>849</v>
      </c>
      <c r="Q63" s="25" t="s">
        <v>850</v>
      </c>
      <c r="R63" s="70" t="s">
        <v>851</v>
      </c>
      <c r="S63" s="54" t="s">
        <v>24</v>
      </c>
      <c r="T63" s="25"/>
      <c r="U63" s="70"/>
    </row>
    <row r="64" spans="2:21" ht="20.25" customHeight="1" x14ac:dyDescent="0.15">
      <c r="B64" s="14">
        <v>2020</v>
      </c>
      <c r="C64" s="12">
        <v>10</v>
      </c>
      <c r="D64" s="12" t="s">
        <v>14</v>
      </c>
      <c r="E64" s="25" t="s">
        <v>855</v>
      </c>
      <c r="F64" s="122" t="s">
        <v>312</v>
      </c>
      <c r="G64" s="58" t="s">
        <v>16</v>
      </c>
      <c r="H64" s="23" t="s">
        <v>67</v>
      </c>
      <c r="I64" s="123">
        <v>426954000</v>
      </c>
      <c r="J64" s="52"/>
      <c r="K64" s="52"/>
      <c r="L64" s="55">
        <f>I64+J64+K64</f>
        <v>426954000</v>
      </c>
      <c r="M64" s="161">
        <v>426954000</v>
      </c>
      <c r="N64" s="52">
        <v>426954000</v>
      </c>
      <c r="O64" s="10"/>
      <c r="P64" s="22" t="s">
        <v>317</v>
      </c>
      <c r="Q64" s="25" t="s">
        <v>856</v>
      </c>
      <c r="R64" s="70" t="s">
        <v>857</v>
      </c>
      <c r="S64" s="54" t="s">
        <v>390</v>
      </c>
      <c r="T64" s="25"/>
      <c r="U64" s="70"/>
    </row>
    <row r="65" spans="2:21" ht="20.25" customHeight="1" x14ac:dyDescent="0.15">
      <c r="B65" s="14">
        <v>2020</v>
      </c>
      <c r="C65" s="12">
        <v>10</v>
      </c>
      <c r="D65" s="12" t="s">
        <v>14</v>
      </c>
      <c r="E65" s="25" t="s">
        <v>865</v>
      </c>
      <c r="F65" s="122" t="s">
        <v>312</v>
      </c>
      <c r="G65" s="58" t="s">
        <v>16</v>
      </c>
      <c r="H65" s="23" t="s">
        <v>67</v>
      </c>
      <c r="I65" s="123">
        <v>2083642000</v>
      </c>
      <c r="J65" s="52">
        <v>359871000</v>
      </c>
      <c r="K65" s="52">
        <v>266144000</v>
      </c>
      <c r="L65" s="55">
        <f>I65+J65+K65</f>
        <v>2709657000</v>
      </c>
      <c r="M65" s="161">
        <v>14000000</v>
      </c>
      <c r="N65" s="52">
        <f>I65</f>
        <v>2083642000</v>
      </c>
      <c r="O65" s="10"/>
      <c r="P65" s="22" t="s">
        <v>866</v>
      </c>
      <c r="Q65" s="25" t="s">
        <v>867</v>
      </c>
      <c r="R65" s="70" t="s">
        <v>868</v>
      </c>
      <c r="S65" s="54" t="s">
        <v>24</v>
      </c>
      <c r="T65" s="25"/>
      <c r="U65" s="70"/>
    </row>
    <row r="66" spans="2:21" ht="20.25" customHeight="1" x14ac:dyDescent="0.15">
      <c r="B66" s="14">
        <v>2020</v>
      </c>
      <c r="C66" s="12">
        <v>10</v>
      </c>
      <c r="D66" s="12" t="s">
        <v>14</v>
      </c>
      <c r="E66" s="25" t="s">
        <v>869</v>
      </c>
      <c r="F66" s="122" t="s">
        <v>312</v>
      </c>
      <c r="G66" s="58" t="s">
        <v>748</v>
      </c>
      <c r="H66" s="23" t="s">
        <v>67</v>
      </c>
      <c r="I66" s="123">
        <v>1141025000</v>
      </c>
      <c r="J66" s="52">
        <v>169974000</v>
      </c>
      <c r="K66" s="52"/>
      <c r="L66" s="55">
        <f>I66+J66+K66</f>
        <v>1310999000</v>
      </c>
      <c r="M66" s="161">
        <v>300000000</v>
      </c>
      <c r="N66" s="52">
        <f>L66*0.7</f>
        <v>917699300</v>
      </c>
      <c r="O66" s="10"/>
      <c r="P66" s="22" t="s">
        <v>870</v>
      </c>
      <c r="Q66" s="25" t="s">
        <v>871</v>
      </c>
      <c r="R66" s="70" t="s">
        <v>872</v>
      </c>
      <c r="S66" s="54" t="s">
        <v>24</v>
      </c>
      <c r="T66" s="25"/>
      <c r="U66" s="70"/>
    </row>
    <row r="67" spans="2:21" ht="20.25" customHeight="1" x14ac:dyDescent="0.15">
      <c r="B67" s="14">
        <v>2020</v>
      </c>
      <c r="C67" s="12">
        <v>10</v>
      </c>
      <c r="D67" s="12" t="s">
        <v>14</v>
      </c>
      <c r="E67" s="25" t="s">
        <v>873</v>
      </c>
      <c r="F67" s="122" t="s">
        <v>821</v>
      </c>
      <c r="G67" s="58" t="s">
        <v>40</v>
      </c>
      <c r="H67" s="23" t="s">
        <v>67</v>
      </c>
      <c r="I67" s="123">
        <v>26510000</v>
      </c>
      <c r="J67" s="52"/>
      <c r="K67" s="52"/>
      <c r="L67" s="55">
        <f>I67+J67+K67</f>
        <v>26510000</v>
      </c>
      <c r="M67" s="161">
        <v>10000000</v>
      </c>
      <c r="N67" s="52">
        <f>L67*0.7</f>
        <v>18557000</v>
      </c>
      <c r="O67" s="10"/>
      <c r="P67" s="22" t="s">
        <v>870</v>
      </c>
      <c r="Q67" s="25" t="s">
        <v>871</v>
      </c>
      <c r="R67" s="70" t="s">
        <v>872</v>
      </c>
      <c r="S67" s="54" t="s">
        <v>24</v>
      </c>
      <c r="T67" s="25"/>
      <c r="U67" s="70"/>
    </row>
    <row r="68" spans="2:21" ht="20.25" customHeight="1" x14ac:dyDescent="0.15">
      <c r="B68" s="14">
        <v>2020</v>
      </c>
      <c r="C68" s="12">
        <v>10</v>
      </c>
      <c r="D68" s="12" t="s">
        <v>14</v>
      </c>
      <c r="E68" s="25" t="s">
        <v>874</v>
      </c>
      <c r="F68" s="122" t="s">
        <v>312</v>
      </c>
      <c r="G68" s="58" t="s">
        <v>16</v>
      </c>
      <c r="H68" s="23" t="s">
        <v>67</v>
      </c>
      <c r="I68" s="123">
        <v>4788036000</v>
      </c>
      <c r="J68" s="52">
        <v>793857000</v>
      </c>
      <c r="K68" s="52"/>
      <c r="L68" s="55">
        <f>I68+J68+K68</f>
        <v>5581893000</v>
      </c>
      <c r="M68" s="161">
        <v>30000000</v>
      </c>
      <c r="N68" s="52">
        <f>L68</f>
        <v>5581893000</v>
      </c>
      <c r="O68" s="10"/>
      <c r="P68" s="22" t="s">
        <v>875</v>
      </c>
      <c r="Q68" s="25" t="s">
        <v>876</v>
      </c>
      <c r="R68" s="70" t="s">
        <v>877</v>
      </c>
      <c r="S68" s="54" t="s">
        <v>24</v>
      </c>
      <c r="T68" s="25"/>
      <c r="U68" s="70"/>
    </row>
    <row r="69" spans="2:21" ht="20.25" customHeight="1" x14ac:dyDescent="0.15">
      <c r="B69" s="14">
        <v>2020</v>
      </c>
      <c r="C69" s="12">
        <v>10</v>
      </c>
      <c r="D69" s="12" t="s">
        <v>14</v>
      </c>
      <c r="E69" s="25" t="s">
        <v>878</v>
      </c>
      <c r="F69" s="122" t="s">
        <v>312</v>
      </c>
      <c r="G69" s="58" t="s">
        <v>16</v>
      </c>
      <c r="H69" s="23" t="s">
        <v>67</v>
      </c>
      <c r="I69" s="123">
        <v>3030621000</v>
      </c>
      <c r="J69" s="52">
        <v>459631000</v>
      </c>
      <c r="K69" s="52"/>
      <c r="L69" s="55">
        <f>I69+J69+K69</f>
        <v>3490252000</v>
      </c>
      <c r="M69" s="161">
        <v>30000000</v>
      </c>
      <c r="N69" s="52">
        <f>L69</f>
        <v>3490252000</v>
      </c>
      <c r="O69" s="10"/>
      <c r="P69" s="22" t="s">
        <v>875</v>
      </c>
      <c r="Q69" s="25" t="s">
        <v>876</v>
      </c>
      <c r="R69" s="70" t="s">
        <v>877</v>
      </c>
      <c r="S69" s="54" t="s">
        <v>24</v>
      </c>
      <c r="T69" s="25"/>
      <c r="U69" s="70"/>
    </row>
    <row r="70" spans="2:21" ht="20.25" customHeight="1" x14ac:dyDescent="0.15">
      <c r="B70" s="14">
        <v>2020</v>
      </c>
      <c r="C70" s="12">
        <v>10</v>
      </c>
      <c r="D70" s="12" t="s">
        <v>14</v>
      </c>
      <c r="E70" s="25" t="s">
        <v>885</v>
      </c>
      <c r="F70" s="122" t="s">
        <v>312</v>
      </c>
      <c r="G70" s="58" t="s">
        <v>16</v>
      </c>
      <c r="H70" s="23" t="s">
        <v>67</v>
      </c>
      <c r="I70" s="123">
        <v>300000000</v>
      </c>
      <c r="J70" s="52">
        <v>100000000</v>
      </c>
      <c r="K70" s="52"/>
      <c r="L70" s="55">
        <f>I70+J70+K70</f>
        <v>400000000</v>
      </c>
      <c r="M70" s="161">
        <v>100000000</v>
      </c>
      <c r="N70" s="52">
        <v>350000000</v>
      </c>
      <c r="O70" s="10"/>
      <c r="P70" s="22" t="s">
        <v>880</v>
      </c>
      <c r="Q70" s="25" t="s">
        <v>325</v>
      </c>
      <c r="R70" s="70" t="s">
        <v>326</v>
      </c>
      <c r="S70" s="54" t="s">
        <v>24</v>
      </c>
      <c r="T70" s="25"/>
      <c r="U70" s="70"/>
    </row>
    <row r="71" spans="2:21" ht="20.25" customHeight="1" x14ac:dyDescent="0.15">
      <c r="B71" s="14">
        <v>2020</v>
      </c>
      <c r="C71" s="12">
        <v>10</v>
      </c>
      <c r="D71" s="12" t="s">
        <v>14</v>
      </c>
      <c r="E71" s="25" t="s">
        <v>886</v>
      </c>
      <c r="F71" s="122" t="s">
        <v>312</v>
      </c>
      <c r="G71" s="58" t="s">
        <v>16</v>
      </c>
      <c r="H71" s="23" t="s">
        <v>67</v>
      </c>
      <c r="I71" s="123">
        <v>564362000</v>
      </c>
      <c r="J71" s="52">
        <v>227920000</v>
      </c>
      <c r="K71" s="52">
        <v>21230000</v>
      </c>
      <c r="L71" s="55">
        <f>I71+J71+K71</f>
        <v>813512000</v>
      </c>
      <c r="M71" s="161">
        <v>250000000</v>
      </c>
      <c r="N71" s="52">
        <v>1000000000</v>
      </c>
      <c r="O71" s="10"/>
      <c r="P71" s="22" t="s">
        <v>324</v>
      </c>
      <c r="Q71" s="25" t="s">
        <v>327</v>
      </c>
      <c r="R71" s="70" t="s">
        <v>328</v>
      </c>
      <c r="S71" s="54" t="s">
        <v>24</v>
      </c>
      <c r="T71" s="25"/>
      <c r="U71" s="70"/>
    </row>
    <row r="72" spans="2:21" ht="20.25" customHeight="1" x14ac:dyDescent="0.15">
      <c r="B72" s="14">
        <v>2020</v>
      </c>
      <c r="C72" s="12">
        <v>10</v>
      </c>
      <c r="D72" s="12" t="s">
        <v>14</v>
      </c>
      <c r="E72" s="25" t="s">
        <v>887</v>
      </c>
      <c r="F72" s="122" t="s">
        <v>312</v>
      </c>
      <c r="G72" s="58" t="s">
        <v>16</v>
      </c>
      <c r="H72" s="23" t="s">
        <v>67</v>
      </c>
      <c r="I72" s="123">
        <v>200000000</v>
      </c>
      <c r="J72" s="52">
        <v>90000000</v>
      </c>
      <c r="K72" s="52">
        <v>20000000</v>
      </c>
      <c r="L72" s="55">
        <f>I72+J72+K72</f>
        <v>310000000</v>
      </c>
      <c r="M72" s="161">
        <v>150000000</v>
      </c>
      <c r="N72" s="52">
        <v>500000000</v>
      </c>
      <c r="O72" s="10"/>
      <c r="P72" s="22" t="s">
        <v>324</v>
      </c>
      <c r="Q72" s="25" t="s">
        <v>327</v>
      </c>
      <c r="R72" s="70" t="s">
        <v>328</v>
      </c>
      <c r="S72" s="54" t="s">
        <v>24</v>
      </c>
      <c r="T72" s="25"/>
      <c r="U72" s="70"/>
    </row>
    <row r="73" spans="2:21" ht="20.25" customHeight="1" x14ac:dyDescent="0.15">
      <c r="B73" s="14">
        <v>2020</v>
      </c>
      <c r="C73" s="12">
        <v>10</v>
      </c>
      <c r="D73" s="12" t="s">
        <v>14</v>
      </c>
      <c r="E73" s="25" t="s">
        <v>888</v>
      </c>
      <c r="F73" s="122" t="s">
        <v>312</v>
      </c>
      <c r="G73" s="58" t="s">
        <v>16</v>
      </c>
      <c r="H73" s="23" t="s">
        <v>67</v>
      </c>
      <c r="I73" s="123">
        <v>117000000</v>
      </c>
      <c r="J73" s="52">
        <v>134200000</v>
      </c>
      <c r="K73" s="52"/>
      <c r="L73" s="55">
        <f>I73+J73+K73</f>
        <v>251200000</v>
      </c>
      <c r="M73" s="161">
        <v>150000000</v>
      </c>
      <c r="N73" s="52"/>
      <c r="O73" s="10"/>
      <c r="P73" s="22" t="s">
        <v>324</v>
      </c>
      <c r="Q73" s="25" t="s">
        <v>889</v>
      </c>
      <c r="R73" s="70" t="s">
        <v>890</v>
      </c>
      <c r="S73" s="54" t="s">
        <v>24</v>
      </c>
      <c r="T73" s="25"/>
      <c r="U73" s="70"/>
    </row>
    <row r="74" spans="2:21" ht="20.25" customHeight="1" x14ac:dyDescent="0.15">
      <c r="B74" s="14">
        <v>2020</v>
      </c>
      <c r="C74" s="12">
        <v>10</v>
      </c>
      <c r="D74" s="12" t="s">
        <v>14</v>
      </c>
      <c r="E74" s="25" t="s">
        <v>891</v>
      </c>
      <c r="F74" s="122" t="s">
        <v>312</v>
      </c>
      <c r="G74" s="58" t="s">
        <v>17</v>
      </c>
      <c r="H74" s="23" t="s">
        <v>67</v>
      </c>
      <c r="I74" s="123">
        <v>200000000</v>
      </c>
      <c r="J74" s="52">
        <v>100000000</v>
      </c>
      <c r="K74" s="52"/>
      <c r="L74" s="55">
        <f>I74+J74+K74</f>
        <v>300000000</v>
      </c>
      <c r="M74" s="161">
        <v>150000000</v>
      </c>
      <c r="N74" s="52"/>
      <c r="O74" s="10"/>
      <c r="P74" s="22" t="s">
        <v>324</v>
      </c>
      <c r="Q74" s="25" t="s">
        <v>889</v>
      </c>
      <c r="R74" s="70" t="s">
        <v>890</v>
      </c>
      <c r="S74" s="54" t="s">
        <v>24</v>
      </c>
      <c r="T74" s="25"/>
      <c r="U74" s="70"/>
    </row>
    <row r="75" spans="2:21" ht="20.25" customHeight="1" x14ac:dyDescent="0.15">
      <c r="B75" s="14">
        <v>2020</v>
      </c>
      <c r="C75" s="12">
        <v>10</v>
      </c>
      <c r="D75" s="12" t="s">
        <v>14</v>
      </c>
      <c r="E75" s="25" t="s">
        <v>892</v>
      </c>
      <c r="F75" s="122" t="s">
        <v>312</v>
      </c>
      <c r="G75" s="58" t="s">
        <v>16</v>
      </c>
      <c r="H75" s="23" t="s">
        <v>67</v>
      </c>
      <c r="I75" s="123">
        <v>150000000</v>
      </c>
      <c r="J75" s="52">
        <v>130000000</v>
      </c>
      <c r="K75" s="52"/>
      <c r="L75" s="55">
        <f>I75+J75+K75</f>
        <v>280000000</v>
      </c>
      <c r="M75" s="161">
        <v>150000000</v>
      </c>
      <c r="N75" s="52"/>
      <c r="O75" s="10"/>
      <c r="P75" s="22" t="s">
        <v>324</v>
      </c>
      <c r="Q75" s="25" t="s">
        <v>889</v>
      </c>
      <c r="R75" s="70" t="s">
        <v>890</v>
      </c>
      <c r="S75" s="54" t="s">
        <v>24</v>
      </c>
      <c r="T75" s="25"/>
      <c r="U75" s="70"/>
    </row>
    <row r="76" spans="2:21" ht="20.25" customHeight="1" x14ac:dyDescent="0.15">
      <c r="B76" s="14">
        <v>2020</v>
      </c>
      <c r="C76" s="12">
        <v>10</v>
      </c>
      <c r="D76" s="12" t="s">
        <v>14</v>
      </c>
      <c r="E76" s="25" t="s">
        <v>893</v>
      </c>
      <c r="F76" s="122" t="s">
        <v>312</v>
      </c>
      <c r="G76" s="58" t="s">
        <v>16</v>
      </c>
      <c r="H76" s="23" t="s">
        <v>67</v>
      </c>
      <c r="I76" s="123">
        <v>2462999000</v>
      </c>
      <c r="J76" s="52">
        <v>674199000</v>
      </c>
      <c r="K76" s="52"/>
      <c r="L76" s="55">
        <f>I76+J76+K76</f>
        <v>3137198000</v>
      </c>
      <c r="M76" s="161"/>
      <c r="N76" s="52"/>
      <c r="O76" s="10"/>
      <c r="P76" s="22" t="s">
        <v>329</v>
      </c>
      <c r="Q76" s="25" t="s">
        <v>894</v>
      </c>
      <c r="R76" s="70" t="s">
        <v>895</v>
      </c>
      <c r="S76" s="54" t="s">
        <v>24</v>
      </c>
      <c r="T76" s="25"/>
      <c r="U76" s="70"/>
    </row>
    <row r="77" spans="2:21" ht="20.25" customHeight="1" x14ac:dyDescent="0.15">
      <c r="B77" s="14">
        <v>2020</v>
      </c>
      <c r="C77" s="12">
        <v>10</v>
      </c>
      <c r="D77" s="12" t="s">
        <v>14</v>
      </c>
      <c r="E77" s="25" t="s">
        <v>896</v>
      </c>
      <c r="F77" s="122" t="s">
        <v>312</v>
      </c>
      <c r="G77" s="58" t="s">
        <v>39</v>
      </c>
      <c r="H77" s="23" t="s">
        <v>67</v>
      </c>
      <c r="I77" s="123">
        <v>230901000</v>
      </c>
      <c r="J77" s="52">
        <v>348591000</v>
      </c>
      <c r="K77" s="52"/>
      <c r="L77" s="55">
        <f>I77+J77+K77</f>
        <v>579492000</v>
      </c>
      <c r="M77" s="161"/>
      <c r="N77" s="52"/>
      <c r="O77" s="10"/>
      <c r="P77" s="22" t="s">
        <v>329</v>
      </c>
      <c r="Q77" s="25" t="s">
        <v>894</v>
      </c>
      <c r="R77" s="70" t="s">
        <v>895</v>
      </c>
      <c r="S77" s="54" t="s">
        <v>24</v>
      </c>
      <c r="T77" s="25"/>
      <c r="U77" s="70"/>
    </row>
    <row r="78" spans="2:21" ht="20.25" customHeight="1" x14ac:dyDescent="0.15">
      <c r="B78" s="14">
        <v>2020</v>
      </c>
      <c r="C78" s="12">
        <v>10</v>
      </c>
      <c r="D78" s="12" t="s">
        <v>14</v>
      </c>
      <c r="E78" s="25" t="s">
        <v>897</v>
      </c>
      <c r="F78" s="122" t="s">
        <v>312</v>
      </c>
      <c r="G78" s="58" t="s">
        <v>40</v>
      </c>
      <c r="H78" s="23" t="s">
        <v>67</v>
      </c>
      <c r="I78" s="123">
        <v>31130000</v>
      </c>
      <c r="J78" s="52">
        <v>38528000</v>
      </c>
      <c r="K78" s="52"/>
      <c r="L78" s="55">
        <f>I78+J78+K78</f>
        <v>69658000</v>
      </c>
      <c r="M78" s="161"/>
      <c r="N78" s="52"/>
      <c r="O78" s="10"/>
      <c r="P78" s="22" t="s">
        <v>329</v>
      </c>
      <c r="Q78" s="25" t="s">
        <v>894</v>
      </c>
      <c r="R78" s="70" t="s">
        <v>895</v>
      </c>
      <c r="S78" s="54" t="s">
        <v>24</v>
      </c>
      <c r="T78" s="25"/>
      <c r="U78" s="70"/>
    </row>
    <row r="79" spans="2:21" ht="20.25" customHeight="1" x14ac:dyDescent="0.15">
      <c r="B79" s="14">
        <v>2020</v>
      </c>
      <c r="C79" s="12">
        <v>10</v>
      </c>
      <c r="D79" s="12" t="s">
        <v>14</v>
      </c>
      <c r="E79" s="25" t="s">
        <v>898</v>
      </c>
      <c r="F79" s="122" t="s">
        <v>312</v>
      </c>
      <c r="G79" s="58" t="s">
        <v>41</v>
      </c>
      <c r="H79" s="23" t="s">
        <v>67</v>
      </c>
      <c r="I79" s="123">
        <v>43428000</v>
      </c>
      <c r="J79" s="52"/>
      <c r="K79" s="52"/>
      <c r="L79" s="55">
        <f>I79+J79+K79</f>
        <v>43428000</v>
      </c>
      <c r="M79" s="161"/>
      <c r="N79" s="52"/>
      <c r="O79" s="10"/>
      <c r="P79" s="22" t="s">
        <v>329</v>
      </c>
      <c r="Q79" s="25" t="s">
        <v>894</v>
      </c>
      <c r="R79" s="70" t="s">
        <v>895</v>
      </c>
      <c r="S79" s="54" t="s">
        <v>24</v>
      </c>
      <c r="T79" s="25"/>
      <c r="U79" s="70"/>
    </row>
    <row r="80" spans="2:21" ht="20.25" customHeight="1" x14ac:dyDescent="0.15">
      <c r="B80" s="14">
        <v>2020</v>
      </c>
      <c r="C80" s="12">
        <v>10</v>
      </c>
      <c r="D80" s="12" t="s">
        <v>14</v>
      </c>
      <c r="E80" s="25" t="s">
        <v>899</v>
      </c>
      <c r="F80" s="122" t="s">
        <v>312</v>
      </c>
      <c r="G80" s="58" t="s">
        <v>16</v>
      </c>
      <c r="H80" s="23" t="s">
        <v>67</v>
      </c>
      <c r="I80" s="212" t="s">
        <v>900</v>
      </c>
      <c r="J80" s="213"/>
      <c r="K80" s="213"/>
      <c r="L80" s="55"/>
      <c r="M80" s="161"/>
      <c r="N80" s="52"/>
      <c r="O80" s="10"/>
      <c r="P80" s="22" t="s">
        <v>329</v>
      </c>
      <c r="Q80" s="25" t="s">
        <v>901</v>
      </c>
      <c r="R80" s="70" t="s">
        <v>902</v>
      </c>
      <c r="S80" s="54" t="s">
        <v>24</v>
      </c>
      <c r="T80" s="25"/>
      <c r="U80" s="70"/>
    </row>
    <row r="81" spans="2:21" ht="20.25" customHeight="1" x14ac:dyDescent="0.15">
      <c r="B81" s="14">
        <v>2020</v>
      </c>
      <c r="C81" s="12">
        <v>10</v>
      </c>
      <c r="D81" s="12" t="s">
        <v>14</v>
      </c>
      <c r="E81" s="25" t="s">
        <v>904</v>
      </c>
      <c r="F81" s="122" t="s">
        <v>312</v>
      </c>
      <c r="G81" s="58" t="s">
        <v>39</v>
      </c>
      <c r="H81" s="23" t="s">
        <v>68</v>
      </c>
      <c r="I81" s="199">
        <v>20000000</v>
      </c>
      <c r="J81" s="9"/>
      <c r="K81" s="9"/>
      <c r="L81" s="112"/>
      <c r="M81" s="115"/>
      <c r="N81" s="9"/>
      <c r="O81" s="10" t="s">
        <v>278</v>
      </c>
      <c r="P81" s="22" t="s">
        <v>905</v>
      </c>
      <c r="Q81" s="25" t="s">
        <v>906</v>
      </c>
      <c r="R81" s="70" t="s">
        <v>907</v>
      </c>
      <c r="S81" s="54" t="s">
        <v>24</v>
      </c>
      <c r="T81" s="25"/>
      <c r="U81" s="70" t="s">
        <v>908</v>
      </c>
    </row>
    <row r="82" spans="2:21" ht="20.25" customHeight="1" x14ac:dyDescent="0.15">
      <c r="B82" s="14">
        <v>2020</v>
      </c>
      <c r="C82" s="12">
        <v>10</v>
      </c>
      <c r="D82" s="12" t="s">
        <v>14</v>
      </c>
      <c r="E82" s="25" t="s">
        <v>914</v>
      </c>
      <c r="F82" s="122" t="s">
        <v>312</v>
      </c>
      <c r="G82" s="58" t="s">
        <v>16</v>
      </c>
      <c r="H82" s="23" t="s">
        <v>66</v>
      </c>
      <c r="I82" s="123">
        <v>434820000</v>
      </c>
      <c r="J82" s="52">
        <v>112052000</v>
      </c>
      <c r="K82" s="52">
        <v>14890000</v>
      </c>
      <c r="L82" s="55">
        <f>I82+J82+K82</f>
        <v>561762000</v>
      </c>
      <c r="M82" s="161">
        <v>110430000</v>
      </c>
      <c r="N82" s="52">
        <v>0</v>
      </c>
      <c r="O82" s="10"/>
      <c r="P82" s="22" t="s">
        <v>910</v>
      </c>
      <c r="Q82" s="25" t="s">
        <v>915</v>
      </c>
      <c r="R82" s="70" t="s">
        <v>916</v>
      </c>
      <c r="S82" s="54" t="s">
        <v>24</v>
      </c>
      <c r="T82" s="25"/>
      <c r="U82" s="70"/>
    </row>
    <row r="83" spans="2:21" ht="20.25" customHeight="1" x14ac:dyDescent="0.15">
      <c r="B83" s="14">
        <v>2020</v>
      </c>
      <c r="C83" s="12">
        <v>10</v>
      </c>
      <c r="D83" s="12" t="s">
        <v>14</v>
      </c>
      <c r="E83" s="25" t="s">
        <v>917</v>
      </c>
      <c r="F83" s="122" t="s">
        <v>312</v>
      </c>
      <c r="G83" s="58" t="s">
        <v>16</v>
      </c>
      <c r="H83" s="23" t="s">
        <v>67</v>
      </c>
      <c r="I83" s="123">
        <v>144239000</v>
      </c>
      <c r="J83" s="52"/>
      <c r="K83" s="52"/>
      <c r="L83" s="55">
        <f>I83+J83+K83</f>
        <v>144239000</v>
      </c>
      <c r="M83" s="161">
        <v>70000000</v>
      </c>
      <c r="N83" s="52">
        <v>70000000</v>
      </c>
      <c r="O83" s="10"/>
      <c r="P83" s="22" t="s">
        <v>910</v>
      </c>
      <c r="Q83" s="25" t="s">
        <v>918</v>
      </c>
      <c r="R83" s="70" t="s">
        <v>919</v>
      </c>
      <c r="S83" s="54" t="s">
        <v>24</v>
      </c>
      <c r="T83" s="25"/>
      <c r="U83" s="70"/>
    </row>
    <row r="84" spans="2:21" ht="20.25" customHeight="1" x14ac:dyDescent="0.15">
      <c r="B84" s="14">
        <v>2020</v>
      </c>
      <c r="C84" s="12">
        <v>10</v>
      </c>
      <c r="D84" s="12" t="s">
        <v>639</v>
      </c>
      <c r="E84" s="25" t="s">
        <v>924</v>
      </c>
      <c r="F84" s="122" t="s">
        <v>821</v>
      </c>
      <c r="G84" s="58" t="s">
        <v>748</v>
      </c>
      <c r="H84" s="23" t="s">
        <v>68</v>
      </c>
      <c r="I84" s="123">
        <v>2093070000</v>
      </c>
      <c r="J84" s="52">
        <v>875253000</v>
      </c>
      <c r="K84" s="52">
        <v>102236000</v>
      </c>
      <c r="L84" s="55">
        <f>I84+J84+K84</f>
        <v>3070559000</v>
      </c>
      <c r="M84" s="161">
        <v>660000000</v>
      </c>
      <c r="N84" s="52">
        <v>5000000</v>
      </c>
      <c r="O84" s="10"/>
      <c r="P84" s="22" t="s">
        <v>332</v>
      </c>
      <c r="Q84" s="25" t="s">
        <v>333</v>
      </c>
      <c r="R84" s="70" t="s">
        <v>334</v>
      </c>
      <c r="S84" s="54" t="s">
        <v>24</v>
      </c>
      <c r="T84" s="25"/>
      <c r="U84" s="70"/>
    </row>
    <row r="85" spans="2:21" ht="20.25" customHeight="1" x14ac:dyDescent="0.15">
      <c r="B85" s="88">
        <v>2020</v>
      </c>
      <c r="C85" s="89">
        <v>10</v>
      </c>
      <c r="D85" s="90" t="s">
        <v>14</v>
      </c>
      <c r="E85" s="124" t="s">
        <v>925</v>
      </c>
      <c r="F85" s="125" t="s">
        <v>312</v>
      </c>
      <c r="G85" s="90" t="s">
        <v>16</v>
      </c>
      <c r="H85" s="23" t="s">
        <v>67</v>
      </c>
      <c r="I85" s="126">
        <v>54900000</v>
      </c>
      <c r="J85" s="127"/>
      <c r="K85" s="127"/>
      <c r="L85" s="55">
        <f>I85+J85+K85</f>
        <v>54900000</v>
      </c>
      <c r="M85" s="162">
        <v>54900000</v>
      </c>
      <c r="N85" s="127">
        <v>38430000</v>
      </c>
      <c r="O85" s="165"/>
      <c r="P85" s="94" t="s">
        <v>2231</v>
      </c>
      <c r="Q85" s="91" t="s">
        <v>926</v>
      </c>
      <c r="R85" s="171" t="s">
        <v>927</v>
      </c>
      <c r="S85" s="128" t="s">
        <v>24</v>
      </c>
      <c r="T85" s="91"/>
      <c r="U85" s="171" t="s">
        <v>928</v>
      </c>
    </row>
    <row r="86" spans="2:21" ht="20.25" customHeight="1" x14ac:dyDescent="0.15">
      <c r="B86" s="14">
        <v>2020</v>
      </c>
      <c r="C86" s="12">
        <v>10</v>
      </c>
      <c r="D86" s="12" t="s">
        <v>14</v>
      </c>
      <c r="E86" s="25" t="s">
        <v>933</v>
      </c>
      <c r="F86" s="122" t="s">
        <v>312</v>
      </c>
      <c r="G86" s="58" t="s">
        <v>16</v>
      </c>
      <c r="H86" s="23" t="s">
        <v>67</v>
      </c>
      <c r="I86" s="123">
        <v>2069287000</v>
      </c>
      <c r="J86" s="52">
        <v>317581000</v>
      </c>
      <c r="K86" s="52"/>
      <c r="L86" s="55">
        <f>I86+J86+K86</f>
        <v>2386868000</v>
      </c>
      <c r="M86" s="161">
        <v>5000000</v>
      </c>
      <c r="N86" s="52">
        <v>10000000</v>
      </c>
      <c r="O86" s="10"/>
      <c r="P86" s="22" t="s">
        <v>934</v>
      </c>
      <c r="Q86" s="25" t="s">
        <v>935</v>
      </c>
      <c r="R86" s="70" t="s">
        <v>936</v>
      </c>
      <c r="S86" s="54" t="s">
        <v>24</v>
      </c>
      <c r="T86" s="25"/>
      <c r="U86" s="70"/>
    </row>
    <row r="87" spans="2:21" ht="20.25" customHeight="1" x14ac:dyDescent="0.15">
      <c r="B87" s="14">
        <v>2020</v>
      </c>
      <c r="C87" s="12">
        <v>10</v>
      </c>
      <c r="D87" s="12" t="s">
        <v>14</v>
      </c>
      <c r="E87" s="25" t="s">
        <v>937</v>
      </c>
      <c r="F87" s="122" t="s">
        <v>312</v>
      </c>
      <c r="G87" s="58" t="s">
        <v>17</v>
      </c>
      <c r="H87" s="23" t="s">
        <v>66</v>
      </c>
      <c r="I87" s="123">
        <v>1814000000</v>
      </c>
      <c r="J87" s="52">
        <v>604000000</v>
      </c>
      <c r="K87" s="52"/>
      <c r="L87" s="55">
        <f>I87+J87+K87</f>
        <v>2418000000</v>
      </c>
      <c r="M87" s="161">
        <v>603000000</v>
      </c>
      <c r="N87" s="52">
        <v>1692600000</v>
      </c>
      <c r="O87" s="10"/>
      <c r="P87" s="22" t="s">
        <v>938</v>
      </c>
      <c r="Q87" s="25" t="s">
        <v>939</v>
      </c>
      <c r="R87" s="70" t="s">
        <v>940</v>
      </c>
      <c r="S87" s="54" t="s">
        <v>24</v>
      </c>
      <c r="T87" s="25"/>
      <c r="U87" s="70"/>
    </row>
    <row r="88" spans="2:21" ht="20.25" customHeight="1" x14ac:dyDescent="0.15">
      <c r="B88" s="14">
        <v>2020</v>
      </c>
      <c r="C88" s="12">
        <v>10</v>
      </c>
      <c r="D88" s="12" t="s">
        <v>14</v>
      </c>
      <c r="E88" s="25" t="s">
        <v>941</v>
      </c>
      <c r="F88" s="122" t="s">
        <v>312</v>
      </c>
      <c r="G88" s="58" t="s">
        <v>39</v>
      </c>
      <c r="H88" s="23" t="s">
        <v>66</v>
      </c>
      <c r="I88" s="123">
        <v>188000000</v>
      </c>
      <c r="J88" s="52">
        <v>73000000</v>
      </c>
      <c r="K88" s="52"/>
      <c r="L88" s="55">
        <f>I88+J88+K88</f>
        <v>261000000</v>
      </c>
      <c r="M88" s="161">
        <v>51000000</v>
      </c>
      <c r="N88" s="52">
        <v>182700000</v>
      </c>
      <c r="O88" s="10"/>
      <c r="P88" s="22" t="s">
        <v>938</v>
      </c>
      <c r="Q88" s="25" t="s">
        <v>942</v>
      </c>
      <c r="R88" s="70" t="s">
        <v>943</v>
      </c>
      <c r="S88" s="54" t="s">
        <v>24</v>
      </c>
      <c r="T88" s="25"/>
      <c r="U88" s="70"/>
    </row>
    <row r="89" spans="2:21" ht="20.25" customHeight="1" x14ac:dyDescent="0.15">
      <c r="B89" s="14">
        <v>2020</v>
      </c>
      <c r="C89" s="12">
        <v>10</v>
      </c>
      <c r="D89" s="12" t="s">
        <v>14</v>
      </c>
      <c r="E89" s="25" t="s">
        <v>941</v>
      </c>
      <c r="F89" s="122" t="s">
        <v>312</v>
      </c>
      <c r="G89" s="58" t="s">
        <v>40</v>
      </c>
      <c r="H89" s="23" t="s">
        <v>66</v>
      </c>
      <c r="I89" s="123">
        <v>39000000</v>
      </c>
      <c r="J89" s="52">
        <v>62000000</v>
      </c>
      <c r="K89" s="52"/>
      <c r="L89" s="55">
        <f>I89+J89+K89</f>
        <v>101000000</v>
      </c>
      <c r="M89" s="161">
        <v>1300000</v>
      </c>
      <c r="N89" s="52">
        <v>70700000</v>
      </c>
      <c r="O89" s="10"/>
      <c r="P89" s="22" t="s">
        <v>944</v>
      </c>
      <c r="Q89" s="25" t="s">
        <v>942</v>
      </c>
      <c r="R89" s="70" t="s">
        <v>943</v>
      </c>
      <c r="S89" s="54" t="s">
        <v>24</v>
      </c>
      <c r="T89" s="25"/>
      <c r="U89" s="70"/>
    </row>
    <row r="90" spans="2:21" ht="20.25" customHeight="1" x14ac:dyDescent="0.15">
      <c r="B90" s="14">
        <v>2020</v>
      </c>
      <c r="C90" s="12">
        <v>10</v>
      </c>
      <c r="D90" s="12" t="s">
        <v>14</v>
      </c>
      <c r="E90" s="25" t="s">
        <v>945</v>
      </c>
      <c r="F90" s="122" t="s">
        <v>312</v>
      </c>
      <c r="G90" s="58" t="s">
        <v>39</v>
      </c>
      <c r="H90" s="23" t="s">
        <v>66</v>
      </c>
      <c r="I90" s="123">
        <v>41000000</v>
      </c>
      <c r="J90" s="52"/>
      <c r="K90" s="52"/>
      <c r="L90" s="55">
        <f>I90+J90+K90</f>
        <v>41000000</v>
      </c>
      <c r="M90" s="161">
        <v>17000000</v>
      </c>
      <c r="N90" s="52">
        <v>28700000</v>
      </c>
      <c r="O90" s="10"/>
      <c r="P90" s="22" t="s">
        <v>938</v>
      </c>
      <c r="Q90" s="25" t="s">
        <v>946</v>
      </c>
      <c r="R90" s="70" t="s">
        <v>947</v>
      </c>
      <c r="S90" s="54" t="s">
        <v>24</v>
      </c>
      <c r="T90" s="25"/>
      <c r="U90" s="70"/>
    </row>
    <row r="91" spans="2:21" ht="20.25" customHeight="1" x14ac:dyDescent="0.15">
      <c r="B91" s="14">
        <v>2020</v>
      </c>
      <c r="C91" s="12">
        <v>10</v>
      </c>
      <c r="D91" s="12" t="s">
        <v>14</v>
      </c>
      <c r="E91" s="25" t="s">
        <v>949</v>
      </c>
      <c r="F91" s="122" t="s">
        <v>821</v>
      </c>
      <c r="G91" s="58" t="s">
        <v>16</v>
      </c>
      <c r="H91" s="23" t="s">
        <v>68</v>
      </c>
      <c r="I91" s="123">
        <v>48000000</v>
      </c>
      <c r="J91" s="52">
        <v>5870000</v>
      </c>
      <c r="K91" s="52"/>
      <c r="L91" s="55">
        <f>I91+J91+K91</f>
        <v>53870000</v>
      </c>
      <c r="M91" s="161">
        <v>48000000</v>
      </c>
      <c r="N91" s="52">
        <v>53870000</v>
      </c>
      <c r="O91" s="10"/>
      <c r="P91" s="22" t="s">
        <v>944</v>
      </c>
      <c r="Q91" s="25" t="s">
        <v>950</v>
      </c>
      <c r="R91" s="70" t="s">
        <v>951</v>
      </c>
      <c r="S91" s="54" t="s">
        <v>390</v>
      </c>
      <c r="T91" s="25"/>
      <c r="U91" s="70"/>
    </row>
    <row r="92" spans="2:21" ht="20.25" customHeight="1" x14ac:dyDescent="0.15">
      <c r="B92" s="14">
        <v>2020</v>
      </c>
      <c r="C92" s="12">
        <v>10</v>
      </c>
      <c r="D92" s="12" t="s">
        <v>14</v>
      </c>
      <c r="E92" s="25" t="s">
        <v>952</v>
      </c>
      <c r="F92" s="122" t="s">
        <v>821</v>
      </c>
      <c r="G92" s="58" t="s">
        <v>16</v>
      </c>
      <c r="H92" s="23" t="s">
        <v>68</v>
      </c>
      <c r="I92" s="123">
        <v>38000000</v>
      </c>
      <c r="J92" s="52">
        <v>10962500</v>
      </c>
      <c r="K92" s="52"/>
      <c r="L92" s="55">
        <f>I92+J92+K92</f>
        <v>48962500</v>
      </c>
      <c r="M92" s="161">
        <v>38000000</v>
      </c>
      <c r="N92" s="52">
        <v>48962500</v>
      </c>
      <c r="O92" s="10"/>
      <c r="P92" s="22" t="s">
        <v>944</v>
      </c>
      <c r="Q92" s="25" t="s">
        <v>950</v>
      </c>
      <c r="R92" s="70" t="s">
        <v>951</v>
      </c>
      <c r="S92" s="54" t="s">
        <v>24</v>
      </c>
      <c r="T92" s="25"/>
      <c r="U92" s="70"/>
    </row>
    <row r="93" spans="2:21" ht="20.25" customHeight="1" x14ac:dyDescent="0.15">
      <c r="B93" s="14">
        <v>2020</v>
      </c>
      <c r="C93" s="12">
        <v>10</v>
      </c>
      <c r="D93" s="12" t="s">
        <v>14</v>
      </c>
      <c r="E93" s="25" t="s">
        <v>959</v>
      </c>
      <c r="F93" s="122" t="s">
        <v>335</v>
      </c>
      <c r="G93" s="58" t="s">
        <v>126</v>
      </c>
      <c r="H93" s="23" t="s">
        <v>68</v>
      </c>
      <c r="I93" s="123">
        <v>48400000</v>
      </c>
      <c r="J93" s="52"/>
      <c r="K93" s="52"/>
      <c r="L93" s="55">
        <f>I93+J93+K93</f>
        <v>48400000</v>
      </c>
      <c r="M93" s="161">
        <v>48400000</v>
      </c>
      <c r="N93" s="52">
        <v>0</v>
      </c>
      <c r="O93" s="10" t="s">
        <v>336</v>
      </c>
      <c r="P93" s="22" t="s">
        <v>336</v>
      </c>
      <c r="Q93" s="25" t="s">
        <v>337</v>
      </c>
      <c r="R93" s="70" t="s">
        <v>338</v>
      </c>
      <c r="S93" s="54" t="s">
        <v>24</v>
      </c>
      <c r="T93" s="25"/>
      <c r="U93" s="70" t="s">
        <v>391</v>
      </c>
    </row>
    <row r="94" spans="2:21" ht="20.25" customHeight="1" x14ac:dyDescent="0.15">
      <c r="B94" s="14">
        <v>2020</v>
      </c>
      <c r="C94" s="12">
        <v>10</v>
      </c>
      <c r="D94" s="12" t="s">
        <v>14</v>
      </c>
      <c r="E94" s="25" t="s">
        <v>960</v>
      </c>
      <c r="F94" s="122" t="s">
        <v>335</v>
      </c>
      <c r="G94" s="58" t="s">
        <v>39</v>
      </c>
      <c r="H94" s="23" t="s">
        <v>67</v>
      </c>
      <c r="I94" s="123">
        <v>306119000</v>
      </c>
      <c r="J94" s="52">
        <v>348550000</v>
      </c>
      <c r="K94" s="52"/>
      <c r="L94" s="55">
        <f>I94+J94+K94</f>
        <v>654669000</v>
      </c>
      <c r="M94" s="161">
        <v>100000000</v>
      </c>
      <c r="N94" s="52">
        <v>654669000</v>
      </c>
      <c r="O94" s="10"/>
      <c r="P94" s="59" t="s">
        <v>961</v>
      </c>
      <c r="Q94" s="25" t="s">
        <v>962</v>
      </c>
      <c r="R94" s="70" t="s">
        <v>963</v>
      </c>
      <c r="S94" s="54" t="s">
        <v>24</v>
      </c>
      <c r="T94" s="25"/>
      <c r="U94" s="70"/>
    </row>
    <row r="95" spans="2:21" ht="20.25" customHeight="1" x14ac:dyDescent="0.15">
      <c r="B95" s="14">
        <v>2020</v>
      </c>
      <c r="C95" s="12">
        <v>10</v>
      </c>
      <c r="D95" s="12" t="s">
        <v>14</v>
      </c>
      <c r="E95" s="25" t="s">
        <v>964</v>
      </c>
      <c r="F95" s="122" t="s">
        <v>335</v>
      </c>
      <c r="G95" s="58" t="s">
        <v>16</v>
      </c>
      <c r="H95" s="23" t="s">
        <v>67</v>
      </c>
      <c r="I95" s="123">
        <v>367700000</v>
      </c>
      <c r="J95" s="52">
        <v>120100000</v>
      </c>
      <c r="K95" s="52"/>
      <c r="L95" s="55">
        <f>I95+J95+K95</f>
        <v>487800000</v>
      </c>
      <c r="M95" s="161">
        <v>367700000</v>
      </c>
      <c r="N95" s="52">
        <v>0</v>
      </c>
      <c r="O95" s="10" t="s">
        <v>336</v>
      </c>
      <c r="P95" s="59" t="s">
        <v>961</v>
      </c>
      <c r="Q95" s="25" t="s">
        <v>965</v>
      </c>
      <c r="R95" s="70" t="s">
        <v>966</v>
      </c>
      <c r="S95" s="54" t="s">
        <v>24</v>
      </c>
      <c r="T95" s="25"/>
      <c r="U95" s="70"/>
    </row>
    <row r="96" spans="2:21" ht="20.25" customHeight="1" x14ac:dyDescent="0.15">
      <c r="B96" s="60">
        <v>2020</v>
      </c>
      <c r="C96" s="58">
        <v>10</v>
      </c>
      <c r="D96" s="58" t="s">
        <v>14</v>
      </c>
      <c r="E96" s="69" t="s">
        <v>203</v>
      </c>
      <c r="F96" s="120" t="s">
        <v>49</v>
      </c>
      <c r="G96" s="58" t="s">
        <v>16</v>
      </c>
      <c r="H96" s="62" t="s">
        <v>66</v>
      </c>
      <c r="I96" s="63">
        <v>2979007000</v>
      </c>
      <c r="J96" s="64">
        <v>433093000</v>
      </c>
      <c r="K96" s="64">
        <v>0</v>
      </c>
      <c r="L96" s="65">
        <v>3412100000</v>
      </c>
      <c r="M96" s="160">
        <v>1600000000</v>
      </c>
      <c r="N96" s="64">
        <v>2388470000</v>
      </c>
      <c r="O96" s="61"/>
      <c r="P96" s="59" t="s">
        <v>200</v>
      </c>
      <c r="Q96" s="69" t="s">
        <v>201</v>
      </c>
      <c r="R96" s="103" t="s">
        <v>204</v>
      </c>
      <c r="S96" s="121" t="s">
        <v>24</v>
      </c>
      <c r="T96" s="69" t="s">
        <v>44</v>
      </c>
      <c r="U96" s="103"/>
    </row>
    <row r="97" spans="2:21" ht="20.25" customHeight="1" x14ac:dyDescent="0.15">
      <c r="B97" s="60">
        <v>2020</v>
      </c>
      <c r="C97" s="58">
        <v>10</v>
      </c>
      <c r="D97" s="58" t="s">
        <v>14</v>
      </c>
      <c r="E97" s="69" t="s">
        <v>205</v>
      </c>
      <c r="F97" s="120" t="s">
        <v>49</v>
      </c>
      <c r="G97" s="58" t="s">
        <v>39</v>
      </c>
      <c r="H97" s="62" t="s">
        <v>66</v>
      </c>
      <c r="I97" s="63">
        <v>150000000</v>
      </c>
      <c r="J97" s="64"/>
      <c r="K97" s="64"/>
      <c r="L97" s="65">
        <v>150000000</v>
      </c>
      <c r="M97" s="160">
        <v>800000000</v>
      </c>
      <c r="N97" s="64">
        <v>105000000</v>
      </c>
      <c r="O97" s="61"/>
      <c r="P97" s="59" t="s">
        <v>200</v>
      </c>
      <c r="Q97" s="69" t="s">
        <v>201</v>
      </c>
      <c r="R97" s="103" t="s">
        <v>202</v>
      </c>
      <c r="S97" s="121" t="s">
        <v>24</v>
      </c>
      <c r="T97" s="69" t="s">
        <v>44</v>
      </c>
      <c r="U97" s="103"/>
    </row>
    <row r="98" spans="2:21" ht="20.25" customHeight="1" x14ac:dyDescent="0.15">
      <c r="B98" s="60">
        <v>2020</v>
      </c>
      <c r="C98" s="58">
        <v>10</v>
      </c>
      <c r="D98" s="58" t="s">
        <v>14</v>
      </c>
      <c r="E98" s="69" t="s">
        <v>206</v>
      </c>
      <c r="F98" s="120" t="s">
        <v>49</v>
      </c>
      <c r="G98" s="58" t="s">
        <v>40</v>
      </c>
      <c r="H98" s="62" t="s">
        <v>66</v>
      </c>
      <c r="I98" s="63">
        <v>100000000</v>
      </c>
      <c r="J98" s="64">
        <v>20000000</v>
      </c>
      <c r="K98" s="64"/>
      <c r="L98" s="65">
        <v>120000000</v>
      </c>
      <c r="M98" s="160">
        <v>60000000</v>
      </c>
      <c r="N98" s="64">
        <v>84000000</v>
      </c>
      <c r="O98" s="61"/>
      <c r="P98" s="59" t="s">
        <v>200</v>
      </c>
      <c r="Q98" s="69" t="s">
        <v>201</v>
      </c>
      <c r="R98" s="103" t="s">
        <v>202</v>
      </c>
      <c r="S98" s="121" t="s">
        <v>24</v>
      </c>
      <c r="T98" s="69" t="s">
        <v>44</v>
      </c>
      <c r="U98" s="103"/>
    </row>
    <row r="99" spans="2:21" ht="20.25" customHeight="1" x14ac:dyDescent="0.15">
      <c r="B99" s="60">
        <v>2020</v>
      </c>
      <c r="C99" s="58">
        <v>10</v>
      </c>
      <c r="D99" s="58" t="s">
        <v>14</v>
      </c>
      <c r="E99" s="69" t="s">
        <v>207</v>
      </c>
      <c r="F99" s="120" t="s">
        <v>49</v>
      </c>
      <c r="G99" s="58" t="s">
        <v>41</v>
      </c>
      <c r="H99" s="62" t="s">
        <v>66</v>
      </c>
      <c r="I99" s="63">
        <v>20000000</v>
      </c>
      <c r="J99" s="64"/>
      <c r="K99" s="64"/>
      <c r="L99" s="65">
        <v>20000000</v>
      </c>
      <c r="M99" s="160">
        <v>9000000</v>
      </c>
      <c r="N99" s="64">
        <v>14000000</v>
      </c>
      <c r="O99" s="61"/>
      <c r="P99" s="59" t="s">
        <v>200</v>
      </c>
      <c r="Q99" s="69" t="s">
        <v>201</v>
      </c>
      <c r="R99" s="103" t="s">
        <v>202</v>
      </c>
      <c r="S99" s="121" t="s">
        <v>24</v>
      </c>
      <c r="T99" s="69" t="s">
        <v>44</v>
      </c>
      <c r="U99" s="103"/>
    </row>
    <row r="100" spans="2:21" ht="20.25" customHeight="1" x14ac:dyDescent="0.15">
      <c r="B100" s="60">
        <v>2020</v>
      </c>
      <c r="C100" s="58">
        <v>10</v>
      </c>
      <c r="D100" s="58" t="s">
        <v>14</v>
      </c>
      <c r="E100" s="69" t="s">
        <v>209</v>
      </c>
      <c r="F100" s="120" t="s">
        <v>49</v>
      </c>
      <c r="G100" s="58" t="s">
        <v>16</v>
      </c>
      <c r="H100" s="62" t="s">
        <v>66</v>
      </c>
      <c r="I100" s="63">
        <v>2923000000</v>
      </c>
      <c r="J100" s="64">
        <v>750000000</v>
      </c>
      <c r="K100" s="64">
        <v>0</v>
      </c>
      <c r="L100" s="65">
        <v>3673000000</v>
      </c>
      <c r="M100" s="160">
        <v>870000000</v>
      </c>
      <c r="N100" s="64">
        <v>2571100000</v>
      </c>
      <c r="O100" s="61"/>
      <c r="P100" s="59" t="s">
        <v>1256</v>
      </c>
      <c r="Q100" s="69" t="s">
        <v>210</v>
      </c>
      <c r="R100" s="103" t="s">
        <v>211</v>
      </c>
      <c r="S100" s="121" t="s">
        <v>24</v>
      </c>
      <c r="T100" s="69" t="s">
        <v>1221</v>
      </c>
      <c r="U100" s="103"/>
    </row>
    <row r="101" spans="2:21" ht="20.25" customHeight="1" x14ac:dyDescent="0.15">
      <c r="B101" s="60">
        <v>2020</v>
      </c>
      <c r="C101" s="58">
        <v>10</v>
      </c>
      <c r="D101" s="58" t="s">
        <v>14</v>
      </c>
      <c r="E101" s="69" t="s">
        <v>212</v>
      </c>
      <c r="F101" s="120" t="s">
        <v>49</v>
      </c>
      <c r="G101" s="58" t="s">
        <v>16</v>
      </c>
      <c r="H101" s="62" t="s">
        <v>66</v>
      </c>
      <c r="I101" s="63">
        <v>687000000</v>
      </c>
      <c r="J101" s="64">
        <v>100000000</v>
      </c>
      <c r="K101" s="64">
        <v>0</v>
      </c>
      <c r="L101" s="65">
        <v>787000000</v>
      </c>
      <c r="M101" s="160">
        <v>787000000</v>
      </c>
      <c r="N101" s="64">
        <v>550900000</v>
      </c>
      <c r="O101" s="61"/>
      <c r="P101" s="59" t="s">
        <v>200</v>
      </c>
      <c r="Q101" s="69" t="s">
        <v>210</v>
      </c>
      <c r="R101" s="103" t="s">
        <v>213</v>
      </c>
      <c r="S101" s="121" t="s">
        <v>24</v>
      </c>
      <c r="T101" s="69" t="s">
        <v>44</v>
      </c>
      <c r="U101" s="103"/>
    </row>
    <row r="102" spans="2:21" ht="20.25" customHeight="1" x14ac:dyDescent="0.15">
      <c r="B102" s="60">
        <v>2020</v>
      </c>
      <c r="C102" s="58">
        <v>10</v>
      </c>
      <c r="D102" s="58" t="s">
        <v>14</v>
      </c>
      <c r="E102" s="69" t="s">
        <v>214</v>
      </c>
      <c r="F102" s="120" t="s">
        <v>49</v>
      </c>
      <c r="G102" s="58" t="s">
        <v>39</v>
      </c>
      <c r="H102" s="62" t="s">
        <v>66</v>
      </c>
      <c r="I102" s="63">
        <v>25000000</v>
      </c>
      <c r="J102" s="64"/>
      <c r="K102" s="64">
        <v>0</v>
      </c>
      <c r="L102" s="65">
        <v>25000000</v>
      </c>
      <c r="M102" s="160">
        <v>25000000</v>
      </c>
      <c r="N102" s="64">
        <v>17500000</v>
      </c>
      <c r="O102" s="61"/>
      <c r="P102" s="59" t="s">
        <v>200</v>
      </c>
      <c r="Q102" s="69" t="s">
        <v>210</v>
      </c>
      <c r="R102" s="103" t="s">
        <v>213</v>
      </c>
      <c r="S102" s="121" t="s">
        <v>24</v>
      </c>
      <c r="T102" s="69" t="s">
        <v>44</v>
      </c>
      <c r="U102" s="103"/>
    </row>
    <row r="103" spans="2:21" ht="20.25" customHeight="1" x14ac:dyDescent="0.15">
      <c r="B103" s="14">
        <v>2020</v>
      </c>
      <c r="C103" s="12">
        <v>10</v>
      </c>
      <c r="D103" s="12" t="s">
        <v>15</v>
      </c>
      <c r="E103" s="25" t="s">
        <v>1260</v>
      </c>
      <c r="F103" s="122" t="s">
        <v>49</v>
      </c>
      <c r="G103" s="58" t="s">
        <v>16</v>
      </c>
      <c r="H103" s="23" t="s">
        <v>66</v>
      </c>
      <c r="I103" s="123">
        <v>5000000000</v>
      </c>
      <c r="J103" s="52">
        <v>1500000000</v>
      </c>
      <c r="K103" s="52">
        <v>500000000</v>
      </c>
      <c r="L103" s="55">
        <f>SUM(I103:K103)</f>
        <v>7000000000</v>
      </c>
      <c r="M103" s="161">
        <v>200000000</v>
      </c>
      <c r="N103" s="52">
        <f>M103</f>
        <v>200000000</v>
      </c>
      <c r="O103" s="10"/>
      <c r="P103" s="22" t="s">
        <v>1261</v>
      </c>
      <c r="Q103" s="25" t="s">
        <v>1262</v>
      </c>
      <c r="R103" s="70" t="s">
        <v>1263</v>
      </c>
      <c r="S103" s="166" t="s">
        <v>390</v>
      </c>
      <c r="T103" s="25"/>
      <c r="U103" s="70"/>
    </row>
    <row r="104" spans="2:21" ht="20.25" customHeight="1" x14ac:dyDescent="0.15">
      <c r="B104" s="14">
        <v>2020</v>
      </c>
      <c r="C104" s="12">
        <v>10</v>
      </c>
      <c r="D104" s="12" t="s">
        <v>15</v>
      </c>
      <c r="E104" s="25" t="s">
        <v>1264</v>
      </c>
      <c r="F104" s="122" t="s">
        <v>49</v>
      </c>
      <c r="G104" s="58" t="s">
        <v>16</v>
      </c>
      <c r="H104" s="23" t="s">
        <v>66</v>
      </c>
      <c r="I104" s="123">
        <v>1225000000</v>
      </c>
      <c r="J104" s="52"/>
      <c r="K104" s="52"/>
      <c r="L104" s="55">
        <f>SUM(I104:K104)</f>
        <v>1225000000</v>
      </c>
      <c r="M104" s="161">
        <v>1710000000</v>
      </c>
      <c r="N104" s="52">
        <f>M104</f>
        <v>1710000000</v>
      </c>
      <c r="O104" s="10"/>
      <c r="P104" s="22" t="s">
        <v>1261</v>
      </c>
      <c r="Q104" s="25" t="s">
        <v>1262</v>
      </c>
      <c r="R104" s="70" t="s">
        <v>1263</v>
      </c>
      <c r="S104" s="166" t="s">
        <v>390</v>
      </c>
      <c r="T104" s="25"/>
      <c r="U104" s="70"/>
    </row>
    <row r="105" spans="2:21" ht="20.25" customHeight="1" x14ac:dyDescent="0.15">
      <c r="B105" s="14">
        <v>2020</v>
      </c>
      <c r="C105" s="12">
        <v>10</v>
      </c>
      <c r="D105" s="12" t="s">
        <v>14</v>
      </c>
      <c r="E105" s="25" t="s">
        <v>1272</v>
      </c>
      <c r="F105" s="122" t="s">
        <v>49</v>
      </c>
      <c r="G105" s="58" t="s">
        <v>16</v>
      </c>
      <c r="H105" s="23" t="s">
        <v>66</v>
      </c>
      <c r="I105" s="123">
        <v>39600000</v>
      </c>
      <c r="J105" s="52">
        <v>13200000</v>
      </c>
      <c r="K105" s="52">
        <v>13200000</v>
      </c>
      <c r="L105" s="55">
        <f>SUM(I105:K105)</f>
        <v>66000000</v>
      </c>
      <c r="M105" s="161">
        <v>19800000</v>
      </c>
      <c r="N105" s="52">
        <v>46200000</v>
      </c>
      <c r="O105" s="10"/>
      <c r="P105" s="22" t="s">
        <v>1273</v>
      </c>
      <c r="Q105" s="25" t="s">
        <v>1274</v>
      </c>
      <c r="R105" s="70" t="s">
        <v>1275</v>
      </c>
      <c r="S105" s="54" t="s">
        <v>24</v>
      </c>
      <c r="T105" s="25"/>
      <c r="U105" s="70"/>
    </row>
    <row r="106" spans="2:21" ht="20.25" customHeight="1" x14ac:dyDescent="0.15">
      <c r="B106" s="14">
        <v>2020</v>
      </c>
      <c r="C106" s="12">
        <v>10</v>
      </c>
      <c r="D106" s="12" t="s">
        <v>14</v>
      </c>
      <c r="E106" s="25" t="s">
        <v>1277</v>
      </c>
      <c r="F106" s="122" t="s">
        <v>49</v>
      </c>
      <c r="G106" s="58" t="s">
        <v>16</v>
      </c>
      <c r="H106" s="23" t="s">
        <v>66</v>
      </c>
      <c r="I106" s="123">
        <v>37800000</v>
      </c>
      <c r="J106" s="52">
        <v>12600000</v>
      </c>
      <c r="K106" s="52">
        <v>12600000</v>
      </c>
      <c r="L106" s="55">
        <f>SUM(I106:K106)</f>
        <v>63000000</v>
      </c>
      <c r="M106" s="161">
        <v>18900000</v>
      </c>
      <c r="N106" s="52">
        <v>44100000</v>
      </c>
      <c r="O106" s="10"/>
      <c r="P106" s="22" t="s">
        <v>1273</v>
      </c>
      <c r="Q106" s="25" t="s">
        <v>1274</v>
      </c>
      <c r="R106" s="70" t="s">
        <v>1275</v>
      </c>
      <c r="S106" s="54" t="s">
        <v>24</v>
      </c>
      <c r="T106" s="25"/>
      <c r="U106" s="70"/>
    </row>
    <row r="107" spans="2:21" ht="20.25" customHeight="1" x14ac:dyDescent="0.15">
      <c r="B107" s="14">
        <v>2020</v>
      </c>
      <c r="C107" s="12">
        <v>10</v>
      </c>
      <c r="D107" s="12" t="s">
        <v>14</v>
      </c>
      <c r="E107" s="25" t="s">
        <v>1278</v>
      </c>
      <c r="F107" s="122" t="s">
        <v>49</v>
      </c>
      <c r="G107" s="58" t="s">
        <v>16</v>
      </c>
      <c r="H107" s="23" t="s">
        <v>66</v>
      </c>
      <c r="I107" s="123">
        <v>43200000</v>
      </c>
      <c r="J107" s="52">
        <v>14400000</v>
      </c>
      <c r="K107" s="52">
        <v>14400000</v>
      </c>
      <c r="L107" s="55">
        <f>SUM(I107:K107)</f>
        <v>72000000</v>
      </c>
      <c r="M107" s="161">
        <v>21600000</v>
      </c>
      <c r="N107" s="52">
        <v>50400000</v>
      </c>
      <c r="O107" s="10"/>
      <c r="P107" s="22" t="s">
        <v>1273</v>
      </c>
      <c r="Q107" s="25" t="s">
        <v>1274</v>
      </c>
      <c r="R107" s="70" t="s">
        <v>1275</v>
      </c>
      <c r="S107" s="54" t="s">
        <v>24</v>
      </c>
      <c r="T107" s="25"/>
      <c r="U107" s="70"/>
    </row>
    <row r="108" spans="2:21" ht="20.25" customHeight="1" x14ac:dyDescent="0.15">
      <c r="B108" s="14">
        <v>2020</v>
      </c>
      <c r="C108" s="12">
        <v>10</v>
      </c>
      <c r="D108" s="12" t="s">
        <v>14</v>
      </c>
      <c r="E108" s="25" t="s">
        <v>1279</v>
      </c>
      <c r="F108" s="122" t="s">
        <v>49</v>
      </c>
      <c r="G108" s="58" t="s">
        <v>16</v>
      </c>
      <c r="H108" s="23" t="s">
        <v>66</v>
      </c>
      <c r="I108" s="123">
        <v>60000000</v>
      </c>
      <c r="J108" s="52">
        <v>20000000</v>
      </c>
      <c r="K108" s="52">
        <v>20000000</v>
      </c>
      <c r="L108" s="55">
        <f>SUM(I108:K108)</f>
        <v>100000000</v>
      </c>
      <c r="M108" s="161">
        <v>30000000</v>
      </c>
      <c r="N108" s="52">
        <v>70000000</v>
      </c>
      <c r="O108" s="10"/>
      <c r="P108" s="22" t="s">
        <v>1273</v>
      </c>
      <c r="Q108" s="25" t="s">
        <v>1274</v>
      </c>
      <c r="R108" s="70" t="s">
        <v>1275</v>
      </c>
      <c r="S108" s="54" t="s">
        <v>24</v>
      </c>
      <c r="T108" s="25"/>
      <c r="U108" s="70"/>
    </row>
    <row r="109" spans="2:21" ht="20.25" customHeight="1" x14ac:dyDescent="0.15">
      <c r="B109" s="14">
        <v>2020</v>
      </c>
      <c r="C109" s="12">
        <v>10</v>
      </c>
      <c r="D109" s="12" t="s">
        <v>14</v>
      </c>
      <c r="E109" s="25" t="s">
        <v>1280</v>
      </c>
      <c r="F109" s="122" t="s">
        <v>49</v>
      </c>
      <c r="G109" s="58" t="s">
        <v>16</v>
      </c>
      <c r="H109" s="23" t="s">
        <v>66</v>
      </c>
      <c r="I109" s="123">
        <v>33600000</v>
      </c>
      <c r="J109" s="52">
        <v>11200000</v>
      </c>
      <c r="K109" s="52">
        <v>11200000</v>
      </c>
      <c r="L109" s="55">
        <f>SUM(I109:K109)</f>
        <v>56000000</v>
      </c>
      <c r="M109" s="161">
        <v>16800000</v>
      </c>
      <c r="N109" s="52">
        <v>39200000</v>
      </c>
      <c r="O109" s="10"/>
      <c r="P109" s="22" t="s">
        <v>1273</v>
      </c>
      <c r="Q109" s="25" t="s">
        <v>1274</v>
      </c>
      <c r="R109" s="70" t="s">
        <v>1275</v>
      </c>
      <c r="S109" s="54" t="s">
        <v>24</v>
      </c>
      <c r="T109" s="25"/>
      <c r="U109" s="70"/>
    </row>
    <row r="110" spans="2:21" ht="20.25" customHeight="1" x14ac:dyDescent="0.15">
      <c r="B110" s="14">
        <v>2020</v>
      </c>
      <c r="C110" s="12">
        <v>10</v>
      </c>
      <c r="D110" s="12" t="s">
        <v>14</v>
      </c>
      <c r="E110" s="25" t="s">
        <v>1285</v>
      </c>
      <c r="F110" s="122" t="s">
        <v>49</v>
      </c>
      <c r="G110" s="58" t="s">
        <v>126</v>
      </c>
      <c r="H110" s="23" t="s">
        <v>66</v>
      </c>
      <c r="I110" s="123">
        <v>92400000</v>
      </c>
      <c r="J110" s="52">
        <v>30800000</v>
      </c>
      <c r="K110" s="52">
        <v>30800000</v>
      </c>
      <c r="L110" s="55">
        <f>SUM(I110:K110)</f>
        <v>154000000</v>
      </c>
      <c r="M110" s="161">
        <v>46200000</v>
      </c>
      <c r="N110" s="52">
        <v>107800000</v>
      </c>
      <c r="O110" s="10"/>
      <c r="P110" s="22" t="s">
        <v>1273</v>
      </c>
      <c r="Q110" s="25" t="s">
        <v>1282</v>
      </c>
      <c r="R110" s="70" t="s">
        <v>1283</v>
      </c>
      <c r="S110" s="54" t="s">
        <v>24</v>
      </c>
      <c r="T110" s="25"/>
      <c r="U110" s="70"/>
    </row>
    <row r="111" spans="2:21" ht="20.25" customHeight="1" x14ac:dyDescent="0.15">
      <c r="B111" s="14">
        <v>2020</v>
      </c>
      <c r="C111" s="12">
        <v>10</v>
      </c>
      <c r="D111" s="12" t="s">
        <v>14</v>
      </c>
      <c r="E111" s="25" t="s">
        <v>1286</v>
      </c>
      <c r="F111" s="122" t="s">
        <v>49</v>
      </c>
      <c r="G111" s="58" t="s">
        <v>126</v>
      </c>
      <c r="H111" s="23" t="s">
        <v>66</v>
      </c>
      <c r="I111" s="123">
        <v>129000000</v>
      </c>
      <c r="J111" s="52">
        <v>43000000</v>
      </c>
      <c r="K111" s="52">
        <v>43000000</v>
      </c>
      <c r="L111" s="55">
        <f>SUM(I111:K111)</f>
        <v>215000000</v>
      </c>
      <c r="M111" s="161">
        <v>64500000</v>
      </c>
      <c r="N111" s="52">
        <v>150500000</v>
      </c>
      <c r="O111" s="10"/>
      <c r="P111" s="22" t="s">
        <v>1273</v>
      </c>
      <c r="Q111" s="25" t="s">
        <v>1282</v>
      </c>
      <c r="R111" s="70" t="s">
        <v>1283</v>
      </c>
      <c r="S111" s="54" t="s">
        <v>24</v>
      </c>
      <c r="T111" s="25"/>
      <c r="U111" s="70"/>
    </row>
    <row r="112" spans="2:21" ht="20.25" customHeight="1" x14ac:dyDescent="0.15">
      <c r="B112" s="14">
        <v>2020</v>
      </c>
      <c r="C112" s="12">
        <v>10</v>
      </c>
      <c r="D112" s="12" t="s">
        <v>14</v>
      </c>
      <c r="E112" s="25" t="s">
        <v>1287</v>
      </c>
      <c r="F112" s="122" t="s">
        <v>49</v>
      </c>
      <c r="G112" s="58" t="s">
        <v>126</v>
      </c>
      <c r="H112" s="23" t="s">
        <v>66</v>
      </c>
      <c r="I112" s="123">
        <v>135000000</v>
      </c>
      <c r="J112" s="52">
        <v>45000000</v>
      </c>
      <c r="K112" s="52">
        <v>45000000</v>
      </c>
      <c r="L112" s="55">
        <f>SUM(I112:K112)</f>
        <v>225000000</v>
      </c>
      <c r="M112" s="161">
        <v>67500000</v>
      </c>
      <c r="N112" s="52">
        <v>157500000</v>
      </c>
      <c r="O112" s="10"/>
      <c r="P112" s="22" t="s">
        <v>1273</v>
      </c>
      <c r="Q112" s="25" t="s">
        <v>1282</v>
      </c>
      <c r="R112" s="70" t="s">
        <v>1283</v>
      </c>
      <c r="S112" s="54" t="s">
        <v>24</v>
      </c>
      <c r="T112" s="25"/>
      <c r="U112" s="70"/>
    </row>
    <row r="113" spans="2:21" ht="20.25" customHeight="1" x14ac:dyDescent="0.15">
      <c r="B113" s="14">
        <v>2020</v>
      </c>
      <c r="C113" s="12">
        <v>10</v>
      </c>
      <c r="D113" s="12" t="s">
        <v>14</v>
      </c>
      <c r="E113" s="25" t="s">
        <v>1291</v>
      </c>
      <c r="F113" s="122" t="s">
        <v>49</v>
      </c>
      <c r="G113" s="58" t="s">
        <v>126</v>
      </c>
      <c r="H113" s="23" t="s">
        <v>66</v>
      </c>
      <c r="I113" s="123">
        <v>126600000</v>
      </c>
      <c r="J113" s="52">
        <v>42200000</v>
      </c>
      <c r="K113" s="52">
        <v>42200000</v>
      </c>
      <c r="L113" s="55">
        <f>SUM(I113:K113)</f>
        <v>211000000</v>
      </c>
      <c r="M113" s="161">
        <v>63300000</v>
      </c>
      <c r="N113" s="52">
        <v>147700000</v>
      </c>
      <c r="O113" s="10"/>
      <c r="P113" s="22" t="s">
        <v>1273</v>
      </c>
      <c r="Q113" s="25" t="s">
        <v>1282</v>
      </c>
      <c r="R113" s="70" t="s">
        <v>1283</v>
      </c>
      <c r="S113" s="54" t="s">
        <v>24</v>
      </c>
      <c r="T113" s="25"/>
      <c r="U113" s="70"/>
    </row>
    <row r="114" spans="2:21" ht="20.25" customHeight="1" x14ac:dyDescent="0.15">
      <c r="B114" s="14">
        <v>2020</v>
      </c>
      <c r="C114" s="12">
        <v>10</v>
      </c>
      <c r="D114" s="12" t="s">
        <v>14</v>
      </c>
      <c r="E114" s="25" t="s">
        <v>1292</v>
      </c>
      <c r="F114" s="122" t="s">
        <v>49</v>
      </c>
      <c r="G114" s="58" t="s">
        <v>126</v>
      </c>
      <c r="H114" s="23" t="s">
        <v>66</v>
      </c>
      <c r="I114" s="123">
        <v>72600000</v>
      </c>
      <c r="J114" s="52">
        <v>24200000</v>
      </c>
      <c r="K114" s="52">
        <v>24200000</v>
      </c>
      <c r="L114" s="55">
        <f>SUM(I114:K114)</f>
        <v>121000000</v>
      </c>
      <c r="M114" s="161">
        <v>36300000</v>
      </c>
      <c r="N114" s="52">
        <v>84700000</v>
      </c>
      <c r="O114" s="10"/>
      <c r="P114" s="22" t="s">
        <v>1273</v>
      </c>
      <c r="Q114" s="25" t="s">
        <v>1282</v>
      </c>
      <c r="R114" s="70" t="s">
        <v>1283</v>
      </c>
      <c r="S114" s="54" t="s">
        <v>24</v>
      </c>
      <c r="T114" s="25"/>
      <c r="U114" s="70"/>
    </row>
    <row r="115" spans="2:21" ht="20.25" customHeight="1" x14ac:dyDescent="0.15">
      <c r="B115" s="14">
        <v>2020</v>
      </c>
      <c r="C115" s="12">
        <v>10</v>
      </c>
      <c r="D115" s="12" t="s">
        <v>14</v>
      </c>
      <c r="E115" s="25" t="s">
        <v>1293</v>
      </c>
      <c r="F115" s="122" t="s">
        <v>49</v>
      </c>
      <c r="G115" s="58" t="s">
        <v>126</v>
      </c>
      <c r="H115" s="23" t="s">
        <v>66</v>
      </c>
      <c r="I115" s="123">
        <v>183600000</v>
      </c>
      <c r="J115" s="52">
        <v>61200000</v>
      </c>
      <c r="K115" s="52">
        <v>61200000</v>
      </c>
      <c r="L115" s="55">
        <f>SUM(I115:K115)</f>
        <v>306000000</v>
      </c>
      <c r="M115" s="161">
        <v>91800000</v>
      </c>
      <c r="N115" s="52">
        <v>214200000</v>
      </c>
      <c r="O115" s="10"/>
      <c r="P115" s="22" t="s">
        <v>1273</v>
      </c>
      <c r="Q115" s="25" t="s">
        <v>1282</v>
      </c>
      <c r="R115" s="70" t="s">
        <v>1283</v>
      </c>
      <c r="S115" s="54" t="s">
        <v>24</v>
      </c>
      <c r="T115" s="25"/>
      <c r="U115" s="70"/>
    </row>
    <row r="116" spans="2:21" ht="20.25" customHeight="1" x14ac:dyDescent="0.15">
      <c r="B116" s="14">
        <v>2020</v>
      </c>
      <c r="C116" s="12">
        <v>10</v>
      </c>
      <c r="D116" s="12" t="s">
        <v>14</v>
      </c>
      <c r="E116" s="25" t="s">
        <v>1299</v>
      </c>
      <c r="F116" s="122" t="s">
        <v>49</v>
      </c>
      <c r="G116" s="58" t="s">
        <v>40</v>
      </c>
      <c r="H116" s="23" t="s">
        <v>67</v>
      </c>
      <c r="I116" s="123"/>
      <c r="J116" s="52">
        <v>92221000</v>
      </c>
      <c r="K116" s="52"/>
      <c r="L116" s="55">
        <f>SUM(I116:K116)</f>
        <v>92221000</v>
      </c>
      <c r="M116" s="161">
        <v>92221000</v>
      </c>
      <c r="N116" s="52"/>
      <c r="O116" s="10"/>
      <c r="P116" s="22" t="s">
        <v>1300</v>
      </c>
      <c r="Q116" s="25" t="s">
        <v>1301</v>
      </c>
      <c r="R116" s="70" t="s">
        <v>1302</v>
      </c>
      <c r="S116" s="54" t="s">
        <v>24</v>
      </c>
      <c r="T116" s="25"/>
      <c r="U116" s="70"/>
    </row>
    <row r="117" spans="2:21" ht="20.25" customHeight="1" x14ac:dyDescent="0.15">
      <c r="B117" s="14">
        <v>2020</v>
      </c>
      <c r="C117" s="12">
        <v>10</v>
      </c>
      <c r="D117" s="12" t="s">
        <v>14</v>
      </c>
      <c r="E117" s="25" t="s">
        <v>1303</v>
      </c>
      <c r="F117" s="122" t="s">
        <v>49</v>
      </c>
      <c r="G117" s="58" t="s">
        <v>126</v>
      </c>
      <c r="H117" s="23" t="s">
        <v>68</v>
      </c>
      <c r="I117" s="123"/>
      <c r="J117" s="52">
        <v>16000000</v>
      </c>
      <c r="K117" s="52"/>
      <c r="L117" s="55">
        <f>SUM(I117:K117)</f>
        <v>16000000</v>
      </c>
      <c r="M117" s="161">
        <v>16000000</v>
      </c>
      <c r="N117" s="52"/>
      <c r="O117" s="10"/>
      <c r="P117" s="22" t="s">
        <v>1304</v>
      </c>
      <c r="Q117" s="25" t="s">
        <v>1305</v>
      </c>
      <c r="R117" s="70" t="s">
        <v>1306</v>
      </c>
      <c r="S117" s="54" t="s">
        <v>24</v>
      </c>
      <c r="T117" s="25"/>
      <c r="U117" s="70"/>
    </row>
    <row r="118" spans="2:21" ht="20.25" customHeight="1" x14ac:dyDescent="0.15">
      <c r="B118" s="14">
        <v>2020</v>
      </c>
      <c r="C118" s="12">
        <v>10</v>
      </c>
      <c r="D118" s="12" t="s">
        <v>14</v>
      </c>
      <c r="E118" s="25" t="s">
        <v>1307</v>
      </c>
      <c r="F118" s="122" t="s">
        <v>49</v>
      </c>
      <c r="G118" s="58" t="s">
        <v>39</v>
      </c>
      <c r="H118" s="23" t="s">
        <v>66</v>
      </c>
      <c r="I118" s="123">
        <v>285183000</v>
      </c>
      <c r="J118" s="52">
        <v>5237000</v>
      </c>
      <c r="K118" s="52">
        <v>17270000</v>
      </c>
      <c r="L118" s="55">
        <v>307690000</v>
      </c>
      <c r="M118" s="161">
        <v>15000000</v>
      </c>
      <c r="N118" s="52">
        <v>92307000</v>
      </c>
      <c r="O118" s="10"/>
      <c r="P118" s="22" t="s">
        <v>1304</v>
      </c>
      <c r="Q118" s="25" t="s">
        <v>1308</v>
      </c>
      <c r="R118" s="70" t="s">
        <v>1309</v>
      </c>
      <c r="S118" s="54" t="s">
        <v>24</v>
      </c>
      <c r="T118" s="25"/>
      <c r="U118" s="70"/>
    </row>
    <row r="119" spans="2:21" ht="20.25" customHeight="1" x14ac:dyDescent="0.15">
      <c r="B119" s="14">
        <v>2020</v>
      </c>
      <c r="C119" s="12">
        <v>10</v>
      </c>
      <c r="D119" s="12" t="s">
        <v>14</v>
      </c>
      <c r="E119" s="25" t="s">
        <v>1310</v>
      </c>
      <c r="F119" s="122" t="s">
        <v>49</v>
      </c>
      <c r="G119" s="58" t="s">
        <v>40</v>
      </c>
      <c r="H119" s="23" t="s">
        <v>66</v>
      </c>
      <c r="I119" s="123">
        <v>76208000</v>
      </c>
      <c r="J119" s="52"/>
      <c r="K119" s="52"/>
      <c r="L119" s="55">
        <v>76208000</v>
      </c>
      <c r="M119" s="161">
        <v>10000000</v>
      </c>
      <c r="N119" s="52">
        <v>22862400</v>
      </c>
      <c r="O119" s="10"/>
      <c r="P119" s="22" t="s">
        <v>1304</v>
      </c>
      <c r="Q119" s="25" t="s">
        <v>1308</v>
      </c>
      <c r="R119" s="70" t="s">
        <v>1309</v>
      </c>
      <c r="S119" s="54" t="s">
        <v>24</v>
      </c>
      <c r="T119" s="25"/>
      <c r="U119" s="70"/>
    </row>
    <row r="120" spans="2:21" ht="20.25" customHeight="1" x14ac:dyDescent="0.15">
      <c r="B120" s="14">
        <v>2020</v>
      </c>
      <c r="C120" s="12">
        <v>10</v>
      </c>
      <c r="D120" s="12" t="s">
        <v>14</v>
      </c>
      <c r="E120" s="25" t="s">
        <v>1311</v>
      </c>
      <c r="F120" s="122" t="s">
        <v>49</v>
      </c>
      <c r="G120" s="58" t="s">
        <v>41</v>
      </c>
      <c r="H120" s="23" t="s">
        <v>66</v>
      </c>
      <c r="I120" s="123">
        <v>36190000</v>
      </c>
      <c r="J120" s="52"/>
      <c r="K120" s="52"/>
      <c r="L120" s="55">
        <v>36190000</v>
      </c>
      <c r="M120" s="161">
        <v>10000000</v>
      </c>
      <c r="N120" s="52">
        <v>10857000</v>
      </c>
      <c r="O120" s="10"/>
      <c r="P120" s="22" t="s">
        <v>1304</v>
      </c>
      <c r="Q120" s="25" t="s">
        <v>1308</v>
      </c>
      <c r="R120" s="70" t="s">
        <v>1309</v>
      </c>
      <c r="S120" s="54" t="s">
        <v>24</v>
      </c>
      <c r="T120" s="25"/>
      <c r="U120" s="70"/>
    </row>
    <row r="121" spans="2:21" ht="20.25" customHeight="1" x14ac:dyDescent="0.15">
      <c r="B121" s="14">
        <v>2020</v>
      </c>
      <c r="C121" s="12">
        <v>10</v>
      </c>
      <c r="D121" s="12" t="s">
        <v>15</v>
      </c>
      <c r="E121" s="25" t="s">
        <v>1312</v>
      </c>
      <c r="F121" s="122" t="s">
        <v>49</v>
      </c>
      <c r="G121" s="58" t="s">
        <v>16</v>
      </c>
      <c r="H121" s="23" t="s">
        <v>66</v>
      </c>
      <c r="I121" s="123">
        <v>6817965000</v>
      </c>
      <c r="J121" s="52">
        <v>2598658000</v>
      </c>
      <c r="K121" s="52"/>
      <c r="L121" s="55">
        <v>9416623000</v>
      </c>
      <c r="M121" s="161">
        <v>104766000</v>
      </c>
      <c r="N121" s="52">
        <v>2672576000</v>
      </c>
      <c r="O121" s="10"/>
      <c r="P121" s="22" t="s">
        <v>1300</v>
      </c>
      <c r="Q121" s="25" t="s">
        <v>1313</v>
      </c>
      <c r="R121" s="70" t="s">
        <v>1314</v>
      </c>
      <c r="S121" s="54" t="s">
        <v>24</v>
      </c>
      <c r="T121" s="73"/>
      <c r="U121" s="70"/>
    </row>
    <row r="122" spans="2:21" ht="20.25" customHeight="1" x14ac:dyDescent="0.15">
      <c r="B122" s="14">
        <v>2020</v>
      </c>
      <c r="C122" s="12">
        <v>10</v>
      </c>
      <c r="D122" s="12" t="s">
        <v>14</v>
      </c>
      <c r="E122" s="25" t="s">
        <v>1315</v>
      </c>
      <c r="F122" s="122" t="s">
        <v>49</v>
      </c>
      <c r="G122" s="58" t="s">
        <v>126</v>
      </c>
      <c r="H122" s="23" t="s">
        <v>68</v>
      </c>
      <c r="I122" s="123">
        <v>20000000</v>
      </c>
      <c r="J122" s="52"/>
      <c r="K122" s="52"/>
      <c r="L122" s="55">
        <v>20000000</v>
      </c>
      <c r="M122" s="161"/>
      <c r="N122" s="52"/>
      <c r="O122" s="10"/>
      <c r="P122" s="22" t="s">
        <v>1316</v>
      </c>
      <c r="Q122" s="25" t="s">
        <v>1317</v>
      </c>
      <c r="R122" s="70" t="s">
        <v>1318</v>
      </c>
      <c r="S122" s="54"/>
      <c r="T122" s="25"/>
      <c r="U122" s="70" t="s">
        <v>1319</v>
      </c>
    </row>
    <row r="123" spans="2:21" ht="20.25" customHeight="1" x14ac:dyDescent="0.15">
      <c r="B123" s="14">
        <v>2020</v>
      </c>
      <c r="C123" s="12">
        <v>10</v>
      </c>
      <c r="D123" s="12" t="s">
        <v>14</v>
      </c>
      <c r="E123" s="25" t="s">
        <v>1320</v>
      </c>
      <c r="F123" s="122" t="s">
        <v>49</v>
      </c>
      <c r="G123" s="58" t="s">
        <v>39</v>
      </c>
      <c r="H123" s="23" t="s">
        <v>68</v>
      </c>
      <c r="I123" s="123">
        <v>21000000</v>
      </c>
      <c r="J123" s="52"/>
      <c r="K123" s="52"/>
      <c r="L123" s="55">
        <v>21000000</v>
      </c>
      <c r="M123" s="161"/>
      <c r="N123" s="52"/>
      <c r="O123" s="10"/>
      <c r="P123" s="22" t="s">
        <v>1316</v>
      </c>
      <c r="Q123" s="25" t="s">
        <v>1321</v>
      </c>
      <c r="R123" s="70" t="s">
        <v>1322</v>
      </c>
      <c r="S123" s="54"/>
      <c r="T123" s="25"/>
      <c r="U123" s="70" t="s">
        <v>1319</v>
      </c>
    </row>
    <row r="124" spans="2:21" ht="20.25" customHeight="1" x14ac:dyDescent="0.15">
      <c r="B124" s="14">
        <v>2020</v>
      </c>
      <c r="C124" s="12">
        <v>10</v>
      </c>
      <c r="D124" s="12" t="s">
        <v>14</v>
      </c>
      <c r="E124" s="25" t="s">
        <v>1323</v>
      </c>
      <c r="F124" s="122" t="s">
        <v>1324</v>
      </c>
      <c r="G124" s="58" t="s">
        <v>158</v>
      </c>
      <c r="H124" s="23" t="s">
        <v>67</v>
      </c>
      <c r="I124" s="200">
        <v>235660000</v>
      </c>
      <c r="J124" s="201">
        <f>[1]구매!M211</f>
        <v>0</v>
      </c>
      <c r="K124" s="201">
        <v>0</v>
      </c>
      <c r="L124" s="202">
        <f>SUM(I124:K124)</f>
        <v>235660000</v>
      </c>
      <c r="M124" s="203">
        <f>L124</f>
        <v>235660000</v>
      </c>
      <c r="N124" s="201">
        <f>M124</f>
        <v>235660000</v>
      </c>
      <c r="O124" s="107"/>
      <c r="P124" s="22" t="s">
        <v>1325</v>
      </c>
      <c r="Q124" s="25" t="s">
        <v>1326</v>
      </c>
      <c r="R124" s="70" t="s">
        <v>1327</v>
      </c>
      <c r="S124" s="54" t="s">
        <v>24</v>
      </c>
      <c r="T124" s="25"/>
      <c r="U124" s="70"/>
    </row>
    <row r="125" spans="2:21" ht="20.25" customHeight="1" x14ac:dyDescent="0.15">
      <c r="B125" s="14">
        <v>2020</v>
      </c>
      <c r="C125" s="12">
        <v>10</v>
      </c>
      <c r="D125" s="12" t="s">
        <v>14</v>
      </c>
      <c r="E125" s="25" t="s">
        <v>1328</v>
      </c>
      <c r="F125" s="122" t="s">
        <v>49</v>
      </c>
      <c r="G125" s="58" t="s">
        <v>39</v>
      </c>
      <c r="H125" s="23" t="s">
        <v>67</v>
      </c>
      <c r="I125" s="200">
        <v>23804000</v>
      </c>
      <c r="J125" s="201">
        <v>0</v>
      </c>
      <c r="K125" s="201">
        <v>0</v>
      </c>
      <c r="L125" s="202">
        <v>23804000</v>
      </c>
      <c r="M125" s="203">
        <v>23804000</v>
      </c>
      <c r="N125" s="201">
        <v>23807000</v>
      </c>
      <c r="O125" s="107"/>
      <c r="P125" s="22" t="s">
        <v>1329</v>
      </c>
      <c r="Q125" s="25" t="s">
        <v>1330</v>
      </c>
      <c r="R125" s="70" t="s">
        <v>1331</v>
      </c>
      <c r="S125" s="54" t="s">
        <v>24</v>
      </c>
      <c r="T125" s="25"/>
      <c r="U125" s="70"/>
    </row>
    <row r="126" spans="2:21" ht="20.25" customHeight="1" x14ac:dyDescent="0.15">
      <c r="B126" s="14">
        <v>2020</v>
      </c>
      <c r="C126" s="12">
        <v>10</v>
      </c>
      <c r="D126" s="12" t="s">
        <v>14</v>
      </c>
      <c r="E126" s="25" t="s">
        <v>1333</v>
      </c>
      <c r="F126" s="122" t="s">
        <v>49</v>
      </c>
      <c r="G126" s="58" t="s">
        <v>17</v>
      </c>
      <c r="H126" s="23" t="s">
        <v>66</v>
      </c>
      <c r="I126" s="123">
        <v>2342761000</v>
      </c>
      <c r="J126" s="52">
        <v>565046000</v>
      </c>
      <c r="K126" s="52">
        <v>0</v>
      </c>
      <c r="L126" s="55">
        <v>2907807000</v>
      </c>
      <c r="M126" s="161">
        <v>1163122800</v>
      </c>
      <c r="N126" s="52">
        <v>814185960</v>
      </c>
      <c r="O126" s="10"/>
      <c r="P126" s="22" t="s">
        <v>1334</v>
      </c>
      <c r="Q126" s="25" t="s">
        <v>195</v>
      </c>
      <c r="R126" s="70" t="s">
        <v>196</v>
      </c>
      <c r="S126" s="54" t="s">
        <v>24</v>
      </c>
      <c r="T126" s="25"/>
      <c r="U126" s="70"/>
    </row>
    <row r="127" spans="2:21" ht="20.25" customHeight="1" x14ac:dyDescent="0.15">
      <c r="B127" s="14">
        <v>2020</v>
      </c>
      <c r="C127" s="12">
        <v>10</v>
      </c>
      <c r="D127" s="12" t="s">
        <v>14</v>
      </c>
      <c r="E127" s="25" t="s">
        <v>1335</v>
      </c>
      <c r="F127" s="122" t="s">
        <v>49</v>
      </c>
      <c r="G127" s="58" t="s">
        <v>39</v>
      </c>
      <c r="H127" s="23" t="s">
        <v>66</v>
      </c>
      <c r="I127" s="123">
        <v>392255000</v>
      </c>
      <c r="J127" s="52">
        <v>51582000</v>
      </c>
      <c r="K127" s="52">
        <v>0</v>
      </c>
      <c r="L127" s="55">
        <v>443837000</v>
      </c>
      <c r="M127" s="161">
        <v>177534800</v>
      </c>
      <c r="N127" s="52">
        <v>124274359.99999999</v>
      </c>
      <c r="O127" s="10"/>
      <c r="P127" s="22" t="s">
        <v>1334</v>
      </c>
      <c r="Q127" s="25" t="s">
        <v>195</v>
      </c>
      <c r="R127" s="70" t="s">
        <v>196</v>
      </c>
      <c r="S127" s="54" t="s">
        <v>24</v>
      </c>
      <c r="T127" s="25"/>
      <c r="U127" s="70"/>
    </row>
    <row r="128" spans="2:21" ht="20.25" customHeight="1" x14ac:dyDescent="0.15">
      <c r="B128" s="14">
        <v>2020</v>
      </c>
      <c r="C128" s="12">
        <v>10</v>
      </c>
      <c r="D128" s="12" t="s">
        <v>14</v>
      </c>
      <c r="E128" s="25" t="s">
        <v>1336</v>
      </c>
      <c r="F128" s="122" t="s">
        <v>49</v>
      </c>
      <c r="G128" s="58" t="s">
        <v>41</v>
      </c>
      <c r="H128" s="23" t="s">
        <v>66</v>
      </c>
      <c r="I128" s="123">
        <v>53802000</v>
      </c>
      <c r="J128" s="52">
        <v>0</v>
      </c>
      <c r="K128" s="52">
        <v>0</v>
      </c>
      <c r="L128" s="55">
        <v>53802000</v>
      </c>
      <c r="M128" s="161">
        <v>21520800</v>
      </c>
      <c r="N128" s="52">
        <v>15064559.999999998</v>
      </c>
      <c r="O128" s="10"/>
      <c r="P128" s="22" t="s">
        <v>1334</v>
      </c>
      <c r="Q128" s="25" t="s">
        <v>195</v>
      </c>
      <c r="R128" s="70" t="s">
        <v>196</v>
      </c>
      <c r="S128" s="54" t="s">
        <v>24</v>
      </c>
      <c r="T128" s="25"/>
      <c r="U128" s="70"/>
    </row>
    <row r="129" spans="2:21" ht="20.25" customHeight="1" x14ac:dyDescent="0.15">
      <c r="B129" s="14">
        <v>2020</v>
      </c>
      <c r="C129" s="12">
        <v>10</v>
      </c>
      <c r="D129" s="12" t="s">
        <v>14</v>
      </c>
      <c r="E129" s="25" t="s">
        <v>1337</v>
      </c>
      <c r="F129" s="122" t="s">
        <v>49</v>
      </c>
      <c r="G129" s="58" t="s">
        <v>40</v>
      </c>
      <c r="H129" s="23" t="s">
        <v>66</v>
      </c>
      <c r="I129" s="123">
        <v>147239000</v>
      </c>
      <c r="J129" s="52">
        <v>25657000</v>
      </c>
      <c r="K129" s="52">
        <v>0</v>
      </c>
      <c r="L129" s="55">
        <v>172896000</v>
      </c>
      <c r="M129" s="161">
        <v>69158400</v>
      </c>
      <c r="N129" s="52">
        <v>48410880</v>
      </c>
      <c r="O129" s="10"/>
      <c r="P129" s="22" t="s">
        <v>1334</v>
      </c>
      <c r="Q129" s="25" t="s">
        <v>195</v>
      </c>
      <c r="R129" s="70" t="s">
        <v>196</v>
      </c>
      <c r="S129" s="54" t="s">
        <v>24</v>
      </c>
      <c r="T129" s="25"/>
      <c r="U129" s="70"/>
    </row>
    <row r="130" spans="2:21" ht="20.25" customHeight="1" x14ac:dyDescent="0.15">
      <c r="B130" s="14">
        <v>2020</v>
      </c>
      <c r="C130" s="12">
        <v>10</v>
      </c>
      <c r="D130" s="12" t="s">
        <v>14</v>
      </c>
      <c r="E130" s="25" t="s">
        <v>1338</v>
      </c>
      <c r="F130" s="122" t="s">
        <v>49</v>
      </c>
      <c r="G130" s="58" t="s">
        <v>17</v>
      </c>
      <c r="H130" s="23" t="s">
        <v>66</v>
      </c>
      <c r="I130" s="123">
        <v>2618359200</v>
      </c>
      <c r="J130" s="52">
        <v>261835920</v>
      </c>
      <c r="K130" s="52">
        <v>0</v>
      </c>
      <c r="L130" s="55">
        <v>2880195120</v>
      </c>
      <c r="M130" s="161">
        <v>1152078048</v>
      </c>
      <c r="N130" s="52">
        <v>806454633.5999999</v>
      </c>
      <c r="O130" s="10"/>
      <c r="P130" s="22" t="s">
        <v>1334</v>
      </c>
      <c r="Q130" s="25" t="s">
        <v>197</v>
      </c>
      <c r="R130" s="70" t="s">
        <v>198</v>
      </c>
      <c r="S130" s="54" t="s">
        <v>24</v>
      </c>
      <c r="T130" s="25"/>
      <c r="U130" s="70"/>
    </row>
    <row r="131" spans="2:21" ht="20.25" customHeight="1" x14ac:dyDescent="0.15">
      <c r="B131" s="14">
        <v>2020</v>
      </c>
      <c r="C131" s="12">
        <v>10</v>
      </c>
      <c r="D131" s="12" t="s">
        <v>14</v>
      </c>
      <c r="E131" s="25" t="s">
        <v>1339</v>
      </c>
      <c r="F131" s="122" t="s">
        <v>49</v>
      </c>
      <c r="G131" s="58" t="s">
        <v>39</v>
      </c>
      <c r="H131" s="23" t="s">
        <v>66</v>
      </c>
      <c r="I131" s="123">
        <v>872786400</v>
      </c>
      <c r="J131" s="52">
        <v>109098300</v>
      </c>
      <c r="K131" s="52">
        <v>0</v>
      </c>
      <c r="L131" s="55">
        <v>981884700</v>
      </c>
      <c r="M131" s="161">
        <v>392753880</v>
      </c>
      <c r="N131" s="52">
        <v>274927716</v>
      </c>
      <c r="O131" s="10"/>
      <c r="P131" s="22" t="s">
        <v>1334</v>
      </c>
      <c r="Q131" s="25" t="s">
        <v>197</v>
      </c>
      <c r="R131" s="70" t="s">
        <v>198</v>
      </c>
      <c r="S131" s="54" t="s">
        <v>24</v>
      </c>
      <c r="T131" s="25"/>
      <c r="U131" s="70"/>
    </row>
    <row r="132" spans="2:21" ht="20.25" customHeight="1" x14ac:dyDescent="0.15">
      <c r="B132" s="14">
        <v>2020</v>
      </c>
      <c r="C132" s="12">
        <v>10</v>
      </c>
      <c r="D132" s="12" t="s">
        <v>14</v>
      </c>
      <c r="E132" s="25" t="s">
        <v>1340</v>
      </c>
      <c r="F132" s="122" t="s">
        <v>49</v>
      </c>
      <c r="G132" s="58" t="s">
        <v>41</v>
      </c>
      <c r="H132" s="23" t="s">
        <v>66</v>
      </c>
      <c r="I132" s="123">
        <v>218393200</v>
      </c>
      <c r="J132" s="52">
        <v>0</v>
      </c>
      <c r="K132" s="52">
        <v>0</v>
      </c>
      <c r="L132" s="55">
        <v>218393200</v>
      </c>
      <c r="M132" s="161">
        <v>87357280</v>
      </c>
      <c r="N132" s="52">
        <v>61150095.999999993</v>
      </c>
      <c r="O132" s="10"/>
      <c r="P132" s="22" t="s">
        <v>1334</v>
      </c>
      <c r="Q132" s="25" t="s">
        <v>197</v>
      </c>
      <c r="R132" s="70" t="s">
        <v>198</v>
      </c>
      <c r="S132" s="54" t="s">
        <v>24</v>
      </c>
      <c r="T132" s="25"/>
      <c r="U132" s="70"/>
    </row>
    <row r="133" spans="2:21" ht="20.25" customHeight="1" x14ac:dyDescent="0.15">
      <c r="B133" s="14">
        <v>2020</v>
      </c>
      <c r="C133" s="12">
        <v>10</v>
      </c>
      <c r="D133" s="12" t="s">
        <v>14</v>
      </c>
      <c r="E133" s="25" t="s">
        <v>1341</v>
      </c>
      <c r="F133" s="122" t="s">
        <v>49</v>
      </c>
      <c r="G133" s="58" t="s">
        <v>40</v>
      </c>
      <c r="H133" s="23" t="s">
        <v>66</v>
      </c>
      <c r="I133" s="123">
        <v>218000000</v>
      </c>
      <c r="J133" s="52">
        <v>65458980</v>
      </c>
      <c r="K133" s="52">
        <v>0</v>
      </c>
      <c r="L133" s="55">
        <v>283458980</v>
      </c>
      <c r="M133" s="161">
        <v>113383592</v>
      </c>
      <c r="N133" s="52">
        <v>79368514.399999991</v>
      </c>
      <c r="O133" s="10"/>
      <c r="P133" s="22" t="s">
        <v>1334</v>
      </c>
      <c r="Q133" s="25" t="s">
        <v>197</v>
      </c>
      <c r="R133" s="70" t="s">
        <v>198</v>
      </c>
      <c r="S133" s="54" t="s">
        <v>24</v>
      </c>
      <c r="T133" s="25"/>
      <c r="U133" s="70"/>
    </row>
    <row r="134" spans="2:21" ht="20.25" customHeight="1" x14ac:dyDescent="0.15">
      <c r="B134" s="14">
        <v>2020</v>
      </c>
      <c r="C134" s="12">
        <v>10</v>
      </c>
      <c r="D134" s="12" t="s">
        <v>14</v>
      </c>
      <c r="E134" s="25" t="s">
        <v>1342</v>
      </c>
      <c r="F134" s="122" t="s">
        <v>49</v>
      </c>
      <c r="G134" s="58" t="s">
        <v>16</v>
      </c>
      <c r="H134" s="23" t="s">
        <v>66</v>
      </c>
      <c r="I134" s="123">
        <v>121000000</v>
      </c>
      <c r="J134" s="52">
        <v>63000000</v>
      </c>
      <c r="K134" s="52"/>
      <c r="L134" s="55">
        <v>184000000</v>
      </c>
      <c r="M134" s="161">
        <v>184000000</v>
      </c>
      <c r="N134" s="52">
        <v>92000000</v>
      </c>
      <c r="O134" s="10"/>
      <c r="P134" s="22" t="s">
        <v>1334</v>
      </c>
      <c r="Q134" s="25" t="s">
        <v>1343</v>
      </c>
      <c r="R134" s="70" t="s">
        <v>1344</v>
      </c>
      <c r="S134" s="54" t="s">
        <v>24</v>
      </c>
      <c r="T134" s="25"/>
      <c r="U134" s="70"/>
    </row>
    <row r="135" spans="2:21" ht="20.25" customHeight="1" x14ac:dyDescent="0.15">
      <c r="B135" s="14">
        <v>2020</v>
      </c>
      <c r="C135" s="12">
        <v>10</v>
      </c>
      <c r="D135" s="12" t="s">
        <v>14</v>
      </c>
      <c r="E135" s="25" t="s">
        <v>1345</v>
      </c>
      <c r="F135" s="122" t="s">
        <v>49</v>
      </c>
      <c r="G135" s="58" t="s">
        <v>16</v>
      </c>
      <c r="H135" s="23" t="s">
        <v>66</v>
      </c>
      <c r="I135" s="123">
        <v>333000000</v>
      </c>
      <c r="J135" s="52">
        <v>37000000</v>
      </c>
      <c r="K135" s="52"/>
      <c r="L135" s="55">
        <v>370000000</v>
      </c>
      <c r="M135" s="161">
        <v>222000000</v>
      </c>
      <c r="N135" s="52">
        <v>259000000</v>
      </c>
      <c r="O135" s="10"/>
      <c r="P135" s="22" t="s">
        <v>1334</v>
      </c>
      <c r="Q135" s="25" t="s">
        <v>1343</v>
      </c>
      <c r="R135" s="70" t="s">
        <v>1344</v>
      </c>
      <c r="S135" s="54" t="s">
        <v>24</v>
      </c>
      <c r="T135" s="25"/>
      <c r="U135" s="70"/>
    </row>
    <row r="136" spans="2:21" ht="20.25" customHeight="1" x14ac:dyDescent="0.15">
      <c r="B136" s="14">
        <v>2020</v>
      </c>
      <c r="C136" s="12">
        <v>10</v>
      </c>
      <c r="D136" s="12" t="s">
        <v>14</v>
      </c>
      <c r="E136" s="25" t="s">
        <v>1346</v>
      </c>
      <c r="F136" s="122" t="s">
        <v>49</v>
      </c>
      <c r="G136" s="58" t="s">
        <v>16</v>
      </c>
      <c r="H136" s="23" t="s">
        <v>66</v>
      </c>
      <c r="I136" s="123">
        <v>353000000</v>
      </c>
      <c r="J136" s="52">
        <v>39000000</v>
      </c>
      <c r="K136" s="52"/>
      <c r="L136" s="55">
        <v>392000000</v>
      </c>
      <c r="M136" s="161">
        <v>235200000</v>
      </c>
      <c r="N136" s="52">
        <v>274000000</v>
      </c>
      <c r="O136" s="10"/>
      <c r="P136" s="22" t="s">
        <v>1334</v>
      </c>
      <c r="Q136" s="25" t="s">
        <v>1343</v>
      </c>
      <c r="R136" s="70" t="s">
        <v>1344</v>
      </c>
      <c r="S136" s="54" t="s">
        <v>24</v>
      </c>
      <c r="T136" s="25"/>
      <c r="U136" s="70"/>
    </row>
    <row r="137" spans="2:21" ht="20.25" customHeight="1" x14ac:dyDescent="0.15">
      <c r="B137" s="14">
        <v>2020</v>
      </c>
      <c r="C137" s="12">
        <v>10</v>
      </c>
      <c r="D137" s="12" t="s">
        <v>14</v>
      </c>
      <c r="E137" s="25" t="s">
        <v>1347</v>
      </c>
      <c r="F137" s="122" t="s">
        <v>49</v>
      </c>
      <c r="G137" s="58" t="s">
        <v>16</v>
      </c>
      <c r="H137" s="23" t="s">
        <v>66</v>
      </c>
      <c r="I137" s="123">
        <v>209401000</v>
      </c>
      <c r="J137" s="52"/>
      <c r="K137" s="52">
        <v>11599000</v>
      </c>
      <c r="L137" s="55">
        <v>221000000</v>
      </c>
      <c r="M137" s="161">
        <v>209401000</v>
      </c>
      <c r="N137" s="52">
        <v>221000000</v>
      </c>
      <c r="O137" s="10"/>
      <c r="P137" s="22" t="s">
        <v>1348</v>
      </c>
      <c r="Q137" s="25" t="s">
        <v>1349</v>
      </c>
      <c r="R137" s="70" t="s">
        <v>1350</v>
      </c>
      <c r="S137" s="54" t="s">
        <v>24</v>
      </c>
      <c r="T137" s="25"/>
      <c r="U137" s="70"/>
    </row>
    <row r="138" spans="2:21" ht="20.25" customHeight="1" x14ac:dyDescent="0.15">
      <c r="B138" s="14">
        <v>2020</v>
      </c>
      <c r="C138" s="12">
        <v>10</v>
      </c>
      <c r="D138" s="12" t="s">
        <v>14</v>
      </c>
      <c r="E138" s="25" t="s">
        <v>1351</v>
      </c>
      <c r="F138" s="122" t="s">
        <v>49</v>
      </c>
      <c r="G138" s="58" t="s">
        <v>16</v>
      </c>
      <c r="H138" s="23" t="s">
        <v>66</v>
      </c>
      <c r="I138" s="123">
        <v>243940000</v>
      </c>
      <c r="J138" s="52"/>
      <c r="K138" s="52">
        <v>11060000</v>
      </c>
      <c r="L138" s="55">
        <v>255000000</v>
      </c>
      <c r="M138" s="161">
        <v>243940000</v>
      </c>
      <c r="N138" s="52">
        <v>255000000</v>
      </c>
      <c r="O138" s="10"/>
      <c r="P138" s="22" t="s">
        <v>1348</v>
      </c>
      <c r="Q138" s="25" t="s">
        <v>1349</v>
      </c>
      <c r="R138" s="70" t="s">
        <v>1350</v>
      </c>
      <c r="S138" s="54" t="s">
        <v>24</v>
      </c>
      <c r="T138" s="25"/>
      <c r="U138" s="70"/>
    </row>
    <row r="139" spans="2:21" ht="20.25" customHeight="1" x14ac:dyDescent="0.15">
      <c r="B139" s="14">
        <v>2020</v>
      </c>
      <c r="C139" s="12">
        <v>10</v>
      </c>
      <c r="D139" s="12" t="s">
        <v>14</v>
      </c>
      <c r="E139" s="25" t="s">
        <v>1352</v>
      </c>
      <c r="F139" s="122" t="s">
        <v>49</v>
      </c>
      <c r="G139" s="58" t="s">
        <v>16</v>
      </c>
      <c r="H139" s="23" t="s">
        <v>66</v>
      </c>
      <c r="I139" s="123">
        <v>181207000</v>
      </c>
      <c r="J139" s="52"/>
      <c r="K139" s="52">
        <v>5793000</v>
      </c>
      <c r="L139" s="55">
        <v>187000000</v>
      </c>
      <c r="M139" s="161">
        <v>181207000</v>
      </c>
      <c r="N139" s="52">
        <v>187000000</v>
      </c>
      <c r="O139" s="10"/>
      <c r="P139" s="22" t="s">
        <v>1348</v>
      </c>
      <c r="Q139" s="25" t="s">
        <v>1349</v>
      </c>
      <c r="R139" s="70" t="s">
        <v>1350</v>
      </c>
      <c r="S139" s="54" t="s">
        <v>24</v>
      </c>
      <c r="T139" s="25"/>
      <c r="U139" s="70"/>
    </row>
    <row r="140" spans="2:21" ht="20.25" customHeight="1" x14ac:dyDescent="0.15">
      <c r="B140" s="14">
        <v>2020</v>
      </c>
      <c r="C140" s="12">
        <v>10</v>
      </c>
      <c r="D140" s="12" t="s">
        <v>14</v>
      </c>
      <c r="E140" s="25" t="s">
        <v>1374</v>
      </c>
      <c r="F140" s="122" t="s">
        <v>49</v>
      </c>
      <c r="G140" s="58" t="s">
        <v>16</v>
      </c>
      <c r="H140" s="23" t="s">
        <v>66</v>
      </c>
      <c r="I140" s="123">
        <v>40000000</v>
      </c>
      <c r="J140" s="52">
        <v>40000000</v>
      </c>
      <c r="K140" s="52">
        <v>15000000</v>
      </c>
      <c r="L140" s="55">
        <f>SUM(I140:K140)</f>
        <v>95000000</v>
      </c>
      <c r="M140" s="161">
        <v>40000000</v>
      </c>
      <c r="N140" s="52"/>
      <c r="O140" s="10"/>
      <c r="P140" s="22" t="s">
        <v>1375</v>
      </c>
      <c r="Q140" s="25" t="s">
        <v>1376</v>
      </c>
      <c r="R140" s="70" t="s">
        <v>1377</v>
      </c>
      <c r="S140" s="54" t="s">
        <v>390</v>
      </c>
      <c r="T140" s="25"/>
      <c r="U140" s="70"/>
    </row>
    <row r="141" spans="2:21" ht="20.25" customHeight="1" x14ac:dyDescent="0.15">
      <c r="B141" s="14">
        <v>2020</v>
      </c>
      <c r="C141" s="12">
        <v>10</v>
      </c>
      <c r="D141" s="12" t="s">
        <v>14</v>
      </c>
      <c r="E141" s="25" t="s">
        <v>1378</v>
      </c>
      <c r="F141" s="122" t="s">
        <v>49</v>
      </c>
      <c r="G141" s="58" t="s">
        <v>16</v>
      </c>
      <c r="H141" s="23" t="s">
        <v>66</v>
      </c>
      <c r="I141" s="123">
        <v>20000000</v>
      </c>
      <c r="J141" s="52">
        <v>23000000</v>
      </c>
      <c r="K141" s="52">
        <v>7000000</v>
      </c>
      <c r="L141" s="55">
        <f>SUM(I141:K141)</f>
        <v>50000000</v>
      </c>
      <c r="M141" s="161">
        <v>20000000</v>
      </c>
      <c r="N141" s="52"/>
      <c r="O141" s="10"/>
      <c r="P141" s="22" t="s">
        <v>1375</v>
      </c>
      <c r="Q141" s="25" t="s">
        <v>1376</v>
      </c>
      <c r="R141" s="70" t="s">
        <v>1377</v>
      </c>
      <c r="S141" s="54" t="s">
        <v>24</v>
      </c>
      <c r="T141" s="25"/>
      <c r="U141" s="70" t="s">
        <v>391</v>
      </c>
    </row>
    <row r="142" spans="2:21" ht="20.25" customHeight="1" x14ac:dyDescent="0.15">
      <c r="B142" s="60">
        <v>2020</v>
      </c>
      <c r="C142" s="58">
        <v>10</v>
      </c>
      <c r="D142" s="58" t="s">
        <v>14</v>
      </c>
      <c r="E142" s="69" t="s">
        <v>1384</v>
      </c>
      <c r="F142" s="120" t="s">
        <v>49</v>
      </c>
      <c r="G142" s="58" t="s">
        <v>16</v>
      </c>
      <c r="H142" s="62" t="s">
        <v>67</v>
      </c>
      <c r="I142" s="63">
        <v>1187000000</v>
      </c>
      <c r="J142" s="64">
        <v>113811000</v>
      </c>
      <c r="K142" s="64"/>
      <c r="L142" s="65">
        <v>1300811000</v>
      </c>
      <c r="M142" s="160">
        <v>1187000000</v>
      </c>
      <c r="N142" s="64">
        <v>0</v>
      </c>
      <c r="O142" s="61"/>
      <c r="P142" s="59" t="s">
        <v>1385</v>
      </c>
      <c r="Q142" s="69" t="s">
        <v>1386</v>
      </c>
      <c r="R142" s="103" t="s">
        <v>1387</v>
      </c>
      <c r="S142" s="121" t="s">
        <v>24</v>
      </c>
      <c r="T142" s="69"/>
      <c r="U142" s="103"/>
    </row>
    <row r="143" spans="2:21" ht="20.25" customHeight="1" x14ac:dyDescent="0.15">
      <c r="B143" s="14">
        <v>2020</v>
      </c>
      <c r="C143" s="12">
        <v>10</v>
      </c>
      <c r="D143" s="12" t="s">
        <v>14</v>
      </c>
      <c r="E143" s="25" t="s">
        <v>1388</v>
      </c>
      <c r="F143" s="122" t="s">
        <v>49</v>
      </c>
      <c r="G143" s="58" t="s">
        <v>39</v>
      </c>
      <c r="H143" s="23" t="s">
        <v>68</v>
      </c>
      <c r="I143" s="123">
        <v>28688000</v>
      </c>
      <c r="J143" s="52">
        <v>15061000</v>
      </c>
      <c r="K143" s="52"/>
      <c r="L143" s="55">
        <v>43749000</v>
      </c>
      <c r="M143" s="161">
        <v>10000000</v>
      </c>
      <c r="N143" s="52"/>
      <c r="O143" s="10"/>
      <c r="P143" s="22" t="s">
        <v>1385</v>
      </c>
      <c r="Q143" s="25" t="s">
        <v>1389</v>
      </c>
      <c r="R143" s="70" t="s">
        <v>1390</v>
      </c>
      <c r="S143" s="54" t="s">
        <v>24</v>
      </c>
      <c r="T143" s="25"/>
      <c r="U143" s="70" t="s">
        <v>441</v>
      </c>
    </row>
    <row r="144" spans="2:21" ht="20.25" customHeight="1" x14ac:dyDescent="0.15">
      <c r="B144" s="14">
        <v>2020</v>
      </c>
      <c r="C144" s="12">
        <v>10</v>
      </c>
      <c r="D144" s="12" t="s">
        <v>14</v>
      </c>
      <c r="E144" s="25" t="s">
        <v>1391</v>
      </c>
      <c r="F144" s="122" t="s">
        <v>49</v>
      </c>
      <c r="G144" s="58" t="s">
        <v>40</v>
      </c>
      <c r="H144" s="23" t="s">
        <v>68</v>
      </c>
      <c r="I144" s="123">
        <v>25773000</v>
      </c>
      <c r="J144" s="52">
        <v>60530000</v>
      </c>
      <c r="K144" s="52"/>
      <c r="L144" s="55">
        <v>86303000</v>
      </c>
      <c r="M144" s="161">
        <v>10000000</v>
      </c>
      <c r="N144" s="52"/>
      <c r="O144" s="10"/>
      <c r="P144" s="22" t="s">
        <v>1385</v>
      </c>
      <c r="Q144" s="25" t="s">
        <v>1389</v>
      </c>
      <c r="R144" s="70" t="s">
        <v>1390</v>
      </c>
      <c r="S144" s="54" t="s">
        <v>24</v>
      </c>
      <c r="T144" s="25"/>
      <c r="U144" s="70" t="s">
        <v>441</v>
      </c>
    </row>
    <row r="145" spans="2:21" ht="20.25" customHeight="1" x14ac:dyDescent="0.15">
      <c r="B145" s="14">
        <v>2020</v>
      </c>
      <c r="C145" s="12">
        <v>10</v>
      </c>
      <c r="D145" s="12" t="s">
        <v>14</v>
      </c>
      <c r="E145" s="25" t="s">
        <v>1392</v>
      </c>
      <c r="F145" s="122" t="s">
        <v>49</v>
      </c>
      <c r="G145" s="58" t="s">
        <v>39</v>
      </c>
      <c r="H145" s="23" t="s">
        <v>67</v>
      </c>
      <c r="I145" s="123">
        <v>549701727</v>
      </c>
      <c r="J145" s="52">
        <v>112289104</v>
      </c>
      <c r="K145" s="52"/>
      <c r="L145" s="55">
        <v>661990831</v>
      </c>
      <c r="M145" s="161">
        <v>164910000</v>
      </c>
      <c r="N145" s="52"/>
      <c r="O145" s="10"/>
      <c r="P145" s="22" t="s">
        <v>1385</v>
      </c>
      <c r="Q145" s="25" t="s">
        <v>1389</v>
      </c>
      <c r="R145" s="70" t="s">
        <v>1390</v>
      </c>
      <c r="S145" s="54" t="s">
        <v>24</v>
      </c>
      <c r="T145" s="25"/>
      <c r="U145" s="70"/>
    </row>
    <row r="146" spans="2:21" ht="20.25" customHeight="1" x14ac:dyDescent="0.15">
      <c r="B146" s="14">
        <v>2020</v>
      </c>
      <c r="C146" s="12">
        <v>10</v>
      </c>
      <c r="D146" s="12" t="s">
        <v>14</v>
      </c>
      <c r="E146" s="25" t="s">
        <v>1393</v>
      </c>
      <c r="F146" s="122" t="s">
        <v>49</v>
      </c>
      <c r="G146" s="58" t="s">
        <v>40</v>
      </c>
      <c r="H146" s="23" t="s">
        <v>67</v>
      </c>
      <c r="I146" s="123">
        <v>159494000</v>
      </c>
      <c r="J146" s="52">
        <v>0</v>
      </c>
      <c r="K146" s="52"/>
      <c r="L146" s="55">
        <v>159494000</v>
      </c>
      <c r="M146" s="161">
        <v>47847000</v>
      </c>
      <c r="N146" s="52"/>
      <c r="O146" s="10"/>
      <c r="P146" s="22" t="s">
        <v>1385</v>
      </c>
      <c r="Q146" s="25" t="s">
        <v>1389</v>
      </c>
      <c r="R146" s="70" t="s">
        <v>1390</v>
      </c>
      <c r="S146" s="54" t="s">
        <v>24</v>
      </c>
      <c r="T146" s="25"/>
      <c r="U146" s="70"/>
    </row>
    <row r="147" spans="2:21" ht="20.25" customHeight="1" x14ac:dyDescent="0.15">
      <c r="B147" s="84">
        <v>2020</v>
      </c>
      <c r="C147" s="85">
        <v>10</v>
      </c>
      <c r="D147" s="85" t="s">
        <v>14</v>
      </c>
      <c r="E147" s="73" t="s">
        <v>1394</v>
      </c>
      <c r="F147" s="167" t="s">
        <v>49</v>
      </c>
      <c r="G147" s="87" t="s">
        <v>17</v>
      </c>
      <c r="H147" s="113" t="s">
        <v>68</v>
      </c>
      <c r="I147" s="108">
        <v>43307000</v>
      </c>
      <c r="J147" s="86"/>
      <c r="K147" s="86"/>
      <c r="L147" s="109">
        <v>43307000</v>
      </c>
      <c r="M147" s="164">
        <v>43307000</v>
      </c>
      <c r="N147" s="86"/>
      <c r="O147" s="106"/>
      <c r="P147" s="72" t="s">
        <v>1385</v>
      </c>
      <c r="Q147" s="73" t="s">
        <v>216</v>
      </c>
      <c r="R147" s="174" t="s">
        <v>1395</v>
      </c>
      <c r="S147" s="166" t="s">
        <v>24</v>
      </c>
      <c r="T147" s="73"/>
      <c r="U147" s="70" t="s">
        <v>441</v>
      </c>
    </row>
    <row r="148" spans="2:21" ht="20.25" customHeight="1" x14ac:dyDescent="0.15">
      <c r="B148" s="84">
        <v>2020</v>
      </c>
      <c r="C148" s="85">
        <v>10</v>
      </c>
      <c r="D148" s="85" t="s">
        <v>14</v>
      </c>
      <c r="E148" s="73" t="s">
        <v>1396</v>
      </c>
      <c r="F148" s="167" t="s">
        <v>49</v>
      </c>
      <c r="G148" s="87" t="s">
        <v>17</v>
      </c>
      <c r="H148" s="113" t="s">
        <v>66</v>
      </c>
      <c r="I148" s="108">
        <v>121308000</v>
      </c>
      <c r="J148" s="86"/>
      <c r="K148" s="86"/>
      <c r="L148" s="109">
        <v>121308000</v>
      </c>
      <c r="M148" s="164">
        <v>207691000</v>
      </c>
      <c r="N148" s="86"/>
      <c r="O148" s="106"/>
      <c r="P148" s="72" t="s">
        <v>1385</v>
      </c>
      <c r="Q148" s="73" t="s">
        <v>216</v>
      </c>
      <c r="R148" s="174" t="s">
        <v>1395</v>
      </c>
      <c r="S148" s="166" t="s">
        <v>24</v>
      </c>
      <c r="T148" s="73"/>
      <c r="U148" s="174"/>
    </row>
    <row r="149" spans="2:21" ht="20.25" customHeight="1" x14ac:dyDescent="0.15">
      <c r="B149" s="84">
        <v>2020</v>
      </c>
      <c r="C149" s="85">
        <v>10</v>
      </c>
      <c r="D149" s="85" t="s">
        <v>14</v>
      </c>
      <c r="E149" s="73" t="s">
        <v>1397</v>
      </c>
      <c r="F149" s="167" t="s">
        <v>49</v>
      </c>
      <c r="G149" s="87" t="s">
        <v>17</v>
      </c>
      <c r="H149" s="113" t="s">
        <v>66</v>
      </c>
      <c r="I149" s="108">
        <v>3116189780</v>
      </c>
      <c r="J149" s="86"/>
      <c r="K149" s="86"/>
      <c r="L149" s="109">
        <v>3116189780</v>
      </c>
      <c r="M149" s="164">
        <v>3116189780</v>
      </c>
      <c r="N149" s="86"/>
      <c r="O149" s="106"/>
      <c r="P149" s="72" t="s">
        <v>1385</v>
      </c>
      <c r="Q149" s="73" t="s">
        <v>216</v>
      </c>
      <c r="R149" s="174" t="s">
        <v>1395</v>
      </c>
      <c r="S149" s="166" t="s">
        <v>24</v>
      </c>
      <c r="T149" s="73"/>
      <c r="U149" s="174"/>
    </row>
    <row r="150" spans="2:21" ht="20.25" customHeight="1" x14ac:dyDescent="0.15">
      <c r="B150" s="84">
        <v>2020</v>
      </c>
      <c r="C150" s="85">
        <v>10</v>
      </c>
      <c r="D150" s="85" t="s">
        <v>14</v>
      </c>
      <c r="E150" s="73" t="s">
        <v>1398</v>
      </c>
      <c r="F150" s="167" t="s">
        <v>49</v>
      </c>
      <c r="G150" s="87" t="s">
        <v>17</v>
      </c>
      <c r="H150" s="113" t="s">
        <v>66</v>
      </c>
      <c r="I150" s="108">
        <v>3200000000</v>
      </c>
      <c r="J150" s="86"/>
      <c r="K150" s="86"/>
      <c r="L150" s="109">
        <v>3200000000</v>
      </c>
      <c r="M150" s="164">
        <v>3200000000</v>
      </c>
      <c r="N150" s="86"/>
      <c r="O150" s="106"/>
      <c r="P150" s="72" t="s">
        <v>1385</v>
      </c>
      <c r="Q150" s="73" t="s">
        <v>216</v>
      </c>
      <c r="R150" s="174" t="s">
        <v>1395</v>
      </c>
      <c r="S150" s="166" t="s">
        <v>24</v>
      </c>
      <c r="T150" s="73"/>
      <c r="U150" s="174"/>
    </row>
    <row r="151" spans="2:21" ht="20.25" customHeight="1" x14ac:dyDescent="0.15">
      <c r="B151" s="84">
        <v>2020</v>
      </c>
      <c r="C151" s="85">
        <v>10</v>
      </c>
      <c r="D151" s="85" t="s">
        <v>14</v>
      </c>
      <c r="E151" s="73" t="s">
        <v>1399</v>
      </c>
      <c r="F151" s="167" t="s">
        <v>49</v>
      </c>
      <c r="G151" s="87" t="s">
        <v>17</v>
      </c>
      <c r="H151" s="113" t="s">
        <v>66</v>
      </c>
      <c r="I151" s="108">
        <v>5775631000</v>
      </c>
      <c r="J151" s="86"/>
      <c r="K151" s="86"/>
      <c r="L151" s="109">
        <v>5775631000</v>
      </c>
      <c r="M151" s="164">
        <v>5775631000</v>
      </c>
      <c r="N151" s="86"/>
      <c r="O151" s="106"/>
      <c r="P151" s="72" t="s">
        <v>1385</v>
      </c>
      <c r="Q151" s="73" t="s">
        <v>216</v>
      </c>
      <c r="R151" s="174" t="s">
        <v>1395</v>
      </c>
      <c r="S151" s="166" t="s">
        <v>24</v>
      </c>
      <c r="T151" s="73"/>
      <c r="U151" s="174"/>
    </row>
    <row r="152" spans="2:21" ht="20.25" customHeight="1" x14ac:dyDescent="0.15">
      <c r="B152" s="22">
        <v>2020</v>
      </c>
      <c r="C152" s="25">
        <v>10</v>
      </c>
      <c r="D152" s="25" t="s">
        <v>14</v>
      </c>
      <c r="E152" s="25" t="s">
        <v>1452</v>
      </c>
      <c r="F152" s="151" t="s">
        <v>184</v>
      </c>
      <c r="G152" s="69" t="s">
        <v>39</v>
      </c>
      <c r="H152" s="70" t="s">
        <v>66</v>
      </c>
      <c r="I152" s="76">
        <v>536140000</v>
      </c>
      <c r="J152" s="66">
        <v>71299000</v>
      </c>
      <c r="K152" s="66"/>
      <c r="L152" s="77">
        <v>607439000</v>
      </c>
      <c r="M152" s="204">
        <v>15000000</v>
      </c>
      <c r="N152" s="66"/>
      <c r="O152" s="114"/>
      <c r="P152" s="150" t="s">
        <v>1453</v>
      </c>
      <c r="Q152" s="25" t="s">
        <v>221</v>
      </c>
      <c r="R152" s="70" t="s">
        <v>1454</v>
      </c>
      <c r="S152" s="54" t="s">
        <v>24</v>
      </c>
      <c r="T152" s="25"/>
      <c r="U152" s="70"/>
    </row>
    <row r="153" spans="2:21" ht="20.25" customHeight="1" x14ac:dyDescent="0.15">
      <c r="B153" s="22">
        <v>2020</v>
      </c>
      <c r="C153" s="25">
        <v>10</v>
      </c>
      <c r="D153" s="25" t="s">
        <v>14</v>
      </c>
      <c r="E153" s="25" t="s">
        <v>222</v>
      </c>
      <c r="F153" s="151" t="s">
        <v>184</v>
      </c>
      <c r="G153" s="69" t="s">
        <v>16</v>
      </c>
      <c r="H153" s="70" t="s">
        <v>67</v>
      </c>
      <c r="I153" s="76">
        <v>2500000000</v>
      </c>
      <c r="J153" s="66">
        <v>550000000</v>
      </c>
      <c r="K153" s="66" t="s">
        <v>154</v>
      </c>
      <c r="L153" s="77">
        <v>3050000000</v>
      </c>
      <c r="M153" s="204">
        <v>1000000</v>
      </c>
      <c r="N153" s="66">
        <v>3050000000</v>
      </c>
      <c r="O153" s="114"/>
      <c r="P153" s="150" t="s">
        <v>223</v>
      </c>
      <c r="Q153" s="25" t="s">
        <v>224</v>
      </c>
      <c r="R153" s="70" t="s">
        <v>225</v>
      </c>
      <c r="S153" s="54" t="s">
        <v>24</v>
      </c>
      <c r="T153" s="25"/>
      <c r="U153" s="70"/>
    </row>
    <row r="154" spans="2:21" ht="20.25" customHeight="1" x14ac:dyDescent="0.15">
      <c r="B154" s="22">
        <v>2020</v>
      </c>
      <c r="C154" s="25">
        <v>10</v>
      </c>
      <c r="D154" s="25" t="s">
        <v>14</v>
      </c>
      <c r="E154" s="25" t="s">
        <v>226</v>
      </c>
      <c r="F154" s="151" t="s">
        <v>184</v>
      </c>
      <c r="G154" s="69" t="s">
        <v>16</v>
      </c>
      <c r="H154" s="70" t="s">
        <v>67</v>
      </c>
      <c r="I154" s="76">
        <v>1800000000</v>
      </c>
      <c r="J154" s="66">
        <v>200000000</v>
      </c>
      <c r="K154" s="66" t="s">
        <v>154</v>
      </c>
      <c r="L154" s="77">
        <v>2000000000</v>
      </c>
      <c r="M154" s="204">
        <v>1000000</v>
      </c>
      <c r="N154" s="66">
        <v>2000000000</v>
      </c>
      <c r="O154" s="114"/>
      <c r="P154" s="150" t="s">
        <v>223</v>
      </c>
      <c r="Q154" s="25" t="s">
        <v>224</v>
      </c>
      <c r="R154" s="70" t="s">
        <v>225</v>
      </c>
      <c r="S154" s="54" t="s">
        <v>24</v>
      </c>
      <c r="T154" s="25"/>
      <c r="U154" s="70"/>
    </row>
    <row r="155" spans="2:21" ht="20.25" customHeight="1" x14ac:dyDescent="0.15">
      <c r="B155" s="22">
        <v>2020</v>
      </c>
      <c r="C155" s="25">
        <v>10</v>
      </c>
      <c r="D155" s="25" t="s">
        <v>14</v>
      </c>
      <c r="E155" s="25" t="s">
        <v>227</v>
      </c>
      <c r="F155" s="151" t="s">
        <v>184</v>
      </c>
      <c r="G155" s="69" t="s">
        <v>16</v>
      </c>
      <c r="H155" s="70" t="s">
        <v>66</v>
      </c>
      <c r="I155" s="76">
        <v>7286763000</v>
      </c>
      <c r="J155" s="66">
        <v>3965919000</v>
      </c>
      <c r="K155" s="66">
        <v>102635000</v>
      </c>
      <c r="L155" s="77">
        <v>11355317000</v>
      </c>
      <c r="M155" s="204">
        <v>700000000</v>
      </c>
      <c r="N155" s="66">
        <v>700000000</v>
      </c>
      <c r="O155" s="114"/>
      <c r="P155" s="150" t="s">
        <v>228</v>
      </c>
      <c r="Q155" s="25" t="s">
        <v>1456</v>
      </c>
      <c r="R155" s="70" t="s">
        <v>1457</v>
      </c>
      <c r="S155" s="54" t="s">
        <v>24</v>
      </c>
      <c r="T155" s="25"/>
      <c r="U155" s="70"/>
    </row>
    <row r="156" spans="2:21" ht="20.25" customHeight="1" x14ac:dyDescent="0.15">
      <c r="B156" s="22">
        <v>2020</v>
      </c>
      <c r="C156" s="25">
        <v>10</v>
      </c>
      <c r="D156" s="25" t="s">
        <v>14</v>
      </c>
      <c r="E156" s="25" t="s">
        <v>1458</v>
      </c>
      <c r="F156" s="151" t="s">
        <v>184</v>
      </c>
      <c r="G156" s="69" t="s">
        <v>39</v>
      </c>
      <c r="H156" s="70" t="s">
        <v>67</v>
      </c>
      <c r="I156" s="76">
        <v>31416000</v>
      </c>
      <c r="J156" s="66">
        <v>86570000</v>
      </c>
      <c r="K156" s="66" t="s">
        <v>279</v>
      </c>
      <c r="L156" s="77">
        <v>117986000</v>
      </c>
      <c r="M156" s="204">
        <v>117986000</v>
      </c>
      <c r="N156" s="66">
        <v>117986000</v>
      </c>
      <c r="O156" s="114"/>
      <c r="P156" s="150" t="s">
        <v>228</v>
      </c>
      <c r="Q156" s="25" t="s">
        <v>229</v>
      </c>
      <c r="R156" s="70" t="s">
        <v>230</v>
      </c>
      <c r="S156" s="54" t="s">
        <v>24</v>
      </c>
      <c r="T156" s="25"/>
      <c r="U156" s="70"/>
    </row>
    <row r="157" spans="2:21" ht="20.25" customHeight="1" x14ac:dyDescent="0.15">
      <c r="B157" s="22">
        <v>2020</v>
      </c>
      <c r="C157" s="25">
        <v>10</v>
      </c>
      <c r="D157" s="25" t="s">
        <v>14</v>
      </c>
      <c r="E157" s="25" t="s">
        <v>1459</v>
      </c>
      <c r="F157" s="151" t="s">
        <v>184</v>
      </c>
      <c r="G157" s="69" t="s">
        <v>16</v>
      </c>
      <c r="H157" s="70" t="s">
        <v>66</v>
      </c>
      <c r="I157" s="76">
        <v>42000000</v>
      </c>
      <c r="J157" s="66"/>
      <c r="K157" s="66"/>
      <c r="L157" s="77">
        <v>42000000</v>
      </c>
      <c r="M157" s="204"/>
      <c r="N157" s="66">
        <v>42000000</v>
      </c>
      <c r="O157" s="114"/>
      <c r="P157" s="150" t="s">
        <v>1460</v>
      </c>
      <c r="Q157" s="25" t="s">
        <v>1461</v>
      </c>
      <c r="R157" s="70" t="s">
        <v>1462</v>
      </c>
      <c r="S157" s="54" t="s">
        <v>24</v>
      </c>
      <c r="T157" s="25"/>
      <c r="U157" s="70"/>
    </row>
    <row r="158" spans="2:21" ht="20.25" customHeight="1" x14ac:dyDescent="0.15">
      <c r="B158" s="22">
        <v>2020</v>
      </c>
      <c r="C158" s="25">
        <v>10</v>
      </c>
      <c r="D158" s="25" t="s">
        <v>14</v>
      </c>
      <c r="E158" s="25" t="s">
        <v>1463</v>
      </c>
      <c r="F158" s="151" t="s">
        <v>184</v>
      </c>
      <c r="G158" s="69" t="s">
        <v>16</v>
      </c>
      <c r="H158" s="70" t="s">
        <v>66</v>
      </c>
      <c r="I158" s="76">
        <v>32000000</v>
      </c>
      <c r="J158" s="66"/>
      <c r="K158" s="66"/>
      <c r="L158" s="77">
        <v>32000000</v>
      </c>
      <c r="M158" s="204"/>
      <c r="N158" s="66">
        <v>32000000</v>
      </c>
      <c r="O158" s="114"/>
      <c r="P158" s="150" t="s">
        <v>1460</v>
      </c>
      <c r="Q158" s="25" t="s">
        <v>1461</v>
      </c>
      <c r="R158" s="70" t="s">
        <v>1462</v>
      </c>
      <c r="S158" s="54" t="s">
        <v>24</v>
      </c>
      <c r="T158" s="25"/>
      <c r="U158" s="70"/>
    </row>
    <row r="159" spans="2:21" ht="20.25" customHeight="1" x14ac:dyDescent="0.15">
      <c r="B159" s="22">
        <v>2020</v>
      </c>
      <c r="C159" s="25">
        <v>10</v>
      </c>
      <c r="D159" s="25" t="s">
        <v>14</v>
      </c>
      <c r="E159" s="25" t="s">
        <v>1464</v>
      </c>
      <c r="F159" s="151" t="s">
        <v>184</v>
      </c>
      <c r="G159" s="69" t="s">
        <v>16</v>
      </c>
      <c r="H159" s="70" t="s">
        <v>66</v>
      </c>
      <c r="I159" s="76">
        <v>46000000</v>
      </c>
      <c r="J159" s="66"/>
      <c r="K159" s="66"/>
      <c r="L159" s="77">
        <v>46000000</v>
      </c>
      <c r="M159" s="204"/>
      <c r="N159" s="66">
        <v>46000000</v>
      </c>
      <c r="O159" s="114"/>
      <c r="P159" s="150" t="s">
        <v>1460</v>
      </c>
      <c r="Q159" s="25" t="s">
        <v>1461</v>
      </c>
      <c r="R159" s="70" t="s">
        <v>1462</v>
      </c>
      <c r="S159" s="54" t="s">
        <v>24</v>
      </c>
      <c r="T159" s="25"/>
      <c r="U159" s="70"/>
    </row>
    <row r="160" spans="2:21" ht="20.25" customHeight="1" x14ac:dyDescent="0.15">
      <c r="B160" s="22">
        <v>2020</v>
      </c>
      <c r="C160" s="25">
        <v>10</v>
      </c>
      <c r="D160" s="25" t="s">
        <v>14</v>
      </c>
      <c r="E160" s="25" t="s">
        <v>237</v>
      </c>
      <c r="F160" s="151" t="s">
        <v>184</v>
      </c>
      <c r="G160" s="69" t="s">
        <v>16</v>
      </c>
      <c r="H160" s="70" t="s">
        <v>67</v>
      </c>
      <c r="I160" s="76">
        <v>6676971000</v>
      </c>
      <c r="J160" s="66">
        <v>1363424000</v>
      </c>
      <c r="K160" s="66">
        <v>31240000</v>
      </c>
      <c r="L160" s="77">
        <v>8071635000</v>
      </c>
      <c r="M160" s="204">
        <v>80399000</v>
      </c>
      <c r="N160" s="66">
        <v>9360000000</v>
      </c>
      <c r="O160" s="114"/>
      <c r="P160" s="150" t="s">
        <v>238</v>
      </c>
      <c r="Q160" s="25" t="s">
        <v>239</v>
      </c>
      <c r="R160" s="70" t="s">
        <v>240</v>
      </c>
      <c r="S160" s="54" t="s">
        <v>24</v>
      </c>
      <c r="T160" s="25"/>
      <c r="U160" s="70"/>
    </row>
    <row r="161" spans="2:21" ht="20.25" customHeight="1" x14ac:dyDescent="0.15">
      <c r="B161" s="22">
        <v>2020</v>
      </c>
      <c r="C161" s="25">
        <v>10</v>
      </c>
      <c r="D161" s="25" t="s">
        <v>14</v>
      </c>
      <c r="E161" s="25" t="s">
        <v>1478</v>
      </c>
      <c r="F161" s="151" t="s">
        <v>184</v>
      </c>
      <c r="G161" s="69" t="s">
        <v>16</v>
      </c>
      <c r="H161" s="70" t="s">
        <v>67</v>
      </c>
      <c r="I161" s="76">
        <v>140243000</v>
      </c>
      <c r="J161" s="66">
        <v>21859000</v>
      </c>
      <c r="K161" s="66">
        <v>5654000</v>
      </c>
      <c r="L161" s="77">
        <v>167756000</v>
      </c>
      <c r="M161" s="204">
        <v>167756000</v>
      </c>
      <c r="N161" s="66"/>
      <c r="O161" s="114"/>
      <c r="P161" s="150" t="s">
        <v>1479</v>
      </c>
      <c r="Q161" s="25" t="s">
        <v>1480</v>
      </c>
      <c r="R161" s="70" t="s">
        <v>1481</v>
      </c>
      <c r="S161" s="54" t="s">
        <v>24</v>
      </c>
      <c r="T161" s="25"/>
      <c r="U161" s="70"/>
    </row>
    <row r="162" spans="2:21" ht="20.25" customHeight="1" x14ac:dyDescent="0.15">
      <c r="B162" s="22">
        <v>2020</v>
      </c>
      <c r="C162" s="25">
        <v>10</v>
      </c>
      <c r="D162" s="25" t="s">
        <v>14</v>
      </c>
      <c r="E162" s="25" t="s">
        <v>1482</v>
      </c>
      <c r="F162" s="151" t="s">
        <v>184</v>
      </c>
      <c r="G162" s="69" t="s">
        <v>16</v>
      </c>
      <c r="H162" s="70" t="s">
        <v>67</v>
      </c>
      <c r="I162" s="76">
        <v>142524000</v>
      </c>
      <c r="J162" s="66">
        <v>55467000</v>
      </c>
      <c r="K162" s="66">
        <v>27433000</v>
      </c>
      <c r="L162" s="77">
        <v>225424000</v>
      </c>
      <c r="M162" s="204">
        <v>225424000</v>
      </c>
      <c r="N162" s="66"/>
      <c r="O162" s="114"/>
      <c r="P162" s="150" t="s">
        <v>1479</v>
      </c>
      <c r="Q162" s="25" t="s">
        <v>1483</v>
      </c>
      <c r="R162" s="70" t="s">
        <v>1484</v>
      </c>
      <c r="S162" s="54" t="s">
        <v>24</v>
      </c>
      <c r="T162" s="25"/>
      <c r="U162" s="70"/>
    </row>
    <row r="163" spans="2:21" ht="20.25" customHeight="1" x14ac:dyDescent="0.15">
      <c r="B163" s="22">
        <v>2020</v>
      </c>
      <c r="C163" s="25">
        <v>10</v>
      </c>
      <c r="D163" s="25" t="s">
        <v>14</v>
      </c>
      <c r="E163" s="25" t="s">
        <v>1489</v>
      </c>
      <c r="F163" s="151" t="s">
        <v>184</v>
      </c>
      <c r="G163" s="69" t="s">
        <v>39</v>
      </c>
      <c r="H163" s="70" t="s">
        <v>66</v>
      </c>
      <c r="I163" s="76">
        <v>122100000</v>
      </c>
      <c r="J163" s="66"/>
      <c r="K163" s="66"/>
      <c r="L163" s="77">
        <v>122100000</v>
      </c>
      <c r="M163" s="204">
        <v>15000000</v>
      </c>
      <c r="N163" s="66"/>
      <c r="O163" s="114"/>
      <c r="P163" s="150" t="s">
        <v>1490</v>
      </c>
      <c r="Q163" s="25" t="s">
        <v>1491</v>
      </c>
      <c r="R163" s="70" t="s">
        <v>1492</v>
      </c>
      <c r="S163" s="54" t="s">
        <v>24</v>
      </c>
      <c r="T163" s="25"/>
      <c r="U163" s="70"/>
    </row>
    <row r="164" spans="2:21" ht="20.25" customHeight="1" x14ac:dyDescent="0.15">
      <c r="B164" s="22">
        <v>2020</v>
      </c>
      <c r="C164" s="25">
        <v>10</v>
      </c>
      <c r="D164" s="25" t="s">
        <v>14</v>
      </c>
      <c r="E164" s="25" t="s">
        <v>1493</v>
      </c>
      <c r="F164" s="151" t="s">
        <v>184</v>
      </c>
      <c r="G164" s="69" t="s">
        <v>40</v>
      </c>
      <c r="H164" s="70" t="s">
        <v>68</v>
      </c>
      <c r="I164" s="76">
        <v>12000000</v>
      </c>
      <c r="J164" s="66"/>
      <c r="K164" s="66"/>
      <c r="L164" s="77">
        <v>12000000</v>
      </c>
      <c r="M164" s="204">
        <v>12000000</v>
      </c>
      <c r="N164" s="66"/>
      <c r="O164" s="114"/>
      <c r="P164" s="150" t="s">
        <v>1490</v>
      </c>
      <c r="Q164" s="25" t="s">
        <v>1491</v>
      </c>
      <c r="R164" s="70" t="s">
        <v>1492</v>
      </c>
      <c r="S164" s="54" t="s">
        <v>24</v>
      </c>
      <c r="T164" s="25"/>
      <c r="U164" s="70"/>
    </row>
    <row r="165" spans="2:21" ht="20.25" customHeight="1" x14ac:dyDescent="0.15">
      <c r="B165" s="22">
        <v>2020</v>
      </c>
      <c r="C165" s="25">
        <v>10</v>
      </c>
      <c r="D165" s="25" t="s">
        <v>14</v>
      </c>
      <c r="E165" s="25" t="s">
        <v>1494</v>
      </c>
      <c r="F165" s="151" t="s">
        <v>184</v>
      </c>
      <c r="G165" s="69" t="s">
        <v>158</v>
      </c>
      <c r="H165" s="70" t="s">
        <v>66</v>
      </c>
      <c r="I165" s="76">
        <v>70000000</v>
      </c>
      <c r="J165" s="66"/>
      <c r="K165" s="66"/>
      <c r="L165" s="77">
        <v>70000000</v>
      </c>
      <c r="M165" s="204">
        <v>70000000</v>
      </c>
      <c r="N165" s="66">
        <v>70000000</v>
      </c>
      <c r="O165" s="114"/>
      <c r="P165" s="150" t="s">
        <v>1490</v>
      </c>
      <c r="Q165" s="25" t="s">
        <v>260</v>
      </c>
      <c r="R165" s="70" t="s">
        <v>261</v>
      </c>
      <c r="S165" s="54" t="s">
        <v>24</v>
      </c>
      <c r="T165" s="25"/>
      <c r="U165" s="70"/>
    </row>
    <row r="166" spans="2:21" ht="20.25" customHeight="1" x14ac:dyDescent="0.15">
      <c r="B166" s="22">
        <v>2020</v>
      </c>
      <c r="C166" s="25">
        <v>10</v>
      </c>
      <c r="D166" s="25" t="s">
        <v>14</v>
      </c>
      <c r="E166" s="25" t="s">
        <v>1495</v>
      </c>
      <c r="F166" s="151" t="s">
        <v>184</v>
      </c>
      <c r="G166" s="69" t="s">
        <v>16</v>
      </c>
      <c r="H166" s="70" t="s">
        <v>66</v>
      </c>
      <c r="I166" s="76">
        <v>2726778000</v>
      </c>
      <c r="J166" s="66">
        <v>865209000</v>
      </c>
      <c r="K166" s="66"/>
      <c r="L166" s="77">
        <v>3591987000</v>
      </c>
      <c r="M166" s="204">
        <v>308253000</v>
      </c>
      <c r="N166" s="66">
        <v>2514390000</v>
      </c>
      <c r="O166" s="114"/>
      <c r="P166" s="150" t="s">
        <v>1496</v>
      </c>
      <c r="Q166" s="25" t="s">
        <v>241</v>
      </c>
      <c r="R166" s="70" t="s">
        <v>242</v>
      </c>
      <c r="S166" s="54" t="s">
        <v>24</v>
      </c>
      <c r="T166" s="25"/>
      <c r="U166" s="70"/>
    </row>
    <row r="167" spans="2:21" ht="20.25" customHeight="1" x14ac:dyDescent="0.15">
      <c r="B167" s="22">
        <v>2020</v>
      </c>
      <c r="C167" s="25">
        <v>10</v>
      </c>
      <c r="D167" s="25" t="s">
        <v>14</v>
      </c>
      <c r="E167" s="25" t="s">
        <v>1497</v>
      </c>
      <c r="F167" s="151" t="s">
        <v>184</v>
      </c>
      <c r="G167" s="69" t="s">
        <v>16</v>
      </c>
      <c r="H167" s="70" t="s">
        <v>66</v>
      </c>
      <c r="I167" s="76">
        <v>3239412000</v>
      </c>
      <c r="J167" s="66">
        <v>773609000</v>
      </c>
      <c r="K167" s="66">
        <v>523393000</v>
      </c>
      <c r="L167" s="77">
        <v>4536414000</v>
      </c>
      <c r="M167" s="204">
        <v>238162000</v>
      </c>
      <c r="N167" s="66">
        <v>3175489800</v>
      </c>
      <c r="O167" s="114"/>
      <c r="P167" s="150" t="s">
        <v>1496</v>
      </c>
      <c r="Q167" s="25" t="s">
        <v>243</v>
      </c>
      <c r="R167" s="70" t="s">
        <v>244</v>
      </c>
      <c r="S167" s="54" t="s">
        <v>24</v>
      </c>
      <c r="T167" s="25"/>
      <c r="U167" s="70"/>
    </row>
    <row r="168" spans="2:21" ht="20.25" customHeight="1" x14ac:dyDescent="0.15">
      <c r="B168" s="22">
        <v>2020</v>
      </c>
      <c r="C168" s="25">
        <v>10</v>
      </c>
      <c r="D168" s="25" t="s">
        <v>14</v>
      </c>
      <c r="E168" s="25" t="s">
        <v>1498</v>
      </c>
      <c r="F168" s="151" t="s">
        <v>184</v>
      </c>
      <c r="G168" s="69" t="s">
        <v>16</v>
      </c>
      <c r="H168" s="70" t="s">
        <v>67</v>
      </c>
      <c r="I168" s="76">
        <v>300000000</v>
      </c>
      <c r="J168" s="66">
        <v>50000000</v>
      </c>
      <c r="K168" s="66"/>
      <c r="L168" s="77">
        <v>350000000</v>
      </c>
      <c r="M168" s="204">
        <v>15000000</v>
      </c>
      <c r="N168" s="66"/>
      <c r="O168" s="114"/>
      <c r="P168" s="150" t="s">
        <v>1499</v>
      </c>
      <c r="Q168" s="25" t="s">
        <v>245</v>
      </c>
      <c r="R168" s="70" t="s">
        <v>246</v>
      </c>
      <c r="S168" s="54" t="s">
        <v>24</v>
      </c>
      <c r="T168" s="25"/>
      <c r="U168" s="70"/>
    </row>
    <row r="169" spans="2:21" ht="20.25" customHeight="1" x14ac:dyDescent="0.15">
      <c r="B169" s="22">
        <v>2020</v>
      </c>
      <c r="C169" s="25">
        <v>10</v>
      </c>
      <c r="D169" s="25" t="s">
        <v>14</v>
      </c>
      <c r="E169" s="25" t="s">
        <v>1500</v>
      </c>
      <c r="F169" s="151" t="s">
        <v>184</v>
      </c>
      <c r="G169" s="69" t="s">
        <v>17</v>
      </c>
      <c r="H169" s="70" t="s">
        <v>66</v>
      </c>
      <c r="I169" s="76">
        <v>1200000000</v>
      </c>
      <c r="J169" s="66">
        <v>300000000</v>
      </c>
      <c r="K169" s="66"/>
      <c r="L169" s="77">
        <v>1500000000</v>
      </c>
      <c r="M169" s="204">
        <v>100000000</v>
      </c>
      <c r="N169" s="66"/>
      <c r="O169" s="114"/>
      <c r="P169" s="150" t="s">
        <v>1499</v>
      </c>
      <c r="Q169" s="25" t="s">
        <v>1501</v>
      </c>
      <c r="R169" s="70" t="s">
        <v>1502</v>
      </c>
      <c r="S169" s="54" t="s">
        <v>24</v>
      </c>
      <c r="T169" s="25"/>
      <c r="U169" s="70"/>
    </row>
    <row r="170" spans="2:21" ht="20.25" customHeight="1" x14ac:dyDescent="0.15">
      <c r="B170" s="22">
        <v>2020</v>
      </c>
      <c r="C170" s="25">
        <v>10</v>
      </c>
      <c r="D170" s="25" t="s">
        <v>14</v>
      </c>
      <c r="E170" s="25" t="s">
        <v>1503</v>
      </c>
      <c r="F170" s="151" t="s">
        <v>184</v>
      </c>
      <c r="G170" s="69" t="s">
        <v>16</v>
      </c>
      <c r="H170" s="70" t="s">
        <v>67</v>
      </c>
      <c r="I170" s="76">
        <v>300000000</v>
      </c>
      <c r="J170" s="66">
        <v>50000000</v>
      </c>
      <c r="K170" s="66"/>
      <c r="L170" s="77">
        <v>350000000</v>
      </c>
      <c r="M170" s="204">
        <v>10000000</v>
      </c>
      <c r="N170" s="66"/>
      <c r="O170" s="114"/>
      <c r="P170" s="150" t="s">
        <v>1499</v>
      </c>
      <c r="Q170" s="25" t="s">
        <v>247</v>
      </c>
      <c r="R170" s="70" t="s">
        <v>248</v>
      </c>
      <c r="S170" s="54" t="s">
        <v>24</v>
      </c>
      <c r="T170" s="25"/>
      <c r="U170" s="70"/>
    </row>
    <row r="171" spans="2:21" ht="20.25" customHeight="1" x14ac:dyDescent="0.15">
      <c r="B171" s="22">
        <v>2020</v>
      </c>
      <c r="C171" s="25">
        <v>10</v>
      </c>
      <c r="D171" s="25" t="s">
        <v>14</v>
      </c>
      <c r="E171" s="25" t="s">
        <v>1514</v>
      </c>
      <c r="F171" s="151" t="s">
        <v>184</v>
      </c>
      <c r="G171" s="69" t="s">
        <v>16</v>
      </c>
      <c r="H171" s="70" t="s">
        <v>66</v>
      </c>
      <c r="I171" s="76">
        <v>1159803000</v>
      </c>
      <c r="J171" s="66">
        <v>585671000</v>
      </c>
      <c r="K171" s="66"/>
      <c r="L171" s="77">
        <v>1745474000</v>
      </c>
      <c r="M171" s="204">
        <v>1159803000</v>
      </c>
      <c r="N171" s="66"/>
      <c r="O171" s="114"/>
      <c r="P171" s="150" t="s">
        <v>1515</v>
      </c>
      <c r="Q171" s="25" t="s">
        <v>1516</v>
      </c>
      <c r="R171" s="70" t="s">
        <v>1517</v>
      </c>
      <c r="S171" s="54" t="s">
        <v>46</v>
      </c>
      <c r="T171" s="25"/>
      <c r="U171" s="70"/>
    </row>
    <row r="172" spans="2:21" ht="20.25" customHeight="1" x14ac:dyDescent="0.15">
      <c r="B172" s="22">
        <v>2020</v>
      </c>
      <c r="C172" s="25">
        <v>10</v>
      </c>
      <c r="D172" s="25" t="s">
        <v>14</v>
      </c>
      <c r="E172" s="25" t="s">
        <v>1519</v>
      </c>
      <c r="F172" s="151" t="s">
        <v>184</v>
      </c>
      <c r="G172" s="69" t="s">
        <v>16</v>
      </c>
      <c r="H172" s="70" t="s">
        <v>67</v>
      </c>
      <c r="I172" s="76">
        <v>2507081000</v>
      </c>
      <c r="J172" s="66">
        <v>561002000</v>
      </c>
      <c r="K172" s="66"/>
      <c r="L172" s="77">
        <v>3068083000</v>
      </c>
      <c r="M172" s="204">
        <v>350000000</v>
      </c>
      <c r="N172" s="66">
        <v>350000000</v>
      </c>
      <c r="O172" s="114"/>
      <c r="P172" s="150" t="s">
        <v>253</v>
      </c>
      <c r="Q172" s="25" t="s">
        <v>1520</v>
      </c>
      <c r="R172" s="70" t="s">
        <v>1521</v>
      </c>
      <c r="S172" s="54" t="s">
        <v>24</v>
      </c>
      <c r="T172" s="25"/>
      <c r="U172" s="70"/>
    </row>
    <row r="173" spans="2:21" ht="20.25" customHeight="1" x14ac:dyDescent="0.15">
      <c r="B173" s="22">
        <v>2020</v>
      </c>
      <c r="C173" s="25">
        <v>10</v>
      </c>
      <c r="D173" s="25" t="s">
        <v>15</v>
      </c>
      <c r="E173" s="25" t="s">
        <v>1529</v>
      </c>
      <c r="F173" s="151" t="s">
        <v>184</v>
      </c>
      <c r="G173" s="69" t="s">
        <v>17</v>
      </c>
      <c r="H173" s="70" t="s">
        <v>67</v>
      </c>
      <c r="I173" s="76">
        <v>287191623</v>
      </c>
      <c r="J173" s="66">
        <v>50149000</v>
      </c>
      <c r="K173" s="66">
        <v>2702377</v>
      </c>
      <c r="L173" s="77">
        <v>340043000</v>
      </c>
      <c r="M173" s="204">
        <v>280000000</v>
      </c>
      <c r="N173" s="66">
        <v>70000000</v>
      </c>
      <c r="O173" s="114"/>
      <c r="P173" s="150" t="s">
        <v>1530</v>
      </c>
      <c r="Q173" s="25" t="s">
        <v>254</v>
      </c>
      <c r="R173" s="70" t="s">
        <v>255</v>
      </c>
      <c r="S173" s="54" t="s">
        <v>24</v>
      </c>
      <c r="T173" s="25"/>
      <c r="U173" s="70"/>
    </row>
    <row r="174" spans="2:21" ht="20.25" customHeight="1" x14ac:dyDescent="0.15">
      <c r="B174" s="14">
        <v>2020</v>
      </c>
      <c r="C174" s="12">
        <v>10</v>
      </c>
      <c r="D174" s="12" t="s">
        <v>14</v>
      </c>
      <c r="E174" s="25" t="s">
        <v>1651</v>
      </c>
      <c r="F174" s="122" t="s">
        <v>369</v>
      </c>
      <c r="G174" s="58" t="s">
        <v>17</v>
      </c>
      <c r="H174" s="23" t="s">
        <v>67</v>
      </c>
      <c r="I174" s="123">
        <v>515454000</v>
      </c>
      <c r="J174" s="52">
        <v>27731000</v>
      </c>
      <c r="K174" s="52">
        <v>0</v>
      </c>
      <c r="L174" s="55">
        <v>543185000</v>
      </c>
      <c r="M174" s="161">
        <v>515454000</v>
      </c>
      <c r="N174" s="52">
        <v>0</v>
      </c>
      <c r="O174" s="10"/>
      <c r="P174" s="22" t="s">
        <v>370</v>
      </c>
      <c r="Q174" s="25" t="s">
        <v>1652</v>
      </c>
      <c r="R174" s="70" t="s">
        <v>1653</v>
      </c>
      <c r="S174" s="54" t="s">
        <v>24</v>
      </c>
      <c r="T174" s="25"/>
      <c r="U174" s="70"/>
    </row>
    <row r="175" spans="2:21" ht="20.25" customHeight="1" x14ac:dyDescent="0.15">
      <c r="B175" s="14">
        <v>2020</v>
      </c>
      <c r="C175" s="12">
        <v>10</v>
      </c>
      <c r="D175" s="12" t="s">
        <v>14</v>
      </c>
      <c r="E175" s="25" t="s">
        <v>1651</v>
      </c>
      <c r="F175" s="122" t="s">
        <v>369</v>
      </c>
      <c r="G175" s="58" t="s">
        <v>39</v>
      </c>
      <c r="H175" s="23" t="s">
        <v>67</v>
      </c>
      <c r="I175" s="123">
        <v>49383000</v>
      </c>
      <c r="J175" s="52">
        <v>0</v>
      </c>
      <c r="K175" s="52">
        <v>0</v>
      </c>
      <c r="L175" s="55">
        <v>49383000</v>
      </c>
      <c r="M175" s="161">
        <v>49383000</v>
      </c>
      <c r="N175" s="52">
        <v>0</v>
      </c>
      <c r="O175" s="10"/>
      <c r="P175" s="22" t="s">
        <v>370</v>
      </c>
      <c r="Q175" s="25" t="s">
        <v>1652</v>
      </c>
      <c r="R175" s="70" t="s">
        <v>1653</v>
      </c>
      <c r="S175" s="54" t="s">
        <v>24</v>
      </c>
      <c r="T175" s="25"/>
      <c r="U175" s="70"/>
    </row>
    <row r="176" spans="2:21" ht="20.25" customHeight="1" x14ac:dyDescent="0.15">
      <c r="B176" s="14">
        <v>2020</v>
      </c>
      <c r="C176" s="12">
        <v>10</v>
      </c>
      <c r="D176" s="12" t="s">
        <v>14</v>
      </c>
      <c r="E176" s="25" t="s">
        <v>1654</v>
      </c>
      <c r="F176" s="122" t="s">
        <v>369</v>
      </c>
      <c r="G176" s="58" t="s">
        <v>126</v>
      </c>
      <c r="H176" s="23" t="s">
        <v>67</v>
      </c>
      <c r="I176" s="123">
        <v>263543000</v>
      </c>
      <c r="J176" s="52">
        <v>81475000</v>
      </c>
      <c r="K176" s="52">
        <v>0</v>
      </c>
      <c r="L176" s="55">
        <v>345018000</v>
      </c>
      <c r="M176" s="161">
        <v>515454000</v>
      </c>
      <c r="N176" s="52">
        <v>0</v>
      </c>
      <c r="O176" s="10"/>
      <c r="P176" s="22" t="s">
        <v>370</v>
      </c>
      <c r="Q176" s="25" t="s">
        <v>1655</v>
      </c>
      <c r="R176" s="70" t="s">
        <v>375</v>
      </c>
      <c r="S176" s="54" t="s">
        <v>24</v>
      </c>
      <c r="T176" s="25" t="s">
        <v>215</v>
      </c>
      <c r="U176" s="70"/>
    </row>
    <row r="177" spans="2:21" ht="20.25" customHeight="1" x14ac:dyDescent="0.15">
      <c r="B177" s="14">
        <v>2020</v>
      </c>
      <c r="C177" s="12">
        <v>10</v>
      </c>
      <c r="D177" s="12" t="s">
        <v>14</v>
      </c>
      <c r="E177" s="25" t="s">
        <v>1656</v>
      </c>
      <c r="F177" s="122" t="s">
        <v>369</v>
      </c>
      <c r="G177" s="58" t="s">
        <v>16</v>
      </c>
      <c r="H177" s="23" t="s">
        <v>67</v>
      </c>
      <c r="I177" s="123">
        <v>236849000</v>
      </c>
      <c r="J177" s="52">
        <v>64758159</v>
      </c>
      <c r="K177" s="52">
        <v>0</v>
      </c>
      <c r="L177" s="55">
        <v>301607159</v>
      </c>
      <c r="M177" s="161">
        <v>236849000</v>
      </c>
      <c r="N177" s="52">
        <v>0</v>
      </c>
      <c r="O177" s="10"/>
      <c r="P177" s="22" t="s">
        <v>370</v>
      </c>
      <c r="Q177" s="25" t="s">
        <v>1657</v>
      </c>
      <c r="R177" s="70" t="s">
        <v>375</v>
      </c>
      <c r="S177" s="54" t="s">
        <v>24</v>
      </c>
      <c r="T177" s="25"/>
      <c r="U177" s="70"/>
    </row>
    <row r="178" spans="2:21" ht="20.25" customHeight="1" x14ac:dyDescent="0.15">
      <c r="B178" s="14">
        <v>2020</v>
      </c>
      <c r="C178" s="12">
        <v>10</v>
      </c>
      <c r="D178" s="12" t="s">
        <v>14</v>
      </c>
      <c r="E178" s="25" t="s">
        <v>1658</v>
      </c>
      <c r="F178" s="122" t="s">
        <v>369</v>
      </c>
      <c r="G178" s="58" t="s">
        <v>17</v>
      </c>
      <c r="H178" s="23" t="s">
        <v>67</v>
      </c>
      <c r="I178" s="123">
        <v>267674000</v>
      </c>
      <c r="J178" s="52">
        <v>7240000</v>
      </c>
      <c r="K178" s="52">
        <v>0</v>
      </c>
      <c r="L178" s="55">
        <v>274914000</v>
      </c>
      <c r="M178" s="161">
        <v>267674000</v>
      </c>
      <c r="N178" s="52">
        <v>0</v>
      </c>
      <c r="O178" s="10"/>
      <c r="P178" s="22" t="s">
        <v>370</v>
      </c>
      <c r="Q178" s="25" t="s">
        <v>1657</v>
      </c>
      <c r="R178" s="70" t="s">
        <v>375</v>
      </c>
      <c r="S178" s="54" t="s">
        <v>24</v>
      </c>
      <c r="T178" s="25"/>
      <c r="U178" s="70"/>
    </row>
    <row r="179" spans="2:21" ht="20.25" customHeight="1" x14ac:dyDescent="0.15">
      <c r="B179" s="14">
        <v>2020</v>
      </c>
      <c r="C179" s="12">
        <v>10</v>
      </c>
      <c r="D179" s="12" t="s">
        <v>14</v>
      </c>
      <c r="E179" s="25" t="s">
        <v>1659</v>
      </c>
      <c r="F179" s="122" t="s">
        <v>369</v>
      </c>
      <c r="G179" s="58" t="s">
        <v>39</v>
      </c>
      <c r="H179" s="23" t="s">
        <v>67</v>
      </c>
      <c r="I179" s="123">
        <v>25840000</v>
      </c>
      <c r="J179" s="52">
        <v>0</v>
      </c>
      <c r="K179" s="52">
        <v>0</v>
      </c>
      <c r="L179" s="55">
        <v>25840000</v>
      </c>
      <c r="M179" s="161">
        <v>25840000</v>
      </c>
      <c r="N179" s="52">
        <v>0</v>
      </c>
      <c r="O179" s="10"/>
      <c r="P179" s="22" t="s">
        <v>370</v>
      </c>
      <c r="Q179" s="25" t="s">
        <v>1657</v>
      </c>
      <c r="R179" s="70" t="s">
        <v>375</v>
      </c>
      <c r="S179" s="54" t="s">
        <v>24</v>
      </c>
      <c r="T179" s="25"/>
      <c r="U179" s="70"/>
    </row>
    <row r="180" spans="2:21" ht="20.25" customHeight="1" x14ac:dyDescent="0.15">
      <c r="B180" s="14">
        <v>2020</v>
      </c>
      <c r="C180" s="12">
        <v>10</v>
      </c>
      <c r="D180" s="12" t="s">
        <v>14</v>
      </c>
      <c r="E180" s="25" t="s">
        <v>1660</v>
      </c>
      <c r="F180" s="122" t="s">
        <v>369</v>
      </c>
      <c r="G180" s="58" t="s">
        <v>126</v>
      </c>
      <c r="H180" s="23" t="s">
        <v>67</v>
      </c>
      <c r="I180" s="123">
        <v>195734000</v>
      </c>
      <c r="J180" s="52">
        <v>0</v>
      </c>
      <c r="K180" s="52">
        <v>0</v>
      </c>
      <c r="L180" s="55">
        <v>195734000</v>
      </c>
      <c r="M180" s="161">
        <v>195734000</v>
      </c>
      <c r="N180" s="52">
        <v>0</v>
      </c>
      <c r="O180" s="10"/>
      <c r="P180" s="22" t="s">
        <v>370</v>
      </c>
      <c r="Q180" s="25" t="s">
        <v>1661</v>
      </c>
      <c r="R180" s="70" t="s">
        <v>1653</v>
      </c>
      <c r="S180" s="54" t="s">
        <v>24</v>
      </c>
      <c r="T180" s="25" t="s">
        <v>118</v>
      </c>
      <c r="U180" s="70"/>
    </row>
    <row r="181" spans="2:21" ht="20.25" customHeight="1" x14ac:dyDescent="0.15">
      <c r="B181" s="14">
        <v>2020</v>
      </c>
      <c r="C181" s="12">
        <v>10</v>
      </c>
      <c r="D181" s="12" t="s">
        <v>14</v>
      </c>
      <c r="E181" s="25" t="s">
        <v>1660</v>
      </c>
      <c r="F181" s="122" t="s">
        <v>369</v>
      </c>
      <c r="G181" s="58" t="s">
        <v>39</v>
      </c>
      <c r="H181" s="23" t="s">
        <v>67</v>
      </c>
      <c r="I181" s="123">
        <v>47299000</v>
      </c>
      <c r="J181" s="52">
        <v>46438000</v>
      </c>
      <c r="K181" s="52">
        <v>0</v>
      </c>
      <c r="L181" s="55">
        <v>93737000</v>
      </c>
      <c r="M181" s="161">
        <v>93737000</v>
      </c>
      <c r="N181" s="52">
        <v>0</v>
      </c>
      <c r="O181" s="10"/>
      <c r="P181" s="22" t="s">
        <v>370</v>
      </c>
      <c r="Q181" s="25" t="s">
        <v>1661</v>
      </c>
      <c r="R181" s="70" t="s">
        <v>1653</v>
      </c>
      <c r="S181" s="54" t="s">
        <v>24</v>
      </c>
      <c r="T181" s="25"/>
      <c r="U181" s="70"/>
    </row>
    <row r="182" spans="2:21" ht="20.25" customHeight="1" x14ac:dyDescent="0.15">
      <c r="B182" s="14">
        <v>2020</v>
      </c>
      <c r="C182" s="12">
        <v>10</v>
      </c>
      <c r="D182" s="12" t="s">
        <v>14</v>
      </c>
      <c r="E182" s="25" t="s">
        <v>1660</v>
      </c>
      <c r="F182" s="122" t="s">
        <v>369</v>
      </c>
      <c r="G182" s="58" t="s">
        <v>40</v>
      </c>
      <c r="H182" s="23" t="s">
        <v>68</v>
      </c>
      <c r="I182" s="123">
        <v>18501000</v>
      </c>
      <c r="J182" s="52">
        <v>38563000</v>
      </c>
      <c r="K182" s="52">
        <v>0</v>
      </c>
      <c r="L182" s="55">
        <v>57064000</v>
      </c>
      <c r="M182" s="161">
        <v>57064000</v>
      </c>
      <c r="N182" s="52">
        <v>0</v>
      </c>
      <c r="O182" s="10"/>
      <c r="P182" s="22" t="s">
        <v>370</v>
      </c>
      <c r="Q182" s="25" t="s">
        <v>1661</v>
      </c>
      <c r="R182" s="70" t="s">
        <v>1653</v>
      </c>
      <c r="S182" s="54" t="s">
        <v>24</v>
      </c>
      <c r="T182" s="25"/>
      <c r="U182" s="70" t="s">
        <v>1662</v>
      </c>
    </row>
    <row r="183" spans="2:21" ht="20.25" customHeight="1" x14ac:dyDescent="0.15">
      <c r="B183" s="14">
        <v>2020</v>
      </c>
      <c r="C183" s="12">
        <v>10</v>
      </c>
      <c r="D183" s="12" t="s">
        <v>14</v>
      </c>
      <c r="E183" s="25" t="s">
        <v>1663</v>
      </c>
      <c r="F183" s="122" t="s">
        <v>369</v>
      </c>
      <c r="G183" s="58" t="s">
        <v>17</v>
      </c>
      <c r="H183" s="23" t="s">
        <v>67</v>
      </c>
      <c r="I183" s="123">
        <v>266209000</v>
      </c>
      <c r="J183" s="52">
        <v>40537000</v>
      </c>
      <c r="K183" s="52">
        <v>0</v>
      </c>
      <c r="L183" s="55">
        <v>306746000</v>
      </c>
      <c r="M183" s="161">
        <v>306746000</v>
      </c>
      <c r="N183" s="52">
        <v>0</v>
      </c>
      <c r="O183" s="10"/>
      <c r="P183" s="22" t="s">
        <v>370</v>
      </c>
      <c r="Q183" s="25" t="s">
        <v>1664</v>
      </c>
      <c r="R183" s="70" t="s">
        <v>375</v>
      </c>
      <c r="S183" s="54" t="s">
        <v>24</v>
      </c>
      <c r="T183" s="25"/>
      <c r="U183" s="70"/>
    </row>
    <row r="184" spans="2:21" ht="20.25" customHeight="1" x14ac:dyDescent="0.15">
      <c r="B184" s="14">
        <v>2020</v>
      </c>
      <c r="C184" s="12">
        <v>10</v>
      </c>
      <c r="D184" s="12" t="s">
        <v>14</v>
      </c>
      <c r="E184" s="25" t="s">
        <v>1663</v>
      </c>
      <c r="F184" s="122" t="s">
        <v>369</v>
      </c>
      <c r="G184" s="58" t="s">
        <v>39</v>
      </c>
      <c r="H184" s="23" t="s">
        <v>67</v>
      </c>
      <c r="I184" s="123">
        <v>20538000</v>
      </c>
      <c r="J184" s="52">
        <v>0</v>
      </c>
      <c r="K184" s="52">
        <v>0</v>
      </c>
      <c r="L184" s="55">
        <v>20538000</v>
      </c>
      <c r="M184" s="161">
        <v>20538000</v>
      </c>
      <c r="N184" s="52">
        <v>0</v>
      </c>
      <c r="O184" s="10"/>
      <c r="P184" s="22" t="s">
        <v>370</v>
      </c>
      <c r="Q184" s="25" t="s">
        <v>1664</v>
      </c>
      <c r="R184" s="70" t="s">
        <v>375</v>
      </c>
      <c r="S184" s="54" t="s">
        <v>24</v>
      </c>
      <c r="T184" s="25"/>
      <c r="U184" s="70"/>
    </row>
    <row r="185" spans="2:21" ht="20.25" customHeight="1" x14ac:dyDescent="0.15">
      <c r="B185" s="14">
        <v>2020</v>
      </c>
      <c r="C185" s="12">
        <v>10</v>
      </c>
      <c r="D185" s="12" t="s">
        <v>14</v>
      </c>
      <c r="E185" s="25" t="s">
        <v>1665</v>
      </c>
      <c r="F185" s="122" t="s">
        <v>369</v>
      </c>
      <c r="G185" s="58" t="s">
        <v>16</v>
      </c>
      <c r="H185" s="23" t="s">
        <v>68</v>
      </c>
      <c r="I185" s="123">
        <v>16000000</v>
      </c>
      <c r="J185" s="52">
        <v>0</v>
      </c>
      <c r="K185" s="52">
        <v>0</v>
      </c>
      <c r="L185" s="55">
        <v>16000000</v>
      </c>
      <c r="M185" s="161">
        <v>16000000</v>
      </c>
      <c r="N185" s="52">
        <v>16000000</v>
      </c>
      <c r="O185" s="10"/>
      <c r="P185" s="22" t="s">
        <v>1666</v>
      </c>
      <c r="Q185" s="25" t="s">
        <v>1667</v>
      </c>
      <c r="R185" s="70" t="s">
        <v>1668</v>
      </c>
      <c r="S185" s="54" t="s">
        <v>24</v>
      </c>
      <c r="T185" s="25"/>
      <c r="U185" s="70" t="s">
        <v>1662</v>
      </c>
    </row>
    <row r="186" spans="2:21" ht="20.25" customHeight="1" x14ac:dyDescent="0.15">
      <c r="B186" s="14">
        <v>2020</v>
      </c>
      <c r="C186" s="12">
        <v>10</v>
      </c>
      <c r="D186" s="12" t="s">
        <v>14</v>
      </c>
      <c r="E186" s="25" t="s">
        <v>372</v>
      </c>
      <c r="F186" s="122" t="s">
        <v>369</v>
      </c>
      <c r="G186" s="58" t="s">
        <v>158</v>
      </c>
      <c r="H186" s="23" t="s">
        <v>67</v>
      </c>
      <c r="I186" s="123">
        <v>137830000</v>
      </c>
      <c r="J186" s="52">
        <v>0</v>
      </c>
      <c r="K186" s="52">
        <v>0</v>
      </c>
      <c r="L186" s="55">
        <v>137830000</v>
      </c>
      <c r="M186" s="161">
        <v>137830000</v>
      </c>
      <c r="N186" s="52">
        <v>12000000</v>
      </c>
      <c r="O186" s="10"/>
      <c r="P186" s="22" t="s">
        <v>371</v>
      </c>
      <c r="Q186" s="25" t="s">
        <v>1669</v>
      </c>
      <c r="R186" s="70" t="s">
        <v>1670</v>
      </c>
      <c r="S186" s="54" t="s">
        <v>24</v>
      </c>
      <c r="T186" s="25"/>
      <c r="U186" s="70"/>
    </row>
    <row r="187" spans="2:21" ht="20.25" customHeight="1" x14ac:dyDescent="0.15">
      <c r="B187" s="14">
        <v>2020</v>
      </c>
      <c r="C187" s="12">
        <v>10</v>
      </c>
      <c r="D187" s="12" t="s">
        <v>14</v>
      </c>
      <c r="E187" s="25" t="s">
        <v>1694</v>
      </c>
      <c r="F187" s="122" t="s">
        <v>366</v>
      </c>
      <c r="G187" s="58" t="s">
        <v>185</v>
      </c>
      <c r="H187" s="23" t="s">
        <v>192</v>
      </c>
      <c r="I187" s="123">
        <v>142000000</v>
      </c>
      <c r="J187" s="52">
        <v>45000000</v>
      </c>
      <c r="K187" s="52"/>
      <c r="L187" s="55">
        <v>187000000</v>
      </c>
      <c r="M187" s="161">
        <v>187000000</v>
      </c>
      <c r="N187" s="52">
        <v>187000000</v>
      </c>
      <c r="O187" s="10"/>
      <c r="P187" s="22" t="s">
        <v>1695</v>
      </c>
      <c r="Q187" s="25" t="s">
        <v>1696</v>
      </c>
      <c r="R187" s="70" t="s">
        <v>1697</v>
      </c>
      <c r="S187" s="54" t="s">
        <v>24</v>
      </c>
      <c r="T187" s="25"/>
      <c r="U187" s="70"/>
    </row>
    <row r="188" spans="2:21" ht="20.25" customHeight="1" x14ac:dyDescent="0.15">
      <c r="B188" s="14">
        <v>2020</v>
      </c>
      <c r="C188" s="12">
        <v>10</v>
      </c>
      <c r="D188" s="12" t="s">
        <v>190</v>
      </c>
      <c r="E188" s="25" t="s">
        <v>1698</v>
      </c>
      <c r="F188" s="122" t="s">
        <v>366</v>
      </c>
      <c r="G188" s="58" t="s">
        <v>323</v>
      </c>
      <c r="H188" s="23" t="s">
        <v>66</v>
      </c>
      <c r="I188" s="123">
        <v>1807000000</v>
      </c>
      <c r="J188" s="52">
        <v>342791000</v>
      </c>
      <c r="K188" s="52"/>
      <c r="L188" s="55">
        <v>2149791000</v>
      </c>
      <c r="M188" s="161">
        <v>2149791000</v>
      </c>
      <c r="N188" s="52">
        <v>2149791000</v>
      </c>
      <c r="O188" s="10"/>
      <c r="P188" s="22" t="s">
        <v>1695</v>
      </c>
      <c r="Q188" s="25" t="s">
        <v>1699</v>
      </c>
      <c r="R188" s="70" t="s">
        <v>1700</v>
      </c>
      <c r="S188" s="54" t="s">
        <v>24</v>
      </c>
      <c r="T188" s="25"/>
      <c r="U188" s="70"/>
    </row>
    <row r="189" spans="2:21" ht="20.25" customHeight="1" x14ac:dyDescent="0.15">
      <c r="B189" s="14">
        <v>2020</v>
      </c>
      <c r="C189" s="12">
        <v>10</v>
      </c>
      <c r="D189" s="12" t="s">
        <v>14</v>
      </c>
      <c r="E189" s="25" t="s">
        <v>1717</v>
      </c>
      <c r="F189" s="122" t="s">
        <v>273</v>
      </c>
      <c r="G189" s="58" t="s">
        <v>128</v>
      </c>
      <c r="H189" s="23" t="s">
        <v>67</v>
      </c>
      <c r="I189" s="123">
        <v>1639900000</v>
      </c>
      <c r="J189" s="52">
        <v>7822400000</v>
      </c>
      <c r="K189" s="52"/>
      <c r="L189" s="55">
        <v>9462300000</v>
      </c>
      <c r="M189" s="161">
        <v>167000000</v>
      </c>
      <c r="N189" s="52"/>
      <c r="O189" s="10" t="s">
        <v>1718</v>
      </c>
      <c r="P189" s="22" t="s">
        <v>1719</v>
      </c>
      <c r="Q189" s="25" t="s">
        <v>1720</v>
      </c>
      <c r="R189" s="70" t="s">
        <v>1721</v>
      </c>
      <c r="S189" s="54" t="s">
        <v>24</v>
      </c>
      <c r="T189" s="25"/>
      <c r="U189" s="70"/>
    </row>
    <row r="190" spans="2:21" ht="20.25" customHeight="1" x14ac:dyDescent="0.15">
      <c r="B190" s="14">
        <v>2020</v>
      </c>
      <c r="C190" s="12">
        <v>10</v>
      </c>
      <c r="D190" s="12" t="s">
        <v>14</v>
      </c>
      <c r="E190" s="25" t="s">
        <v>1727</v>
      </c>
      <c r="F190" s="122" t="s">
        <v>273</v>
      </c>
      <c r="G190" s="58" t="s">
        <v>39</v>
      </c>
      <c r="H190" s="23" t="s">
        <v>67</v>
      </c>
      <c r="I190" s="123">
        <v>158362000</v>
      </c>
      <c r="J190" s="52"/>
      <c r="K190" s="52"/>
      <c r="L190" s="55">
        <v>158362000</v>
      </c>
      <c r="M190" s="161">
        <v>158362000</v>
      </c>
      <c r="N190" s="52">
        <v>158362000</v>
      </c>
      <c r="O190" s="10" t="s">
        <v>1728</v>
      </c>
      <c r="P190" s="22" t="s">
        <v>299</v>
      </c>
      <c r="Q190" s="25" t="s">
        <v>1729</v>
      </c>
      <c r="R190" s="70" t="s">
        <v>1730</v>
      </c>
      <c r="S190" s="54" t="s">
        <v>24</v>
      </c>
      <c r="T190" s="25"/>
      <c r="U190" s="70"/>
    </row>
    <row r="191" spans="2:21" ht="20.25" customHeight="1" x14ac:dyDescent="0.15">
      <c r="B191" s="14">
        <v>2020</v>
      </c>
      <c r="C191" s="12">
        <v>10</v>
      </c>
      <c r="D191" s="12" t="s">
        <v>14</v>
      </c>
      <c r="E191" s="25" t="s">
        <v>1731</v>
      </c>
      <c r="F191" s="122" t="s">
        <v>273</v>
      </c>
      <c r="G191" s="58" t="s">
        <v>16</v>
      </c>
      <c r="H191" s="23" t="s">
        <v>67</v>
      </c>
      <c r="I191" s="123">
        <v>968780000</v>
      </c>
      <c r="J191" s="52">
        <v>639988000</v>
      </c>
      <c r="K191" s="52">
        <v>177309000</v>
      </c>
      <c r="L191" s="55">
        <v>1786077000</v>
      </c>
      <c r="M191" s="161">
        <v>663051000</v>
      </c>
      <c r="N191" s="52">
        <v>663051000</v>
      </c>
      <c r="O191" s="10" t="s">
        <v>1728</v>
      </c>
      <c r="P191" s="22" t="s">
        <v>299</v>
      </c>
      <c r="Q191" s="25" t="s">
        <v>1732</v>
      </c>
      <c r="R191" s="70" t="s">
        <v>1733</v>
      </c>
      <c r="S191" s="54" t="s">
        <v>24</v>
      </c>
      <c r="T191" s="25"/>
      <c r="U191" s="70"/>
    </row>
    <row r="192" spans="2:21" ht="20.25" customHeight="1" x14ac:dyDescent="0.15">
      <c r="B192" s="14">
        <v>2020</v>
      </c>
      <c r="C192" s="12">
        <v>10</v>
      </c>
      <c r="D192" s="12" t="s">
        <v>190</v>
      </c>
      <c r="E192" s="25" t="s">
        <v>1734</v>
      </c>
      <c r="F192" s="122" t="s">
        <v>366</v>
      </c>
      <c r="G192" s="58" t="s">
        <v>1735</v>
      </c>
      <c r="H192" s="23" t="s">
        <v>269</v>
      </c>
      <c r="I192" s="123">
        <v>300000000</v>
      </c>
      <c r="J192" s="52">
        <v>15000000</v>
      </c>
      <c r="K192" s="52"/>
      <c r="L192" s="55">
        <v>315000000</v>
      </c>
      <c r="M192" s="161">
        <v>300000000</v>
      </c>
      <c r="N192" s="52">
        <v>300000000</v>
      </c>
      <c r="O192" s="10"/>
      <c r="P192" s="22" t="s">
        <v>1736</v>
      </c>
      <c r="Q192" s="25" t="s">
        <v>285</v>
      </c>
      <c r="R192" s="70" t="s">
        <v>1737</v>
      </c>
      <c r="S192" s="54" t="s">
        <v>24</v>
      </c>
      <c r="T192" s="25"/>
      <c r="U192" s="70"/>
    </row>
    <row r="193" spans="2:21" ht="20.25" customHeight="1" x14ac:dyDescent="0.15">
      <c r="B193" s="14">
        <v>2020</v>
      </c>
      <c r="C193" s="12">
        <v>10</v>
      </c>
      <c r="D193" s="12" t="s">
        <v>15</v>
      </c>
      <c r="E193" s="25" t="s">
        <v>1828</v>
      </c>
      <c r="F193" s="122" t="s">
        <v>1829</v>
      </c>
      <c r="G193" s="58" t="s">
        <v>16</v>
      </c>
      <c r="H193" s="23" t="s">
        <v>66</v>
      </c>
      <c r="I193" s="200">
        <v>3178846000</v>
      </c>
      <c r="J193" s="201">
        <v>968556000</v>
      </c>
      <c r="K193" s="201">
        <v>289798000</v>
      </c>
      <c r="L193" s="202">
        <v>4437200000</v>
      </c>
      <c r="M193" s="203">
        <v>150000000</v>
      </c>
      <c r="N193" s="201">
        <v>2860000000</v>
      </c>
      <c r="O193" s="107"/>
      <c r="P193" s="22" t="s">
        <v>1830</v>
      </c>
      <c r="Q193" s="25" t="s">
        <v>1831</v>
      </c>
      <c r="R193" s="70" t="s">
        <v>1832</v>
      </c>
      <c r="S193" s="54" t="s">
        <v>390</v>
      </c>
      <c r="T193" s="25"/>
      <c r="U193" s="70"/>
    </row>
    <row r="194" spans="2:21" ht="20.25" customHeight="1" x14ac:dyDescent="0.15">
      <c r="B194" s="14">
        <v>2020</v>
      </c>
      <c r="C194" s="12">
        <v>10</v>
      </c>
      <c r="D194" s="12" t="s">
        <v>14</v>
      </c>
      <c r="E194" s="25" t="s">
        <v>1833</v>
      </c>
      <c r="F194" s="122" t="s">
        <v>1834</v>
      </c>
      <c r="G194" s="58" t="s">
        <v>845</v>
      </c>
      <c r="H194" s="23" t="s">
        <v>822</v>
      </c>
      <c r="I194" s="200">
        <v>798422000</v>
      </c>
      <c r="J194" s="201">
        <v>650860000</v>
      </c>
      <c r="K194" s="201">
        <v>0</v>
      </c>
      <c r="L194" s="202">
        <v>1449282000</v>
      </c>
      <c r="M194" s="203">
        <v>200000000</v>
      </c>
      <c r="N194" s="201">
        <v>1014497000</v>
      </c>
      <c r="O194" s="107"/>
      <c r="P194" s="22" t="s">
        <v>1830</v>
      </c>
      <c r="Q194" s="25" t="s">
        <v>1835</v>
      </c>
      <c r="R194" s="70" t="s">
        <v>1836</v>
      </c>
      <c r="S194" s="54" t="s">
        <v>390</v>
      </c>
      <c r="T194" s="25"/>
      <c r="U194" s="70"/>
    </row>
    <row r="195" spans="2:21" ht="20.25" customHeight="1" x14ac:dyDescent="0.15">
      <c r="B195" s="14">
        <v>2020</v>
      </c>
      <c r="C195" s="12">
        <v>10</v>
      </c>
      <c r="D195" s="12" t="s">
        <v>14</v>
      </c>
      <c r="E195" s="25" t="s">
        <v>1837</v>
      </c>
      <c r="F195" s="122" t="s">
        <v>1834</v>
      </c>
      <c r="G195" s="58" t="s">
        <v>748</v>
      </c>
      <c r="H195" s="23" t="s">
        <v>822</v>
      </c>
      <c r="I195" s="200">
        <v>1451277000</v>
      </c>
      <c r="J195" s="201">
        <v>252189000</v>
      </c>
      <c r="K195" s="201">
        <v>0</v>
      </c>
      <c r="L195" s="202">
        <v>1703466000</v>
      </c>
      <c r="M195" s="203">
        <v>100000000</v>
      </c>
      <c r="N195" s="201">
        <v>1192426000</v>
      </c>
      <c r="O195" s="107"/>
      <c r="P195" s="22" t="s">
        <v>1830</v>
      </c>
      <c r="Q195" s="25" t="s">
        <v>1835</v>
      </c>
      <c r="R195" s="70" t="s">
        <v>1836</v>
      </c>
      <c r="S195" s="54" t="s">
        <v>390</v>
      </c>
      <c r="T195" s="25"/>
      <c r="U195" s="70"/>
    </row>
    <row r="196" spans="2:21" ht="20.25" customHeight="1" x14ac:dyDescent="0.15">
      <c r="B196" s="14">
        <v>2020</v>
      </c>
      <c r="C196" s="12">
        <v>10</v>
      </c>
      <c r="D196" s="12" t="s">
        <v>14</v>
      </c>
      <c r="E196" s="25" t="s">
        <v>1838</v>
      </c>
      <c r="F196" s="122" t="s">
        <v>1834</v>
      </c>
      <c r="G196" s="58" t="s">
        <v>1033</v>
      </c>
      <c r="H196" s="23" t="s">
        <v>822</v>
      </c>
      <c r="I196" s="200">
        <v>568590000</v>
      </c>
      <c r="J196" s="201">
        <v>249456000</v>
      </c>
      <c r="K196" s="201">
        <v>0</v>
      </c>
      <c r="L196" s="202">
        <v>818046000</v>
      </c>
      <c r="M196" s="203">
        <v>0</v>
      </c>
      <c r="N196" s="201">
        <v>572632000</v>
      </c>
      <c r="O196" s="107"/>
      <c r="P196" s="22" t="s">
        <v>1830</v>
      </c>
      <c r="Q196" s="25" t="s">
        <v>1835</v>
      </c>
      <c r="R196" s="70" t="s">
        <v>1836</v>
      </c>
      <c r="S196" s="54" t="s">
        <v>390</v>
      </c>
      <c r="T196" s="25"/>
      <c r="U196" s="70"/>
    </row>
    <row r="197" spans="2:21" ht="20.25" customHeight="1" x14ac:dyDescent="0.15">
      <c r="B197" s="14">
        <v>2020</v>
      </c>
      <c r="C197" s="12">
        <v>10</v>
      </c>
      <c r="D197" s="12" t="s">
        <v>14</v>
      </c>
      <c r="E197" s="25" t="s">
        <v>1839</v>
      </c>
      <c r="F197" s="122" t="s">
        <v>1834</v>
      </c>
      <c r="G197" s="58" t="s">
        <v>1093</v>
      </c>
      <c r="H197" s="23" t="s">
        <v>822</v>
      </c>
      <c r="I197" s="200">
        <v>50530000</v>
      </c>
      <c r="J197" s="201">
        <v>0</v>
      </c>
      <c r="K197" s="201">
        <v>0</v>
      </c>
      <c r="L197" s="202">
        <v>50530000</v>
      </c>
      <c r="M197" s="203">
        <v>0</v>
      </c>
      <c r="N197" s="201">
        <v>35371000</v>
      </c>
      <c r="O197" s="107"/>
      <c r="P197" s="22" t="s">
        <v>1830</v>
      </c>
      <c r="Q197" s="25" t="s">
        <v>1835</v>
      </c>
      <c r="R197" s="70" t="s">
        <v>1836</v>
      </c>
      <c r="S197" s="54" t="s">
        <v>390</v>
      </c>
      <c r="T197" s="25"/>
      <c r="U197" s="70"/>
    </row>
    <row r="198" spans="2:21" ht="20.25" customHeight="1" x14ac:dyDescent="0.15">
      <c r="B198" s="14">
        <v>2020</v>
      </c>
      <c r="C198" s="12">
        <v>10</v>
      </c>
      <c r="D198" s="12" t="s">
        <v>14</v>
      </c>
      <c r="E198" s="25" t="s">
        <v>1840</v>
      </c>
      <c r="F198" s="122" t="s">
        <v>1829</v>
      </c>
      <c r="G198" s="58" t="s">
        <v>17</v>
      </c>
      <c r="H198" s="23" t="s">
        <v>67</v>
      </c>
      <c r="I198" s="200">
        <v>283470000</v>
      </c>
      <c r="J198" s="201" t="s">
        <v>1451</v>
      </c>
      <c r="K198" s="201" t="s">
        <v>154</v>
      </c>
      <c r="L198" s="202">
        <v>283470000</v>
      </c>
      <c r="M198" s="203">
        <v>198429000</v>
      </c>
      <c r="N198" s="201" t="s">
        <v>274</v>
      </c>
      <c r="O198" s="107"/>
      <c r="P198" s="22" t="s">
        <v>1830</v>
      </c>
      <c r="Q198" s="25" t="s">
        <v>1841</v>
      </c>
      <c r="R198" s="70" t="s">
        <v>1842</v>
      </c>
      <c r="S198" s="54" t="s">
        <v>390</v>
      </c>
      <c r="T198" s="25"/>
      <c r="U198" s="70"/>
    </row>
    <row r="199" spans="2:21" ht="20.25" customHeight="1" x14ac:dyDescent="0.15">
      <c r="B199" s="14">
        <v>2020</v>
      </c>
      <c r="C199" s="12">
        <v>10</v>
      </c>
      <c r="D199" s="12" t="s">
        <v>14</v>
      </c>
      <c r="E199" s="25" t="s">
        <v>1843</v>
      </c>
      <c r="F199" s="122" t="s">
        <v>1829</v>
      </c>
      <c r="G199" s="58" t="s">
        <v>16</v>
      </c>
      <c r="H199" s="23" t="s">
        <v>67</v>
      </c>
      <c r="I199" s="200">
        <v>24618000</v>
      </c>
      <c r="J199" s="201">
        <v>1968000</v>
      </c>
      <c r="K199" s="201" t="s">
        <v>154</v>
      </c>
      <c r="L199" s="202">
        <v>26586000</v>
      </c>
      <c r="M199" s="203">
        <v>18610200</v>
      </c>
      <c r="N199" s="201" t="s">
        <v>274</v>
      </c>
      <c r="O199" s="107"/>
      <c r="P199" s="22" t="s">
        <v>1830</v>
      </c>
      <c r="Q199" s="25" t="s">
        <v>1841</v>
      </c>
      <c r="R199" s="70" t="s">
        <v>1842</v>
      </c>
      <c r="S199" s="54" t="s">
        <v>390</v>
      </c>
      <c r="T199" s="25"/>
      <c r="U199" s="70"/>
    </row>
    <row r="200" spans="2:21" ht="20.25" customHeight="1" x14ac:dyDescent="0.15">
      <c r="B200" s="14">
        <v>2020</v>
      </c>
      <c r="C200" s="12">
        <v>10</v>
      </c>
      <c r="D200" s="12" t="s">
        <v>14</v>
      </c>
      <c r="E200" s="25" t="s">
        <v>1844</v>
      </c>
      <c r="F200" s="122" t="s">
        <v>1829</v>
      </c>
      <c r="G200" s="58" t="s">
        <v>39</v>
      </c>
      <c r="H200" s="23" t="s">
        <v>67</v>
      </c>
      <c r="I200" s="200">
        <v>34309000</v>
      </c>
      <c r="J200" s="201">
        <v>956000</v>
      </c>
      <c r="K200" s="201" t="s">
        <v>154</v>
      </c>
      <c r="L200" s="202">
        <v>34309000</v>
      </c>
      <c r="M200" s="203">
        <v>24016300</v>
      </c>
      <c r="N200" s="201" t="s">
        <v>274</v>
      </c>
      <c r="O200" s="107"/>
      <c r="P200" s="22" t="s">
        <v>1830</v>
      </c>
      <c r="Q200" s="25" t="s">
        <v>1841</v>
      </c>
      <c r="R200" s="70" t="s">
        <v>1842</v>
      </c>
      <c r="S200" s="54" t="s">
        <v>390</v>
      </c>
      <c r="T200" s="25"/>
      <c r="U200" s="70"/>
    </row>
    <row r="201" spans="2:21" ht="20.25" customHeight="1" x14ac:dyDescent="0.15">
      <c r="B201" s="14">
        <v>2020</v>
      </c>
      <c r="C201" s="12">
        <v>10</v>
      </c>
      <c r="D201" s="12" t="s">
        <v>14</v>
      </c>
      <c r="E201" s="25" t="s">
        <v>1845</v>
      </c>
      <c r="F201" s="122" t="s">
        <v>1829</v>
      </c>
      <c r="G201" s="58" t="s">
        <v>17</v>
      </c>
      <c r="H201" s="23" t="s">
        <v>67</v>
      </c>
      <c r="I201" s="200">
        <v>292490000</v>
      </c>
      <c r="J201" s="201">
        <v>21839000</v>
      </c>
      <c r="K201" s="201" t="s">
        <v>154</v>
      </c>
      <c r="L201" s="202">
        <v>314329000</v>
      </c>
      <c r="M201" s="203">
        <v>220030300</v>
      </c>
      <c r="N201" s="201" t="s">
        <v>274</v>
      </c>
      <c r="O201" s="107"/>
      <c r="P201" s="22" t="s">
        <v>1830</v>
      </c>
      <c r="Q201" s="25" t="s">
        <v>1841</v>
      </c>
      <c r="R201" s="70" t="s">
        <v>1842</v>
      </c>
      <c r="S201" s="54" t="s">
        <v>390</v>
      </c>
      <c r="T201" s="25"/>
      <c r="U201" s="70"/>
    </row>
    <row r="202" spans="2:21" ht="20.25" customHeight="1" x14ac:dyDescent="0.15">
      <c r="B202" s="14">
        <v>2020</v>
      </c>
      <c r="C202" s="12">
        <v>10</v>
      </c>
      <c r="D202" s="12" t="s">
        <v>14</v>
      </c>
      <c r="E202" s="25" t="s">
        <v>1846</v>
      </c>
      <c r="F202" s="122" t="s">
        <v>1829</v>
      </c>
      <c r="G202" s="58" t="s">
        <v>16</v>
      </c>
      <c r="H202" s="23" t="s">
        <v>67</v>
      </c>
      <c r="I202" s="200">
        <v>21197000</v>
      </c>
      <c r="J202" s="201">
        <v>476000</v>
      </c>
      <c r="K202" s="201" t="s">
        <v>154</v>
      </c>
      <c r="L202" s="202">
        <v>21673000</v>
      </c>
      <c r="M202" s="203">
        <v>15171100</v>
      </c>
      <c r="N202" s="201" t="s">
        <v>274</v>
      </c>
      <c r="O202" s="107"/>
      <c r="P202" s="22" t="s">
        <v>1830</v>
      </c>
      <c r="Q202" s="25" t="s">
        <v>1841</v>
      </c>
      <c r="R202" s="70" t="s">
        <v>1842</v>
      </c>
      <c r="S202" s="54" t="s">
        <v>390</v>
      </c>
      <c r="T202" s="25"/>
      <c r="U202" s="70"/>
    </row>
    <row r="203" spans="2:21" ht="20.25" customHeight="1" x14ac:dyDescent="0.15">
      <c r="B203" s="14">
        <v>2020</v>
      </c>
      <c r="C203" s="12">
        <v>10</v>
      </c>
      <c r="D203" s="12" t="s">
        <v>14</v>
      </c>
      <c r="E203" s="25" t="s">
        <v>1847</v>
      </c>
      <c r="F203" s="122" t="s">
        <v>1829</v>
      </c>
      <c r="G203" s="58" t="s">
        <v>39</v>
      </c>
      <c r="H203" s="23" t="s">
        <v>67</v>
      </c>
      <c r="I203" s="200">
        <v>27467000</v>
      </c>
      <c r="J203" s="201" t="s">
        <v>1451</v>
      </c>
      <c r="K203" s="201" t="s">
        <v>154</v>
      </c>
      <c r="L203" s="202">
        <v>27467000</v>
      </c>
      <c r="M203" s="203">
        <v>19226900</v>
      </c>
      <c r="N203" s="201" t="s">
        <v>274</v>
      </c>
      <c r="O203" s="107"/>
      <c r="P203" s="22" t="s">
        <v>1830</v>
      </c>
      <c r="Q203" s="25" t="s">
        <v>1841</v>
      </c>
      <c r="R203" s="70" t="s">
        <v>1842</v>
      </c>
      <c r="S203" s="54" t="s">
        <v>390</v>
      </c>
      <c r="T203" s="25"/>
      <c r="U203" s="70"/>
    </row>
    <row r="204" spans="2:21" ht="20.25" customHeight="1" x14ac:dyDescent="0.15">
      <c r="B204" s="14">
        <v>2020</v>
      </c>
      <c r="C204" s="12">
        <v>10</v>
      </c>
      <c r="D204" s="12" t="s">
        <v>14</v>
      </c>
      <c r="E204" s="25" t="s">
        <v>1873</v>
      </c>
      <c r="F204" s="122" t="s">
        <v>1829</v>
      </c>
      <c r="G204" s="58" t="s">
        <v>16</v>
      </c>
      <c r="H204" s="23" t="s">
        <v>67</v>
      </c>
      <c r="I204" s="123">
        <v>4680172000</v>
      </c>
      <c r="J204" s="52">
        <v>1417913000</v>
      </c>
      <c r="K204" s="52">
        <v>0</v>
      </c>
      <c r="L204" s="55">
        <v>6098085000</v>
      </c>
      <c r="M204" s="161">
        <v>514356000</v>
      </c>
      <c r="N204" s="52">
        <v>0</v>
      </c>
      <c r="O204" s="10"/>
      <c r="P204" s="22" t="s">
        <v>1874</v>
      </c>
      <c r="Q204" s="25" t="s">
        <v>1875</v>
      </c>
      <c r="R204" s="70" t="s">
        <v>1876</v>
      </c>
      <c r="S204" s="54" t="s">
        <v>24</v>
      </c>
      <c r="T204" s="25"/>
      <c r="U204" s="70"/>
    </row>
    <row r="205" spans="2:21" ht="20.25" customHeight="1" x14ac:dyDescent="0.15">
      <c r="B205" s="60">
        <v>2020</v>
      </c>
      <c r="C205" s="12">
        <v>10</v>
      </c>
      <c r="D205" s="12" t="s">
        <v>14</v>
      </c>
      <c r="E205" s="25" t="s">
        <v>1885</v>
      </c>
      <c r="F205" s="122" t="s">
        <v>1829</v>
      </c>
      <c r="G205" s="58" t="s">
        <v>16</v>
      </c>
      <c r="H205" s="23" t="s">
        <v>67</v>
      </c>
      <c r="I205" s="123">
        <v>65260000</v>
      </c>
      <c r="J205" s="52">
        <v>37395000</v>
      </c>
      <c r="K205" s="52"/>
      <c r="L205" s="55">
        <v>102655000</v>
      </c>
      <c r="M205" s="161">
        <v>102655000</v>
      </c>
      <c r="N205" s="52">
        <v>51327500</v>
      </c>
      <c r="O205" s="10"/>
      <c r="P205" s="22" t="s">
        <v>1882</v>
      </c>
      <c r="Q205" s="25" t="s">
        <v>1886</v>
      </c>
      <c r="R205" s="70" t="s">
        <v>1887</v>
      </c>
      <c r="S205" s="54" t="s">
        <v>24</v>
      </c>
      <c r="T205" s="25"/>
      <c r="U205" s="25"/>
    </row>
    <row r="206" spans="2:21" ht="20.25" customHeight="1" x14ac:dyDescent="0.15">
      <c r="B206" s="60">
        <v>2020</v>
      </c>
      <c r="C206" s="12">
        <v>10</v>
      </c>
      <c r="D206" s="12" t="s">
        <v>14</v>
      </c>
      <c r="E206" s="25" t="s">
        <v>1888</v>
      </c>
      <c r="F206" s="122" t="s">
        <v>1829</v>
      </c>
      <c r="G206" s="58" t="s">
        <v>16</v>
      </c>
      <c r="H206" s="23" t="s">
        <v>67</v>
      </c>
      <c r="I206" s="123">
        <v>62790000</v>
      </c>
      <c r="J206" s="52">
        <v>37660000</v>
      </c>
      <c r="K206" s="52"/>
      <c r="L206" s="55">
        <v>100450000</v>
      </c>
      <c r="M206" s="161">
        <v>100450000</v>
      </c>
      <c r="N206" s="52">
        <v>50225000</v>
      </c>
      <c r="O206" s="10"/>
      <c r="P206" s="22" t="s">
        <v>1882</v>
      </c>
      <c r="Q206" s="25" t="s">
        <v>1886</v>
      </c>
      <c r="R206" s="70" t="s">
        <v>1887</v>
      </c>
      <c r="S206" s="54" t="s">
        <v>24</v>
      </c>
      <c r="T206" s="25"/>
      <c r="U206" s="25"/>
    </row>
    <row r="207" spans="2:21" ht="20.25" customHeight="1" x14ac:dyDescent="0.15">
      <c r="B207" s="60">
        <v>2020</v>
      </c>
      <c r="C207" s="12">
        <v>10</v>
      </c>
      <c r="D207" s="12" t="s">
        <v>14</v>
      </c>
      <c r="E207" s="25" t="s">
        <v>1889</v>
      </c>
      <c r="F207" s="122" t="s">
        <v>1829</v>
      </c>
      <c r="G207" s="58" t="s">
        <v>16</v>
      </c>
      <c r="H207" s="23" t="s">
        <v>67</v>
      </c>
      <c r="I207" s="123">
        <v>63890000</v>
      </c>
      <c r="J207" s="52">
        <v>37660000</v>
      </c>
      <c r="K207" s="52"/>
      <c r="L207" s="55">
        <v>101550000</v>
      </c>
      <c r="M207" s="161">
        <v>101550000</v>
      </c>
      <c r="N207" s="52">
        <v>50775000</v>
      </c>
      <c r="O207" s="10"/>
      <c r="P207" s="22" t="s">
        <v>1882</v>
      </c>
      <c r="Q207" s="25" t="s">
        <v>1886</v>
      </c>
      <c r="R207" s="70" t="s">
        <v>1887</v>
      </c>
      <c r="S207" s="54" t="s">
        <v>24</v>
      </c>
      <c r="T207" s="25"/>
      <c r="U207" s="70"/>
    </row>
    <row r="208" spans="2:21" ht="20.25" customHeight="1" x14ac:dyDescent="0.15">
      <c r="B208" s="60">
        <v>2020</v>
      </c>
      <c r="C208" s="12">
        <v>10</v>
      </c>
      <c r="D208" s="12" t="s">
        <v>14</v>
      </c>
      <c r="E208" s="25" t="s">
        <v>1890</v>
      </c>
      <c r="F208" s="122" t="s">
        <v>1829</v>
      </c>
      <c r="G208" s="58" t="s">
        <v>16</v>
      </c>
      <c r="H208" s="23" t="s">
        <v>67</v>
      </c>
      <c r="I208" s="123">
        <v>61240000</v>
      </c>
      <c r="J208" s="52">
        <v>36925000</v>
      </c>
      <c r="K208" s="52"/>
      <c r="L208" s="55">
        <v>98165000</v>
      </c>
      <c r="M208" s="161">
        <v>98165000</v>
      </c>
      <c r="N208" s="52">
        <v>49082500</v>
      </c>
      <c r="O208" s="10"/>
      <c r="P208" s="22" t="s">
        <v>1882</v>
      </c>
      <c r="Q208" s="25" t="s">
        <v>1886</v>
      </c>
      <c r="R208" s="70" t="s">
        <v>1887</v>
      </c>
      <c r="S208" s="54" t="s">
        <v>24</v>
      </c>
      <c r="T208" s="25"/>
      <c r="U208" s="70"/>
    </row>
    <row r="209" spans="2:21" ht="20.25" customHeight="1" x14ac:dyDescent="0.15">
      <c r="B209" s="60">
        <v>2020</v>
      </c>
      <c r="C209" s="58">
        <v>10</v>
      </c>
      <c r="D209" s="58" t="s">
        <v>14</v>
      </c>
      <c r="E209" s="69" t="s">
        <v>1898</v>
      </c>
      <c r="F209" s="120" t="s">
        <v>1829</v>
      </c>
      <c r="G209" s="58" t="s">
        <v>16</v>
      </c>
      <c r="H209" s="62" t="s">
        <v>67</v>
      </c>
      <c r="I209" s="63">
        <v>250000000</v>
      </c>
      <c r="J209" s="64">
        <v>100000000</v>
      </c>
      <c r="K209" s="64"/>
      <c r="L209" s="65">
        <v>350000000</v>
      </c>
      <c r="M209" s="160">
        <v>50000000</v>
      </c>
      <c r="N209" s="64">
        <v>50000000</v>
      </c>
      <c r="O209" s="61"/>
      <c r="P209" s="22" t="s">
        <v>1882</v>
      </c>
      <c r="Q209" s="69" t="s">
        <v>1892</v>
      </c>
      <c r="R209" s="103" t="s">
        <v>1893</v>
      </c>
      <c r="S209" s="121" t="s">
        <v>24</v>
      </c>
      <c r="T209" s="25"/>
      <c r="U209" s="70"/>
    </row>
    <row r="210" spans="2:21" ht="20.25" customHeight="1" x14ac:dyDescent="0.15">
      <c r="B210" s="60">
        <v>2020</v>
      </c>
      <c r="C210" s="58">
        <v>10</v>
      </c>
      <c r="D210" s="58" t="s">
        <v>14</v>
      </c>
      <c r="E210" s="69" t="s">
        <v>1900</v>
      </c>
      <c r="F210" s="120" t="s">
        <v>1829</v>
      </c>
      <c r="G210" s="58" t="s">
        <v>16</v>
      </c>
      <c r="H210" s="62" t="s">
        <v>67</v>
      </c>
      <c r="I210" s="63">
        <v>266090000</v>
      </c>
      <c r="J210" s="64">
        <v>116494000</v>
      </c>
      <c r="K210" s="64"/>
      <c r="L210" s="65">
        <v>382584000</v>
      </c>
      <c r="M210" s="160">
        <v>100000000</v>
      </c>
      <c r="N210" s="64">
        <v>34000000</v>
      </c>
      <c r="O210" s="61"/>
      <c r="P210" s="59" t="s">
        <v>1882</v>
      </c>
      <c r="Q210" s="69" t="s">
        <v>1901</v>
      </c>
      <c r="R210" s="103" t="s">
        <v>1902</v>
      </c>
      <c r="S210" s="121" t="s">
        <v>24</v>
      </c>
      <c r="T210" s="25"/>
      <c r="U210" s="70"/>
    </row>
    <row r="211" spans="2:21" ht="20.25" customHeight="1" x14ac:dyDescent="0.15">
      <c r="B211" s="60">
        <v>2020</v>
      </c>
      <c r="C211" s="58">
        <v>10</v>
      </c>
      <c r="D211" s="58" t="s">
        <v>14</v>
      </c>
      <c r="E211" s="69" t="s">
        <v>1903</v>
      </c>
      <c r="F211" s="120" t="s">
        <v>1829</v>
      </c>
      <c r="G211" s="58" t="s">
        <v>17</v>
      </c>
      <c r="H211" s="62" t="s">
        <v>67</v>
      </c>
      <c r="I211" s="63">
        <v>283535000</v>
      </c>
      <c r="J211" s="64">
        <v>9724000</v>
      </c>
      <c r="K211" s="64"/>
      <c r="L211" s="65">
        <v>293259000</v>
      </c>
      <c r="M211" s="160">
        <v>50000000</v>
      </c>
      <c r="N211" s="213">
        <v>155000000</v>
      </c>
      <c r="O211" s="61"/>
      <c r="P211" s="59" t="s">
        <v>1882</v>
      </c>
      <c r="Q211" s="69" t="s">
        <v>1901</v>
      </c>
      <c r="R211" s="103" t="s">
        <v>1902</v>
      </c>
      <c r="S211" s="121" t="s">
        <v>24</v>
      </c>
      <c r="T211" s="25"/>
      <c r="U211" s="70"/>
    </row>
    <row r="212" spans="2:21" ht="20.25" customHeight="1" x14ac:dyDescent="0.15">
      <c r="B212" s="60">
        <v>2020</v>
      </c>
      <c r="C212" s="58">
        <v>10</v>
      </c>
      <c r="D212" s="58" t="s">
        <v>14</v>
      </c>
      <c r="E212" s="69" t="s">
        <v>1903</v>
      </c>
      <c r="F212" s="120" t="s">
        <v>1829</v>
      </c>
      <c r="G212" s="58" t="s">
        <v>39</v>
      </c>
      <c r="H212" s="62" t="s">
        <v>67</v>
      </c>
      <c r="I212" s="63">
        <v>49368000</v>
      </c>
      <c r="J212" s="64">
        <v>5420000</v>
      </c>
      <c r="K212" s="64"/>
      <c r="L212" s="65">
        <v>54788000</v>
      </c>
      <c r="M212" s="160">
        <v>5000000</v>
      </c>
      <c r="N212" s="213"/>
      <c r="O212" s="61"/>
      <c r="P212" s="59" t="s">
        <v>1882</v>
      </c>
      <c r="Q212" s="69" t="s">
        <v>1901</v>
      </c>
      <c r="R212" s="103" t="s">
        <v>1902</v>
      </c>
      <c r="S212" s="121" t="s">
        <v>24</v>
      </c>
      <c r="T212" s="25"/>
      <c r="U212" s="70"/>
    </row>
    <row r="213" spans="2:21" ht="20.25" customHeight="1" x14ac:dyDescent="0.15">
      <c r="B213" s="60">
        <v>2020</v>
      </c>
      <c r="C213" s="58">
        <v>10</v>
      </c>
      <c r="D213" s="58" t="s">
        <v>14</v>
      </c>
      <c r="E213" s="69" t="s">
        <v>1904</v>
      </c>
      <c r="F213" s="120" t="s">
        <v>1829</v>
      </c>
      <c r="G213" s="58" t="s">
        <v>16</v>
      </c>
      <c r="H213" s="62" t="s">
        <v>67</v>
      </c>
      <c r="I213" s="63">
        <v>181726000</v>
      </c>
      <c r="J213" s="64">
        <v>156498000</v>
      </c>
      <c r="K213" s="64"/>
      <c r="L213" s="65">
        <v>338224000</v>
      </c>
      <c r="M213" s="160">
        <v>100000000</v>
      </c>
      <c r="N213" s="64">
        <v>71000000</v>
      </c>
      <c r="O213" s="61"/>
      <c r="P213" s="59" t="s">
        <v>1882</v>
      </c>
      <c r="Q213" s="69" t="s">
        <v>1905</v>
      </c>
      <c r="R213" s="103" t="s">
        <v>1906</v>
      </c>
      <c r="S213" s="121" t="s">
        <v>24</v>
      </c>
      <c r="T213" s="25"/>
      <c r="U213" s="70"/>
    </row>
    <row r="214" spans="2:21" ht="20.25" customHeight="1" x14ac:dyDescent="0.15">
      <c r="B214" s="60">
        <v>2020</v>
      </c>
      <c r="C214" s="58">
        <v>10</v>
      </c>
      <c r="D214" s="58" t="s">
        <v>14</v>
      </c>
      <c r="E214" s="69" t="s">
        <v>1907</v>
      </c>
      <c r="F214" s="120" t="s">
        <v>1829</v>
      </c>
      <c r="G214" s="58" t="s">
        <v>16</v>
      </c>
      <c r="H214" s="62" t="s">
        <v>67</v>
      </c>
      <c r="I214" s="63">
        <v>323113000</v>
      </c>
      <c r="J214" s="64">
        <v>54544000</v>
      </c>
      <c r="K214" s="64"/>
      <c r="L214" s="65">
        <v>377657000</v>
      </c>
      <c r="M214" s="160">
        <v>100000000</v>
      </c>
      <c r="N214" s="64">
        <v>27000000</v>
      </c>
      <c r="O214" s="61"/>
      <c r="P214" s="59" t="s">
        <v>1882</v>
      </c>
      <c r="Q214" s="69" t="s">
        <v>1892</v>
      </c>
      <c r="R214" s="103" t="s">
        <v>1893</v>
      </c>
      <c r="S214" s="121" t="s">
        <v>24</v>
      </c>
      <c r="T214" s="25"/>
      <c r="U214" s="70"/>
    </row>
    <row r="215" spans="2:21" ht="20.25" customHeight="1" x14ac:dyDescent="0.15">
      <c r="B215" s="14">
        <v>2020</v>
      </c>
      <c r="C215" s="12">
        <v>10</v>
      </c>
      <c r="D215" s="12" t="s">
        <v>14</v>
      </c>
      <c r="E215" s="25" t="s">
        <v>1922</v>
      </c>
      <c r="F215" s="122" t="s">
        <v>303</v>
      </c>
      <c r="G215" s="58" t="s">
        <v>126</v>
      </c>
      <c r="H215" s="23" t="s">
        <v>66</v>
      </c>
      <c r="I215" s="123">
        <v>175000000</v>
      </c>
      <c r="J215" s="52"/>
      <c r="K215" s="52"/>
      <c r="L215" s="55">
        <v>175000000</v>
      </c>
      <c r="M215" s="161">
        <v>175000000</v>
      </c>
      <c r="N215" s="52"/>
      <c r="O215" s="10"/>
      <c r="P215" s="22" t="s">
        <v>1923</v>
      </c>
      <c r="Q215" s="25" t="s">
        <v>1924</v>
      </c>
      <c r="R215" s="70" t="s">
        <v>1925</v>
      </c>
      <c r="S215" s="54"/>
      <c r="T215" s="25"/>
      <c r="U215" s="70"/>
    </row>
    <row r="216" spans="2:21" ht="20.25" customHeight="1" x14ac:dyDescent="0.15">
      <c r="B216" s="14">
        <v>2020</v>
      </c>
      <c r="C216" s="12">
        <v>10</v>
      </c>
      <c r="D216" s="12" t="s">
        <v>14</v>
      </c>
      <c r="E216" s="25" t="s">
        <v>1926</v>
      </c>
      <c r="F216" s="122" t="s">
        <v>303</v>
      </c>
      <c r="G216" s="58" t="s">
        <v>39</v>
      </c>
      <c r="H216" s="23" t="s">
        <v>68</v>
      </c>
      <c r="I216" s="123">
        <v>21000000</v>
      </c>
      <c r="J216" s="52"/>
      <c r="K216" s="52"/>
      <c r="L216" s="55">
        <v>21000000</v>
      </c>
      <c r="M216" s="161">
        <v>21000000</v>
      </c>
      <c r="N216" s="52"/>
      <c r="O216" s="10"/>
      <c r="P216" s="22" t="s">
        <v>1923</v>
      </c>
      <c r="Q216" s="25" t="s">
        <v>1924</v>
      </c>
      <c r="R216" s="70" t="s">
        <v>1925</v>
      </c>
      <c r="S216" s="54"/>
      <c r="T216" s="25"/>
      <c r="U216" s="70" t="s">
        <v>441</v>
      </c>
    </row>
    <row r="217" spans="2:21" ht="20.25" customHeight="1" x14ac:dyDescent="0.15">
      <c r="B217" s="14">
        <v>2020</v>
      </c>
      <c r="C217" s="12">
        <v>10</v>
      </c>
      <c r="D217" s="12" t="s">
        <v>14</v>
      </c>
      <c r="E217" s="168" t="s">
        <v>1929</v>
      </c>
      <c r="F217" s="122" t="s">
        <v>1930</v>
      </c>
      <c r="G217" s="58" t="s">
        <v>199</v>
      </c>
      <c r="H217" s="23" t="s">
        <v>68</v>
      </c>
      <c r="I217" s="123">
        <v>40000000</v>
      </c>
      <c r="J217" s="52"/>
      <c r="K217" s="52"/>
      <c r="L217" s="55">
        <v>40000000</v>
      </c>
      <c r="M217" s="161">
        <v>40000000</v>
      </c>
      <c r="N217" s="52">
        <v>40000000</v>
      </c>
      <c r="O217" s="10"/>
      <c r="P217" s="22" t="s">
        <v>1931</v>
      </c>
      <c r="Q217" s="25" t="s">
        <v>1932</v>
      </c>
      <c r="R217" s="70" t="s">
        <v>1933</v>
      </c>
      <c r="S217" s="54" t="s">
        <v>24</v>
      </c>
      <c r="T217" s="25"/>
      <c r="U217" s="70"/>
    </row>
    <row r="218" spans="2:21" ht="20.25" customHeight="1" x14ac:dyDescent="0.15">
      <c r="B218" s="14">
        <v>2020</v>
      </c>
      <c r="C218" s="12">
        <v>10</v>
      </c>
      <c r="D218" s="12" t="s">
        <v>14</v>
      </c>
      <c r="E218" s="25" t="s">
        <v>1936</v>
      </c>
      <c r="F218" s="122" t="s">
        <v>303</v>
      </c>
      <c r="G218" s="58" t="s">
        <v>16</v>
      </c>
      <c r="H218" s="23" t="s">
        <v>66</v>
      </c>
      <c r="I218" s="123">
        <v>2600000000</v>
      </c>
      <c r="J218" s="52">
        <v>70000000</v>
      </c>
      <c r="K218" s="52"/>
      <c r="L218" s="55">
        <f>I218+J218+K218</f>
        <v>2670000000</v>
      </c>
      <c r="M218" s="161">
        <v>300000000</v>
      </c>
      <c r="N218" s="52">
        <v>600000000</v>
      </c>
      <c r="O218" s="10"/>
      <c r="P218" s="22" t="s">
        <v>1937</v>
      </c>
      <c r="Q218" s="25" t="s">
        <v>1938</v>
      </c>
      <c r="R218" s="70" t="s">
        <v>1939</v>
      </c>
      <c r="S218" s="54" t="s">
        <v>24</v>
      </c>
      <c r="T218" s="25"/>
      <c r="U218" s="70"/>
    </row>
    <row r="219" spans="2:21" ht="20.25" customHeight="1" x14ac:dyDescent="0.15">
      <c r="B219" s="14">
        <v>2020</v>
      </c>
      <c r="C219" s="12">
        <v>10</v>
      </c>
      <c r="D219" s="12" t="s">
        <v>15</v>
      </c>
      <c r="E219" s="25" t="s">
        <v>1942</v>
      </c>
      <c r="F219" s="122" t="s">
        <v>303</v>
      </c>
      <c r="G219" s="58" t="s">
        <v>16</v>
      </c>
      <c r="H219" s="23" t="s">
        <v>66</v>
      </c>
      <c r="I219" s="123">
        <v>576742000</v>
      </c>
      <c r="J219" s="52">
        <v>58671000</v>
      </c>
      <c r="K219" s="52"/>
      <c r="L219" s="55">
        <v>635413000</v>
      </c>
      <c r="M219" s="161"/>
      <c r="N219" s="52"/>
      <c r="O219" s="10"/>
      <c r="P219" s="22" t="s">
        <v>304</v>
      </c>
      <c r="Q219" s="25" t="s">
        <v>305</v>
      </c>
      <c r="R219" s="70" t="s">
        <v>306</v>
      </c>
      <c r="S219" s="54" t="s">
        <v>24</v>
      </c>
      <c r="T219" s="25"/>
      <c r="U219" s="70"/>
    </row>
    <row r="220" spans="2:21" ht="20.25" customHeight="1" x14ac:dyDescent="0.15">
      <c r="B220" s="14">
        <v>2020</v>
      </c>
      <c r="C220" s="12">
        <v>10</v>
      </c>
      <c r="D220" s="12" t="s">
        <v>14</v>
      </c>
      <c r="E220" s="25" t="s">
        <v>1943</v>
      </c>
      <c r="F220" s="122" t="s">
        <v>303</v>
      </c>
      <c r="G220" s="58" t="s">
        <v>16</v>
      </c>
      <c r="H220" s="23" t="s">
        <v>66</v>
      </c>
      <c r="I220" s="123">
        <v>693253000</v>
      </c>
      <c r="J220" s="52">
        <v>73602000</v>
      </c>
      <c r="K220" s="52"/>
      <c r="L220" s="55">
        <v>766855000</v>
      </c>
      <c r="M220" s="161"/>
      <c r="N220" s="52"/>
      <c r="O220" s="10"/>
      <c r="P220" s="22" t="s">
        <v>304</v>
      </c>
      <c r="Q220" s="25" t="s">
        <v>305</v>
      </c>
      <c r="R220" s="70" t="s">
        <v>306</v>
      </c>
      <c r="S220" s="54" t="s">
        <v>24</v>
      </c>
      <c r="T220" s="25"/>
      <c r="U220" s="70"/>
    </row>
    <row r="221" spans="2:21" ht="20.25" customHeight="1" x14ac:dyDescent="0.15">
      <c r="B221" s="14">
        <v>2020</v>
      </c>
      <c r="C221" s="12">
        <v>10</v>
      </c>
      <c r="D221" s="12" t="s">
        <v>14</v>
      </c>
      <c r="E221" s="25" t="s">
        <v>1944</v>
      </c>
      <c r="F221" s="122" t="s">
        <v>303</v>
      </c>
      <c r="G221" s="58" t="s">
        <v>16</v>
      </c>
      <c r="H221" s="23" t="s">
        <v>66</v>
      </c>
      <c r="I221" s="123">
        <v>131656000</v>
      </c>
      <c r="J221" s="52">
        <v>196523000</v>
      </c>
      <c r="K221" s="52">
        <v>0</v>
      </c>
      <c r="L221" s="55">
        <v>328179000</v>
      </c>
      <c r="M221" s="161">
        <v>50000000</v>
      </c>
      <c r="N221" s="52">
        <v>229725300</v>
      </c>
      <c r="O221" s="10"/>
      <c r="P221" s="22" t="s">
        <v>304</v>
      </c>
      <c r="Q221" s="25" t="s">
        <v>1945</v>
      </c>
      <c r="R221" s="70" t="s">
        <v>1946</v>
      </c>
      <c r="S221" s="54" t="s">
        <v>24</v>
      </c>
      <c r="T221" s="25"/>
      <c r="U221" s="70"/>
    </row>
    <row r="222" spans="2:21" ht="20.25" customHeight="1" x14ac:dyDescent="0.15">
      <c r="B222" s="14">
        <v>2020</v>
      </c>
      <c r="C222" s="12">
        <v>10</v>
      </c>
      <c r="D222" s="12" t="s">
        <v>14</v>
      </c>
      <c r="E222" s="25" t="s">
        <v>1961</v>
      </c>
      <c r="F222" s="122" t="s">
        <v>303</v>
      </c>
      <c r="G222" s="58" t="s">
        <v>16</v>
      </c>
      <c r="H222" s="23" t="s">
        <v>68</v>
      </c>
      <c r="I222" s="123">
        <v>11234300</v>
      </c>
      <c r="J222" s="52"/>
      <c r="K222" s="52"/>
      <c r="L222" s="55">
        <f>SUM(I222:K222)</f>
        <v>11234300</v>
      </c>
      <c r="M222" s="161"/>
      <c r="N222" s="52">
        <v>11234300</v>
      </c>
      <c r="O222" s="10"/>
      <c r="P222" s="22" t="s">
        <v>1962</v>
      </c>
      <c r="Q222" s="25" t="s">
        <v>1963</v>
      </c>
      <c r="R222" s="70" t="s">
        <v>1964</v>
      </c>
      <c r="S222" s="54" t="s">
        <v>24</v>
      </c>
      <c r="T222" s="25"/>
      <c r="U222" s="70" t="s">
        <v>191</v>
      </c>
    </row>
    <row r="223" spans="2:21" ht="20.25" customHeight="1" x14ac:dyDescent="0.15">
      <c r="B223" s="14">
        <v>2020</v>
      </c>
      <c r="C223" s="12">
        <v>10</v>
      </c>
      <c r="D223" s="12" t="s">
        <v>14</v>
      </c>
      <c r="E223" s="25" t="s">
        <v>1965</v>
      </c>
      <c r="F223" s="122" t="s">
        <v>303</v>
      </c>
      <c r="G223" s="58" t="s">
        <v>16</v>
      </c>
      <c r="H223" s="23" t="s">
        <v>68</v>
      </c>
      <c r="I223" s="123">
        <v>13500300</v>
      </c>
      <c r="J223" s="52"/>
      <c r="K223" s="52"/>
      <c r="L223" s="55">
        <f>SUM(I223:K223)</f>
        <v>13500300</v>
      </c>
      <c r="M223" s="161"/>
      <c r="N223" s="52">
        <v>13500300</v>
      </c>
      <c r="O223" s="10"/>
      <c r="P223" s="22" t="s">
        <v>1962</v>
      </c>
      <c r="Q223" s="25" t="s">
        <v>1966</v>
      </c>
      <c r="R223" s="70" t="s">
        <v>1967</v>
      </c>
      <c r="S223" s="54" t="s">
        <v>24</v>
      </c>
      <c r="T223" s="25"/>
      <c r="U223" s="70" t="s">
        <v>191</v>
      </c>
    </row>
    <row r="224" spans="2:21" ht="20.25" customHeight="1" x14ac:dyDescent="0.15">
      <c r="B224" s="14">
        <v>2020</v>
      </c>
      <c r="C224" s="12">
        <v>10</v>
      </c>
      <c r="D224" s="12" t="s">
        <v>14</v>
      </c>
      <c r="E224" s="25" t="s">
        <v>1968</v>
      </c>
      <c r="F224" s="122" t="s">
        <v>303</v>
      </c>
      <c r="G224" s="58" t="s">
        <v>16</v>
      </c>
      <c r="H224" s="23" t="s">
        <v>68</v>
      </c>
      <c r="I224" s="123">
        <v>11928400</v>
      </c>
      <c r="J224" s="52"/>
      <c r="K224" s="52"/>
      <c r="L224" s="55">
        <f>SUM(I224:K224)</f>
        <v>11928400</v>
      </c>
      <c r="M224" s="161"/>
      <c r="N224" s="52">
        <v>11928400</v>
      </c>
      <c r="O224" s="10"/>
      <c r="P224" s="22" t="s">
        <v>1962</v>
      </c>
      <c r="Q224" s="25" t="s">
        <v>1966</v>
      </c>
      <c r="R224" s="70" t="s">
        <v>1967</v>
      </c>
      <c r="S224" s="54" t="s">
        <v>24</v>
      </c>
      <c r="T224" s="25"/>
      <c r="U224" s="70" t="s">
        <v>191</v>
      </c>
    </row>
    <row r="225" spans="2:21" ht="20.25" customHeight="1" x14ac:dyDescent="0.15">
      <c r="B225" s="14">
        <v>2020</v>
      </c>
      <c r="C225" s="12">
        <v>10</v>
      </c>
      <c r="D225" s="12" t="s">
        <v>14</v>
      </c>
      <c r="E225" s="25" t="s">
        <v>1969</v>
      </c>
      <c r="F225" s="122" t="s">
        <v>303</v>
      </c>
      <c r="G225" s="58" t="s">
        <v>39</v>
      </c>
      <c r="H225" s="23" t="s">
        <v>68</v>
      </c>
      <c r="I225" s="123">
        <v>21968000</v>
      </c>
      <c r="J225" s="52"/>
      <c r="K225" s="52"/>
      <c r="L225" s="55">
        <f>SUM(I225:K225)</f>
        <v>21968000</v>
      </c>
      <c r="M225" s="161"/>
      <c r="N225" s="52">
        <v>21968000</v>
      </c>
      <c r="O225" s="10"/>
      <c r="P225" s="22" t="s">
        <v>1962</v>
      </c>
      <c r="Q225" s="25" t="s">
        <v>1970</v>
      </c>
      <c r="R225" s="70" t="s">
        <v>1971</v>
      </c>
      <c r="S225" s="54" t="s">
        <v>24</v>
      </c>
      <c r="T225" s="25"/>
      <c r="U225" s="70" t="s">
        <v>191</v>
      </c>
    </row>
    <row r="226" spans="2:21" ht="20.25" customHeight="1" x14ac:dyDescent="0.15">
      <c r="B226" s="14">
        <v>2020</v>
      </c>
      <c r="C226" s="12">
        <v>10</v>
      </c>
      <c r="D226" s="12" t="s">
        <v>14</v>
      </c>
      <c r="E226" s="25" t="s">
        <v>1972</v>
      </c>
      <c r="F226" s="122" t="s">
        <v>303</v>
      </c>
      <c r="G226" s="58" t="s">
        <v>39</v>
      </c>
      <c r="H226" s="23" t="s">
        <v>68</v>
      </c>
      <c r="I226" s="123">
        <v>21998000</v>
      </c>
      <c r="J226" s="52"/>
      <c r="K226" s="52"/>
      <c r="L226" s="55">
        <f>SUM(I226:K226)</f>
        <v>21998000</v>
      </c>
      <c r="M226" s="161"/>
      <c r="N226" s="52">
        <v>21998000</v>
      </c>
      <c r="O226" s="10"/>
      <c r="P226" s="22" t="s">
        <v>1962</v>
      </c>
      <c r="Q226" s="25" t="s">
        <v>1970</v>
      </c>
      <c r="R226" s="70" t="s">
        <v>1971</v>
      </c>
      <c r="S226" s="54" t="s">
        <v>24</v>
      </c>
      <c r="T226" s="25"/>
      <c r="U226" s="70" t="s">
        <v>191</v>
      </c>
    </row>
    <row r="227" spans="2:21" ht="20.25" customHeight="1" x14ac:dyDescent="0.15">
      <c r="B227" s="14">
        <v>2020</v>
      </c>
      <c r="C227" s="12">
        <v>10</v>
      </c>
      <c r="D227" s="12" t="s">
        <v>14</v>
      </c>
      <c r="E227" s="25" t="s">
        <v>1973</v>
      </c>
      <c r="F227" s="122" t="s">
        <v>303</v>
      </c>
      <c r="G227" s="58" t="s">
        <v>16</v>
      </c>
      <c r="H227" s="23" t="s">
        <v>68</v>
      </c>
      <c r="I227" s="123">
        <v>89793000</v>
      </c>
      <c r="J227" s="52"/>
      <c r="K227" s="52"/>
      <c r="L227" s="55">
        <f>SUM(I227:K227)</f>
        <v>89793000</v>
      </c>
      <c r="M227" s="161"/>
      <c r="N227" s="52">
        <v>89793000</v>
      </c>
      <c r="O227" s="10"/>
      <c r="P227" s="22" t="s">
        <v>1962</v>
      </c>
      <c r="Q227" s="25" t="s">
        <v>1974</v>
      </c>
      <c r="R227" s="70" t="s">
        <v>1975</v>
      </c>
      <c r="S227" s="54" t="s">
        <v>24</v>
      </c>
      <c r="T227" s="25"/>
      <c r="U227" s="70" t="s">
        <v>191</v>
      </c>
    </row>
    <row r="228" spans="2:21" ht="20.25" customHeight="1" x14ac:dyDescent="0.15">
      <c r="B228" s="14">
        <v>2020</v>
      </c>
      <c r="C228" s="12">
        <v>10</v>
      </c>
      <c r="D228" s="12" t="s">
        <v>14</v>
      </c>
      <c r="E228" s="25" t="s">
        <v>1976</v>
      </c>
      <c r="F228" s="122" t="s">
        <v>303</v>
      </c>
      <c r="G228" s="58" t="s">
        <v>16</v>
      </c>
      <c r="H228" s="23" t="s">
        <v>68</v>
      </c>
      <c r="I228" s="123">
        <v>144250000</v>
      </c>
      <c r="J228" s="52"/>
      <c r="K228" s="52"/>
      <c r="L228" s="55">
        <f>SUM(I228:K228)</f>
        <v>144250000</v>
      </c>
      <c r="M228" s="161"/>
      <c r="N228" s="52">
        <v>144250000</v>
      </c>
      <c r="O228" s="10"/>
      <c r="P228" s="22" t="s">
        <v>1962</v>
      </c>
      <c r="Q228" s="25" t="s">
        <v>1974</v>
      </c>
      <c r="R228" s="70" t="s">
        <v>1975</v>
      </c>
      <c r="S228" s="54" t="s">
        <v>24</v>
      </c>
      <c r="T228" s="25"/>
      <c r="U228" s="70" t="s">
        <v>191</v>
      </c>
    </row>
    <row r="229" spans="2:21" ht="20.25" customHeight="1" x14ac:dyDescent="0.15">
      <c r="B229" s="14">
        <v>2020</v>
      </c>
      <c r="C229" s="12">
        <v>10</v>
      </c>
      <c r="D229" s="12" t="s">
        <v>14</v>
      </c>
      <c r="E229" s="25" t="s">
        <v>1977</v>
      </c>
      <c r="F229" s="122" t="s">
        <v>303</v>
      </c>
      <c r="G229" s="58" t="s">
        <v>16</v>
      </c>
      <c r="H229" s="23" t="s">
        <v>68</v>
      </c>
      <c r="I229" s="123">
        <v>45023000</v>
      </c>
      <c r="J229" s="52"/>
      <c r="K229" s="52"/>
      <c r="L229" s="55">
        <f>SUM(I229:K229)</f>
        <v>45023000</v>
      </c>
      <c r="M229" s="161"/>
      <c r="N229" s="52">
        <v>4502300</v>
      </c>
      <c r="O229" s="10"/>
      <c r="P229" s="22" t="s">
        <v>1962</v>
      </c>
      <c r="Q229" s="25" t="s">
        <v>1974</v>
      </c>
      <c r="R229" s="70" t="s">
        <v>1975</v>
      </c>
      <c r="S229" s="54" t="s">
        <v>24</v>
      </c>
      <c r="T229" s="25"/>
      <c r="U229" s="70" t="s">
        <v>191</v>
      </c>
    </row>
    <row r="230" spans="2:21" ht="20.25" customHeight="1" x14ac:dyDescent="0.15">
      <c r="B230" s="84">
        <v>2020</v>
      </c>
      <c r="C230" s="85">
        <v>10</v>
      </c>
      <c r="D230" s="85" t="s">
        <v>14</v>
      </c>
      <c r="E230" s="73" t="s">
        <v>2019</v>
      </c>
      <c r="F230" s="167" t="s">
        <v>184</v>
      </c>
      <c r="G230" s="87" t="s">
        <v>126</v>
      </c>
      <c r="H230" s="113" t="s">
        <v>66</v>
      </c>
      <c r="I230" s="108">
        <v>37000000</v>
      </c>
      <c r="J230" s="86">
        <v>0</v>
      </c>
      <c r="K230" s="86">
        <v>0</v>
      </c>
      <c r="L230" s="109">
        <v>37000000</v>
      </c>
      <c r="M230" s="164">
        <v>0</v>
      </c>
      <c r="N230" s="86">
        <v>0</v>
      </c>
      <c r="O230" s="106"/>
      <c r="P230" s="72" t="s">
        <v>2020</v>
      </c>
      <c r="Q230" s="73" t="s">
        <v>2021</v>
      </c>
      <c r="R230" s="174" t="s">
        <v>2022</v>
      </c>
      <c r="S230" s="166" t="s">
        <v>24</v>
      </c>
      <c r="T230" s="73"/>
      <c r="U230" s="174"/>
    </row>
    <row r="231" spans="2:21" ht="20.25" customHeight="1" x14ac:dyDescent="0.15">
      <c r="B231" s="14">
        <v>2020</v>
      </c>
      <c r="C231" s="12">
        <v>10</v>
      </c>
      <c r="D231" s="12" t="s">
        <v>14</v>
      </c>
      <c r="E231" s="25" t="s">
        <v>2041</v>
      </c>
      <c r="F231" s="122" t="s">
        <v>184</v>
      </c>
      <c r="G231" s="58" t="s">
        <v>16</v>
      </c>
      <c r="H231" s="23" t="s">
        <v>66</v>
      </c>
      <c r="I231" s="123">
        <v>7952318000</v>
      </c>
      <c r="J231" s="52">
        <v>1630550000</v>
      </c>
      <c r="K231" s="52">
        <v>15015000</v>
      </c>
      <c r="L231" s="55">
        <v>9597883000</v>
      </c>
      <c r="M231" s="161"/>
      <c r="N231" s="52"/>
      <c r="O231" s="10"/>
      <c r="P231" s="22" t="s">
        <v>2042</v>
      </c>
      <c r="Q231" s="25" t="s">
        <v>2043</v>
      </c>
      <c r="R231" s="70" t="s">
        <v>2044</v>
      </c>
      <c r="S231" s="54" t="s">
        <v>24</v>
      </c>
      <c r="T231" s="25"/>
      <c r="U231" s="70"/>
    </row>
    <row r="232" spans="2:21" ht="20.25" customHeight="1" x14ac:dyDescent="0.15">
      <c r="B232" s="14">
        <v>2020</v>
      </c>
      <c r="C232" s="12">
        <v>10</v>
      </c>
      <c r="D232" s="12" t="s">
        <v>14</v>
      </c>
      <c r="E232" s="25" t="s">
        <v>2045</v>
      </c>
      <c r="F232" s="122" t="s">
        <v>184</v>
      </c>
      <c r="G232" s="58" t="s">
        <v>16</v>
      </c>
      <c r="H232" s="23" t="s">
        <v>66</v>
      </c>
      <c r="I232" s="123">
        <v>4286788000</v>
      </c>
      <c r="J232" s="52">
        <v>1103500000</v>
      </c>
      <c r="K232" s="52">
        <v>118217000</v>
      </c>
      <c r="L232" s="55">
        <v>5508505000</v>
      </c>
      <c r="M232" s="161"/>
      <c r="N232" s="52"/>
      <c r="O232" s="10"/>
      <c r="P232" s="22" t="s">
        <v>2046</v>
      </c>
      <c r="Q232" s="25" t="s">
        <v>2043</v>
      </c>
      <c r="R232" s="70" t="s">
        <v>2044</v>
      </c>
      <c r="S232" s="54" t="s">
        <v>24</v>
      </c>
      <c r="T232" s="25"/>
      <c r="U232" s="70"/>
    </row>
    <row r="233" spans="2:21" ht="20.25" customHeight="1" x14ac:dyDescent="0.15">
      <c r="B233" s="14">
        <v>2020</v>
      </c>
      <c r="C233" s="12">
        <v>10</v>
      </c>
      <c r="D233" s="12" t="s">
        <v>14</v>
      </c>
      <c r="E233" s="25" t="s">
        <v>2051</v>
      </c>
      <c r="F233" s="122" t="s">
        <v>367</v>
      </c>
      <c r="G233" s="58" t="s">
        <v>311</v>
      </c>
      <c r="H233" s="23" t="s">
        <v>68</v>
      </c>
      <c r="I233" s="123">
        <v>19260000</v>
      </c>
      <c r="J233" s="52"/>
      <c r="K233" s="52"/>
      <c r="L233" s="55">
        <f>I233</f>
        <v>19260000</v>
      </c>
      <c r="M233" s="161"/>
      <c r="N233" s="52"/>
      <c r="O233" s="10"/>
      <c r="P233" s="22" t="s">
        <v>2052</v>
      </c>
      <c r="Q233" s="25" t="s">
        <v>2053</v>
      </c>
      <c r="R233" s="70" t="s">
        <v>2054</v>
      </c>
      <c r="S233" s="54" t="s">
        <v>390</v>
      </c>
      <c r="T233" s="25"/>
      <c r="U233" s="70" t="s">
        <v>391</v>
      </c>
    </row>
    <row r="234" spans="2:21" ht="20.25" customHeight="1" x14ac:dyDescent="0.15">
      <c r="B234" s="14">
        <v>2020</v>
      </c>
      <c r="C234" s="12">
        <v>10</v>
      </c>
      <c r="D234" s="12" t="s">
        <v>14</v>
      </c>
      <c r="E234" s="25" t="s">
        <v>2055</v>
      </c>
      <c r="F234" s="122" t="s">
        <v>2056</v>
      </c>
      <c r="G234" s="58" t="s">
        <v>385</v>
      </c>
      <c r="H234" s="23" t="s">
        <v>68</v>
      </c>
      <c r="I234" s="123">
        <v>18000000</v>
      </c>
      <c r="J234" s="52"/>
      <c r="K234" s="52"/>
      <c r="L234" s="55">
        <f>I234</f>
        <v>18000000</v>
      </c>
      <c r="M234" s="161"/>
      <c r="N234" s="52"/>
      <c r="O234" s="10"/>
      <c r="P234" s="22" t="s">
        <v>2052</v>
      </c>
      <c r="Q234" s="25" t="s">
        <v>2053</v>
      </c>
      <c r="R234" s="70" t="s">
        <v>2054</v>
      </c>
      <c r="S234" s="54" t="s">
        <v>390</v>
      </c>
      <c r="T234" s="25"/>
      <c r="U234" s="70" t="s">
        <v>391</v>
      </c>
    </row>
    <row r="235" spans="2:21" ht="20.25" customHeight="1" x14ac:dyDescent="0.15">
      <c r="B235" s="14">
        <v>2020</v>
      </c>
      <c r="C235" s="12">
        <v>10</v>
      </c>
      <c r="D235" s="12" t="s">
        <v>14</v>
      </c>
      <c r="E235" s="25" t="s">
        <v>2233</v>
      </c>
      <c r="F235" s="122" t="s">
        <v>49</v>
      </c>
      <c r="G235" s="58" t="s">
        <v>16</v>
      </c>
      <c r="H235" s="23" t="s">
        <v>67</v>
      </c>
      <c r="I235" s="123">
        <v>5266250000</v>
      </c>
      <c r="J235" s="52">
        <v>1130269000</v>
      </c>
      <c r="K235" s="52">
        <v>886597000</v>
      </c>
      <c r="L235" s="55">
        <v>7283116000</v>
      </c>
      <c r="M235" s="161">
        <v>2131581000</v>
      </c>
      <c r="N235" s="52">
        <v>2131581000</v>
      </c>
      <c r="O235" s="10"/>
      <c r="P235" s="22" t="s">
        <v>2057</v>
      </c>
      <c r="Q235" s="25" t="s">
        <v>2058</v>
      </c>
      <c r="R235" s="70" t="s">
        <v>2059</v>
      </c>
      <c r="S235" s="54" t="s">
        <v>24</v>
      </c>
      <c r="T235" s="25"/>
      <c r="U235" s="70"/>
    </row>
    <row r="236" spans="2:21" ht="20.25" customHeight="1" x14ac:dyDescent="0.15">
      <c r="B236" s="14">
        <v>2020</v>
      </c>
      <c r="C236" s="12">
        <v>11</v>
      </c>
      <c r="D236" s="12" t="s">
        <v>14</v>
      </c>
      <c r="E236" s="25" t="s">
        <v>412</v>
      </c>
      <c r="F236" s="122" t="s">
        <v>48</v>
      </c>
      <c r="G236" s="58" t="s">
        <v>158</v>
      </c>
      <c r="H236" s="23" t="s">
        <v>68</v>
      </c>
      <c r="I236" s="123">
        <v>11000000</v>
      </c>
      <c r="J236" s="52"/>
      <c r="K236" s="52"/>
      <c r="L236" s="55">
        <v>11000000</v>
      </c>
      <c r="M236" s="161"/>
      <c r="N236" s="52"/>
      <c r="O236" s="10"/>
      <c r="P236" s="22" t="s">
        <v>413</v>
      </c>
      <c r="Q236" s="25" t="s">
        <v>414</v>
      </c>
      <c r="R236" s="70" t="s">
        <v>415</v>
      </c>
      <c r="S236" s="54" t="s">
        <v>24</v>
      </c>
      <c r="T236" s="25"/>
      <c r="U236" s="70" t="s">
        <v>416</v>
      </c>
    </row>
    <row r="237" spans="2:21" ht="20.25" customHeight="1" x14ac:dyDescent="0.15">
      <c r="B237" s="14">
        <v>2020</v>
      </c>
      <c r="C237" s="12">
        <v>11</v>
      </c>
      <c r="D237" s="12" t="s">
        <v>14</v>
      </c>
      <c r="E237" s="25" t="s">
        <v>417</v>
      </c>
      <c r="F237" s="122" t="s">
        <v>48</v>
      </c>
      <c r="G237" s="58" t="s">
        <v>158</v>
      </c>
      <c r="H237" s="23" t="s">
        <v>68</v>
      </c>
      <c r="I237" s="123">
        <v>20000000</v>
      </c>
      <c r="J237" s="52"/>
      <c r="K237" s="52"/>
      <c r="L237" s="55">
        <v>20000000</v>
      </c>
      <c r="M237" s="161"/>
      <c r="N237" s="52"/>
      <c r="O237" s="10"/>
      <c r="P237" s="22" t="s">
        <v>413</v>
      </c>
      <c r="Q237" s="25" t="s">
        <v>414</v>
      </c>
      <c r="R237" s="70" t="s">
        <v>415</v>
      </c>
      <c r="S237" s="54" t="s">
        <v>24</v>
      </c>
      <c r="T237" s="25"/>
      <c r="U237" s="70" t="s">
        <v>416</v>
      </c>
    </row>
    <row r="238" spans="2:21" ht="20.25" customHeight="1" x14ac:dyDescent="0.15">
      <c r="B238" s="14">
        <v>2020</v>
      </c>
      <c r="C238" s="12">
        <v>11</v>
      </c>
      <c r="D238" s="12" t="s">
        <v>14</v>
      </c>
      <c r="E238" s="25" t="s">
        <v>418</v>
      </c>
      <c r="F238" s="122" t="s">
        <v>48</v>
      </c>
      <c r="G238" s="58" t="s">
        <v>158</v>
      </c>
      <c r="H238" s="23" t="s">
        <v>68</v>
      </c>
      <c r="I238" s="123">
        <v>15000000</v>
      </c>
      <c r="J238" s="52"/>
      <c r="K238" s="52"/>
      <c r="L238" s="55">
        <v>15000000</v>
      </c>
      <c r="M238" s="161"/>
      <c r="N238" s="52"/>
      <c r="O238" s="10"/>
      <c r="P238" s="22" t="s">
        <v>413</v>
      </c>
      <c r="Q238" s="25" t="s">
        <v>414</v>
      </c>
      <c r="R238" s="70" t="s">
        <v>415</v>
      </c>
      <c r="S238" s="54" t="s">
        <v>24</v>
      </c>
      <c r="T238" s="25"/>
      <c r="U238" s="70" t="s">
        <v>416</v>
      </c>
    </row>
    <row r="239" spans="2:21" ht="20.25" customHeight="1" x14ac:dyDescent="0.15">
      <c r="B239" s="14">
        <v>2020</v>
      </c>
      <c r="C239" s="12">
        <v>11</v>
      </c>
      <c r="D239" s="12" t="s">
        <v>14</v>
      </c>
      <c r="E239" s="25" t="s">
        <v>419</v>
      </c>
      <c r="F239" s="122" t="s">
        <v>48</v>
      </c>
      <c r="G239" s="58" t="s">
        <v>158</v>
      </c>
      <c r="H239" s="23" t="s">
        <v>68</v>
      </c>
      <c r="I239" s="123">
        <v>20000000</v>
      </c>
      <c r="J239" s="52"/>
      <c r="K239" s="52"/>
      <c r="L239" s="55">
        <v>20000000</v>
      </c>
      <c r="M239" s="161"/>
      <c r="N239" s="52"/>
      <c r="O239" s="10"/>
      <c r="P239" s="22" t="s">
        <v>413</v>
      </c>
      <c r="Q239" s="25" t="s">
        <v>414</v>
      </c>
      <c r="R239" s="70" t="s">
        <v>415</v>
      </c>
      <c r="S239" s="54" t="s">
        <v>24</v>
      </c>
      <c r="T239" s="25"/>
      <c r="U239" s="70" t="s">
        <v>416</v>
      </c>
    </row>
    <row r="240" spans="2:21" ht="20.25" customHeight="1" x14ac:dyDescent="0.15">
      <c r="B240" s="14">
        <v>2020</v>
      </c>
      <c r="C240" s="12">
        <v>11</v>
      </c>
      <c r="D240" s="12" t="s">
        <v>14</v>
      </c>
      <c r="E240" s="25" t="s">
        <v>420</v>
      </c>
      <c r="F240" s="122" t="s">
        <v>48</v>
      </c>
      <c r="G240" s="58" t="s">
        <v>158</v>
      </c>
      <c r="H240" s="23" t="s">
        <v>68</v>
      </c>
      <c r="I240" s="123">
        <v>16000000</v>
      </c>
      <c r="J240" s="52"/>
      <c r="K240" s="52"/>
      <c r="L240" s="55">
        <v>16000000</v>
      </c>
      <c r="M240" s="161"/>
      <c r="N240" s="52"/>
      <c r="O240" s="10"/>
      <c r="P240" s="22" t="s">
        <v>413</v>
      </c>
      <c r="Q240" s="25" t="s">
        <v>414</v>
      </c>
      <c r="R240" s="70" t="s">
        <v>415</v>
      </c>
      <c r="S240" s="54" t="s">
        <v>24</v>
      </c>
      <c r="T240" s="25"/>
      <c r="U240" s="70" t="s">
        <v>416</v>
      </c>
    </row>
    <row r="241" spans="2:21" ht="20.25" customHeight="1" x14ac:dyDescent="0.15">
      <c r="B241" s="14">
        <v>2020</v>
      </c>
      <c r="C241" s="12">
        <v>11</v>
      </c>
      <c r="D241" s="12" t="s">
        <v>14</v>
      </c>
      <c r="E241" s="25" t="s">
        <v>421</v>
      </c>
      <c r="F241" s="122" t="s">
        <v>48</v>
      </c>
      <c r="G241" s="58" t="s">
        <v>126</v>
      </c>
      <c r="H241" s="23" t="s">
        <v>68</v>
      </c>
      <c r="I241" s="123">
        <v>15719000</v>
      </c>
      <c r="J241" s="52"/>
      <c r="K241" s="52"/>
      <c r="L241" s="55">
        <v>15719000</v>
      </c>
      <c r="M241" s="161"/>
      <c r="N241" s="52"/>
      <c r="O241" s="10"/>
      <c r="P241" s="22" t="s">
        <v>413</v>
      </c>
      <c r="Q241" s="25" t="s">
        <v>414</v>
      </c>
      <c r="R241" s="70" t="s">
        <v>415</v>
      </c>
      <c r="S241" s="54" t="s">
        <v>24</v>
      </c>
      <c r="T241" s="25"/>
      <c r="U241" s="70" t="s">
        <v>416</v>
      </c>
    </row>
    <row r="242" spans="2:21" ht="20.25" customHeight="1" x14ac:dyDescent="0.15">
      <c r="B242" s="14">
        <v>2020</v>
      </c>
      <c r="C242" s="12">
        <v>11</v>
      </c>
      <c r="D242" s="12" t="s">
        <v>14</v>
      </c>
      <c r="E242" s="25" t="s">
        <v>422</v>
      </c>
      <c r="F242" s="122" t="s">
        <v>48</v>
      </c>
      <c r="G242" s="58" t="s">
        <v>16</v>
      </c>
      <c r="H242" s="23" t="s">
        <v>68</v>
      </c>
      <c r="I242" s="123">
        <v>22000000</v>
      </c>
      <c r="J242" s="52"/>
      <c r="K242" s="52"/>
      <c r="L242" s="55">
        <v>22000000</v>
      </c>
      <c r="M242" s="161"/>
      <c r="N242" s="52"/>
      <c r="O242" s="10"/>
      <c r="P242" s="22" t="s">
        <v>413</v>
      </c>
      <c r="Q242" s="25" t="s">
        <v>423</v>
      </c>
      <c r="R242" s="70" t="s">
        <v>424</v>
      </c>
      <c r="S242" s="54" t="s">
        <v>24</v>
      </c>
      <c r="T242" s="25"/>
      <c r="U242" s="70" t="s">
        <v>416</v>
      </c>
    </row>
    <row r="243" spans="2:21" ht="20.25" customHeight="1" x14ac:dyDescent="0.15">
      <c r="B243" s="14">
        <v>2020</v>
      </c>
      <c r="C243" s="12">
        <v>11</v>
      </c>
      <c r="D243" s="12" t="s">
        <v>14</v>
      </c>
      <c r="E243" s="25" t="s">
        <v>425</v>
      </c>
      <c r="F243" s="122" t="s">
        <v>48</v>
      </c>
      <c r="G243" s="58" t="s">
        <v>16</v>
      </c>
      <c r="H243" s="23" t="s">
        <v>68</v>
      </c>
      <c r="I243" s="123">
        <v>22000000</v>
      </c>
      <c r="J243" s="52"/>
      <c r="K243" s="52"/>
      <c r="L243" s="55">
        <v>22000000</v>
      </c>
      <c r="M243" s="161"/>
      <c r="N243" s="52"/>
      <c r="O243" s="10"/>
      <c r="P243" s="22" t="s">
        <v>413</v>
      </c>
      <c r="Q243" s="25" t="s">
        <v>423</v>
      </c>
      <c r="R243" s="70" t="s">
        <v>424</v>
      </c>
      <c r="S243" s="54" t="s">
        <v>24</v>
      </c>
      <c r="T243" s="25"/>
      <c r="U243" s="70" t="s">
        <v>416</v>
      </c>
    </row>
    <row r="244" spans="2:21" ht="20.25" customHeight="1" x14ac:dyDescent="0.15">
      <c r="B244" s="14">
        <v>2020</v>
      </c>
      <c r="C244" s="12">
        <v>11</v>
      </c>
      <c r="D244" s="12" t="s">
        <v>14</v>
      </c>
      <c r="E244" s="25" t="s">
        <v>426</v>
      </c>
      <c r="F244" s="122" t="s">
        <v>48</v>
      </c>
      <c r="G244" s="58" t="s">
        <v>16</v>
      </c>
      <c r="H244" s="23" t="s">
        <v>68</v>
      </c>
      <c r="I244" s="123">
        <v>20000000</v>
      </c>
      <c r="J244" s="52"/>
      <c r="K244" s="52"/>
      <c r="L244" s="55">
        <v>20000000</v>
      </c>
      <c r="M244" s="161"/>
      <c r="N244" s="52"/>
      <c r="O244" s="10"/>
      <c r="P244" s="22" t="s">
        <v>413</v>
      </c>
      <c r="Q244" s="25" t="s">
        <v>423</v>
      </c>
      <c r="R244" s="70" t="s">
        <v>424</v>
      </c>
      <c r="S244" s="54" t="s">
        <v>24</v>
      </c>
      <c r="T244" s="25"/>
      <c r="U244" s="70" t="s">
        <v>416</v>
      </c>
    </row>
    <row r="245" spans="2:21" ht="20.25" customHeight="1" x14ac:dyDescent="0.15">
      <c r="B245" s="14">
        <v>2020</v>
      </c>
      <c r="C245" s="12">
        <v>11</v>
      </c>
      <c r="D245" s="12" t="s">
        <v>14</v>
      </c>
      <c r="E245" s="25" t="s">
        <v>427</v>
      </c>
      <c r="F245" s="122" t="s">
        <v>48</v>
      </c>
      <c r="G245" s="58" t="s">
        <v>16</v>
      </c>
      <c r="H245" s="23" t="s">
        <v>68</v>
      </c>
      <c r="I245" s="123">
        <v>20000000</v>
      </c>
      <c r="J245" s="52"/>
      <c r="K245" s="52"/>
      <c r="L245" s="55">
        <v>20000000</v>
      </c>
      <c r="M245" s="161"/>
      <c r="N245" s="52"/>
      <c r="O245" s="10"/>
      <c r="P245" s="22" t="s">
        <v>413</v>
      </c>
      <c r="Q245" s="25" t="s">
        <v>423</v>
      </c>
      <c r="R245" s="70" t="s">
        <v>424</v>
      </c>
      <c r="S245" s="54" t="s">
        <v>24</v>
      </c>
      <c r="T245" s="25"/>
      <c r="U245" s="70" t="s">
        <v>416</v>
      </c>
    </row>
    <row r="246" spans="2:21" ht="20.25" customHeight="1" x14ac:dyDescent="0.15">
      <c r="B246" s="14">
        <v>2020</v>
      </c>
      <c r="C246" s="12">
        <v>11</v>
      </c>
      <c r="D246" s="12" t="s">
        <v>14</v>
      </c>
      <c r="E246" s="25" t="s">
        <v>432</v>
      </c>
      <c r="F246" s="122" t="s">
        <v>48</v>
      </c>
      <c r="G246" s="58" t="s">
        <v>16</v>
      </c>
      <c r="H246" s="23" t="s">
        <v>67</v>
      </c>
      <c r="I246" s="123">
        <v>2200000000</v>
      </c>
      <c r="J246" s="52">
        <v>2000000000</v>
      </c>
      <c r="K246" s="52">
        <v>250000000</v>
      </c>
      <c r="L246" s="55">
        <v>4450000000</v>
      </c>
      <c r="M246" s="161"/>
      <c r="N246" s="52"/>
      <c r="O246" s="10"/>
      <c r="P246" s="22" t="s">
        <v>91</v>
      </c>
      <c r="Q246" s="25" t="s">
        <v>430</v>
      </c>
      <c r="R246" s="70" t="s">
        <v>431</v>
      </c>
      <c r="S246" s="54" t="s">
        <v>24</v>
      </c>
      <c r="T246" s="25"/>
      <c r="U246" s="70"/>
    </row>
    <row r="247" spans="2:21" ht="20.25" customHeight="1" x14ac:dyDescent="0.15">
      <c r="B247" s="14">
        <v>2020</v>
      </c>
      <c r="C247" s="12">
        <v>11</v>
      </c>
      <c r="D247" s="12" t="s">
        <v>14</v>
      </c>
      <c r="E247" s="25" t="s">
        <v>444</v>
      </c>
      <c r="F247" s="122" t="s">
        <v>48</v>
      </c>
      <c r="G247" s="58" t="s">
        <v>16</v>
      </c>
      <c r="H247" s="23" t="s">
        <v>66</v>
      </c>
      <c r="I247" s="123">
        <v>1450000000</v>
      </c>
      <c r="J247" s="52"/>
      <c r="K247" s="52"/>
      <c r="L247" s="55">
        <v>1450000000</v>
      </c>
      <c r="M247" s="161">
        <v>10000000</v>
      </c>
      <c r="N247" s="52">
        <v>80000000</v>
      </c>
      <c r="O247" s="10"/>
      <c r="P247" s="22" t="s">
        <v>445</v>
      </c>
      <c r="Q247" s="25" t="s">
        <v>446</v>
      </c>
      <c r="R247" s="70" t="s">
        <v>447</v>
      </c>
      <c r="S247" s="54" t="s">
        <v>24</v>
      </c>
      <c r="T247" s="25"/>
      <c r="U247" s="70"/>
    </row>
    <row r="248" spans="2:21" ht="20.25" customHeight="1" x14ac:dyDescent="0.15">
      <c r="B248" s="14">
        <v>2020</v>
      </c>
      <c r="C248" s="12">
        <v>11</v>
      </c>
      <c r="D248" s="12" t="s">
        <v>14</v>
      </c>
      <c r="E248" s="25" t="s">
        <v>448</v>
      </c>
      <c r="F248" s="122" t="s">
        <v>48</v>
      </c>
      <c r="G248" s="58" t="s">
        <v>16</v>
      </c>
      <c r="H248" s="23" t="s">
        <v>66</v>
      </c>
      <c r="I248" s="123">
        <v>1803000000</v>
      </c>
      <c r="J248" s="52"/>
      <c r="K248" s="52"/>
      <c r="L248" s="55">
        <v>1803000000</v>
      </c>
      <c r="M248" s="161">
        <v>10000000</v>
      </c>
      <c r="N248" s="52">
        <v>70000000</v>
      </c>
      <c r="O248" s="10"/>
      <c r="P248" s="22" t="s">
        <v>445</v>
      </c>
      <c r="Q248" s="25" t="s">
        <v>446</v>
      </c>
      <c r="R248" s="70" t="s">
        <v>447</v>
      </c>
      <c r="S248" s="54" t="s">
        <v>24</v>
      </c>
      <c r="T248" s="25"/>
      <c r="U248" s="70"/>
    </row>
    <row r="249" spans="2:21" ht="20.25" customHeight="1" x14ac:dyDescent="0.15">
      <c r="B249" s="14">
        <v>2020</v>
      </c>
      <c r="C249" s="12">
        <v>11</v>
      </c>
      <c r="D249" s="12" t="s">
        <v>14</v>
      </c>
      <c r="E249" s="25" t="s">
        <v>454</v>
      </c>
      <c r="F249" s="122" t="s">
        <v>48</v>
      </c>
      <c r="G249" s="58" t="s">
        <v>16</v>
      </c>
      <c r="H249" s="23" t="s">
        <v>68</v>
      </c>
      <c r="I249" s="123">
        <v>40000000</v>
      </c>
      <c r="J249" s="52"/>
      <c r="K249" s="52"/>
      <c r="L249" s="55">
        <v>40000000</v>
      </c>
      <c r="M249" s="161"/>
      <c r="N249" s="52"/>
      <c r="O249" s="10"/>
      <c r="P249" s="22" t="s">
        <v>455</v>
      </c>
      <c r="Q249" s="25" t="s">
        <v>456</v>
      </c>
      <c r="R249" s="70" t="s">
        <v>94</v>
      </c>
      <c r="S249" s="54" t="s">
        <v>24</v>
      </c>
      <c r="T249" s="25"/>
      <c r="U249" s="70" t="s">
        <v>441</v>
      </c>
    </row>
    <row r="250" spans="2:21" ht="20.25" customHeight="1" x14ac:dyDescent="0.15">
      <c r="B250" s="14">
        <v>2020</v>
      </c>
      <c r="C250" s="12">
        <v>11</v>
      </c>
      <c r="D250" s="12" t="s">
        <v>14</v>
      </c>
      <c r="E250" s="25" t="s">
        <v>669</v>
      </c>
      <c r="F250" s="122" t="s">
        <v>125</v>
      </c>
      <c r="G250" s="58" t="s">
        <v>16</v>
      </c>
      <c r="H250" s="23" t="s">
        <v>66</v>
      </c>
      <c r="I250" s="123">
        <v>2892427000</v>
      </c>
      <c r="J250" s="52">
        <v>2423847000</v>
      </c>
      <c r="K250" s="52"/>
      <c r="L250" s="55">
        <v>5316274000</v>
      </c>
      <c r="M250" s="161">
        <v>25000000</v>
      </c>
      <c r="N250" s="52">
        <v>5316274000</v>
      </c>
      <c r="O250" s="10"/>
      <c r="P250" s="22" t="s">
        <v>670</v>
      </c>
      <c r="Q250" s="25" t="s">
        <v>671</v>
      </c>
      <c r="R250" s="70" t="s">
        <v>672</v>
      </c>
      <c r="S250" s="54" t="s">
        <v>24</v>
      </c>
      <c r="T250" s="25"/>
      <c r="U250" s="70"/>
    </row>
    <row r="251" spans="2:21" ht="20.25" customHeight="1" x14ac:dyDescent="0.15">
      <c r="B251" s="14">
        <v>2020</v>
      </c>
      <c r="C251" s="12">
        <v>11</v>
      </c>
      <c r="D251" s="12" t="s">
        <v>14</v>
      </c>
      <c r="E251" s="25" t="s">
        <v>673</v>
      </c>
      <c r="F251" s="122" t="s">
        <v>125</v>
      </c>
      <c r="G251" s="58" t="s">
        <v>16</v>
      </c>
      <c r="H251" s="23" t="s">
        <v>66</v>
      </c>
      <c r="I251" s="123">
        <v>1990000000</v>
      </c>
      <c r="J251" s="52">
        <v>1135234000</v>
      </c>
      <c r="K251" s="52"/>
      <c r="L251" s="55">
        <v>3125234000</v>
      </c>
      <c r="M251" s="161">
        <v>15000000</v>
      </c>
      <c r="N251" s="52">
        <v>3125234000</v>
      </c>
      <c r="O251" s="10"/>
      <c r="P251" s="22" t="s">
        <v>670</v>
      </c>
      <c r="Q251" s="25" t="s">
        <v>671</v>
      </c>
      <c r="R251" s="70" t="s">
        <v>672</v>
      </c>
      <c r="S251" s="54" t="s">
        <v>24</v>
      </c>
      <c r="T251" s="25"/>
      <c r="U251" s="70"/>
    </row>
    <row r="252" spans="2:21" ht="20.25" customHeight="1" x14ac:dyDescent="0.15">
      <c r="B252" s="14">
        <v>2020</v>
      </c>
      <c r="C252" s="12">
        <v>11</v>
      </c>
      <c r="D252" s="12" t="s">
        <v>14</v>
      </c>
      <c r="E252" s="25" t="s">
        <v>674</v>
      </c>
      <c r="F252" s="122" t="s">
        <v>125</v>
      </c>
      <c r="G252" s="58" t="s">
        <v>16</v>
      </c>
      <c r="H252" s="23" t="s">
        <v>66</v>
      </c>
      <c r="I252" s="123">
        <v>871000000</v>
      </c>
      <c r="J252" s="52">
        <v>45000000</v>
      </c>
      <c r="K252" s="52"/>
      <c r="L252" s="55">
        <v>916000000</v>
      </c>
      <c r="M252" s="161">
        <v>20000000</v>
      </c>
      <c r="N252" s="52">
        <v>916000000</v>
      </c>
      <c r="O252" s="10"/>
      <c r="P252" s="22" t="s">
        <v>670</v>
      </c>
      <c r="Q252" s="25" t="s">
        <v>671</v>
      </c>
      <c r="R252" s="70" t="s">
        <v>672</v>
      </c>
      <c r="S252" s="54" t="s">
        <v>24</v>
      </c>
      <c r="T252" s="25"/>
      <c r="U252" s="70"/>
    </row>
    <row r="253" spans="2:21" ht="20.25" customHeight="1" x14ac:dyDescent="0.15">
      <c r="B253" s="14">
        <v>2020</v>
      </c>
      <c r="C253" s="12">
        <v>11</v>
      </c>
      <c r="D253" s="12" t="s">
        <v>14</v>
      </c>
      <c r="E253" s="25" t="s">
        <v>675</v>
      </c>
      <c r="F253" s="122" t="s">
        <v>125</v>
      </c>
      <c r="G253" s="58" t="s">
        <v>16</v>
      </c>
      <c r="H253" s="23" t="s">
        <v>66</v>
      </c>
      <c r="I253" s="123">
        <v>1030000000</v>
      </c>
      <c r="J253" s="52">
        <v>186000000</v>
      </c>
      <c r="K253" s="52"/>
      <c r="L253" s="55">
        <v>1216000000</v>
      </c>
      <c r="M253" s="161">
        <v>10000000</v>
      </c>
      <c r="N253" s="52">
        <v>1216000000</v>
      </c>
      <c r="O253" s="10"/>
      <c r="P253" s="22" t="s">
        <v>670</v>
      </c>
      <c r="Q253" s="25" t="s">
        <v>671</v>
      </c>
      <c r="R253" s="70" t="s">
        <v>672</v>
      </c>
      <c r="S253" s="54" t="s">
        <v>24</v>
      </c>
      <c r="T253" s="25"/>
      <c r="U253" s="70"/>
    </row>
    <row r="254" spans="2:21" ht="20.25" customHeight="1" x14ac:dyDescent="0.15">
      <c r="B254" s="14">
        <v>2020</v>
      </c>
      <c r="C254" s="12">
        <v>11</v>
      </c>
      <c r="D254" s="12" t="s">
        <v>14</v>
      </c>
      <c r="E254" s="25" t="s">
        <v>685</v>
      </c>
      <c r="F254" s="122" t="s">
        <v>125</v>
      </c>
      <c r="G254" s="58" t="s">
        <v>16</v>
      </c>
      <c r="H254" s="23" t="s">
        <v>66</v>
      </c>
      <c r="I254" s="123">
        <v>230000000</v>
      </c>
      <c r="J254" s="52">
        <v>100000000</v>
      </c>
      <c r="K254" s="52"/>
      <c r="L254" s="55">
        <v>330000000</v>
      </c>
      <c r="M254" s="161">
        <v>100000000</v>
      </c>
      <c r="N254" s="52">
        <v>100000000</v>
      </c>
      <c r="O254" s="10"/>
      <c r="P254" s="22" t="s">
        <v>129</v>
      </c>
      <c r="Q254" s="25" t="s">
        <v>141</v>
      </c>
      <c r="R254" s="70" t="s">
        <v>142</v>
      </c>
      <c r="S254" s="54" t="s">
        <v>46</v>
      </c>
      <c r="T254" s="25"/>
      <c r="U254" s="70"/>
    </row>
    <row r="255" spans="2:21" ht="20.25" customHeight="1" x14ac:dyDescent="0.15">
      <c r="B255" s="14">
        <v>2020</v>
      </c>
      <c r="C255" s="12">
        <v>11</v>
      </c>
      <c r="D255" s="12" t="s">
        <v>14</v>
      </c>
      <c r="E255" s="25" t="s">
        <v>686</v>
      </c>
      <c r="F255" s="122" t="s">
        <v>125</v>
      </c>
      <c r="G255" s="58" t="s">
        <v>16</v>
      </c>
      <c r="H255" s="23" t="s">
        <v>66</v>
      </c>
      <c r="I255" s="123">
        <v>220000000</v>
      </c>
      <c r="J255" s="52">
        <v>100000000</v>
      </c>
      <c r="K255" s="52"/>
      <c r="L255" s="55">
        <v>320000000</v>
      </c>
      <c r="M255" s="161">
        <v>100000000</v>
      </c>
      <c r="N255" s="52">
        <v>100000000</v>
      </c>
      <c r="O255" s="10"/>
      <c r="P255" s="22" t="s">
        <v>129</v>
      </c>
      <c r="Q255" s="25" t="s">
        <v>137</v>
      </c>
      <c r="R255" s="70" t="s">
        <v>138</v>
      </c>
      <c r="S255" s="54" t="s">
        <v>46</v>
      </c>
      <c r="T255" s="25"/>
      <c r="U255" s="70"/>
    </row>
    <row r="256" spans="2:21" ht="20.25" customHeight="1" x14ac:dyDescent="0.15">
      <c r="B256" s="14">
        <v>2020</v>
      </c>
      <c r="C256" s="12">
        <v>11</v>
      </c>
      <c r="D256" s="12" t="s">
        <v>14</v>
      </c>
      <c r="E256" s="25" t="s">
        <v>687</v>
      </c>
      <c r="F256" s="122" t="s">
        <v>125</v>
      </c>
      <c r="G256" s="58" t="s">
        <v>16</v>
      </c>
      <c r="H256" s="23" t="s">
        <v>66</v>
      </c>
      <c r="I256" s="123">
        <v>230000000</v>
      </c>
      <c r="J256" s="52">
        <v>100000000</v>
      </c>
      <c r="K256" s="52"/>
      <c r="L256" s="55">
        <v>330000000</v>
      </c>
      <c r="M256" s="161">
        <v>100000000</v>
      </c>
      <c r="N256" s="52">
        <v>100000000</v>
      </c>
      <c r="O256" s="10"/>
      <c r="P256" s="22" t="s">
        <v>129</v>
      </c>
      <c r="Q256" s="25" t="s">
        <v>130</v>
      </c>
      <c r="R256" s="70" t="s">
        <v>131</v>
      </c>
      <c r="S256" s="54" t="s">
        <v>46</v>
      </c>
      <c r="T256" s="25"/>
      <c r="U256" s="70"/>
    </row>
    <row r="257" spans="2:21" ht="20.25" customHeight="1" x14ac:dyDescent="0.15">
      <c r="B257" s="14">
        <v>2020</v>
      </c>
      <c r="C257" s="12">
        <v>11</v>
      </c>
      <c r="D257" s="12" t="s">
        <v>14</v>
      </c>
      <c r="E257" s="25" t="s">
        <v>688</v>
      </c>
      <c r="F257" s="122" t="s">
        <v>125</v>
      </c>
      <c r="G257" s="58" t="s">
        <v>16</v>
      </c>
      <c r="H257" s="23" t="s">
        <v>66</v>
      </c>
      <c r="I257" s="123">
        <v>240000000</v>
      </c>
      <c r="J257" s="52">
        <v>100000000</v>
      </c>
      <c r="K257" s="52"/>
      <c r="L257" s="55">
        <v>340000000</v>
      </c>
      <c r="M257" s="161">
        <v>100000000</v>
      </c>
      <c r="N257" s="52">
        <v>100000000</v>
      </c>
      <c r="O257" s="10"/>
      <c r="P257" s="22" t="s">
        <v>129</v>
      </c>
      <c r="Q257" s="25" t="s">
        <v>135</v>
      </c>
      <c r="R257" s="70" t="s">
        <v>136</v>
      </c>
      <c r="S257" s="54" t="s">
        <v>46</v>
      </c>
      <c r="T257" s="25"/>
      <c r="U257" s="70"/>
    </row>
    <row r="258" spans="2:21" ht="20.25" customHeight="1" x14ac:dyDescent="0.15">
      <c r="B258" s="14">
        <v>2020</v>
      </c>
      <c r="C258" s="12">
        <v>11</v>
      </c>
      <c r="D258" s="12" t="s">
        <v>14</v>
      </c>
      <c r="E258" s="25" t="s">
        <v>689</v>
      </c>
      <c r="F258" s="122" t="s">
        <v>125</v>
      </c>
      <c r="G258" s="58" t="s">
        <v>16</v>
      </c>
      <c r="H258" s="23" t="s">
        <v>66</v>
      </c>
      <c r="I258" s="123">
        <v>230000000</v>
      </c>
      <c r="J258" s="52">
        <v>100000000</v>
      </c>
      <c r="K258" s="52"/>
      <c r="L258" s="55">
        <v>330000000</v>
      </c>
      <c r="M258" s="161">
        <v>100000000</v>
      </c>
      <c r="N258" s="52">
        <v>100000000</v>
      </c>
      <c r="O258" s="10"/>
      <c r="P258" s="22" t="s">
        <v>129</v>
      </c>
      <c r="Q258" s="25" t="s">
        <v>690</v>
      </c>
      <c r="R258" s="70" t="s">
        <v>691</v>
      </c>
      <c r="S258" s="54" t="s">
        <v>46</v>
      </c>
      <c r="T258" s="25"/>
      <c r="U258" s="70"/>
    </row>
    <row r="259" spans="2:21" ht="20.25" customHeight="1" x14ac:dyDescent="0.15">
      <c r="B259" s="14">
        <v>2020</v>
      </c>
      <c r="C259" s="12">
        <v>11</v>
      </c>
      <c r="D259" s="12" t="s">
        <v>14</v>
      </c>
      <c r="E259" s="25" t="s">
        <v>692</v>
      </c>
      <c r="F259" s="122" t="s">
        <v>125</v>
      </c>
      <c r="G259" s="58" t="s">
        <v>16</v>
      </c>
      <c r="H259" s="23" t="s">
        <v>66</v>
      </c>
      <c r="I259" s="123">
        <v>220000000</v>
      </c>
      <c r="J259" s="52">
        <v>100000000</v>
      </c>
      <c r="K259" s="52"/>
      <c r="L259" s="55">
        <v>320000000</v>
      </c>
      <c r="M259" s="161">
        <v>100000000</v>
      </c>
      <c r="N259" s="52">
        <v>100000000</v>
      </c>
      <c r="O259" s="10"/>
      <c r="P259" s="22" t="s">
        <v>129</v>
      </c>
      <c r="Q259" s="25" t="s">
        <v>135</v>
      </c>
      <c r="R259" s="70" t="s">
        <v>136</v>
      </c>
      <c r="S259" s="54" t="s">
        <v>46</v>
      </c>
      <c r="T259" s="25"/>
      <c r="U259" s="70"/>
    </row>
    <row r="260" spans="2:21" ht="20.25" customHeight="1" x14ac:dyDescent="0.15">
      <c r="B260" s="14">
        <v>2020</v>
      </c>
      <c r="C260" s="12">
        <v>11</v>
      </c>
      <c r="D260" s="12" t="s">
        <v>14</v>
      </c>
      <c r="E260" s="25" t="s">
        <v>693</v>
      </c>
      <c r="F260" s="122" t="s">
        <v>125</v>
      </c>
      <c r="G260" s="58" t="s">
        <v>16</v>
      </c>
      <c r="H260" s="23" t="s">
        <v>66</v>
      </c>
      <c r="I260" s="123">
        <v>230000000</v>
      </c>
      <c r="J260" s="52">
        <v>100000000</v>
      </c>
      <c r="K260" s="52"/>
      <c r="L260" s="55">
        <v>330000000</v>
      </c>
      <c r="M260" s="161">
        <v>100000000</v>
      </c>
      <c r="N260" s="52">
        <v>100000000</v>
      </c>
      <c r="O260" s="10"/>
      <c r="P260" s="22" t="s">
        <v>129</v>
      </c>
      <c r="Q260" s="25" t="s">
        <v>143</v>
      </c>
      <c r="R260" s="70" t="s">
        <v>144</v>
      </c>
      <c r="S260" s="54" t="s">
        <v>46</v>
      </c>
      <c r="T260" s="25"/>
      <c r="U260" s="70"/>
    </row>
    <row r="261" spans="2:21" ht="20.25" customHeight="1" x14ac:dyDescent="0.15">
      <c r="B261" s="14">
        <v>2020</v>
      </c>
      <c r="C261" s="12">
        <v>11</v>
      </c>
      <c r="D261" s="12" t="s">
        <v>14</v>
      </c>
      <c r="E261" s="25" t="s">
        <v>694</v>
      </c>
      <c r="F261" s="122" t="s">
        <v>125</v>
      </c>
      <c r="G261" s="58" t="s">
        <v>16</v>
      </c>
      <c r="H261" s="23" t="s">
        <v>66</v>
      </c>
      <c r="I261" s="123">
        <v>240000000</v>
      </c>
      <c r="J261" s="52">
        <v>100000000</v>
      </c>
      <c r="K261" s="52"/>
      <c r="L261" s="55">
        <v>340000000</v>
      </c>
      <c r="M261" s="161">
        <v>100000000</v>
      </c>
      <c r="N261" s="52">
        <v>100000000</v>
      </c>
      <c r="O261" s="10"/>
      <c r="P261" s="22" t="s">
        <v>129</v>
      </c>
      <c r="Q261" s="25" t="s">
        <v>139</v>
      </c>
      <c r="R261" s="70" t="s">
        <v>140</v>
      </c>
      <c r="S261" s="54" t="s">
        <v>46</v>
      </c>
      <c r="T261" s="25"/>
      <c r="U261" s="70"/>
    </row>
    <row r="262" spans="2:21" ht="20.25" customHeight="1" x14ac:dyDescent="0.15">
      <c r="B262" s="14">
        <v>2020</v>
      </c>
      <c r="C262" s="12">
        <v>11</v>
      </c>
      <c r="D262" s="12" t="s">
        <v>14</v>
      </c>
      <c r="E262" s="25" t="s">
        <v>695</v>
      </c>
      <c r="F262" s="122" t="s">
        <v>125</v>
      </c>
      <c r="G262" s="58" t="s">
        <v>16</v>
      </c>
      <c r="H262" s="23" t="s">
        <v>66</v>
      </c>
      <c r="I262" s="123">
        <v>240000000</v>
      </c>
      <c r="J262" s="52">
        <v>100000000</v>
      </c>
      <c r="K262" s="52"/>
      <c r="L262" s="55">
        <v>340000000</v>
      </c>
      <c r="M262" s="161">
        <v>100000000</v>
      </c>
      <c r="N262" s="52">
        <v>100000000</v>
      </c>
      <c r="O262" s="10"/>
      <c r="P262" s="22" t="s">
        <v>129</v>
      </c>
      <c r="Q262" s="25" t="s">
        <v>137</v>
      </c>
      <c r="R262" s="70" t="s">
        <v>138</v>
      </c>
      <c r="S262" s="54" t="s">
        <v>46</v>
      </c>
      <c r="T262" s="25"/>
      <c r="U262" s="70"/>
    </row>
    <row r="263" spans="2:21" ht="20.25" customHeight="1" x14ac:dyDescent="0.15">
      <c r="B263" s="14">
        <v>2020</v>
      </c>
      <c r="C263" s="12">
        <v>11</v>
      </c>
      <c r="D263" s="12" t="s">
        <v>14</v>
      </c>
      <c r="E263" s="25" t="s">
        <v>701</v>
      </c>
      <c r="F263" s="122" t="s">
        <v>125</v>
      </c>
      <c r="G263" s="58" t="s">
        <v>16</v>
      </c>
      <c r="H263" s="23" t="s">
        <v>67</v>
      </c>
      <c r="I263" s="123">
        <v>107120000</v>
      </c>
      <c r="J263" s="52">
        <v>232710000</v>
      </c>
      <c r="K263" s="52"/>
      <c r="L263" s="55">
        <v>339830000</v>
      </c>
      <c r="M263" s="161">
        <v>107120000</v>
      </c>
      <c r="N263" s="52">
        <v>107120000</v>
      </c>
      <c r="O263" s="10"/>
      <c r="P263" s="22" t="s">
        <v>702</v>
      </c>
      <c r="Q263" s="25" t="s">
        <v>145</v>
      </c>
      <c r="R263" s="70" t="s">
        <v>146</v>
      </c>
      <c r="S263" s="54" t="s">
        <v>24</v>
      </c>
      <c r="T263" s="25"/>
      <c r="U263" s="70"/>
    </row>
    <row r="264" spans="2:21" ht="20.25" customHeight="1" x14ac:dyDescent="0.15">
      <c r="B264" s="14">
        <v>2020</v>
      </c>
      <c r="C264" s="12">
        <v>11</v>
      </c>
      <c r="D264" s="12" t="s">
        <v>14</v>
      </c>
      <c r="E264" s="25" t="s">
        <v>714</v>
      </c>
      <c r="F264" s="122" t="s">
        <v>125</v>
      </c>
      <c r="G264" s="58" t="s">
        <v>16</v>
      </c>
      <c r="H264" s="23" t="s">
        <v>66</v>
      </c>
      <c r="I264" s="123">
        <v>730000000</v>
      </c>
      <c r="J264" s="52">
        <v>534000000</v>
      </c>
      <c r="K264" s="52">
        <v>495000000</v>
      </c>
      <c r="L264" s="55">
        <v>1759000000</v>
      </c>
      <c r="M264" s="161"/>
      <c r="N264" s="52"/>
      <c r="O264" s="10"/>
      <c r="P264" s="22" t="s">
        <v>708</v>
      </c>
      <c r="Q264" s="25" t="s">
        <v>715</v>
      </c>
      <c r="R264" s="70" t="s">
        <v>716</v>
      </c>
      <c r="S264" s="54" t="s">
        <v>24</v>
      </c>
      <c r="T264" s="25"/>
      <c r="U264" s="70"/>
    </row>
    <row r="265" spans="2:21" ht="20.25" customHeight="1" x14ac:dyDescent="0.15">
      <c r="B265" s="14">
        <v>2020</v>
      </c>
      <c r="C265" s="12">
        <v>11</v>
      </c>
      <c r="D265" s="12" t="s">
        <v>14</v>
      </c>
      <c r="E265" s="25" t="s">
        <v>719</v>
      </c>
      <c r="F265" s="122" t="s">
        <v>125</v>
      </c>
      <c r="G265" s="58" t="s">
        <v>16</v>
      </c>
      <c r="H265" s="23" t="s">
        <v>66</v>
      </c>
      <c r="I265" s="123">
        <v>592000000</v>
      </c>
      <c r="J265" s="52">
        <v>505000000</v>
      </c>
      <c r="K265" s="52">
        <v>262000000</v>
      </c>
      <c r="L265" s="55">
        <v>1359000000</v>
      </c>
      <c r="M265" s="161"/>
      <c r="N265" s="52"/>
      <c r="O265" s="10"/>
      <c r="P265" s="22" t="s">
        <v>708</v>
      </c>
      <c r="Q265" s="25" t="s">
        <v>715</v>
      </c>
      <c r="R265" s="70" t="s">
        <v>716</v>
      </c>
      <c r="S265" s="54" t="s">
        <v>24</v>
      </c>
      <c r="T265" s="25"/>
      <c r="U265" s="70"/>
    </row>
    <row r="266" spans="2:21" ht="20.25" customHeight="1" x14ac:dyDescent="0.15">
      <c r="B266" s="14">
        <v>2020</v>
      </c>
      <c r="C266" s="12">
        <v>11</v>
      </c>
      <c r="D266" s="12" t="s">
        <v>14</v>
      </c>
      <c r="E266" s="25" t="s">
        <v>720</v>
      </c>
      <c r="F266" s="122" t="s">
        <v>125</v>
      </c>
      <c r="G266" s="58" t="s">
        <v>16</v>
      </c>
      <c r="H266" s="23" t="s">
        <v>66</v>
      </c>
      <c r="I266" s="123">
        <v>490000000</v>
      </c>
      <c r="J266" s="52">
        <v>398000000</v>
      </c>
      <c r="K266" s="52">
        <v>218000000</v>
      </c>
      <c r="L266" s="55">
        <v>1106000000</v>
      </c>
      <c r="M266" s="161"/>
      <c r="N266" s="52"/>
      <c r="O266" s="10"/>
      <c r="P266" s="22" t="s">
        <v>708</v>
      </c>
      <c r="Q266" s="25" t="s">
        <v>715</v>
      </c>
      <c r="R266" s="70" t="s">
        <v>716</v>
      </c>
      <c r="S266" s="54" t="s">
        <v>24</v>
      </c>
      <c r="T266" s="25"/>
      <c r="U266" s="70"/>
    </row>
    <row r="267" spans="2:21" ht="20.25" customHeight="1" x14ac:dyDescent="0.15">
      <c r="B267" s="14">
        <v>2020</v>
      </c>
      <c r="C267" s="12">
        <v>11</v>
      </c>
      <c r="D267" s="12" t="s">
        <v>14</v>
      </c>
      <c r="E267" s="25" t="s">
        <v>730</v>
      </c>
      <c r="F267" s="122" t="s">
        <v>125</v>
      </c>
      <c r="G267" s="58" t="s">
        <v>16</v>
      </c>
      <c r="H267" s="23" t="s">
        <v>66</v>
      </c>
      <c r="I267" s="123">
        <v>2200000000</v>
      </c>
      <c r="J267" s="52">
        <v>300000000</v>
      </c>
      <c r="K267" s="52">
        <v>80000000</v>
      </c>
      <c r="L267" s="55">
        <v>2580000000</v>
      </c>
      <c r="M267" s="161"/>
      <c r="N267" s="52"/>
      <c r="O267" s="10"/>
      <c r="P267" s="22" t="s">
        <v>723</v>
      </c>
      <c r="Q267" s="25" t="s">
        <v>724</v>
      </c>
      <c r="R267" s="70" t="s">
        <v>725</v>
      </c>
      <c r="S267" s="54" t="s">
        <v>24</v>
      </c>
      <c r="T267" s="25"/>
      <c r="U267" s="70"/>
    </row>
    <row r="268" spans="2:21" ht="20.25" customHeight="1" x14ac:dyDescent="0.15">
      <c r="B268" s="14">
        <v>2020</v>
      </c>
      <c r="C268" s="12">
        <v>11</v>
      </c>
      <c r="D268" s="12" t="s">
        <v>14</v>
      </c>
      <c r="E268" s="25" t="s">
        <v>739</v>
      </c>
      <c r="F268" s="122" t="s">
        <v>125</v>
      </c>
      <c r="G268" s="58" t="s">
        <v>16</v>
      </c>
      <c r="H268" s="23" t="s">
        <v>67</v>
      </c>
      <c r="I268" s="123">
        <v>500000000</v>
      </c>
      <c r="J268" s="52">
        <v>200000000</v>
      </c>
      <c r="K268" s="52">
        <v>10000000</v>
      </c>
      <c r="L268" s="55">
        <v>710000000</v>
      </c>
      <c r="M268" s="161">
        <v>50000000</v>
      </c>
      <c r="N268" s="52">
        <v>5000000</v>
      </c>
      <c r="O268" s="10"/>
      <c r="P268" s="22" t="s">
        <v>740</v>
      </c>
      <c r="Q268" s="25" t="s">
        <v>155</v>
      </c>
      <c r="R268" s="70" t="s">
        <v>156</v>
      </c>
      <c r="S268" s="54" t="s">
        <v>24</v>
      </c>
      <c r="T268" s="25"/>
      <c r="U268" s="70"/>
    </row>
    <row r="269" spans="2:21" ht="20.25" customHeight="1" x14ac:dyDescent="0.15">
      <c r="B269" s="14">
        <v>2020</v>
      </c>
      <c r="C269" s="12">
        <v>11</v>
      </c>
      <c r="D269" s="12" t="s">
        <v>14</v>
      </c>
      <c r="E269" s="25" t="s">
        <v>741</v>
      </c>
      <c r="F269" s="122" t="s">
        <v>125</v>
      </c>
      <c r="G269" s="58" t="s">
        <v>16</v>
      </c>
      <c r="H269" s="23" t="s">
        <v>67</v>
      </c>
      <c r="I269" s="123">
        <v>3202000000</v>
      </c>
      <c r="J269" s="52">
        <v>120000000</v>
      </c>
      <c r="K269" s="52">
        <v>150000000</v>
      </c>
      <c r="L269" s="55">
        <v>3472000000</v>
      </c>
      <c r="M269" s="161">
        <v>190000000</v>
      </c>
      <c r="N269" s="52">
        <v>0</v>
      </c>
      <c r="O269" s="10"/>
      <c r="P269" s="22" t="s">
        <v>157</v>
      </c>
      <c r="Q269" s="25" t="s">
        <v>742</v>
      </c>
      <c r="R269" s="70" t="s">
        <v>743</v>
      </c>
      <c r="S269" s="54" t="s">
        <v>24</v>
      </c>
      <c r="T269" s="25"/>
      <c r="U269" s="70"/>
    </row>
    <row r="270" spans="2:21" ht="20.25" customHeight="1" x14ac:dyDescent="0.15">
      <c r="B270" s="14">
        <v>2020</v>
      </c>
      <c r="C270" s="12">
        <v>11</v>
      </c>
      <c r="D270" s="12" t="s">
        <v>14</v>
      </c>
      <c r="E270" s="25" t="s">
        <v>744</v>
      </c>
      <c r="F270" s="122" t="s">
        <v>125</v>
      </c>
      <c r="G270" s="58" t="s">
        <v>39</v>
      </c>
      <c r="H270" s="23" t="s">
        <v>67</v>
      </c>
      <c r="I270" s="123">
        <v>141823000</v>
      </c>
      <c r="J270" s="52">
        <v>89575000</v>
      </c>
      <c r="K270" s="52">
        <v>0</v>
      </c>
      <c r="L270" s="55">
        <v>231398000</v>
      </c>
      <c r="M270" s="161">
        <v>50000000</v>
      </c>
      <c r="N270" s="52">
        <v>0</v>
      </c>
      <c r="O270" s="10"/>
      <c r="P270" s="22" t="s">
        <v>157</v>
      </c>
      <c r="Q270" s="25" t="s">
        <v>181</v>
      </c>
      <c r="R270" s="70" t="s">
        <v>182</v>
      </c>
      <c r="S270" s="54" t="s">
        <v>24</v>
      </c>
      <c r="T270" s="25"/>
      <c r="U270" s="70"/>
    </row>
    <row r="271" spans="2:21" ht="20.25" customHeight="1" x14ac:dyDescent="0.15">
      <c r="B271" s="60">
        <v>2020</v>
      </c>
      <c r="C271" s="58">
        <v>11</v>
      </c>
      <c r="D271" s="58" t="s">
        <v>14</v>
      </c>
      <c r="E271" s="69" t="s">
        <v>833</v>
      </c>
      <c r="F271" s="120" t="s">
        <v>312</v>
      </c>
      <c r="G271" s="58" t="s">
        <v>16</v>
      </c>
      <c r="H271" s="62" t="s">
        <v>66</v>
      </c>
      <c r="I271" s="63">
        <v>1500000000</v>
      </c>
      <c r="J271" s="64">
        <v>500000000</v>
      </c>
      <c r="K271" s="64">
        <v>10000000</v>
      </c>
      <c r="L271" s="55">
        <f>I271+J271+K271</f>
        <v>2010000000</v>
      </c>
      <c r="M271" s="160">
        <v>500000000</v>
      </c>
      <c r="N271" s="64">
        <f>I271*0.7</f>
        <v>1049999999.9999999</v>
      </c>
      <c r="O271" s="61"/>
      <c r="P271" s="59" t="s">
        <v>827</v>
      </c>
      <c r="Q271" s="69" t="s">
        <v>831</v>
      </c>
      <c r="R271" s="103" t="s">
        <v>832</v>
      </c>
      <c r="S271" s="121" t="s">
        <v>24</v>
      </c>
      <c r="T271" s="69"/>
      <c r="U271" s="103"/>
    </row>
    <row r="272" spans="2:21" ht="20.25" customHeight="1" x14ac:dyDescent="0.15">
      <c r="B272" s="14">
        <v>2020</v>
      </c>
      <c r="C272" s="12">
        <v>11</v>
      </c>
      <c r="D272" s="12" t="s">
        <v>639</v>
      </c>
      <c r="E272" s="25" t="s">
        <v>837</v>
      </c>
      <c r="F272" s="122" t="s">
        <v>312</v>
      </c>
      <c r="G272" s="58" t="s">
        <v>748</v>
      </c>
      <c r="H272" s="23" t="s">
        <v>66</v>
      </c>
      <c r="I272" s="123">
        <v>2377000000</v>
      </c>
      <c r="J272" s="52">
        <v>1060000000</v>
      </c>
      <c r="K272" s="52"/>
      <c r="L272" s="55">
        <f>I272+J272+K272</f>
        <v>3437000000</v>
      </c>
      <c r="M272" s="161">
        <v>200000000</v>
      </c>
      <c r="N272" s="52">
        <f>L272*0.7</f>
        <v>2405900000</v>
      </c>
      <c r="O272" s="10"/>
      <c r="P272" s="59" t="s">
        <v>838</v>
      </c>
      <c r="Q272" s="25" t="s">
        <v>839</v>
      </c>
      <c r="R272" s="70" t="s">
        <v>840</v>
      </c>
      <c r="S272" s="54" t="s">
        <v>390</v>
      </c>
      <c r="T272" s="25"/>
      <c r="U272" s="70"/>
    </row>
    <row r="273" spans="2:21" ht="20.25" customHeight="1" x14ac:dyDescent="0.15">
      <c r="B273" s="14">
        <v>2020</v>
      </c>
      <c r="C273" s="12">
        <v>11</v>
      </c>
      <c r="D273" s="12" t="s">
        <v>14</v>
      </c>
      <c r="E273" s="25" t="s">
        <v>841</v>
      </c>
      <c r="F273" s="122" t="s">
        <v>312</v>
      </c>
      <c r="G273" s="58" t="s">
        <v>17</v>
      </c>
      <c r="H273" s="23" t="s">
        <v>66</v>
      </c>
      <c r="I273" s="123">
        <v>4000000000</v>
      </c>
      <c r="J273" s="52">
        <v>116000000</v>
      </c>
      <c r="K273" s="52"/>
      <c r="L273" s="55">
        <f>I273+J273+K273</f>
        <v>4116000000</v>
      </c>
      <c r="M273" s="161">
        <v>300000000</v>
      </c>
      <c r="N273" s="52">
        <f>L273*0.7</f>
        <v>2881200000</v>
      </c>
      <c r="O273" s="10"/>
      <c r="P273" s="59" t="s">
        <v>838</v>
      </c>
      <c r="Q273" s="25" t="s">
        <v>842</v>
      </c>
      <c r="R273" s="70" t="s">
        <v>843</v>
      </c>
      <c r="S273" s="54" t="s">
        <v>24</v>
      </c>
      <c r="T273" s="25"/>
      <c r="U273" s="70"/>
    </row>
    <row r="274" spans="2:21" ht="20.25" customHeight="1" x14ac:dyDescent="0.15">
      <c r="B274" s="14">
        <v>2020</v>
      </c>
      <c r="C274" s="12">
        <v>11</v>
      </c>
      <c r="D274" s="12" t="s">
        <v>14</v>
      </c>
      <c r="E274" s="25" t="s">
        <v>844</v>
      </c>
      <c r="F274" s="122" t="s">
        <v>312</v>
      </c>
      <c r="G274" s="58" t="s">
        <v>845</v>
      </c>
      <c r="H274" s="23" t="s">
        <v>66</v>
      </c>
      <c r="I274" s="123">
        <v>3100000000</v>
      </c>
      <c r="J274" s="52">
        <v>800000000</v>
      </c>
      <c r="K274" s="52"/>
      <c r="L274" s="55">
        <f>I274+J274+K274</f>
        <v>3900000000</v>
      </c>
      <c r="M274" s="161">
        <v>5000000</v>
      </c>
      <c r="N274" s="52">
        <f>L274</f>
        <v>3900000000</v>
      </c>
      <c r="O274" s="10"/>
      <c r="P274" s="22" t="s">
        <v>838</v>
      </c>
      <c r="Q274" s="25" t="s">
        <v>846</v>
      </c>
      <c r="R274" s="70" t="s">
        <v>847</v>
      </c>
      <c r="S274" s="54" t="s">
        <v>390</v>
      </c>
      <c r="T274" s="25"/>
      <c r="U274" s="70"/>
    </row>
    <row r="275" spans="2:21" ht="20.25" customHeight="1" x14ac:dyDescent="0.15">
      <c r="B275" s="14">
        <v>2020</v>
      </c>
      <c r="C275" s="12">
        <v>11</v>
      </c>
      <c r="D275" s="12" t="s">
        <v>14</v>
      </c>
      <c r="E275" s="25" t="s">
        <v>316</v>
      </c>
      <c r="F275" s="122" t="s">
        <v>312</v>
      </c>
      <c r="G275" s="58" t="s">
        <v>16</v>
      </c>
      <c r="H275" s="23" t="s">
        <v>67</v>
      </c>
      <c r="I275" s="123">
        <v>1767172000</v>
      </c>
      <c r="J275" s="52">
        <v>1296516000</v>
      </c>
      <c r="K275" s="52"/>
      <c r="L275" s="55">
        <f>I275+J275+K275</f>
        <v>3063688000</v>
      </c>
      <c r="M275" s="161">
        <v>310000000</v>
      </c>
      <c r="N275" s="52">
        <v>310000000</v>
      </c>
      <c r="O275" s="10"/>
      <c r="P275" s="22" t="s">
        <v>317</v>
      </c>
      <c r="Q275" s="25" t="s">
        <v>318</v>
      </c>
      <c r="R275" s="70" t="s">
        <v>319</v>
      </c>
      <c r="S275" s="54" t="s">
        <v>24</v>
      </c>
      <c r="T275" s="25"/>
      <c r="U275" s="70"/>
    </row>
    <row r="276" spans="2:21" ht="20.25" customHeight="1" x14ac:dyDescent="0.15">
      <c r="B276" s="14">
        <v>2020</v>
      </c>
      <c r="C276" s="12">
        <v>11</v>
      </c>
      <c r="D276" s="12" t="s">
        <v>14</v>
      </c>
      <c r="E276" s="25" t="s">
        <v>320</v>
      </c>
      <c r="F276" s="122" t="s">
        <v>312</v>
      </c>
      <c r="G276" s="58" t="s">
        <v>39</v>
      </c>
      <c r="H276" s="23" t="s">
        <v>67</v>
      </c>
      <c r="I276" s="123">
        <v>323664000</v>
      </c>
      <c r="J276" s="52">
        <v>415261000</v>
      </c>
      <c r="K276" s="52"/>
      <c r="L276" s="55">
        <f>I276+J276+K276</f>
        <v>738925000</v>
      </c>
      <c r="M276" s="161">
        <v>350000000</v>
      </c>
      <c r="N276" s="52">
        <v>350000000</v>
      </c>
      <c r="O276" s="10"/>
      <c r="P276" s="22" t="s">
        <v>317</v>
      </c>
      <c r="Q276" s="25" t="s">
        <v>321</v>
      </c>
      <c r="R276" s="70" t="s">
        <v>322</v>
      </c>
      <c r="S276" s="54" t="s">
        <v>24</v>
      </c>
      <c r="T276" s="25"/>
      <c r="U276" s="70"/>
    </row>
    <row r="277" spans="2:21" ht="20.25" customHeight="1" x14ac:dyDescent="0.15">
      <c r="B277" s="14">
        <v>2020</v>
      </c>
      <c r="C277" s="12">
        <v>11</v>
      </c>
      <c r="D277" s="12" t="s">
        <v>14</v>
      </c>
      <c r="E277" s="25" t="s">
        <v>858</v>
      </c>
      <c r="F277" s="122" t="s">
        <v>312</v>
      </c>
      <c r="G277" s="58" t="s">
        <v>16</v>
      </c>
      <c r="H277" s="23" t="s">
        <v>67</v>
      </c>
      <c r="I277" s="123">
        <v>1390000000</v>
      </c>
      <c r="J277" s="52"/>
      <c r="K277" s="52"/>
      <c r="L277" s="55">
        <f>I277+J277+K277</f>
        <v>1390000000</v>
      </c>
      <c r="M277" s="161">
        <v>1000000</v>
      </c>
      <c r="N277" s="52">
        <v>1000000</v>
      </c>
      <c r="O277" s="10"/>
      <c r="P277" s="22" t="s">
        <v>317</v>
      </c>
      <c r="Q277" s="25" t="s">
        <v>859</v>
      </c>
      <c r="R277" s="70" t="s">
        <v>860</v>
      </c>
      <c r="S277" s="54" t="s">
        <v>390</v>
      </c>
      <c r="T277" s="25"/>
      <c r="U277" s="70"/>
    </row>
    <row r="278" spans="2:21" ht="20.25" customHeight="1" x14ac:dyDescent="0.15">
      <c r="B278" s="14">
        <v>2020</v>
      </c>
      <c r="C278" s="12">
        <v>11</v>
      </c>
      <c r="D278" s="12" t="s">
        <v>14</v>
      </c>
      <c r="E278" s="25" t="s">
        <v>861</v>
      </c>
      <c r="F278" s="122" t="s">
        <v>312</v>
      </c>
      <c r="G278" s="58" t="s">
        <v>16</v>
      </c>
      <c r="H278" s="23" t="s">
        <v>67</v>
      </c>
      <c r="I278" s="123">
        <v>2667797000</v>
      </c>
      <c r="J278" s="52"/>
      <c r="K278" s="52"/>
      <c r="L278" s="55">
        <f>I278+J278+K278</f>
        <v>2667797000</v>
      </c>
      <c r="M278" s="161">
        <v>1000000</v>
      </c>
      <c r="N278" s="52">
        <v>1000000</v>
      </c>
      <c r="O278" s="10"/>
      <c r="P278" s="22" t="s">
        <v>317</v>
      </c>
      <c r="Q278" s="25" t="s">
        <v>862</v>
      </c>
      <c r="R278" s="70" t="s">
        <v>863</v>
      </c>
      <c r="S278" s="54" t="s">
        <v>390</v>
      </c>
      <c r="T278" s="25"/>
      <c r="U278" s="70"/>
    </row>
    <row r="279" spans="2:21" ht="20.25" customHeight="1" x14ac:dyDescent="0.15">
      <c r="B279" s="14">
        <v>2020</v>
      </c>
      <c r="C279" s="12">
        <v>11</v>
      </c>
      <c r="D279" s="12" t="s">
        <v>15</v>
      </c>
      <c r="E279" s="25" t="s">
        <v>864</v>
      </c>
      <c r="F279" s="122" t="s">
        <v>312</v>
      </c>
      <c r="G279" s="58" t="s">
        <v>16</v>
      </c>
      <c r="H279" s="23" t="s">
        <v>67</v>
      </c>
      <c r="I279" s="123">
        <v>62450000000</v>
      </c>
      <c r="J279" s="52">
        <v>166100000</v>
      </c>
      <c r="K279" s="52"/>
      <c r="L279" s="55">
        <f>I279+J279+K279</f>
        <v>62616100000</v>
      </c>
      <c r="M279" s="161">
        <v>14000000</v>
      </c>
      <c r="N279" s="52">
        <v>14000000</v>
      </c>
      <c r="O279" s="10"/>
      <c r="P279" s="22" t="s">
        <v>317</v>
      </c>
      <c r="Q279" s="25" t="s">
        <v>856</v>
      </c>
      <c r="R279" s="70" t="s">
        <v>857</v>
      </c>
      <c r="S279" s="54" t="s">
        <v>390</v>
      </c>
      <c r="T279" s="25"/>
      <c r="U279" s="70"/>
    </row>
    <row r="280" spans="2:21" ht="20.25" customHeight="1" x14ac:dyDescent="0.15">
      <c r="B280" s="14">
        <v>2020</v>
      </c>
      <c r="C280" s="12">
        <v>11</v>
      </c>
      <c r="D280" s="12" t="s">
        <v>14</v>
      </c>
      <c r="E280" s="25" t="s">
        <v>879</v>
      </c>
      <c r="F280" s="122" t="s">
        <v>312</v>
      </c>
      <c r="G280" s="58" t="s">
        <v>16</v>
      </c>
      <c r="H280" s="23" t="s">
        <v>67</v>
      </c>
      <c r="I280" s="123">
        <v>130000000</v>
      </c>
      <c r="J280" s="52">
        <v>25000000</v>
      </c>
      <c r="K280" s="52"/>
      <c r="L280" s="55">
        <f>I280+J280+K280</f>
        <v>155000000</v>
      </c>
      <c r="M280" s="161">
        <v>145000000</v>
      </c>
      <c r="N280" s="52">
        <v>5000000</v>
      </c>
      <c r="O280" s="10"/>
      <c r="P280" s="22" t="s">
        <v>880</v>
      </c>
      <c r="Q280" s="25" t="s">
        <v>881</v>
      </c>
      <c r="R280" s="70" t="s">
        <v>882</v>
      </c>
      <c r="S280" s="54" t="s">
        <v>24</v>
      </c>
      <c r="T280" s="25"/>
      <c r="U280" s="70"/>
    </row>
    <row r="281" spans="2:21" ht="20.25" customHeight="1" x14ac:dyDescent="0.15">
      <c r="B281" s="14">
        <v>2020</v>
      </c>
      <c r="C281" s="12">
        <v>11</v>
      </c>
      <c r="D281" s="12" t="s">
        <v>14</v>
      </c>
      <c r="E281" s="25" t="s">
        <v>883</v>
      </c>
      <c r="F281" s="122" t="s">
        <v>312</v>
      </c>
      <c r="G281" s="58" t="s">
        <v>16</v>
      </c>
      <c r="H281" s="23" t="s">
        <v>67</v>
      </c>
      <c r="I281" s="123">
        <v>145000000</v>
      </c>
      <c r="J281" s="52">
        <v>35000000</v>
      </c>
      <c r="K281" s="52"/>
      <c r="L281" s="55">
        <f>I281+J281+K281</f>
        <v>180000000</v>
      </c>
      <c r="M281" s="161">
        <v>145000000</v>
      </c>
      <c r="N281" s="52">
        <v>5000000</v>
      </c>
      <c r="O281" s="10"/>
      <c r="P281" s="22" t="s">
        <v>880</v>
      </c>
      <c r="Q281" s="25" t="s">
        <v>881</v>
      </c>
      <c r="R281" s="70" t="s">
        <v>882</v>
      </c>
      <c r="S281" s="54" t="s">
        <v>24</v>
      </c>
      <c r="T281" s="25"/>
      <c r="U281" s="70"/>
    </row>
    <row r="282" spans="2:21" ht="20.25" customHeight="1" x14ac:dyDescent="0.15">
      <c r="B282" s="14">
        <v>2020</v>
      </c>
      <c r="C282" s="12">
        <v>11</v>
      </c>
      <c r="D282" s="12" t="s">
        <v>14</v>
      </c>
      <c r="E282" s="25" t="s">
        <v>884</v>
      </c>
      <c r="F282" s="122" t="s">
        <v>312</v>
      </c>
      <c r="G282" s="58" t="s">
        <v>16</v>
      </c>
      <c r="H282" s="23" t="s">
        <v>67</v>
      </c>
      <c r="I282" s="123">
        <v>110000000</v>
      </c>
      <c r="J282" s="52">
        <v>25000000</v>
      </c>
      <c r="K282" s="52"/>
      <c r="L282" s="65">
        <f>I282+J282+K282</f>
        <v>135000000</v>
      </c>
      <c r="M282" s="160">
        <v>135000000</v>
      </c>
      <c r="N282" s="64">
        <v>5000000</v>
      </c>
      <c r="O282" s="10"/>
      <c r="P282" s="22" t="s">
        <v>880</v>
      </c>
      <c r="Q282" s="25" t="s">
        <v>881</v>
      </c>
      <c r="R282" s="70" t="s">
        <v>882</v>
      </c>
      <c r="S282" s="54" t="s">
        <v>24</v>
      </c>
      <c r="T282" s="25"/>
      <c r="U282" s="70"/>
    </row>
    <row r="283" spans="2:21" ht="20.25" customHeight="1" x14ac:dyDescent="0.15">
      <c r="B283" s="14">
        <v>2020</v>
      </c>
      <c r="C283" s="12">
        <v>11</v>
      </c>
      <c r="D283" s="12" t="s">
        <v>14</v>
      </c>
      <c r="E283" s="25" t="s">
        <v>920</v>
      </c>
      <c r="F283" s="122" t="s">
        <v>312</v>
      </c>
      <c r="G283" s="58" t="s">
        <v>128</v>
      </c>
      <c r="H283" s="23" t="s">
        <v>67</v>
      </c>
      <c r="I283" s="123">
        <v>1750000000</v>
      </c>
      <c r="J283" s="52"/>
      <c r="K283" s="52"/>
      <c r="L283" s="55">
        <f>I283+J283+K283</f>
        <v>1750000000</v>
      </c>
      <c r="M283" s="161">
        <v>50000000</v>
      </c>
      <c r="N283" s="52">
        <v>50000000</v>
      </c>
      <c r="O283" s="10"/>
      <c r="P283" s="22" t="s">
        <v>910</v>
      </c>
      <c r="Q283" s="25" t="s">
        <v>918</v>
      </c>
      <c r="R283" s="70" t="s">
        <v>919</v>
      </c>
      <c r="S283" s="54" t="s">
        <v>24</v>
      </c>
      <c r="T283" s="25"/>
      <c r="U283" s="70"/>
    </row>
    <row r="284" spans="2:21" ht="20.25" customHeight="1" x14ac:dyDescent="0.15">
      <c r="B284" s="14">
        <v>2020</v>
      </c>
      <c r="C284" s="12">
        <v>11</v>
      </c>
      <c r="D284" s="12" t="s">
        <v>14</v>
      </c>
      <c r="E284" s="25" t="s">
        <v>920</v>
      </c>
      <c r="F284" s="122" t="s">
        <v>312</v>
      </c>
      <c r="G284" s="58" t="s">
        <v>39</v>
      </c>
      <c r="H284" s="23" t="s">
        <v>67</v>
      </c>
      <c r="I284" s="123">
        <v>267652000</v>
      </c>
      <c r="J284" s="52"/>
      <c r="K284" s="52"/>
      <c r="L284" s="55">
        <f>I284+J284+K284</f>
        <v>267652000</v>
      </c>
      <c r="M284" s="161">
        <v>10000000</v>
      </c>
      <c r="N284" s="52">
        <v>10000000</v>
      </c>
      <c r="O284" s="10"/>
      <c r="P284" s="22" t="s">
        <v>910</v>
      </c>
      <c r="Q284" s="25" t="s">
        <v>918</v>
      </c>
      <c r="R284" s="70" t="s">
        <v>919</v>
      </c>
      <c r="S284" s="54" t="s">
        <v>24</v>
      </c>
      <c r="T284" s="25"/>
      <c r="U284" s="70"/>
    </row>
    <row r="285" spans="2:21" ht="20.25" customHeight="1" x14ac:dyDescent="0.15">
      <c r="B285" s="14">
        <v>2020</v>
      </c>
      <c r="C285" s="12">
        <v>11</v>
      </c>
      <c r="D285" s="12" t="s">
        <v>14</v>
      </c>
      <c r="E285" s="25" t="s">
        <v>920</v>
      </c>
      <c r="F285" s="122" t="s">
        <v>312</v>
      </c>
      <c r="G285" s="58" t="s">
        <v>40</v>
      </c>
      <c r="H285" s="23" t="s">
        <v>68</v>
      </c>
      <c r="I285" s="123">
        <v>37510000</v>
      </c>
      <c r="J285" s="52"/>
      <c r="K285" s="52"/>
      <c r="L285" s="55">
        <f>I285+J285+K285</f>
        <v>37510000</v>
      </c>
      <c r="M285" s="161">
        <v>5000000</v>
      </c>
      <c r="N285" s="52">
        <v>5000000</v>
      </c>
      <c r="O285" s="10"/>
      <c r="P285" s="22" t="s">
        <v>910</v>
      </c>
      <c r="Q285" s="25" t="s">
        <v>918</v>
      </c>
      <c r="R285" s="70" t="s">
        <v>919</v>
      </c>
      <c r="S285" s="54" t="s">
        <v>24</v>
      </c>
      <c r="T285" s="25"/>
      <c r="U285" s="70"/>
    </row>
    <row r="286" spans="2:21" ht="20.25" customHeight="1" x14ac:dyDescent="0.15">
      <c r="B286" s="14">
        <v>2020</v>
      </c>
      <c r="C286" s="12">
        <v>11</v>
      </c>
      <c r="D286" s="12" t="s">
        <v>14</v>
      </c>
      <c r="E286" s="25" t="s">
        <v>920</v>
      </c>
      <c r="F286" s="122" t="s">
        <v>312</v>
      </c>
      <c r="G286" s="58" t="s">
        <v>41</v>
      </c>
      <c r="H286" s="23" t="s">
        <v>67</v>
      </c>
      <c r="I286" s="123">
        <v>164377000</v>
      </c>
      <c r="J286" s="52"/>
      <c r="K286" s="52"/>
      <c r="L286" s="55">
        <f>I286+J286+K286</f>
        <v>164377000</v>
      </c>
      <c r="M286" s="161">
        <v>5000000</v>
      </c>
      <c r="N286" s="52">
        <v>5000000</v>
      </c>
      <c r="O286" s="10"/>
      <c r="P286" s="22" t="s">
        <v>910</v>
      </c>
      <c r="Q286" s="25" t="s">
        <v>918</v>
      </c>
      <c r="R286" s="70" t="s">
        <v>919</v>
      </c>
      <c r="S286" s="54" t="s">
        <v>24</v>
      </c>
      <c r="T286" s="25"/>
      <c r="U286" s="70"/>
    </row>
    <row r="287" spans="2:21" ht="20.25" customHeight="1" x14ac:dyDescent="0.15">
      <c r="B287" s="129">
        <v>2020</v>
      </c>
      <c r="C287" s="130">
        <v>11</v>
      </c>
      <c r="D287" s="130" t="s">
        <v>14</v>
      </c>
      <c r="E287" s="159" t="s">
        <v>929</v>
      </c>
      <c r="F287" s="132" t="s">
        <v>312</v>
      </c>
      <c r="G287" s="133" t="s">
        <v>845</v>
      </c>
      <c r="H287" s="23" t="s">
        <v>68</v>
      </c>
      <c r="I287" s="134">
        <v>3164114000</v>
      </c>
      <c r="J287" s="135">
        <v>295464000</v>
      </c>
      <c r="K287" s="135"/>
      <c r="L287" s="55">
        <f>I287+J287+K287</f>
        <v>3459578000</v>
      </c>
      <c r="M287" s="163">
        <v>18000000</v>
      </c>
      <c r="N287" s="135">
        <v>18000000</v>
      </c>
      <c r="O287" s="10"/>
      <c r="P287" s="172" t="s">
        <v>930</v>
      </c>
      <c r="Q287" s="159" t="s">
        <v>931</v>
      </c>
      <c r="R287" s="173" t="s">
        <v>2232</v>
      </c>
      <c r="S287" s="136" t="s">
        <v>390</v>
      </c>
      <c r="T287" s="137"/>
      <c r="U287" s="144"/>
    </row>
    <row r="288" spans="2:21" ht="20.25" customHeight="1" x14ac:dyDescent="0.15">
      <c r="B288" s="14">
        <v>2020</v>
      </c>
      <c r="C288" s="12">
        <v>11</v>
      </c>
      <c r="D288" s="12" t="s">
        <v>14</v>
      </c>
      <c r="E288" s="25" t="s">
        <v>948</v>
      </c>
      <c r="F288" s="122" t="s">
        <v>312</v>
      </c>
      <c r="G288" s="58" t="s">
        <v>39</v>
      </c>
      <c r="H288" s="23" t="s">
        <v>66</v>
      </c>
      <c r="I288" s="123">
        <v>406000000</v>
      </c>
      <c r="J288" s="52"/>
      <c r="K288" s="52"/>
      <c r="L288" s="55">
        <f>I288+J288+K288</f>
        <v>406000000</v>
      </c>
      <c r="M288" s="161">
        <v>10000000</v>
      </c>
      <c r="N288" s="52">
        <v>406000000</v>
      </c>
      <c r="O288" s="10"/>
      <c r="P288" s="22" t="s">
        <v>938</v>
      </c>
      <c r="Q288" s="25" t="s">
        <v>946</v>
      </c>
      <c r="R288" s="70" t="s">
        <v>947</v>
      </c>
      <c r="S288" s="54" t="s">
        <v>24</v>
      </c>
      <c r="T288" s="25"/>
      <c r="U288" s="70"/>
    </row>
    <row r="289" spans="2:21" ht="20.25" customHeight="1" x14ac:dyDescent="0.15">
      <c r="B289" s="14">
        <v>2020</v>
      </c>
      <c r="C289" s="12">
        <v>11</v>
      </c>
      <c r="D289" s="12" t="s">
        <v>14</v>
      </c>
      <c r="E289" s="25" t="s">
        <v>953</v>
      </c>
      <c r="F289" s="122" t="s">
        <v>821</v>
      </c>
      <c r="G289" s="58" t="s">
        <v>16</v>
      </c>
      <c r="H289" s="23" t="s">
        <v>68</v>
      </c>
      <c r="I289" s="123">
        <v>41000000</v>
      </c>
      <c r="J289" s="52">
        <v>7370000</v>
      </c>
      <c r="K289" s="52"/>
      <c r="L289" s="55">
        <f>I289+J289+K289</f>
        <v>48370000</v>
      </c>
      <c r="M289" s="161">
        <v>41000000</v>
      </c>
      <c r="N289" s="52">
        <v>48370000</v>
      </c>
      <c r="O289" s="10"/>
      <c r="P289" s="22" t="s">
        <v>944</v>
      </c>
      <c r="Q289" s="25" t="s">
        <v>950</v>
      </c>
      <c r="R289" s="70" t="s">
        <v>951</v>
      </c>
      <c r="S289" s="54" t="s">
        <v>390</v>
      </c>
      <c r="T289" s="25"/>
      <c r="U289" s="70"/>
    </row>
    <row r="290" spans="2:21" ht="20.25" customHeight="1" x14ac:dyDescent="0.15">
      <c r="B290" s="14">
        <v>2020</v>
      </c>
      <c r="C290" s="12">
        <v>11</v>
      </c>
      <c r="D290" s="12" t="s">
        <v>14</v>
      </c>
      <c r="E290" s="25" t="s">
        <v>954</v>
      </c>
      <c r="F290" s="122" t="s">
        <v>821</v>
      </c>
      <c r="G290" s="58" t="s">
        <v>16</v>
      </c>
      <c r="H290" s="23" t="s">
        <v>68</v>
      </c>
      <c r="I290" s="123">
        <v>38000000</v>
      </c>
      <c r="J290" s="52">
        <v>19833000</v>
      </c>
      <c r="K290" s="52"/>
      <c r="L290" s="55">
        <f>I290+J290+K290</f>
        <v>57833000</v>
      </c>
      <c r="M290" s="161">
        <v>38000000</v>
      </c>
      <c r="N290" s="52">
        <v>57833000</v>
      </c>
      <c r="O290" s="10"/>
      <c r="P290" s="22" t="s">
        <v>944</v>
      </c>
      <c r="Q290" s="25" t="s">
        <v>950</v>
      </c>
      <c r="R290" s="70" t="s">
        <v>951</v>
      </c>
      <c r="S290" s="54" t="s">
        <v>24</v>
      </c>
      <c r="T290" s="25"/>
      <c r="U290" s="70"/>
    </row>
    <row r="291" spans="2:21" ht="20.25" customHeight="1" x14ac:dyDescent="0.15">
      <c r="B291" s="14">
        <v>2020</v>
      </c>
      <c r="C291" s="12">
        <v>11</v>
      </c>
      <c r="D291" s="12" t="s">
        <v>14</v>
      </c>
      <c r="E291" s="25" t="s">
        <v>955</v>
      </c>
      <c r="F291" s="122" t="s">
        <v>821</v>
      </c>
      <c r="G291" s="58" t="s">
        <v>16</v>
      </c>
      <c r="H291" s="23" t="s">
        <v>68</v>
      </c>
      <c r="I291" s="123">
        <v>43000000</v>
      </c>
      <c r="J291" s="52">
        <v>6940000</v>
      </c>
      <c r="K291" s="52"/>
      <c r="L291" s="55">
        <f>I291+J291+K291</f>
        <v>49940000</v>
      </c>
      <c r="M291" s="161">
        <v>43000000</v>
      </c>
      <c r="N291" s="52">
        <v>49940000</v>
      </c>
      <c r="O291" s="10"/>
      <c r="P291" s="22" t="s">
        <v>944</v>
      </c>
      <c r="Q291" s="25" t="s">
        <v>950</v>
      </c>
      <c r="R291" s="70" t="s">
        <v>951</v>
      </c>
      <c r="S291" s="54" t="s">
        <v>390</v>
      </c>
      <c r="T291" s="25"/>
      <c r="U291" s="70"/>
    </row>
    <row r="292" spans="2:21" ht="20.25" customHeight="1" x14ac:dyDescent="0.15">
      <c r="B292" s="14">
        <v>2020</v>
      </c>
      <c r="C292" s="12">
        <v>11</v>
      </c>
      <c r="D292" s="12" t="s">
        <v>14</v>
      </c>
      <c r="E292" s="25" t="s">
        <v>956</v>
      </c>
      <c r="F292" s="122" t="s">
        <v>312</v>
      </c>
      <c r="G292" s="58" t="s">
        <v>16</v>
      </c>
      <c r="H292" s="23" t="s">
        <v>68</v>
      </c>
      <c r="I292" s="123">
        <v>22000000</v>
      </c>
      <c r="J292" s="52">
        <v>7910000</v>
      </c>
      <c r="K292" s="52"/>
      <c r="L292" s="55">
        <f>I292+J292+K292</f>
        <v>29910000</v>
      </c>
      <c r="M292" s="161">
        <v>22000000</v>
      </c>
      <c r="N292" s="52">
        <v>29910000</v>
      </c>
      <c r="O292" s="10"/>
      <c r="P292" s="22" t="s">
        <v>938</v>
      </c>
      <c r="Q292" s="25" t="s">
        <v>957</v>
      </c>
      <c r="R292" s="70" t="s">
        <v>958</v>
      </c>
      <c r="S292" s="54" t="s">
        <v>24</v>
      </c>
      <c r="T292" s="25"/>
      <c r="U292" s="70"/>
    </row>
    <row r="293" spans="2:21" ht="20.25" customHeight="1" x14ac:dyDescent="0.15">
      <c r="B293" s="60">
        <v>2020</v>
      </c>
      <c r="C293" s="58">
        <v>11</v>
      </c>
      <c r="D293" s="58" t="s">
        <v>14</v>
      </c>
      <c r="E293" s="69" t="s">
        <v>208</v>
      </c>
      <c r="F293" s="120" t="s">
        <v>49</v>
      </c>
      <c r="G293" s="58" t="s">
        <v>16</v>
      </c>
      <c r="H293" s="62" t="s">
        <v>66</v>
      </c>
      <c r="I293" s="63">
        <v>3265000000</v>
      </c>
      <c r="J293" s="64">
        <v>800000000</v>
      </c>
      <c r="K293" s="64">
        <v>0</v>
      </c>
      <c r="L293" s="65">
        <v>4065000000</v>
      </c>
      <c r="M293" s="160">
        <v>1022000000</v>
      </c>
      <c r="N293" s="64">
        <v>2845500000</v>
      </c>
      <c r="O293" s="61"/>
      <c r="P293" s="59" t="s">
        <v>200</v>
      </c>
      <c r="Q293" s="69" t="s">
        <v>1254</v>
      </c>
      <c r="R293" s="103" t="s">
        <v>1255</v>
      </c>
      <c r="S293" s="121" t="s">
        <v>24</v>
      </c>
      <c r="T293" s="69" t="s">
        <v>44</v>
      </c>
      <c r="U293" s="103"/>
    </row>
    <row r="294" spans="2:21" ht="20.25" customHeight="1" x14ac:dyDescent="0.15">
      <c r="B294" s="60">
        <v>2020</v>
      </c>
      <c r="C294" s="58">
        <v>11</v>
      </c>
      <c r="D294" s="58" t="s">
        <v>15</v>
      </c>
      <c r="E294" s="69" t="s">
        <v>1257</v>
      </c>
      <c r="F294" s="120" t="s">
        <v>49</v>
      </c>
      <c r="G294" s="58" t="s">
        <v>16</v>
      </c>
      <c r="H294" s="62" t="s">
        <v>66</v>
      </c>
      <c r="I294" s="63">
        <v>5589890000</v>
      </c>
      <c r="J294" s="64">
        <v>1501569000</v>
      </c>
      <c r="K294" s="64"/>
      <c r="L294" s="65">
        <v>7091459000</v>
      </c>
      <c r="M294" s="160">
        <v>200000000</v>
      </c>
      <c r="N294" s="64">
        <v>7091459000</v>
      </c>
      <c r="O294" s="61"/>
      <c r="P294" s="59" t="s">
        <v>1256</v>
      </c>
      <c r="Q294" s="69" t="s">
        <v>1258</v>
      </c>
      <c r="R294" s="103" t="s">
        <v>1259</v>
      </c>
      <c r="S294" s="121" t="s">
        <v>24</v>
      </c>
      <c r="T294" s="69" t="s">
        <v>1221</v>
      </c>
      <c r="U294" s="103"/>
    </row>
    <row r="295" spans="2:21" ht="20.25" customHeight="1" x14ac:dyDescent="0.15">
      <c r="B295" s="14">
        <v>2020</v>
      </c>
      <c r="C295" s="12">
        <v>11</v>
      </c>
      <c r="D295" s="12" t="s">
        <v>14</v>
      </c>
      <c r="E295" s="25" t="s">
        <v>1276</v>
      </c>
      <c r="F295" s="122" t="s">
        <v>49</v>
      </c>
      <c r="G295" s="58" t="s">
        <v>16</v>
      </c>
      <c r="H295" s="23" t="s">
        <v>66</v>
      </c>
      <c r="I295" s="123">
        <v>50400000</v>
      </c>
      <c r="J295" s="52">
        <v>16800000</v>
      </c>
      <c r="K295" s="52">
        <v>16800000</v>
      </c>
      <c r="L295" s="55">
        <f>SUM(I295:K295)</f>
        <v>84000000</v>
      </c>
      <c r="M295" s="161">
        <v>25200000</v>
      </c>
      <c r="N295" s="52">
        <v>58800000</v>
      </c>
      <c r="O295" s="10"/>
      <c r="P295" s="22" t="s">
        <v>1273</v>
      </c>
      <c r="Q295" s="25" t="s">
        <v>1274</v>
      </c>
      <c r="R295" s="70" t="s">
        <v>1275</v>
      </c>
      <c r="S295" s="54" t="s">
        <v>24</v>
      </c>
      <c r="T295" s="25"/>
      <c r="U295" s="70"/>
    </row>
    <row r="296" spans="2:21" ht="20.25" customHeight="1" x14ac:dyDescent="0.15">
      <c r="B296" s="14">
        <v>2020</v>
      </c>
      <c r="C296" s="12">
        <v>11</v>
      </c>
      <c r="D296" s="12" t="s">
        <v>14</v>
      </c>
      <c r="E296" s="25" t="s">
        <v>1281</v>
      </c>
      <c r="F296" s="122" t="s">
        <v>49</v>
      </c>
      <c r="G296" s="58" t="s">
        <v>126</v>
      </c>
      <c r="H296" s="23" t="s">
        <v>66</v>
      </c>
      <c r="I296" s="123">
        <v>289800000</v>
      </c>
      <c r="J296" s="52">
        <v>96600000</v>
      </c>
      <c r="K296" s="52">
        <v>96600000</v>
      </c>
      <c r="L296" s="55">
        <f>SUM(I296:K296)</f>
        <v>483000000</v>
      </c>
      <c r="M296" s="161">
        <v>144900000</v>
      </c>
      <c r="N296" s="52">
        <v>338100000</v>
      </c>
      <c r="O296" s="10"/>
      <c r="P296" s="22" t="s">
        <v>1273</v>
      </c>
      <c r="Q296" s="25" t="s">
        <v>1282</v>
      </c>
      <c r="R296" s="70" t="s">
        <v>1283</v>
      </c>
      <c r="S296" s="54" t="s">
        <v>24</v>
      </c>
      <c r="T296" s="25"/>
      <c r="U296" s="70"/>
    </row>
    <row r="297" spans="2:21" ht="20.25" customHeight="1" x14ac:dyDescent="0.15">
      <c r="B297" s="14">
        <v>2020</v>
      </c>
      <c r="C297" s="12">
        <v>11</v>
      </c>
      <c r="D297" s="12" t="s">
        <v>14</v>
      </c>
      <c r="E297" s="25" t="s">
        <v>1284</v>
      </c>
      <c r="F297" s="122" t="s">
        <v>49</v>
      </c>
      <c r="G297" s="58" t="s">
        <v>126</v>
      </c>
      <c r="H297" s="23" t="s">
        <v>66</v>
      </c>
      <c r="I297" s="123">
        <v>290400000</v>
      </c>
      <c r="J297" s="52">
        <v>96800000</v>
      </c>
      <c r="K297" s="52">
        <v>96800000</v>
      </c>
      <c r="L297" s="55">
        <f>SUM(I297:K297)</f>
        <v>484000000</v>
      </c>
      <c r="M297" s="161">
        <v>145200000</v>
      </c>
      <c r="N297" s="52">
        <v>338800000</v>
      </c>
      <c r="O297" s="10"/>
      <c r="P297" s="22" t="s">
        <v>1273</v>
      </c>
      <c r="Q297" s="25" t="s">
        <v>1282</v>
      </c>
      <c r="R297" s="70" t="s">
        <v>1283</v>
      </c>
      <c r="S297" s="54" t="s">
        <v>24</v>
      </c>
      <c r="T297" s="25"/>
      <c r="U297" s="70"/>
    </row>
    <row r="298" spans="2:21" ht="20.25" customHeight="1" x14ac:dyDescent="0.15">
      <c r="B298" s="14">
        <v>2020</v>
      </c>
      <c r="C298" s="12">
        <v>11</v>
      </c>
      <c r="D298" s="12" t="s">
        <v>14</v>
      </c>
      <c r="E298" s="25" t="s">
        <v>1288</v>
      </c>
      <c r="F298" s="122" t="s">
        <v>49</v>
      </c>
      <c r="G298" s="58" t="s">
        <v>126</v>
      </c>
      <c r="H298" s="23" t="s">
        <v>66</v>
      </c>
      <c r="I298" s="123">
        <v>236400000</v>
      </c>
      <c r="J298" s="52">
        <v>78800000</v>
      </c>
      <c r="K298" s="52">
        <v>78800000</v>
      </c>
      <c r="L298" s="55">
        <f>SUM(I298:K298)</f>
        <v>394000000</v>
      </c>
      <c r="M298" s="161">
        <v>118200000</v>
      </c>
      <c r="N298" s="52">
        <v>275800000</v>
      </c>
      <c r="O298" s="10"/>
      <c r="P298" s="22" t="s">
        <v>1273</v>
      </c>
      <c r="Q298" s="25" t="s">
        <v>1282</v>
      </c>
      <c r="R298" s="70" t="s">
        <v>1283</v>
      </c>
      <c r="S298" s="54" t="s">
        <v>24</v>
      </c>
      <c r="T298" s="25"/>
      <c r="U298" s="70"/>
    </row>
    <row r="299" spans="2:21" ht="20.25" customHeight="1" x14ac:dyDescent="0.15">
      <c r="B299" s="14">
        <v>2020</v>
      </c>
      <c r="C299" s="12">
        <v>11</v>
      </c>
      <c r="D299" s="12" t="s">
        <v>14</v>
      </c>
      <c r="E299" s="25" t="s">
        <v>1289</v>
      </c>
      <c r="F299" s="122" t="s">
        <v>49</v>
      </c>
      <c r="G299" s="58" t="s">
        <v>126</v>
      </c>
      <c r="H299" s="23" t="s">
        <v>66</v>
      </c>
      <c r="I299" s="123">
        <v>302400000</v>
      </c>
      <c r="J299" s="52">
        <v>100800000</v>
      </c>
      <c r="K299" s="52">
        <v>100800000</v>
      </c>
      <c r="L299" s="55">
        <f>SUM(I299:K299)</f>
        <v>504000000</v>
      </c>
      <c r="M299" s="161">
        <v>151200000</v>
      </c>
      <c r="N299" s="52">
        <v>352800000</v>
      </c>
      <c r="O299" s="10"/>
      <c r="P299" s="22" t="s">
        <v>1273</v>
      </c>
      <c r="Q299" s="25" t="s">
        <v>1282</v>
      </c>
      <c r="R299" s="70" t="s">
        <v>1283</v>
      </c>
      <c r="S299" s="54" t="s">
        <v>24</v>
      </c>
      <c r="T299" s="25"/>
      <c r="U299" s="70"/>
    </row>
    <row r="300" spans="2:21" ht="20.25" customHeight="1" x14ac:dyDescent="0.15">
      <c r="B300" s="14">
        <v>2020</v>
      </c>
      <c r="C300" s="12">
        <v>11</v>
      </c>
      <c r="D300" s="12" t="s">
        <v>14</v>
      </c>
      <c r="E300" s="25" t="s">
        <v>1290</v>
      </c>
      <c r="F300" s="122" t="s">
        <v>49</v>
      </c>
      <c r="G300" s="58" t="s">
        <v>126</v>
      </c>
      <c r="H300" s="23" t="s">
        <v>66</v>
      </c>
      <c r="I300" s="123">
        <v>192000000</v>
      </c>
      <c r="J300" s="52">
        <v>64000000</v>
      </c>
      <c r="K300" s="52">
        <v>64000000</v>
      </c>
      <c r="L300" s="55">
        <f>SUM(I300:K300)</f>
        <v>320000000</v>
      </c>
      <c r="M300" s="161">
        <v>96000000</v>
      </c>
      <c r="N300" s="52">
        <v>224000000</v>
      </c>
      <c r="O300" s="10"/>
      <c r="P300" s="22" t="s">
        <v>1273</v>
      </c>
      <c r="Q300" s="25" t="s">
        <v>1282</v>
      </c>
      <c r="R300" s="70" t="s">
        <v>1283</v>
      </c>
      <c r="S300" s="54" t="s">
        <v>24</v>
      </c>
      <c r="T300" s="25"/>
      <c r="U300" s="70"/>
    </row>
    <row r="301" spans="2:21" ht="20.25" customHeight="1" x14ac:dyDescent="0.15">
      <c r="B301" s="14">
        <v>2020</v>
      </c>
      <c r="C301" s="12">
        <v>11</v>
      </c>
      <c r="D301" s="12" t="s">
        <v>14</v>
      </c>
      <c r="E301" s="25" t="s">
        <v>1332</v>
      </c>
      <c r="F301" s="122" t="s">
        <v>49</v>
      </c>
      <c r="G301" s="58" t="s">
        <v>39</v>
      </c>
      <c r="H301" s="23" t="s">
        <v>67</v>
      </c>
      <c r="I301" s="200">
        <v>27258000</v>
      </c>
      <c r="J301" s="201">
        <v>0</v>
      </c>
      <c r="K301" s="201">
        <v>0</v>
      </c>
      <c r="L301" s="202">
        <v>27258000</v>
      </c>
      <c r="M301" s="203">
        <v>27258000</v>
      </c>
      <c r="N301" s="201">
        <v>27258000</v>
      </c>
      <c r="O301" s="107"/>
      <c r="P301" s="22" t="s">
        <v>1329</v>
      </c>
      <c r="Q301" s="25" t="s">
        <v>1330</v>
      </c>
      <c r="R301" s="70" t="s">
        <v>1331</v>
      </c>
      <c r="S301" s="54" t="s">
        <v>24</v>
      </c>
      <c r="T301" s="25"/>
      <c r="U301" s="70"/>
    </row>
    <row r="302" spans="2:21" ht="20.25" customHeight="1" x14ac:dyDescent="0.15">
      <c r="B302" s="14">
        <v>2020</v>
      </c>
      <c r="C302" s="12">
        <v>11</v>
      </c>
      <c r="D302" s="12" t="s">
        <v>14</v>
      </c>
      <c r="E302" s="25" t="s">
        <v>1353</v>
      </c>
      <c r="F302" s="122" t="s">
        <v>49</v>
      </c>
      <c r="G302" s="58" t="s">
        <v>16</v>
      </c>
      <c r="H302" s="23" t="s">
        <v>66</v>
      </c>
      <c r="I302" s="123">
        <v>2828373000</v>
      </c>
      <c r="J302" s="52">
        <v>762848000</v>
      </c>
      <c r="K302" s="52">
        <v>408779000</v>
      </c>
      <c r="L302" s="55">
        <v>4000000000</v>
      </c>
      <c r="M302" s="161">
        <v>0</v>
      </c>
      <c r="N302" s="52">
        <v>4000000000</v>
      </c>
      <c r="O302" s="10"/>
      <c r="P302" s="22" t="s">
        <v>1348</v>
      </c>
      <c r="Q302" s="25" t="s">
        <v>1354</v>
      </c>
      <c r="R302" s="70" t="s">
        <v>1355</v>
      </c>
      <c r="S302" s="54" t="s">
        <v>24</v>
      </c>
      <c r="T302" s="25"/>
      <c r="U302" s="70"/>
    </row>
    <row r="303" spans="2:21" ht="20.25" customHeight="1" x14ac:dyDescent="0.15">
      <c r="B303" s="14">
        <v>2020</v>
      </c>
      <c r="C303" s="12">
        <v>11</v>
      </c>
      <c r="D303" s="12" t="s">
        <v>14</v>
      </c>
      <c r="E303" s="25" t="s">
        <v>1356</v>
      </c>
      <c r="F303" s="122" t="s">
        <v>1357</v>
      </c>
      <c r="G303" s="58" t="s">
        <v>16</v>
      </c>
      <c r="H303" s="23" t="s">
        <v>67</v>
      </c>
      <c r="I303" s="123">
        <v>128000000</v>
      </c>
      <c r="J303" s="52">
        <v>0</v>
      </c>
      <c r="K303" s="52">
        <v>0</v>
      </c>
      <c r="L303" s="55">
        <v>128000000</v>
      </c>
      <c r="M303" s="161">
        <v>128000000</v>
      </c>
      <c r="N303" s="52">
        <v>128000000</v>
      </c>
      <c r="O303" s="10"/>
      <c r="P303" s="22" t="s">
        <v>1358</v>
      </c>
      <c r="Q303" s="25" t="s">
        <v>1359</v>
      </c>
      <c r="R303" s="70" t="s">
        <v>1360</v>
      </c>
      <c r="S303" s="54" t="s">
        <v>24</v>
      </c>
      <c r="T303" s="25"/>
      <c r="U303" s="70"/>
    </row>
    <row r="304" spans="2:21" ht="20.25" customHeight="1" x14ac:dyDescent="0.15">
      <c r="B304" s="14">
        <v>2020</v>
      </c>
      <c r="C304" s="12">
        <v>11</v>
      </c>
      <c r="D304" s="12" t="s">
        <v>14</v>
      </c>
      <c r="E304" s="25" t="s">
        <v>1361</v>
      </c>
      <c r="F304" s="122" t="s">
        <v>1357</v>
      </c>
      <c r="G304" s="58" t="s">
        <v>16</v>
      </c>
      <c r="H304" s="23" t="s">
        <v>67</v>
      </c>
      <c r="I304" s="123">
        <v>58000000</v>
      </c>
      <c r="J304" s="52">
        <v>0</v>
      </c>
      <c r="K304" s="52">
        <v>0</v>
      </c>
      <c r="L304" s="55">
        <v>58000000</v>
      </c>
      <c r="M304" s="161">
        <v>58000000</v>
      </c>
      <c r="N304" s="52">
        <v>58000000</v>
      </c>
      <c r="O304" s="10"/>
      <c r="P304" s="22" t="s">
        <v>1358</v>
      </c>
      <c r="Q304" s="25" t="s">
        <v>1359</v>
      </c>
      <c r="R304" s="70" t="s">
        <v>1360</v>
      </c>
      <c r="S304" s="54" t="s">
        <v>24</v>
      </c>
      <c r="T304" s="25"/>
      <c r="U304" s="70"/>
    </row>
    <row r="305" spans="2:21" ht="20.25" customHeight="1" x14ac:dyDescent="0.15">
      <c r="B305" s="14">
        <v>2020</v>
      </c>
      <c r="C305" s="12">
        <v>11</v>
      </c>
      <c r="D305" s="12" t="s">
        <v>14</v>
      </c>
      <c r="E305" s="25" t="s">
        <v>1362</v>
      </c>
      <c r="F305" s="122" t="s">
        <v>1357</v>
      </c>
      <c r="G305" s="58" t="s">
        <v>39</v>
      </c>
      <c r="H305" s="23" t="s">
        <v>67</v>
      </c>
      <c r="I305" s="123">
        <v>68000000</v>
      </c>
      <c r="J305" s="52">
        <v>0</v>
      </c>
      <c r="K305" s="52">
        <v>0</v>
      </c>
      <c r="L305" s="55">
        <v>68000000</v>
      </c>
      <c r="M305" s="161">
        <v>68000000</v>
      </c>
      <c r="N305" s="52">
        <v>68000000</v>
      </c>
      <c r="O305" s="10"/>
      <c r="P305" s="22" t="s">
        <v>1358</v>
      </c>
      <c r="Q305" s="25" t="s">
        <v>1363</v>
      </c>
      <c r="R305" s="70" t="s">
        <v>1364</v>
      </c>
      <c r="S305" s="54" t="s">
        <v>24</v>
      </c>
      <c r="T305" s="25"/>
      <c r="U305" s="70"/>
    </row>
    <row r="306" spans="2:21" ht="20.25" customHeight="1" x14ac:dyDescent="0.15">
      <c r="B306" s="14">
        <v>2020</v>
      </c>
      <c r="C306" s="12">
        <v>11</v>
      </c>
      <c r="D306" s="12" t="s">
        <v>14</v>
      </c>
      <c r="E306" s="25" t="s">
        <v>1365</v>
      </c>
      <c r="F306" s="122" t="s">
        <v>1357</v>
      </c>
      <c r="G306" s="58" t="s">
        <v>39</v>
      </c>
      <c r="H306" s="23" t="s">
        <v>67</v>
      </c>
      <c r="I306" s="123">
        <v>53000000</v>
      </c>
      <c r="J306" s="52">
        <v>0</v>
      </c>
      <c r="K306" s="52">
        <v>0</v>
      </c>
      <c r="L306" s="55">
        <v>53000000</v>
      </c>
      <c r="M306" s="161">
        <v>53000000</v>
      </c>
      <c r="N306" s="52">
        <v>53000000</v>
      </c>
      <c r="O306" s="10"/>
      <c r="P306" s="22" t="s">
        <v>1358</v>
      </c>
      <c r="Q306" s="25" t="s">
        <v>1363</v>
      </c>
      <c r="R306" s="70" t="s">
        <v>1364</v>
      </c>
      <c r="S306" s="54" t="s">
        <v>24</v>
      </c>
      <c r="T306" s="25"/>
      <c r="U306" s="70"/>
    </row>
    <row r="307" spans="2:21" ht="20.25" customHeight="1" x14ac:dyDescent="0.15">
      <c r="B307" s="14">
        <v>2020</v>
      </c>
      <c r="C307" s="12">
        <v>11</v>
      </c>
      <c r="D307" s="12" t="s">
        <v>14</v>
      </c>
      <c r="E307" s="25" t="s">
        <v>1366</v>
      </c>
      <c r="F307" s="122" t="s">
        <v>1357</v>
      </c>
      <c r="G307" s="58" t="s">
        <v>39</v>
      </c>
      <c r="H307" s="23" t="s">
        <v>67</v>
      </c>
      <c r="I307" s="123">
        <v>51000000</v>
      </c>
      <c r="J307" s="52">
        <v>0</v>
      </c>
      <c r="K307" s="52">
        <v>0</v>
      </c>
      <c r="L307" s="55">
        <v>51000000</v>
      </c>
      <c r="M307" s="161">
        <v>51000000</v>
      </c>
      <c r="N307" s="52">
        <v>51000000</v>
      </c>
      <c r="O307" s="10"/>
      <c r="P307" s="22" t="s">
        <v>1358</v>
      </c>
      <c r="Q307" s="25" t="s">
        <v>1363</v>
      </c>
      <c r="R307" s="70" t="s">
        <v>1364</v>
      </c>
      <c r="S307" s="54" t="s">
        <v>24</v>
      </c>
      <c r="T307" s="25"/>
      <c r="U307" s="70"/>
    </row>
    <row r="308" spans="2:21" ht="20.25" customHeight="1" x14ac:dyDescent="0.15">
      <c r="B308" s="14">
        <v>2020</v>
      </c>
      <c r="C308" s="12">
        <v>11</v>
      </c>
      <c r="D308" s="12" t="s">
        <v>14</v>
      </c>
      <c r="E308" s="25" t="s">
        <v>1367</v>
      </c>
      <c r="F308" s="122" t="s">
        <v>1357</v>
      </c>
      <c r="G308" s="58" t="s">
        <v>16</v>
      </c>
      <c r="H308" s="23" t="s">
        <v>67</v>
      </c>
      <c r="I308" s="123">
        <v>119000000</v>
      </c>
      <c r="J308" s="52">
        <v>0</v>
      </c>
      <c r="K308" s="52">
        <v>0</v>
      </c>
      <c r="L308" s="55">
        <v>119000000</v>
      </c>
      <c r="M308" s="161">
        <v>119000000</v>
      </c>
      <c r="N308" s="52">
        <v>119000000</v>
      </c>
      <c r="O308" s="10"/>
      <c r="P308" s="22" t="s">
        <v>1358</v>
      </c>
      <c r="Q308" s="25" t="s">
        <v>1359</v>
      </c>
      <c r="R308" s="70" t="s">
        <v>1360</v>
      </c>
      <c r="S308" s="54" t="s">
        <v>24</v>
      </c>
      <c r="T308" s="25"/>
      <c r="U308" s="70"/>
    </row>
    <row r="309" spans="2:21" ht="20.25" customHeight="1" x14ac:dyDescent="0.15">
      <c r="B309" s="14">
        <v>2020</v>
      </c>
      <c r="C309" s="12">
        <v>11</v>
      </c>
      <c r="D309" s="12" t="s">
        <v>14</v>
      </c>
      <c r="E309" s="25" t="s">
        <v>1368</v>
      </c>
      <c r="F309" s="122" t="s">
        <v>1357</v>
      </c>
      <c r="G309" s="58" t="s">
        <v>16</v>
      </c>
      <c r="H309" s="23" t="s">
        <v>67</v>
      </c>
      <c r="I309" s="123">
        <v>108000000</v>
      </c>
      <c r="J309" s="52">
        <v>0</v>
      </c>
      <c r="K309" s="52">
        <v>0</v>
      </c>
      <c r="L309" s="55">
        <v>108000000</v>
      </c>
      <c r="M309" s="161">
        <v>108000000</v>
      </c>
      <c r="N309" s="52">
        <v>108000000</v>
      </c>
      <c r="O309" s="10"/>
      <c r="P309" s="22" t="s">
        <v>1358</v>
      </c>
      <c r="Q309" s="25" t="s">
        <v>1359</v>
      </c>
      <c r="R309" s="70" t="s">
        <v>1360</v>
      </c>
      <c r="S309" s="54" t="s">
        <v>24</v>
      </c>
      <c r="T309" s="25"/>
      <c r="U309" s="70"/>
    </row>
    <row r="310" spans="2:21" ht="20.25" customHeight="1" x14ac:dyDescent="0.15">
      <c r="B310" s="14">
        <v>2020</v>
      </c>
      <c r="C310" s="12">
        <v>11</v>
      </c>
      <c r="D310" s="12" t="s">
        <v>14</v>
      </c>
      <c r="E310" s="25" t="s">
        <v>1369</v>
      </c>
      <c r="F310" s="122" t="s">
        <v>1357</v>
      </c>
      <c r="G310" s="58" t="s">
        <v>16</v>
      </c>
      <c r="H310" s="23" t="s">
        <v>67</v>
      </c>
      <c r="I310" s="123">
        <v>78000000</v>
      </c>
      <c r="J310" s="52">
        <v>0</v>
      </c>
      <c r="K310" s="52">
        <v>0</v>
      </c>
      <c r="L310" s="55">
        <v>78000000</v>
      </c>
      <c r="M310" s="161">
        <v>78000000</v>
      </c>
      <c r="N310" s="52">
        <v>78000000</v>
      </c>
      <c r="O310" s="10"/>
      <c r="P310" s="22" t="s">
        <v>1358</v>
      </c>
      <c r="Q310" s="25" t="s">
        <v>1370</v>
      </c>
      <c r="R310" s="70" t="s">
        <v>1371</v>
      </c>
      <c r="S310" s="54" t="s">
        <v>24</v>
      </c>
      <c r="T310" s="25"/>
      <c r="U310" s="70"/>
    </row>
    <row r="311" spans="2:21" ht="20.25" customHeight="1" x14ac:dyDescent="0.15">
      <c r="B311" s="14">
        <v>2020</v>
      </c>
      <c r="C311" s="12">
        <v>11</v>
      </c>
      <c r="D311" s="12" t="s">
        <v>14</v>
      </c>
      <c r="E311" s="25" t="s">
        <v>1372</v>
      </c>
      <c r="F311" s="122" t="s">
        <v>1357</v>
      </c>
      <c r="G311" s="58" t="s">
        <v>16</v>
      </c>
      <c r="H311" s="23" t="s">
        <v>67</v>
      </c>
      <c r="I311" s="123">
        <v>383000000</v>
      </c>
      <c r="J311" s="52">
        <v>0</v>
      </c>
      <c r="K311" s="52">
        <v>0</v>
      </c>
      <c r="L311" s="55">
        <v>383000000</v>
      </c>
      <c r="M311" s="161">
        <v>383000000</v>
      </c>
      <c r="N311" s="52">
        <v>383000000</v>
      </c>
      <c r="O311" s="10"/>
      <c r="P311" s="22" t="s">
        <v>1358</v>
      </c>
      <c r="Q311" s="25" t="s">
        <v>1359</v>
      </c>
      <c r="R311" s="70" t="s">
        <v>1360</v>
      </c>
      <c r="S311" s="54" t="s">
        <v>24</v>
      </c>
      <c r="T311" s="25"/>
      <c r="U311" s="70"/>
    </row>
    <row r="312" spans="2:21" ht="20.25" customHeight="1" x14ac:dyDescent="0.15">
      <c r="B312" s="14">
        <v>2020</v>
      </c>
      <c r="C312" s="12">
        <v>11</v>
      </c>
      <c r="D312" s="12" t="s">
        <v>14</v>
      </c>
      <c r="E312" s="25" t="s">
        <v>1373</v>
      </c>
      <c r="F312" s="122" t="s">
        <v>1357</v>
      </c>
      <c r="G312" s="58" t="s">
        <v>16</v>
      </c>
      <c r="H312" s="23" t="s">
        <v>67</v>
      </c>
      <c r="I312" s="123">
        <v>2650000000</v>
      </c>
      <c r="J312" s="52">
        <v>550000000</v>
      </c>
      <c r="K312" s="52">
        <v>100000000</v>
      </c>
      <c r="L312" s="55">
        <v>3300000000</v>
      </c>
      <c r="M312" s="161">
        <v>150000000</v>
      </c>
      <c r="N312" s="52">
        <v>3300000000</v>
      </c>
      <c r="O312" s="10"/>
      <c r="P312" s="22" t="s">
        <v>1358</v>
      </c>
      <c r="Q312" s="25" t="s">
        <v>1370</v>
      </c>
      <c r="R312" s="70" t="s">
        <v>1371</v>
      </c>
      <c r="S312" s="54" t="s">
        <v>24</v>
      </c>
      <c r="T312" s="25"/>
      <c r="U312" s="70"/>
    </row>
    <row r="313" spans="2:21" ht="20.25" customHeight="1" x14ac:dyDescent="0.15">
      <c r="B313" s="14">
        <v>2020</v>
      </c>
      <c r="C313" s="12">
        <v>11</v>
      </c>
      <c r="D313" s="12" t="s">
        <v>14</v>
      </c>
      <c r="E313" s="25" t="s">
        <v>1379</v>
      </c>
      <c r="F313" s="122" t="s">
        <v>49</v>
      </c>
      <c r="G313" s="58" t="s">
        <v>16</v>
      </c>
      <c r="H313" s="23" t="s">
        <v>67</v>
      </c>
      <c r="I313" s="123">
        <v>2400000000</v>
      </c>
      <c r="J313" s="52">
        <v>1200000000</v>
      </c>
      <c r="K313" s="52">
        <v>400000000</v>
      </c>
      <c r="L313" s="55">
        <v>4000000000</v>
      </c>
      <c r="M313" s="161">
        <v>10000000</v>
      </c>
      <c r="N313" s="52">
        <v>4000000000</v>
      </c>
      <c r="O313" s="10"/>
      <c r="P313" s="22" t="s">
        <v>1380</v>
      </c>
      <c r="Q313" s="25" t="s">
        <v>1381</v>
      </c>
      <c r="R313" s="70" t="s">
        <v>1382</v>
      </c>
      <c r="S313" s="54" t="s">
        <v>24</v>
      </c>
      <c r="T313" s="25"/>
      <c r="U313" s="70"/>
    </row>
    <row r="314" spans="2:21" ht="20.25" customHeight="1" x14ac:dyDescent="0.15">
      <c r="B314" s="14">
        <v>2020</v>
      </c>
      <c r="C314" s="12">
        <v>11</v>
      </c>
      <c r="D314" s="12" t="s">
        <v>14</v>
      </c>
      <c r="E314" s="25" t="s">
        <v>1383</v>
      </c>
      <c r="F314" s="122" t="s">
        <v>49</v>
      </c>
      <c r="G314" s="58" t="s">
        <v>16</v>
      </c>
      <c r="H314" s="23" t="s">
        <v>67</v>
      </c>
      <c r="I314" s="123">
        <v>2071200000</v>
      </c>
      <c r="J314" s="52">
        <v>1035600000</v>
      </c>
      <c r="K314" s="52">
        <v>345200000</v>
      </c>
      <c r="L314" s="55">
        <v>3452000000</v>
      </c>
      <c r="M314" s="161">
        <v>10000000</v>
      </c>
      <c r="N314" s="52">
        <v>3452000000</v>
      </c>
      <c r="O314" s="10"/>
      <c r="P314" s="22" t="s">
        <v>1380</v>
      </c>
      <c r="Q314" s="25" t="s">
        <v>1381</v>
      </c>
      <c r="R314" s="70" t="s">
        <v>1382</v>
      </c>
      <c r="S314" s="54" t="s">
        <v>24</v>
      </c>
      <c r="T314" s="25"/>
      <c r="U314" s="70"/>
    </row>
    <row r="315" spans="2:21" ht="20.25" customHeight="1" x14ac:dyDescent="0.15">
      <c r="B315" s="22">
        <v>2020</v>
      </c>
      <c r="C315" s="25">
        <v>11</v>
      </c>
      <c r="D315" s="25" t="s">
        <v>14</v>
      </c>
      <c r="E315" s="25" t="s">
        <v>1450</v>
      </c>
      <c r="F315" s="151" t="s">
        <v>184</v>
      </c>
      <c r="G315" s="69" t="s">
        <v>126</v>
      </c>
      <c r="H315" s="70" t="s">
        <v>66</v>
      </c>
      <c r="I315" s="76">
        <v>50000000</v>
      </c>
      <c r="J315" s="66" t="s">
        <v>1451</v>
      </c>
      <c r="K315" s="66" t="s">
        <v>154</v>
      </c>
      <c r="L315" s="77">
        <v>50000000</v>
      </c>
      <c r="M315" s="204">
        <v>50000000</v>
      </c>
      <c r="N315" s="66">
        <v>50000000</v>
      </c>
      <c r="O315" s="114"/>
      <c r="P315" s="150" t="s">
        <v>218</v>
      </c>
      <c r="Q315" s="25" t="s">
        <v>219</v>
      </c>
      <c r="R315" s="70" t="s">
        <v>220</v>
      </c>
      <c r="S315" s="54" t="s">
        <v>24</v>
      </c>
      <c r="T315" s="25"/>
      <c r="U315" s="70"/>
    </row>
    <row r="316" spans="2:21" ht="20.25" customHeight="1" x14ac:dyDescent="0.15">
      <c r="B316" s="22">
        <v>2020</v>
      </c>
      <c r="C316" s="25">
        <v>11</v>
      </c>
      <c r="D316" s="25" t="s">
        <v>14</v>
      </c>
      <c r="E316" s="25" t="s">
        <v>1455</v>
      </c>
      <c r="F316" s="151" t="s">
        <v>184</v>
      </c>
      <c r="G316" s="69" t="s">
        <v>40</v>
      </c>
      <c r="H316" s="70" t="s">
        <v>66</v>
      </c>
      <c r="I316" s="76">
        <v>148973000</v>
      </c>
      <c r="J316" s="66"/>
      <c r="K316" s="66"/>
      <c r="L316" s="77">
        <v>148973000</v>
      </c>
      <c r="M316" s="204">
        <v>5000000</v>
      </c>
      <c r="N316" s="66"/>
      <c r="O316" s="114"/>
      <c r="P316" s="150" t="s">
        <v>1453</v>
      </c>
      <c r="Q316" s="25" t="s">
        <v>221</v>
      </c>
      <c r="R316" s="70" t="s">
        <v>1454</v>
      </c>
      <c r="S316" s="54" t="s">
        <v>24</v>
      </c>
      <c r="T316" s="25"/>
      <c r="U316" s="70"/>
    </row>
    <row r="317" spans="2:21" ht="20.25" customHeight="1" x14ac:dyDescent="0.15">
      <c r="B317" s="22">
        <v>2020</v>
      </c>
      <c r="C317" s="25">
        <v>11</v>
      </c>
      <c r="D317" s="25" t="s">
        <v>14</v>
      </c>
      <c r="E317" s="25" t="s">
        <v>231</v>
      </c>
      <c r="F317" s="151" t="s">
        <v>184</v>
      </c>
      <c r="G317" s="69" t="s">
        <v>16</v>
      </c>
      <c r="H317" s="70" t="s">
        <v>66</v>
      </c>
      <c r="I317" s="76">
        <v>5747283000</v>
      </c>
      <c r="J317" s="66"/>
      <c r="K317" s="66"/>
      <c r="L317" s="77">
        <v>5747283000</v>
      </c>
      <c r="M317" s="204">
        <v>500000000</v>
      </c>
      <c r="N317" s="66">
        <v>5747283000</v>
      </c>
      <c r="O317" s="114"/>
      <c r="P317" s="150" t="s">
        <v>1465</v>
      </c>
      <c r="Q317" s="25" t="s">
        <v>232</v>
      </c>
      <c r="R317" s="70" t="s">
        <v>233</v>
      </c>
      <c r="S317" s="54" t="s">
        <v>24</v>
      </c>
      <c r="T317" s="25"/>
      <c r="U317" s="70"/>
    </row>
    <row r="318" spans="2:21" ht="20.25" customHeight="1" x14ac:dyDescent="0.15">
      <c r="B318" s="22">
        <v>2020</v>
      </c>
      <c r="C318" s="25">
        <v>11</v>
      </c>
      <c r="D318" s="25" t="s">
        <v>14</v>
      </c>
      <c r="E318" s="25" t="s">
        <v>234</v>
      </c>
      <c r="F318" s="151" t="s">
        <v>184</v>
      </c>
      <c r="G318" s="69" t="s">
        <v>16</v>
      </c>
      <c r="H318" s="70" t="s">
        <v>66</v>
      </c>
      <c r="I318" s="76">
        <v>294858000</v>
      </c>
      <c r="J318" s="66"/>
      <c r="K318" s="66"/>
      <c r="L318" s="77">
        <v>294858000</v>
      </c>
      <c r="M318" s="204">
        <v>40000000</v>
      </c>
      <c r="N318" s="66">
        <v>294858000</v>
      </c>
      <c r="O318" s="114"/>
      <c r="P318" s="150" t="s">
        <v>1465</v>
      </c>
      <c r="Q318" s="25" t="s">
        <v>235</v>
      </c>
      <c r="R318" s="70" t="s">
        <v>236</v>
      </c>
      <c r="S318" s="54" t="s">
        <v>24</v>
      </c>
      <c r="T318" s="25"/>
      <c r="U318" s="70"/>
    </row>
    <row r="319" spans="2:21" ht="20.25" customHeight="1" x14ac:dyDescent="0.15">
      <c r="B319" s="22">
        <v>2020</v>
      </c>
      <c r="C319" s="25">
        <v>11</v>
      </c>
      <c r="D319" s="25" t="s">
        <v>14</v>
      </c>
      <c r="E319" s="25" t="s">
        <v>1466</v>
      </c>
      <c r="F319" s="151" t="s">
        <v>184</v>
      </c>
      <c r="G319" s="69" t="s">
        <v>16</v>
      </c>
      <c r="H319" s="70" t="s">
        <v>66</v>
      </c>
      <c r="I319" s="76">
        <v>950000000</v>
      </c>
      <c r="J319" s="66">
        <v>300000000</v>
      </c>
      <c r="K319" s="66"/>
      <c r="L319" s="77">
        <v>1250000000</v>
      </c>
      <c r="M319" s="204">
        <v>19000000</v>
      </c>
      <c r="N319" s="66">
        <v>1250000000</v>
      </c>
      <c r="O319" s="114"/>
      <c r="P319" s="150" t="s">
        <v>1465</v>
      </c>
      <c r="Q319" s="25" t="s">
        <v>1467</v>
      </c>
      <c r="R319" s="70" t="s">
        <v>1468</v>
      </c>
      <c r="S319" s="54" t="s">
        <v>24</v>
      </c>
      <c r="T319" s="25"/>
      <c r="U319" s="70"/>
    </row>
    <row r="320" spans="2:21" ht="20.25" customHeight="1" x14ac:dyDescent="0.15">
      <c r="B320" s="22">
        <v>2020</v>
      </c>
      <c r="C320" s="25">
        <v>11</v>
      </c>
      <c r="D320" s="25" t="s">
        <v>14</v>
      </c>
      <c r="E320" s="25" t="s">
        <v>1469</v>
      </c>
      <c r="F320" s="151" t="s">
        <v>184</v>
      </c>
      <c r="G320" s="69" t="s">
        <v>16</v>
      </c>
      <c r="H320" s="70" t="s">
        <v>66</v>
      </c>
      <c r="I320" s="76">
        <v>900000000</v>
      </c>
      <c r="J320" s="66">
        <v>260000000</v>
      </c>
      <c r="K320" s="66"/>
      <c r="L320" s="77">
        <v>1160000000</v>
      </c>
      <c r="M320" s="204">
        <v>18000000</v>
      </c>
      <c r="N320" s="66">
        <v>1160000000</v>
      </c>
      <c r="O320" s="114"/>
      <c r="P320" s="150" t="s">
        <v>1465</v>
      </c>
      <c r="Q320" s="25" t="s">
        <v>1467</v>
      </c>
      <c r="R320" s="70" t="s">
        <v>233</v>
      </c>
      <c r="S320" s="54" t="s">
        <v>24</v>
      </c>
      <c r="T320" s="25"/>
      <c r="U320" s="70"/>
    </row>
    <row r="321" spans="2:21" ht="20.25" customHeight="1" x14ac:dyDescent="0.15">
      <c r="B321" s="22">
        <v>2020</v>
      </c>
      <c r="C321" s="25">
        <v>11</v>
      </c>
      <c r="D321" s="25" t="s">
        <v>14</v>
      </c>
      <c r="E321" s="25" t="s">
        <v>1470</v>
      </c>
      <c r="F321" s="151" t="s">
        <v>184</v>
      </c>
      <c r="G321" s="69" t="s">
        <v>16</v>
      </c>
      <c r="H321" s="70" t="s">
        <v>66</v>
      </c>
      <c r="I321" s="76">
        <v>850000000</v>
      </c>
      <c r="J321" s="66">
        <v>230000000</v>
      </c>
      <c r="K321" s="66"/>
      <c r="L321" s="77">
        <v>1080000000</v>
      </c>
      <c r="M321" s="204">
        <v>17000000</v>
      </c>
      <c r="N321" s="66">
        <v>1080000000</v>
      </c>
      <c r="O321" s="114"/>
      <c r="P321" s="150" t="s">
        <v>1465</v>
      </c>
      <c r="Q321" s="25" t="s">
        <v>1467</v>
      </c>
      <c r="R321" s="70" t="s">
        <v>236</v>
      </c>
      <c r="S321" s="54" t="s">
        <v>24</v>
      </c>
      <c r="T321" s="25"/>
      <c r="U321" s="70"/>
    </row>
    <row r="322" spans="2:21" ht="20.25" customHeight="1" x14ac:dyDescent="0.15">
      <c r="B322" s="22">
        <v>2020</v>
      </c>
      <c r="C322" s="25">
        <v>11</v>
      </c>
      <c r="D322" s="25" t="s">
        <v>14</v>
      </c>
      <c r="E322" s="25" t="s">
        <v>1471</v>
      </c>
      <c r="F322" s="151" t="s">
        <v>184</v>
      </c>
      <c r="G322" s="69" t="s">
        <v>16</v>
      </c>
      <c r="H322" s="70" t="s">
        <v>66</v>
      </c>
      <c r="I322" s="76">
        <v>1000000000</v>
      </c>
      <c r="J322" s="66">
        <v>350000000</v>
      </c>
      <c r="K322" s="66"/>
      <c r="L322" s="77">
        <v>1350000000</v>
      </c>
      <c r="M322" s="204">
        <v>20000000</v>
      </c>
      <c r="N322" s="66">
        <v>1350000000</v>
      </c>
      <c r="O322" s="114"/>
      <c r="P322" s="150" t="s">
        <v>1465</v>
      </c>
      <c r="Q322" s="25" t="s">
        <v>1467</v>
      </c>
      <c r="R322" s="70" t="s">
        <v>1472</v>
      </c>
      <c r="S322" s="54" t="s">
        <v>24</v>
      </c>
      <c r="T322" s="25"/>
      <c r="U322" s="70"/>
    </row>
    <row r="323" spans="2:21" ht="20.25" customHeight="1" x14ac:dyDescent="0.15">
      <c r="B323" s="22">
        <v>2020</v>
      </c>
      <c r="C323" s="25">
        <v>11</v>
      </c>
      <c r="D323" s="25" t="s">
        <v>14</v>
      </c>
      <c r="E323" s="25" t="s">
        <v>1473</v>
      </c>
      <c r="F323" s="151" t="s">
        <v>184</v>
      </c>
      <c r="G323" s="69" t="s">
        <v>16</v>
      </c>
      <c r="H323" s="70" t="s">
        <v>67</v>
      </c>
      <c r="I323" s="76">
        <v>3000000000</v>
      </c>
      <c r="J323" s="66">
        <v>1200000000</v>
      </c>
      <c r="K323" s="66">
        <v>200000000</v>
      </c>
      <c r="L323" s="77">
        <v>4400000000</v>
      </c>
      <c r="M323" s="204">
        <v>10000000</v>
      </c>
      <c r="N323" s="66">
        <v>10000000</v>
      </c>
      <c r="O323" s="114"/>
      <c r="P323" s="150" t="s">
        <v>1474</v>
      </c>
      <c r="Q323" s="25" t="s">
        <v>1475</v>
      </c>
      <c r="R323" s="70" t="s">
        <v>1476</v>
      </c>
      <c r="S323" s="54" t="s">
        <v>24</v>
      </c>
      <c r="T323" s="25"/>
      <c r="U323" s="70"/>
    </row>
    <row r="324" spans="2:21" ht="20.25" customHeight="1" x14ac:dyDescent="0.15">
      <c r="B324" s="22">
        <v>2020</v>
      </c>
      <c r="C324" s="25">
        <v>11</v>
      </c>
      <c r="D324" s="25" t="s">
        <v>14</v>
      </c>
      <c r="E324" s="25" t="s">
        <v>1477</v>
      </c>
      <c r="F324" s="151" t="s">
        <v>184</v>
      </c>
      <c r="G324" s="69" t="s">
        <v>16</v>
      </c>
      <c r="H324" s="70" t="s">
        <v>67</v>
      </c>
      <c r="I324" s="76">
        <v>3000000000</v>
      </c>
      <c r="J324" s="66">
        <v>500000000</v>
      </c>
      <c r="K324" s="66">
        <v>100000000</v>
      </c>
      <c r="L324" s="77">
        <v>3600000000</v>
      </c>
      <c r="M324" s="204">
        <v>10000000</v>
      </c>
      <c r="N324" s="66">
        <v>10000000</v>
      </c>
      <c r="O324" s="114"/>
      <c r="P324" s="150" t="s">
        <v>1474</v>
      </c>
      <c r="Q324" s="25" t="s">
        <v>1475</v>
      </c>
      <c r="R324" s="70" t="s">
        <v>1476</v>
      </c>
      <c r="S324" s="54" t="s">
        <v>24</v>
      </c>
      <c r="T324" s="25"/>
      <c r="U324" s="70"/>
    </row>
    <row r="325" spans="2:21" ht="20.25" customHeight="1" x14ac:dyDescent="0.15">
      <c r="B325" s="22">
        <v>2020</v>
      </c>
      <c r="C325" s="25">
        <v>11</v>
      </c>
      <c r="D325" s="25" t="s">
        <v>14</v>
      </c>
      <c r="E325" s="25" t="s">
        <v>1485</v>
      </c>
      <c r="F325" s="151" t="s">
        <v>184</v>
      </c>
      <c r="G325" s="69" t="s">
        <v>16</v>
      </c>
      <c r="H325" s="70" t="s">
        <v>67</v>
      </c>
      <c r="I325" s="76">
        <v>8022000000</v>
      </c>
      <c r="J325" s="66">
        <v>1026000000</v>
      </c>
      <c r="K325" s="66"/>
      <c r="L325" s="77">
        <v>9048000000</v>
      </c>
      <c r="M325" s="204">
        <v>2600000000</v>
      </c>
      <c r="N325" s="66">
        <v>9048000000</v>
      </c>
      <c r="O325" s="114"/>
      <c r="P325" s="150" t="s">
        <v>1486</v>
      </c>
      <c r="Q325" s="25" t="s">
        <v>1487</v>
      </c>
      <c r="R325" s="70" t="s">
        <v>1488</v>
      </c>
      <c r="S325" s="54" t="s">
        <v>24</v>
      </c>
      <c r="T325" s="25"/>
      <c r="U325" s="70"/>
    </row>
    <row r="326" spans="2:21" ht="20.25" customHeight="1" x14ac:dyDescent="0.15">
      <c r="B326" s="22">
        <v>2020</v>
      </c>
      <c r="C326" s="25">
        <v>11</v>
      </c>
      <c r="D326" s="25" t="s">
        <v>14</v>
      </c>
      <c r="E326" s="25" t="s">
        <v>1504</v>
      </c>
      <c r="F326" s="151" t="s">
        <v>184</v>
      </c>
      <c r="G326" s="69" t="s">
        <v>17</v>
      </c>
      <c r="H326" s="70" t="s">
        <v>66</v>
      </c>
      <c r="I326" s="76">
        <v>1500000000</v>
      </c>
      <c r="J326" s="66">
        <v>300000000</v>
      </c>
      <c r="K326" s="66"/>
      <c r="L326" s="77">
        <v>1800000000</v>
      </c>
      <c r="M326" s="204">
        <v>100000000</v>
      </c>
      <c r="N326" s="66"/>
      <c r="O326" s="114"/>
      <c r="P326" s="150" t="s">
        <v>1499</v>
      </c>
      <c r="Q326" s="25" t="s">
        <v>1505</v>
      </c>
      <c r="R326" s="70" t="s">
        <v>1506</v>
      </c>
      <c r="S326" s="54" t="s">
        <v>24</v>
      </c>
      <c r="T326" s="25"/>
      <c r="U326" s="70"/>
    </row>
    <row r="327" spans="2:21" ht="20.25" customHeight="1" x14ac:dyDescent="0.15">
      <c r="B327" s="22">
        <v>2020</v>
      </c>
      <c r="C327" s="25">
        <v>11</v>
      </c>
      <c r="D327" s="25" t="s">
        <v>14</v>
      </c>
      <c r="E327" s="25" t="s">
        <v>1507</v>
      </c>
      <c r="F327" s="151" t="s">
        <v>184</v>
      </c>
      <c r="G327" s="69" t="s">
        <v>16</v>
      </c>
      <c r="H327" s="70" t="s">
        <v>67</v>
      </c>
      <c r="I327" s="76">
        <v>2350000000</v>
      </c>
      <c r="J327" s="66" t="s">
        <v>274</v>
      </c>
      <c r="K327" s="66" t="s">
        <v>274</v>
      </c>
      <c r="L327" s="77">
        <v>2350000000</v>
      </c>
      <c r="M327" s="204">
        <v>10000000</v>
      </c>
      <c r="N327" s="66">
        <v>2350000000</v>
      </c>
      <c r="O327" s="114"/>
      <c r="P327" s="150" t="s">
        <v>1508</v>
      </c>
      <c r="Q327" s="25" t="s">
        <v>1509</v>
      </c>
      <c r="R327" s="70" t="s">
        <v>1510</v>
      </c>
      <c r="S327" s="54" t="s">
        <v>24</v>
      </c>
      <c r="T327" s="25"/>
      <c r="U327" s="70"/>
    </row>
    <row r="328" spans="2:21" ht="20.25" customHeight="1" x14ac:dyDescent="0.15">
      <c r="B328" s="22">
        <v>2020</v>
      </c>
      <c r="C328" s="25">
        <v>11</v>
      </c>
      <c r="D328" s="25" t="s">
        <v>14</v>
      </c>
      <c r="E328" s="25" t="s">
        <v>1511</v>
      </c>
      <c r="F328" s="151" t="s">
        <v>184</v>
      </c>
      <c r="G328" s="69" t="s">
        <v>16</v>
      </c>
      <c r="H328" s="70" t="s">
        <v>67</v>
      </c>
      <c r="I328" s="76">
        <v>2900000000</v>
      </c>
      <c r="J328" s="66" t="s">
        <v>274</v>
      </c>
      <c r="K328" s="66" t="s">
        <v>274</v>
      </c>
      <c r="L328" s="77">
        <v>2900000000</v>
      </c>
      <c r="M328" s="204">
        <v>10000000</v>
      </c>
      <c r="N328" s="66">
        <v>2900000000</v>
      </c>
      <c r="O328" s="114"/>
      <c r="P328" s="150" t="s">
        <v>1508</v>
      </c>
      <c r="Q328" s="25" t="s">
        <v>1512</v>
      </c>
      <c r="R328" s="70" t="s">
        <v>1513</v>
      </c>
      <c r="S328" s="54" t="s">
        <v>24</v>
      </c>
      <c r="T328" s="25"/>
      <c r="U328" s="70"/>
    </row>
    <row r="329" spans="2:21" ht="20.25" customHeight="1" x14ac:dyDescent="0.15">
      <c r="B329" s="22">
        <v>2020</v>
      </c>
      <c r="C329" s="25">
        <v>11</v>
      </c>
      <c r="D329" s="25" t="s">
        <v>14</v>
      </c>
      <c r="E329" s="25" t="s">
        <v>249</v>
      </c>
      <c r="F329" s="151" t="s">
        <v>184</v>
      </c>
      <c r="G329" s="69" t="s">
        <v>16</v>
      </c>
      <c r="H329" s="70" t="s">
        <v>67</v>
      </c>
      <c r="I329" s="76">
        <v>220000000</v>
      </c>
      <c r="J329" s="66">
        <v>80000000</v>
      </c>
      <c r="K329" s="66" t="s">
        <v>154</v>
      </c>
      <c r="L329" s="77">
        <v>300000000</v>
      </c>
      <c r="M329" s="204">
        <v>220000000</v>
      </c>
      <c r="N329" s="66" t="s">
        <v>1518</v>
      </c>
      <c r="O329" s="114"/>
      <c r="P329" s="150" t="s">
        <v>250</v>
      </c>
      <c r="Q329" s="25" t="s">
        <v>251</v>
      </c>
      <c r="R329" s="70" t="s">
        <v>252</v>
      </c>
      <c r="S329" s="54" t="s">
        <v>24</v>
      </c>
      <c r="T329" s="25"/>
      <c r="U329" s="70"/>
    </row>
    <row r="330" spans="2:21" ht="20.25" customHeight="1" x14ac:dyDescent="0.15">
      <c r="B330" s="22">
        <v>2020</v>
      </c>
      <c r="C330" s="25">
        <v>11</v>
      </c>
      <c r="D330" s="25" t="s">
        <v>14</v>
      </c>
      <c r="E330" s="25" t="s">
        <v>1522</v>
      </c>
      <c r="F330" s="151" t="s">
        <v>184</v>
      </c>
      <c r="G330" s="69" t="s">
        <v>39</v>
      </c>
      <c r="H330" s="70" t="s">
        <v>66</v>
      </c>
      <c r="I330" s="76">
        <v>20000000</v>
      </c>
      <c r="J330" s="66" t="s">
        <v>1451</v>
      </c>
      <c r="K330" s="66" t="s">
        <v>154</v>
      </c>
      <c r="L330" s="77">
        <v>20000000</v>
      </c>
      <c r="M330" s="204"/>
      <c r="N330" s="66"/>
      <c r="O330" s="114"/>
      <c r="P330" s="150" t="s">
        <v>253</v>
      </c>
      <c r="Q330" s="25" t="s">
        <v>1523</v>
      </c>
      <c r="R330" s="70" t="s">
        <v>1524</v>
      </c>
      <c r="S330" s="54" t="s">
        <v>24</v>
      </c>
      <c r="T330" s="25"/>
      <c r="U330" s="70"/>
    </row>
    <row r="331" spans="2:21" ht="20.25" customHeight="1" x14ac:dyDescent="0.15">
      <c r="B331" s="22">
        <v>2020</v>
      </c>
      <c r="C331" s="25">
        <v>11</v>
      </c>
      <c r="D331" s="25" t="s">
        <v>14</v>
      </c>
      <c r="E331" s="25" t="s">
        <v>1525</v>
      </c>
      <c r="F331" s="151" t="s">
        <v>184</v>
      </c>
      <c r="G331" s="69" t="s">
        <v>17</v>
      </c>
      <c r="H331" s="70" t="s">
        <v>66</v>
      </c>
      <c r="I331" s="76">
        <v>3000000000</v>
      </c>
      <c r="J331" s="66">
        <v>700000000</v>
      </c>
      <c r="K331" s="66" t="s">
        <v>154</v>
      </c>
      <c r="L331" s="77">
        <v>3700000000</v>
      </c>
      <c r="M331" s="204"/>
      <c r="N331" s="66"/>
      <c r="O331" s="114"/>
      <c r="P331" s="150" t="s">
        <v>253</v>
      </c>
      <c r="Q331" s="25" t="s">
        <v>1523</v>
      </c>
      <c r="R331" s="70" t="s">
        <v>1524</v>
      </c>
      <c r="S331" s="54" t="s">
        <v>24</v>
      </c>
      <c r="T331" s="25"/>
      <c r="U331" s="70"/>
    </row>
    <row r="332" spans="2:21" ht="20.25" customHeight="1" x14ac:dyDescent="0.15">
      <c r="B332" s="22">
        <v>2020</v>
      </c>
      <c r="C332" s="25">
        <v>11</v>
      </c>
      <c r="D332" s="25" t="s">
        <v>14</v>
      </c>
      <c r="E332" s="25" t="s">
        <v>1526</v>
      </c>
      <c r="F332" s="151" t="s">
        <v>184</v>
      </c>
      <c r="G332" s="69" t="s">
        <v>39</v>
      </c>
      <c r="H332" s="70" t="s">
        <v>66</v>
      </c>
      <c r="I332" s="76">
        <v>144000000</v>
      </c>
      <c r="J332" s="66">
        <v>56000000</v>
      </c>
      <c r="K332" s="66" t="s">
        <v>154</v>
      </c>
      <c r="L332" s="77">
        <v>200000000</v>
      </c>
      <c r="M332" s="204"/>
      <c r="N332" s="66"/>
      <c r="O332" s="114"/>
      <c r="P332" s="150" t="s">
        <v>253</v>
      </c>
      <c r="Q332" s="25" t="s">
        <v>1523</v>
      </c>
      <c r="R332" s="70" t="s">
        <v>1524</v>
      </c>
      <c r="S332" s="54" t="s">
        <v>24</v>
      </c>
      <c r="T332" s="25"/>
      <c r="U332" s="70"/>
    </row>
    <row r="333" spans="2:21" ht="20.25" customHeight="1" x14ac:dyDescent="0.15">
      <c r="B333" s="22">
        <v>2020</v>
      </c>
      <c r="C333" s="25">
        <v>11</v>
      </c>
      <c r="D333" s="25" t="s">
        <v>14</v>
      </c>
      <c r="E333" s="25" t="s">
        <v>1527</v>
      </c>
      <c r="F333" s="151" t="s">
        <v>184</v>
      </c>
      <c r="G333" s="69" t="s">
        <v>40</v>
      </c>
      <c r="H333" s="70" t="s">
        <v>66</v>
      </c>
      <c r="I333" s="76">
        <v>55000000</v>
      </c>
      <c r="J333" s="66">
        <v>40000000</v>
      </c>
      <c r="K333" s="66" t="s">
        <v>154</v>
      </c>
      <c r="L333" s="77">
        <v>95000000</v>
      </c>
      <c r="M333" s="204"/>
      <c r="N333" s="66"/>
      <c r="O333" s="114"/>
      <c r="P333" s="150" t="s">
        <v>253</v>
      </c>
      <c r="Q333" s="25" t="s">
        <v>1523</v>
      </c>
      <c r="R333" s="70" t="s">
        <v>1524</v>
      </c>
      <c r="S333" s="54" t="s">
        <v>24</v>
      </c>
      <c r="T333" s="25"/>
      <c r="U333" s="70"/>
    </row>
    <row r="334" spans="2:21" ht="20.25" customHeight="1" x14ac:dyDescent="0.15">
      <c r="B334" s="22">
        <v>2020</v>
      </c>
      <c r="C334" s="25">
        <v>11</v>
      </c>
      <c r="D334" s="25" t="s">
        <v>14</v>
      </c>
      <c r="E334" s="25" t="s">
        <v>1528</v>
      </c>
      <c r="F334" s="151" t="s">
        <v>184</v>
      </c>
      <c r="G334" s="69" t="s">
        <v>41</v>
      </c>
      <c r="H334" s="70" t="s">
        <v>66</v>
      </c>
      <c r="I334" s="76">
        <v>18000000</v>
      </c>
      <c r="J334" s="66" t="s">
        <v>1451</v>
      </c>
      <c r="K334" s="66" t="s">
        <v>154</v>
      </c>
      <c r="L334" s="77">
        <v>18000000</v>
      </c>
      <c r="M334" s="204"/>
      <c r="N334" s="66"/>
      <c r="O334" s="114"/>
      <c r="P334" s="150" t="s">
        <v>253</v>
      </c>
      <c r="Q334" s="25" t="s">
        <v>1523</v>
      </c>
      <c r="R334" s="70" t="s">
        <v>1524</v>
      </c>
      <c r="S334" s="54" t="s">
        <v>24</v>
      </c>
      <c r="T334" s="25"/>
      <c r="U334" s="70"/>
    </row>
    <row r="335" spans="2:21" ht="20.25" customHeight="1" x14ac:dyDescent="0.15">
      <c r="B335" s="14">
        <v>2020</v>
      </c>
      <c r="C335" s="12">
        <v>11</v>
      </c>
      <c r="D335" s="12" t="s">
        <v>14</v>
      </c>
      <c r="E335" s="25" t="s">
        <v>1705</v>
      </c>
      <c r="F335" s="122" t="s">
        <v>273</v>
      </c>
      <c r="G335" s="58" t="s">
        <v>16</v>
      </c>
      <c r="H335" s="23" t="s">
        <v>66</v>
      </c>
      <c r="I335" s="123">
        <v>2961891548</v>
      </c>
      <c r="J335" s="52"/>
      <c r="K335" s="52"/>
      <c r="L335" s="55">
        <v>2961891548</v>
      </c>
      <c r="M335" s="161">
        <v>2644973000</v>
      </c>
      <c r="N335" s="52">
        <v>1851481000</v>
      </c>
      <c r="O335" s="10" t="s">
        <v>278</v>
      </c>
      <c r="P335" s="22" t="s">
        <v>296</v>
      </c>
      <c r="Q335" s="25" t="s">
        <v>1706</v>
      </c>
      <c r="R335" s="70" t="s">
        <v>1707</v>
      </c>
      <c r="S335" s="54" t="s">
        <v>186</v>
      </c>
      <c r="T335" s="25" t="s">
        <v>722</v>
      </c>
      <c r="U335" s="70"/>
    </row>
    <row r="336" spans="2:21" ht="20.25" customHeight="1" x14ac:dyDescent="0.15">
      <c r="B336" s="14">
        <v>2020</v>
      </c>
      <c r="C336" s="12">
        <v>11</v>
      </c>
      <c r="D336" s="12" t="s">
        <v>14</v>
      </c>
      <c r="E336" s="25" t="s">
        <v>1708</v>
      </c>
      <c r="F336" s="122" t="s">
        <v>273</v>
      </c>
      <c r="G336" s="58" t="s">
        <v>39</v>
      </c>
      <c r="H336" s="23" t="s">
        <v>66</v>
      </c>
      <c r="I336" s="123">
        <v>38143000</v>
      </c>
      <c r="J336" s="52"/>
      <c r="K336" s="52"/>
      <c r="L336" s="55">
        <v>38143000</v>
      </c>
      <c r="M336" s="161">
        <v>38143000</v>
      </c>
      <c r="N336" s="52">
        <v>38143000</v>
      </c>
      <c r="O336" s="10" t="s">
        <v>278</v>
      </c>
      <c r="P336" s="22" t="s">
        <v>296</v>
      </c>
      <c r="Q336" s="25" t="s">
        <v>1706</v>
      </c>
      <c r="R336" s="70" t="s">
        <v>1707</v>
      </c>
      <c r="S336" s="54" t="s">
        <v>186</v>
      </c>
      <c r="T336" s="25" t="s">
        <v>722</v>
      </c>
      <c r="U336" s="70"/>
    </row>
    <row r="337" spans="2:21" ht="20.25" customHeight="1" x14ac:dyDescent="0.15">
      <c r="B337" s="14">
        <v>2020</v>
      </c>
      <c r="C337" s="12">
        <v>11</v>
      </c>
      <c r="D337" s="12" t="s">
        <v>14</v>
      </c>
      <c r="E337" s="25" t="s">
        <v>1709</v>
      </c>
      <c r="F337" s="122" t="s">
        <v>273</v>
      </c>
      <c r="G337" s="58" t="s">
        <v>126</v>
      </c>
      <c r="H337" s="23" t="s">
        <v>68</v>
      </c>
      <c r="I337" s="123">
        <v>20000000</v>
      </c>
      <c r="J337" s="52"/>
      <c r="K337" s="52"/>
      <c r="L337" s="55">
        <v>20000000</v>
      </c>
      <c r="M337" s="161">
        <v>20000000</v>
      </c>
      <c r="N337" s="52">
        <v>20000000</v>
      </c>
      <c r="O337" s="10" t="s">
        <v>278</v>
      </c>
      <c r="P337" s="22" t="s">
        <v>296</v>
      </c>
      <c r="Q337" s="25" t="s">
        <v>1710</v>
      </c>
      <c r="R337" s="70" t="s">
        <v>1711</v>
      </c>
      <c r="S337" s="54" t="s">
        <v>186</v>
      </c>
      <c r="T337" s="25"/>
      <c r="U337" s="70"/>
    </row>
    <row r="338" spans="2:21" ht="20.25" customHeight="1" x14ac:dyDescent="0.15">
      <c r="B338" s="14">
        <v>2020</v>
      </c>
      <c r="C338" s="12">
        <v>11</v>
      </c>
      <c r="D338" s="12" t="s">
        <v>14</v>
      </c>
      <c r="E338" s="25" t="s">
        <v>1709</v>
      </c>
      <c r="F338" s="122" t="s">
        <v>273</v>
      </c>
      <c r="G338" s="58" t="s">
        <v>126</v>
      </c>
      <c r="H338" s="23" t="s">
        <v>66</v>
      </c>
      <c r="I338" s="123">
        <v>40000000</v>
      </c>
      <c r="J338" s="52"/>
      <c r="K338" s="52"/>
      <c r="L338" s="55">
        <v>40000000</v>
      </c>
      <c r="M338" s="161">
        <v>40000000</v>
      </c>
      <c r="N338" s="52">
        <v>40000000</v>
      </c>
      <c r="O338" s="10" t="s">
        <v>278</v>
      </c>
      <c r="P338" s="22" t="s">
        <v>296</v>
      </c>
      <c r="Q338" s="25" t="s">
        <v>1710</v>
      </c>
      <c r="R338" s="70" t="s">
        <v>1711</v>
      </c>
      <c r="S338" s="54" t="s">
        <v>186</v>
      </c>
      <c r="T338" s="25"/>
      <c r="U338" s="70"/>
    </row>
    <row r="339" spans="2:21" ht="20.25" customHeight="1" x14ac:dyDescent="0.15">
      <c r="B339" s="14">
        <v>2020</v>
      </c>
      <c r="C339" s="12">
        <v>11</v>
      </c>
      <c r="D339" s="12" t="s">
        <v>14</v>
      </c>
      <c r="E339" s="25" t="s">
        <v>1712</v>
      </c>
      <c r="F339" s="122" t="s">
        <v>273</v>
      </c>
      <c r="G339" s="58" t="s">
        <v>16</v>
      </c>
      <c r="H339" s="23" t="s">
        <v>66</v>
      </c>
      <c r="I339" s="123">
        <v>300000000</v>
      </c>
      <c r="J339" s="52">
        <v>50000000</v>
      </c>
      <c r="K339" s="52"/>
      <c r="L339" s="55">
        <v>350000000</v>
      </c>
      <c r="M339" s="161">
        <v>300000000</v>
      </c>
      <c r="N339" s="52">
        <v>210000000</v>
      </c>
      <c r="O339" s="10" t="s">
        <v>1713</v>
      </c>
      <c r="P339" s="22" t="s">
        <v>1714</v>
      </c>
      <c r="Q339" s="25" t="s">
        <v>1715</v>
      </c>
      <c r="R339" s="70" t="s">
        <v>1716</v>
      </c>
      <c r="S339" s="54" t="s">
        <v>24</v>
      </c>
      <c r="T339" s="25"/>
      <c r="U339" s="70"/>
    </row>
    <row r="340" spans="2:21" ht="20.25" customHeight="1" x14ac:dyDescent="0.15">
      <c r="B340" s="14">
        <v>2020</v>
      </c>
      <c r="C340" s="12">
        <v>11</v>
      </c>
      <c r="D340" s="12" t="s">
        <v>14</v>
      </c>
      <c r="E340" s="25" t="s">
        <v>1722</v>
      </c>
      <c r="F340" s="122" t="s">
        <v>273</v>
      </c>
      <c r="G340" s="58" t="s">
        <v>16</v>
      </c>
      <c r="H340" s="23" t="s">
        <v>66</v>
      </c>
      <c r="I340" s="123">
        <v>2470000000</v>
      </c>
      <c r="J340" s="52">
        <v>2162000000</v>
      </c>
      <c r="K340" s="52">
        <v>480000000</v>
      </c>
      <c r="L340" s="55">
        <v>5112000000</v>
      </c>
      <c r="M340" s="161">
        <v>20000000</v>
      </c>
      <c r="N340" s="52">
        <v>20000000</v>
      </c>
      <c r="O340" s="10" t="s">
        <v>1723</v>
      </c>
      <c r="P340" s="22" t="s">
        <v>1724</v>
      </c>
      <c r="Q340" s="25" t="s">
        <v>1725</v>
      </c>
      <c r="R340" s="70" t="s">
        <v>1726</v>
      </c>
      <c r="S340" s="54" t="s">
        <v>24</v>
      </c>
      <c r="T340" s="25"/>
      <c r="U340" s="70"/>
    </row>
    <row r="341" spans="2:21" ht="20.25" customHeight="1" x14ac:dyDescent="0.15">
      <c r="B341" s="14">
        <v>2020</v>
      </c>
      <c r="C341" s="12">
        <v>11</v>
      </c>
      <c r="D341" s="12" t="s">
        <v>190</v>
      </c>
      <c r="E341" s="25" t="s">
        <v>1738</v>
      </c>
      <c r="F341" s="122" t="s">
        <v>366</v>
      </c>
      <c r="G341" s="58" t="s">
        <v>185</v>
      </c>
      <c r="H341" s="23" t="s">
        <v>269</v>
      </c>
      <c r="I341" s="123">
        <v>1000000000</v>
      </c>
      <c r="J341" s="52">
        <v>700000000</v>
      </c>
      <c r="K341" s="52"/>
      <c r="L341" s="55">
        <v>1700000000</v>
      </c>
      <c r="M341" s="161">
        <v>400000000</v>
      </c>
      <c r="N341" s="52">
        <v>400000000</v>
      </c>
      <c r="O341" s="10"/>
      <c r="P341" s="22" t="s">
        <v>1736</v>
      </c>
      <c r="Q341" s="25" t="s">
        <v>286</v>
      </c>
      <c r="R341" s="70" t="s">
        <v>287</v>
      </c>
      <c r="S341" s="54" t="s">
        <v>24</v>
      </c>
      <c r="T341" s="25"/>
      <c r="U341" s="70"/>
    </row>
    <row r="342" spans="2:21" ht="20.25" customHeight="1" x14ac:dyDescent="0.15">
      <c r="B342" s="14">
        <v>2020</v>
      </c>
      <c r="C342" s="12">
        <v>11</v>
      </c>
      <c r="D342" s="12" t="s">
        <v>190</v>
      </c>
      <c r="E342" s="25" t="s">
        <v>1739</v>
      </c>
      <c r="F342" s="122" t="s">
        <v>366</v>
      </c>
      <c r="G342" s="58" t="s">
        <v>185</v>
      </c>
      <c r="H342" s="23" t="s">
        <v>269</v>
      </c>
      <c r="I342" s="123">
        <v>743000000</v>
      </c>
      <c r="J342" s="52">
        <v>730000000</v>
      </c>
      <c r="K342" s="52"/>
      <c r="L342" s="55">
        <v>1473000000</v>
      </c>
      <c r="M342" s="161">
        <v>325000000</v>
      </c>
      <c r="N342" s="52">
        <v>325000000</v>
      </c>
      <c r="O342" s="10"/>
      <c r="P342" s="22" t="s">
        <v>1736</v>
      </c>
      <c r="Q342" s="25" t="s">
        <v>286</v>
      </c>
      <c r="R342" s="70" t="s">
        <v>287</v>
      </c>
      <c r="S342" s="54" t="s">
        <v>24</v>
      </c>
      <c r="T342" s="25"/>
      <c r="U342" s="70"/>
    </row>
    <row r="343" spans="2:21" ht="20.25" customHeight="1" x14ac:dyDescent="0.15">
      <c r="B343" s="14">
        <v>2020</v>
      </c>
      <c r="C343" s="12">
        <v>11</v>
      </c>
      <c r="D343" s="12" t="s">
        <v>190</v>
      </c>
      <c r="E343" s="25" t="s">
        <v>1740</v>
      </c>
      <c r="F343" s="122" t="s">
        <v>366</v>
      </c>
      <c r="G343" s="58" t="s">
        <v>323</v>
      </c>
      <c r="H343" s="23" t="s">
        <v>269</v>
      </c>
      <c r="I343" s="123">
        <v>2840000000</v>
      </c>
      <c r="J343" s="52">
        <v>392000000</v>
      </c>
      <c r="K343" s="52"/>
      <c r="L343" s="55">
        <v>3232000000</v>
      </c>
      <c r="M343" s="161">
        <v>200000000</v>
      </c>
      <c r="N343" s="52">
        <v>200000000</v>
      </c>
      <c r="O343" s="10"/>
      <c r="P343" s="22" t="s">
        <v>1736</v>
      </c>
      <c r="Q343" s="25" t="s">
        <v>286</v>
      </c>
      <c r="R343" s="70" t="s">
        <v>287</v>
      </c>
      <c r="S343" s="54" t="s">
        <v>24</v>
      </c>
      <c r="T343" s="25"/>
      <c r="U343" s="70"/>
    </row>
    <row r="344" spans="2:21" ht="20.25" customHeight="1" x14ac:dyDescent="0.15">
      <c r="B344" s="14">
        <v>2020</v>
      </c>
      <c r="C344" s="12">
        <v>11</v>
      </c>
      <c r="D344" s="12" t="s">
        <v>190</v>
      </c>
      <c r="E344" s="25" t="s">
        <v>1741</v>
      </c>
      <c r="F344" s="122" t="s">
        <v>366</v>
      </c>
      <c r="G344" s="58" t="s">
        <v>199</v>
      </c>
      <c r="H344" s="23" t="s">
        <v>269</v>
      </c>
      <c r="I344" s="123">
        <v>237000000</v>
      </c>
      <c r="J344" s="52">
        <v>103000000</v>
      </c>
      <c r="K344" s="52"/>
      <c r="L344" s="55">
        <v>340000000</v>
      </c>
      <c r="M344" s="161">
        <v>1000000</v>
      </c>
      <c r="N344" s="52">
        <v>1000000</v>
      </c>
      <c r="O344" s="10"/>
      <c r="P344" s="22" t="s">
        <v>1736</v>
      </c>
      <c r="Q344" s="25" t="s">
        <v>286</v>
      </c>
      <c r="R344" s="70" t="s">
        <v>287</v>
      </c>
      <c r="S344" s="54" t="s">
        <v>24</v>
      </c>
      <c r="T344" s="25"/>
      <c r="U344" s="70"/>
    </row>
    <row r="345" spans="2:21" ht="20.25" customHeight="1" x14ac:dyDescent="0.15">
      <c r="B345" s="14">
        <v>2020</v>
      </c>
      <c r="C345" s="12">
        <v>11</v>
      </c>
      <c r="D345" s="12" t="s">
        <v>15</v>
      </c>
      <c r="E345" s="25" t="s">
        <v>1742</v>
      </c>
      <c r="F345" s="122" t="s">
        <v>366</v>
      </c>
      <c r="G345" s="58" t="s">
        <v>185</v>
      </c>
      <c r="H345" s="23" t="s">
        <v>192</v>
      </c>
      <c r="I345" s="123">
        <v>16648000000</v>
      </c>
      <c r="J345" s="52">
        <v>6470000000</v>
      </c>
      <c r="K345" s="52"/>
      <c r="L345" s="55">
        <v>23118000000</v>
      </c>
      <c r="M345" s="161">
        <v>83195000</v>
      </c>
      <c r="N345" s="52">
        <v>83195000</v>
      </c>
      <c r="O345" s="10"/>
      <c r="P345" s="22" t="s">
        <v>1736</v>
      </c>
      <c r="Q345" s="25" t="s">
        <v>1743</v>
      </c>
      <c r="R345" s="70" t="s">
        <v>1744</v>
      </c>
      <c r="S345" s="54" t="s">
        <v>24</v>
      </c>
      <c r="T345" s="25"/>
      <c r="U345" s="70"/>
    </row>
    <row r="346" spans="2:21" ht="20.25" customHeight="1" x14ac:dyDescent="0.15">
      <c r="B346" s="14">
        <v>2020</v>
      </c>
      <c r="C346" s="12">
        <v>11</v>
      </c>
      <c r="D346" s="12" t="s">
        <v>190</v>
      </c>
      <c r="E346" s="25" t="s">
        <v>1745</v>
      </c>
      <c r="F346" s="122" t="s">
        <v>366</v>
      </c>
      <c r="G346" s="58" t="s">
        <v>1735</v>
      </c>
      <c r="H346" s="23" t="s">
        <v>269</v>
      </c>
      <c r="I346" s="123">
        <v>1160000000</v>
      </c>
      <c r="J346" s="52">
        <v>200000000</v>
      </c>
      <c r="K346" s="52"/>
      <c r="L346" s="55">
        <v>1360000000</v>
      </c>
      <c r="M346" s="161">
        <v>250000000</v>
      </c>
      <c r="N346" s="52">
        <v>952000000</v>
      </c>
      <c r="O346" s="10"/>
      <c r="P346" s="22" t="s">
        <v>1736</v>
      </c>
      <c r="Q346" s="25" t="s">
        <v>283</v>
      </c>
      <c r="R346" s="70" t="s">
        <v>284</v>
      </c>
      <c r="S346" s="54" t="s">
        <v>24</v>
      </c>
      <c r="T346" s="25"/>
      <c r="U346" s="70"/>
    </row>
    <row r="347" spans="2:21" ht="20.25" customHeight="1" x14ac:dyDescent="0.15">
      <c r="B347" s="14">
        <v>2020</v>
      </c>
      <c r="C347" s="12">
        <v>11</v>
      </c>
      <c r="D347" s="12" t="s">
        <v>14</v>
      </c>
      <c r="E347" s="25" t="s">
        <v>1848</v>
      </c>
      <c r="F347" s="122" t="s">
        <v>1829</v>
      </c>
      <c r="G347" s="58" t="s">
        <v>128</v>
      </c>
      <c r="H347" s="23" t="s">
        <v>67</v>
      </c>
      <c r="I347" s="123">
        <v>298000000</v>
      </c>
      <c r="J347" s="52">
        <v>134500000</v>
      </c>
      <c r="K347" s="52"/>
      <c r="L347" s="55">
        <v>432500000</v>
      </c>
      <c r="M347" s="161">
        <v>191300000</v>
      </c>
      <c r="N347" s="52"/>
      <c r="O347" s="10"/>
      <c r="P347" s="22" t="s">
        <v>1849</v>
      </c>
      <c r="Q347" s="25" t="s">
        <v>1850</v>
      </c>
      <c r="R347" s="70" t="s">
        <v>1851</v>
      </c>
      <c r="S347" s="54" t="s">
        <v>24</v>
      </c>
      <c r="T347" s="25"/>
      <c r="U347" s="70"/>
    </row>
    <row r="348" spans="2:21" ht="20.25" customHeight="1" x14ac:dyDescent="0.15">
      <c r="B348" s="14">
        <v>2020</v>
      </c>
      <c r="C348" s="12">
        <v>11</v>
      </c>
      <c r="D348" s="12" t="s">
        <v>14</v>
      </c>
      <c r="E348" s="25" t="s">
        <v>1852</v>
      </c>
      <c r="F348" s="122" t="s">
        <v>1829</v>
      </c>
      <c r="G348" s="58" t="s">
        <v>128</v>
      </c>
      <c r="H348" s="23" t="s">
        <v>67</v>
      </c>
      <c r="I348" s="123">
        <v>266780000</v>
      </c>
      <c r="J348" s="52">
        <v>8637000</v>
      </c>
      <c r="K348" s="52"/>
      <c r="L348" s="55">
        <v>275417000</v>
      </c>
      <c r="M348" s="161">
        <v>159643000</v>
      </c>
      <c r="N348" s="52"/>
      <c r="O348" s="10"/>
      <c r="P348" s="22" t="s">
        <v>1849</v>
      </c>
      <c r="Q348" s="25" t="s">
        <v>1853</v>
      </c>
      <c r="R348" s="70" t="s">
        <v>1854</v>
      </c>
      <c r="S348" s="54" t="s">
        <v>24</v>
      </c>
      <c r="T348" s="25"/>
      <c r="U348" s="70"/>
    </row>
    <row r="349" spans="2:21" ht="20.25" customHeight="1" x14ac:dyDescent="0.15">
      <c r="B349" s="14">
        <v>2020</v>
      </c>
      <c r="C349" s="12">
        <v>11</v>
      </c>
      <c r="D349" s="12" t="s">
        <v>14</v>
      </c>
      <c r="E349" s="25" t="s">
        <v>1855</v>
      </c>
      <c r="F349" s="122" t="s">
        <v>1829</v>
      </c>
      <c r="G349" s="58" t="s">
        <v>128</v>
      </c>
      <c r="H349" s="23" t="s">
        <v>67</v>
      </c>
      <c r="I349" s="123">
        <v>226105000</v>
      </c>
      <c r="J349" s="52">
        <v>53228000</v>
      </c>
      <c r="K349" s="52"/>
      <c r="L349" s="55">
        <v>279333000</v>
      </c>
      <c r="M349" s="161">
        <v>226105000</v>
      </c>
      <c r="N349" s="52"/>
      <c r="O349" s="10"/>
      <c r="P349" s="22" t="s">
        <v>1849</v>
      </c>
      <c r="Q349" s="25" t="s">
        <v>1856</v>
      </c>
      <c r="R349" s="70" t="s">
        <v>1857</v>
      </c>
      <c r="S349" s="54" t="s">
        <v>24</v>
      </c>
      <c r="T349" s="25"/>
      <c r="U349" s="70"/>
    </row>
    <row r="350" spans="2:21" ht="20.25" customHeight="1" x14ac:dyDescent="0.15">
      <c r="B350" s="14">
        <v>2020</v>
      </c>
      <c r="C350" s="12">
        <v>11</v>
      </c>
      <c r="D350" s="12" t="s">
        <v>14</v>
      </c>
      <c r="E350" s="25" t="s">
        <v>1858</v>
      </c>
      <c r="F350" s="122" t="s">
        <v>1829</v>
      </c>
      <c r="G350" s="58" t="s">
        <v>128</v>
      </c>
      <c r="H350" s="23" t="s">
        <v>67</v>
      </c>
      <c r="I350" s="123">
        <v>205150000</v>
      </c>
      <c r="J350" s="52">
        <v>21000000</v>
      </c>
      <c r="K350" s="52"/>
      <c r="L350" s="55">
        <v>226150000</v>
      </c>
      <c r="M350" s="161">
        <v>147062000</v>
      </c>
      <c r="N350" s="52"/>
      <c r="O350" s="10"/>
      <c r="P350" s="22" t="s">
        <v>1849</v>
      </c>
      <c r="Q350" s="25" t="s">
        <v>1859</v>
      </c>
      <c r="R350" s="70" t="s">
        <v>1860</v>
      </c>
      <c r="S350" s="54" t="s">
        <v>24</v>
      </c>
      <c r="T350" s="25"/>
      <c r="U350" s="70"/>
    </row>
    <row r="351" spans="2:21" ht="20.25" customHeight="1" x14ac:dyDescent="0.15">
      <c r="B351" s="14">
        <v>2020</v>
      </c>
      <c r="C351" s="12">
        <v>11</v>
      </c>
      <c r="D351" s="12" t="s">
        <v>14</v>
      </c>
      <c r="E351" s="25" t="s">
        <v>1861</v>
      </c>
      <c r="F351" s="122" t="s">
        <v>1829</v>
      </c>
      <c r="G351" s="58" t="s">
        <v>128</v>
      </c>
      <c r="H351" s="23" t="s">
        <v>67</v>
      </c>
      <c r="I351" s="123">
        <v>173789000</v>
      </c>
      <c r="J351" s="52">
        <v>96765000</v>
      </c>
      <c r="K351" s="52"/>
      <c r="L351" s="55">
        <v>270554000</v>
      </c>
      <c r="M351" s="161">
        <v>173789000</v>
      </c>
      <c r="N351" s="52"/>
      <c r="O351" s="10"/>
      <c r="P351" s="22" t="s">
        <v>1849</v>
      </c>
      <c r="Q351" s="25" t="s">
        <v>1850</v>
      </c>
      <c r="R351" s="70" t="s">
        <v>1851</v>
      </c>
      <c r="S351" s="54" t="s">
        <v>24</v>
      </c>
      <c r="T351" s="25"/>
      <c r="U351" s="70"/>
    </row>
    <row r="352" spans="2:21" ht="20.25" customHeight="1" x14ac:dyDescent="0.15">
      <c r="B352" s="14">
        <v>2020</v>
      </c>
      <c r="C352" s="12">
        <v>11</v>
      </c>
      <c r="D352" s="12" t="s">
        <v>14</v>
      </c>
      <c r="E352" s="25" t="s">
        <v>1862</v>
      </c>
      <c r="F352" s="122" t="s">
        <v>1829</v>
      </c>
      <c r="G352" s="58" t="s">
        <v>128</v>
      </c>
      <c r="H352" s="23" t="s">
        <v>67</v>
      </c>
      <c r="I352" s="123">
        <v>192000000</v>
      </c>
      <c r="J352" s="52">
        <v>95000000</v>
      </c>
      <c r="K352" s="52"/>
      <c r="L352" s="55">
        <v>287000000</v>
      </c>
      <c r="M352" s="161">
        <v>150000000</v>
      </c>
      <c r="N352" s="52">
        <v>200900000</v>
      </c>
      <c r="O352" s="10"/>
      <c r="P352" s="22" t="s">
        <v>1863</v>
      </c>
      <c r="Q352" s="25" t="s">
        <v>1864</v>
      </c>
      <c r="R352" s="70" t="s">
        <v>1865</v>
      </c>
      <c r="S352" s="54" t="s">
        <v>390</v>
      </c>
      <c r="T352" s="25"/>
      <c r="U352" s="70"/>
    </row>
    <row r="353" spans="2:21" ht="20.25" customHeight="1" x14ac:dyDescent="0.15">
      <c r="B353" s="14">
        <v>2020</v>
      </c>
      <c r="C353" s="12">
        <v>11</v>
      </c>
      <c r="D353" s="12" t="s">
        <v>14</v>
      </c>
      <c r="E353" s="25" t="s">
        <v>1866</v>
      </c>
      <c r="F353" s="122" t="s">
        <v>1829</v>
      </c>
      <c r="G353" s="58" t="s">
        <v>39</v>
      </c>
      <c r="H353" s="23" t="s">
        <v>67</v>
      </c>
      <c r="I353" s="123">
        <v>17000000</v>
      </c>
      <c r="J353" s="52">
        <v>3000000</v>
      </c>
      <c r="K353" s="52"/>
      <c r="L353" s="55">
        <v>20000000</v>
      </c>
      <c r="M353" s="161">
        <v>17000000</v>
      </c>
      <c r="N353" s="52">
        <v>14000000</v>
      </c>
      <c r="O353" s="10"/>
      <c r="P353" s="22" t="s">
        <v>1863</v>
      </c>
      <c r="Q353" s="25" t="s">
        <v>1867</v>
      </c>
      <c r="R353" s="70" t="s">
        <v>1868</v>
      </c>
      <c r="S353" s="54" t="s">
        <v>390</v>
      </c>
      <c r="T353" s="25"/>
      <c r="U353" s="70"/>
    </row>
    <row r="354" spans="2:21" ht="20.25" customHeight="1" x14ac:dyDescent="0.15">
      <c r="B354" s="14">
        <v>2020</v>
      </c>
      <c r="C354" s="12">
        <v>11</v>
      </c>
      <c r="D354" s="12" t="s">
        <v>14</v>
      </c>
      <c r="E354" s="25" t="s">
        <v>1869</v>
      </c>
      <c r="F354" s="122" t="s">
        <v>1829</v>
      </c>
      <c r="G354" s="58" t="s">
        <v>16</v>
      </c>
      <c r="H354" s="23" t="s">
        <v>67</v>
      </c>
      <c r="I354" s="123">
        <v>2088000000</v>
      </c>
      <c r="J354" s="52">
        <v>374000000</v>
      </c>
      <c r="K354" s="52"/>
      <c r="L354" s="55">
        <v>2462000000</v>
      </c>
      <c r="M354" s="161">
        <v>300000000</v>
      </c>
      <c r="N354" s="52">
        <v>2462000000</v>
      </c>
      <c r="O354" s="10"/>
      <c r="P354" s="22" t="s">
        <v>1863</v>
      </c>
      <c r="Q354" s="25" t="s">
        <v>1870</v>
      </c>
      <c r="R354" s="70" t="s">
        <v>1871</v>
      </c>
      <c r="S354" s="54" t="s">
        <v>390</v>
      </c>
      <c r="T354" s="25"/>
      <c r="U354" s="70"/>
    </row>
    <row r="355" spans="2:21" ht="20.25" customHeight="1" x14ac:dyDescent="0.15">
      <c r="B355" s="14">
        <v>2020</v>
      </c>
      <c r="C355" s="12">
        <v>11</v>
      </c>
      <c r="D355" s="12" t="s">
        <v>14</v>
      </c>
      <c r="E355" s="25" t="s">
        <v>1872</v>
      </c>
      <c r="F355" s="122" t="s">
        <v>1829</v>
      </c>
      <c r="G355" s="58" t="s">
        <v>16</v>
      </c>
      <c r="H355" s="23" t="s">
        <v>67</v>
      </c>
      <c r="I355" s="123">
        <v>9337000000</v>
      </c>
      <c r="J355" s="52">
        <v>4981000000</v>
      </c>
      <c r="K355" s="52"/>
      <c r="L355" s="55">
        <v>14318000000</v>
      </c>
      <c r="M355" s="161">
        <v>300000000</v>
      </c>
      <c r="N355" s="52">
        <v>14318000000</v>
      </c>
      <c r="O355" s="10"/>
      <c r="P355" s="22" t="s">
        <v>1863</v>
      </c>
      <c r="Q355" s="25" t="s">
        <v>1870</v>
      </c>
      <c r="R355" s="70" t="s">
        <v>1871</v>
      </c>
      <c r="S355" s="54" t="s">
        <v>390</v>
      </c>
      <c r="T355" s="25"/>
      <c r="U355" s="70"/>
    </row>
    <row r="356" spans="2:21" ht="20.25" customHeight="1" x14ac:dyDescent="0.15">
      <c r="B356" s="14">
        <v>2020</v>
      </c>
      <c r="C356" s="12">
        <v>11</v>
      </c>
      <c r="D356" s="12" t="s">
        <v>14</v>
      </c>
      <c r="E356" s="25" t="s">
        <v>1881</v>
      </c>
      <c r="F356" s="122" t="s">
        <v>1829</v>
      </c>
      <c r="G356" s="58" t="s">
        <v>16</v>
      </c>
      <c r="H356" s="23" t="s">
        <v>67</v>
      </c>
      <c r="I356" s="123">
        <v>265000000</v>
      </c>
      <c r="J356" s="52">
        <v>115000000</v>
      </c>
      <c r="K356" s="52"/>
      <c r="L356" s="55">
        <v>380000000</v>
      </c>
      <c r="M356" s="161">
        <v>100000000</v>
      </c>
      <c r="N356" s="52">
        <v>5000000</v>
      </c>
      <c r="O356" s="10"/>
      <c r="P356" s="22" t="s">
        <v>1882</v>
      </c>
      <c r="Q356" s="25" t="s">
        <v>1883</v>
      </c>
      <c r="R356" s="70" t="s">
        <v>1884</v>
      </c>
      <c r="S356" s="54" t="s">
        <v>24</v>
      </c>
      <c r="T356" s="25"/>
      <c r="U356" s="70"/>
    </row>
    <row r="357" spans="2:21" ht="20.25" customHeight="1" x14ac:dyDescent="0.15">
      <c r="B357" s="60">
        <v>2020</v>
      </c>
      <c r="C357" s="58">
        <v>11</v>
      </c>
      <c r="D357" s="58" t="s">
        <v>14</v>
      </c>
      <c r="E357" s="69" t="s">
        <v>1891</v>
      </c>
      <c r="F357" s="120" t="s">
        <v>1829</v>
      </c>
      <c r="G357" s="58" t="s">
        <v>16</v>
      </c>
      <c r="H357" s="62" t="s">
        <v>67</v>
      </c>
      <c r="I357" s="63">
        <v>1300000000</v>
      </c>
      <c r="J357" s="64">
        <v>400000000</v>
      </c>
      <c r="K357" s="64"/>
      <c r="L357" s="65">
        <v>1700000000</v>
      </c>
      <c r="M357" s="160">
        <v>50000000</v>
      </c>
      <c r="N357" s="64">
        <v>50000000</v>
      </c>
      <c r="O357" s="61"/>
      <c r="P357" s="22" t="s">
        <v>1882</v>
      </c>
      <c r="Q357" s="69" t="s">
        <v>1892</v>
      </c>
      <c r="R357" s="103" t="s">
        <v>1893</v>
      </c>
      <c r="S357" s="121" t="s">
        <v>24</v>
      </c>
      <c r="T357" s="25"/>
      <c r="U357" s="70"/>
    </row>
    <row r="358" spans="2:21" ht="20.25" customHeight="1" x14ac:dyDescent="0.15">
      <c r="B358" s="60">
        <v>2020</v>
      </c>
      <c r="C358" s="58">
        <v>11</v>
      </c>
      <c r="D358" s="58" t="s">
        <v>14</v>
      </c>
      <c r="E358" s="69" t="s">
        <v>1894</v>
      </c>
      <c r="F358" s="120" t="s">
        <v>1829</v>
      </c>
      <c r="G358" s="58" t="s">
        <v>17</v>
      </c>
      <c r="H358" s="62" t="s">
        <v>67</v>
      </c>
      <c r="I358" s="63">
        <v>1800000000</v>
      </c>
      <c r="J358" s="64">
        <v>500000000</v>
      </c>
      <c r="K358" s="64"/>
      <c r="L358" s="65">
        <v>2300000000</v>
      </c>
      <c r="M358" s="160">
        <v>100000000</v>
      </c>
      <c r="N358" s="64">
        <v>100000000</v>
      </c>
      <c r="O358" s="61"/>
      <c r="P358" s="22" t="s">
        <v>1882</v>
      </c>
      <c r="Q358" s="69" t="s">
        <v>1892</v>
      </c>
      <c r="R358" s="103" t="s">
        <v>1893</v>
      </c>
      <c r="S358" s="121" t="s">
        <v>24</v>
      </c>
      <c r="T358" s="25"/>
      <c r="U358" s="70"/>
    </row>
    <row r="359" spans="2:21" ht="20.25" customHeight="1" x14ac:dyDescent="0.15">
      <c r="B359" s="60">
        <v>2020</v>
      </c>
      <c r="C359" s="58">
        <v>11</v>
      </c>
      <c r="D359" s="58" t="s">
        <v>14</v>
      </c>
      <c r="E359" s="69" t="s">
        <v>1895</v>
      </c>
      <c r="F359" s="120" t="s">
        <v>1829</v>
      </c>
      <c r="G359" s="58" t="s">
        <v>39</v>
      </c>
      <c r="H359" s="62" t="s">
        <v>67</v>
      </c>
      <c r="I359" s="63">
        <v>300000000</v>
      </c>
      <c r="J359" s="64">
        <v>200000000</v>
      </c>
      <c r="K359" s="64"/>
      <c r="L359" s="65">
        <v>500000000</v>
      </c>
      <c r="M359" s="160"/>
      <c r="N359" s="64">
        <v>0</v>
      </c>
      <c r="O359" s="61"/>
      <c r="P359" s="22" t="s">
        <v>1882</v>
      </c>
      <c r="Q359" s="69" t="s">
        <v>1892</v>
      </c>
      <c r="R359" s="103" t="s">
        <v>1893</v>
      </c>
      <c r="S359" s="121" t="s">
        <v>24</v>
      </c>
      <c r="T359" s="25"/>
      <c r="U359" s="70"/>
    </row>
    <row r="360" spans="2:21" ht="20.25" customHeight="1" x14ac:dyDescent="0.15">
      <c r="B360" s="60">
        <v>2020</v>
      </c>
      <c r="C360" s="58">
        <v>11</v>
      </c>
      <c r="D360" s="58" t="s">
        <v>14</v>
      </c>
      <c r="E360" s="69" t="s">
        <v>1896</v>
      </c>
      <c r="F360" s="120" t="s">
        <v>1829</v>
      </c>
      <c r="G360" s="58" t="s">
        <v>40</v>
      </c>
      <c r="H360" s="62" t="s">
        <v>67</v>
      </c>
      <c r="I360" s="63">
        <v>50000000</v>
      </c>
      <c r="J360" s="64"/>
      <c r="K360" s="64"/>
      <c r="L360" s="65">
        <v>50000000</v>
      </c>
      <c r="M360" s="160"/>
      <c r="N360" s="64">
        <v>0</v>
      </c>
      <c r="O360" s="61"/>
      <c r="P360" s="22" t="s">
        <v>1882</v>
      </c>
      <c r="Q360" s="69" t="s">
        <v>1892</v>
      </c>
      <c r="R360" s="103" t="s">
        <v>1893</v>
      </c>
      <c r="S360" s="121" t="s">
        <v>24</v>
      </c>
      <c r="T360" s="25"/>
      <c r="U360" s="70"/>
    </row>
    <row r="361" spans="2:21" ht="20.25" customHeight="1" x14ac:dyDescent="0.15">
      <c r="B361" s="60">
        <v>2020</v>
      </c>
      <c r="C361" s="58">
        <v>11</v>
      </c>
      <c r="D361" s="58" t="s">
        <v>14</v>
      </c>
      <c r="E361" s="69" t="s">
        <v>1897</v>
      </c>
      <c r="F361" s="120" t="s">
        <v>1829</v>
      </c>
      <c r="G361" s="58" t="s">
        <v>41</v>
      </c>
      <c r="H361" s="62" t="s">
        <v>67</v>
      </c>
      <c r="I361" s="63">
        <v>200000000</v>
      </c>
      <c r="J361" s="64"/>
      <c r="K361" s="64"/>
      <c r="L361" s="65">
        <v>200000000</v>
      </c>
      <c r="M361" s="160"/>
      <c r="N361" s="64">
        <v>0</v>
      </c>
      <c r="O361" s="61"/>
      <c r="P361" s="22" t="s">
        <v>1882</v>
      </c>
      <c r="Q361" s="69" t="s">
        <v>1892</v>
      </c>
      <c r="R361" s="103" t="s">
        <v>1893</v>
      </c>
      <c r="S361" s="121" t="s">
        <v>24</v>
      </c>
      <c r="T361" s="25"/>
      <c r="U361" s="70"/>
    </row>
    <row r="362" spans="2:21" ht="20.25" customHeight="1" x14ac:dyDescent="0.15">
      <c r="B362" s="60">
        <v>2020</v>
      </c>
      <c r="C362" s="58">
        <v>11</v>
      </c>
      <c r="D362" s="58" t="s">
        <v>14</v>
      </c>
      <c r="E362" s="69" t="s">
        <v>1899</v>
      </c>
      <c r="F362" s="120" t="s">
        <v>1829</v>
      </c>
      <c r="G362" s="58" t="s">
        <v>17</v>
      </c>
      <c r="H362" s="62" t="s">
        <v>67</v>
      </c>
      <c r="I362" s="63">
        <v>500000000</v>
      </c>
      <c r="J362" s="64">
        <v>200000000</v>
      </c>
      <c r="K362" s="64"/>
      <c r="L362" s="65">
        <v>700000000</v>
      </c>
      <c r="M362" s="160">
        <v>100000000</v>
      </c>
      <c r="N362" s="64">
        <v>100000000</v>
      </c>
      <c r="O362" s="61"/>
      <c r="P362" s="22" t="s">
        <v>1882</v>
      </c>
      <c r="Q362" s="69" t="s">
        <v>1892</v>
      </c>
      <c r="R362" s="103" t="s">
        <v>1893</v>
      </c>
      <c r="S362" s="121" t="s">
        <v>24</v>
      </c>
      <c r="T362" s="25"/>
      <c r="U362" s="70"/>
    </row>
    <row r="363" spans="2:21" ht="20.25" customHeight="1" x14ac:dyDescent="0.15">
      <c r="B363" s="14">
        <v>2020</v>
      </c>
      <c r="C363" s="12">
        <v>11</v>
      </c>
      <c r="D363" s="12" t="s">
        <v>14</v>
      </c>
      <c r="E363" s="25" t="s">
        <v>1927</v>
      </c>
      <c r="F363" s="122" t="s">
        <v>303</v>
      </c>
      <c r="G363" s="58" t="s">
        <v>126</v>
      </c>
      <c r="H363" s="23" t="s">
        <v>66</v>
      </c>
      <c r="I363" s="123">
        <v>300000000</v>
      </c>
      <c r="J363" s="52"/>
      <c r="K363" s="52"/>
      <c r="L363" s="55">
        <v>300000000</v>
      </c>
      <c r="M363" s="161">
        <v>300000000</v>
      </c>
      <c r="N363" s="52"/>
      <c r="O363" s="10"/>
      <c r="P363" s="22" t="s">
        <v>1923</v>
      </c>
      <c r="Q363" s="25" t="s">
        <v>1924</v>
      </c>
      <c r="R363" s="70" t="s">
        <v>1925</v>
      </c>
      <c r="S363" s="54"/>
      <c r="T363" s="25"/>
      <c r="U363" s="70"/>
    </row>
    <row r="364" spans="2:21" ht="20.25" customHeight="1" x14ac:dyDescent="0.15">
      <c r="B364" s="14">
        <v>2020</v>
      </c>
      <c r="C364" s="12">
        <v>11</v>
      </c>
      <c r="D364" s="12" t="s">
        <v>14</v>
      </c>
      <c r="E364" s="25" t="s">
        <v>1928</v>
      </c>
      <c r="F364" s="122" t="s">
        <v>303</v>
      </c>
      <c r="G364" s="58" t="s">
        <v>39</v>
      </c>
      <c r="H364" s="23" t="s">
        <v>66</v>
      </c>
      <c r="I364" s="123">
        <v>51000000</v>
      </c>
      <c r="J364" s="52"/>
      <c r="K364" s="52"/>
      <c r="L364" s="55">
        <v>51000000</v>
      </c>
      <c r="M364" s="161">
        <v>51000000</v>
      </c>
      <c r="N364" s="52"/>
      <c r="O364" s="10"/>
      <c r="P364" s="22" t="s">
        <v>1923</v>
      </c>
      <c r="Q364" s="25" t="s">
        <v>1924</v>
      </c>
      <c r="R364" s="70" t="s">
        <v>1925</v>
      </c>
      <c r="S364" s="54"/>
      <c r="T364" s="25"/>
      <c r="U364" s="70"/>
    </row>
    <row r="365" spans="2:21" ht="20.25" customHeight="1" x14ac:dyDescent="0.15">
      <c r="B365" s="14">
        <v>2020</v>
      </c>
      <c r="C365" s="12">
        <v>11</v>
      </c>
      <c r="D365" s="12" t="s">
        <v>14</v>
      </c>
      <c r="E365" s="25" t="s">
        <v>1940</v>
      </c>
      <c r="F365" s="122" t="s">
        <v>303</v>
      </c>
      <c r="G365" s="58" t="s">
        <v>16</v>
      </c>
      <c r="H365" s="23" t="s">
        <v>66</v>
      </c>
      <c r="I365" s="123">
        <v>3600000000</v>
      </c>
      <c r="J365" s="52">
        <v>40000000</v>
      </c>
      <c r="K365" s="52"/>
      <c r="L365" s="55">
        <f>I365+J365+K365</f>
        <v>3640000000</v>
      </c>
      <c r="M365" s="161">
        <v>200000000</v>
      </c>
      <c r="N365" s="52">
        <v>400000000</v>
      </c>
      <c r="O365" s="10"/>
      <c r="P365" s="22" t="s">
        <v>1937</v>
      </c>
      <c r="Q365" s="25" t="s">
        <v>1938</v>
      </c>
      <c r="R365" s="70" t="s">
        <v>1939</v>
      </c>
      <c r="S365" s="54" t="s">
        <v>24</v>
      </c>
      <c r="T365" s="25"/>
      <c r="U365" s="70"/>
    </row>
    <row r="366" spans="2:21" ht="20.25" customHeight="1" x14ac:dyDescent="0.15">
      <c r="B366" s="14">
        <v>2020</v>
      </c>
      <c r="C366" s="12">
        <v>11</v>
      </c>
      <c r="D366" s="12" t="s">
        <v>14</v>
      </c>
      <c r="E366" s="25" t="s">
        <v>1941</v>
      </c>
      <c r="F366" s="122" t="s">
        <v>303</v>
      </c>
      <c r="G366" s="58" t="s">
        <v>16</v>
      </c>
      <c r="H366" s="23" t="s">
        <v>66</v>
      </c>
      <c r="I366" s="123">
        <v>1000000000</v>
      </c>
      <c r="J366" s="52">
        <v>10000000</v>
      </c>
      <c r="K366" s="52"/>
      <c r="L366" s="55">
        <f>I366+J366+K366</f>
        <v>1010000000</v>
      </c>
      <c r="M366" s="161">
        <v>25000000</v>
      </c>
      <c r="N366" s="52">
        <v>80000000</v>
      </c>
      <c r="O366" s="10"/>
      <c r="P366" s="22" t="s">
        <v>1937</v>
      </c>
      <c r="Q366" s="25" t="s">
        <v>1938</v>
      </c>
      <c r="R366" s="70" t="s">
        <v>1939</v>
      </c>
      <c r="S366" s="54" t="s">
        <v>24</v>
      </c>
      <c r="T366" s="25"/>
      <c r="U366" s="70"/>
    </row>
    <row r="367" spans="2:21" ht="20.25" customHeight="1" x14ac:dyDescent="0.15">
      <c r="B367" s="14">
        <v>2020</v>
      </c>
      <c r="C367" s="12">
        <v>11</v>
      </c>
      <c r="D367" s="12" t="s">
        <v>14</v>
      </c>
      <c r="E367" s="25" t="s">
        <v>307</v>
      </c>
      <c r="F367" s="122" t="s">
        <v>303</v>
      </c>
      <c r="G367" s="58" t="s">
        <v>16</v>
      </c>
      <c r="H367" s="23" t="s">
        <v>67</v>
      </c>
      <c r="I367" s="123">
        <v>2081342000</v>
      </c>
      <c r="J367" s="52">
        <v>299944000</v>
      </c>
      <c r="K367" s="52"/>
      <c r="L367" s="55">
        <v>2381286000</v>
      </c>
      <c r="M367" s="161">
        <v>1000000000</v>
      </c>
      <c r="N367" s="52">
        <v>1000000000</v>
      </c>
      <c r="O367" s="10"/>
      <c r="P367" s="22" t="s">
        <v>308</v>
      </c>
      <c r="Q367" s="25" t="s">
        <v>309</v>
      </c>
      <c r="R367" s="70" t="s">
        <v>310</v>
      </c>
      <c r="S367" s="54" t="s">
        <v>24</v>
      </c>
      <c r="T367" s="25"/>
      <c r="U367" s="70"/>
    </row>
    <row r="368" spans="2:21" ht="20.25" customHeight="1" x14ac:dyDescent="0.15">
      <c r="B368" s="14">
        <v>2020</v>
      </c>
      <c r="C368" s="12">
        <v>11</v>
      </c>
      <c r="D368" s="12" t="s">
        <v>14</v>
      </c>
      <c r="E368" s="25" t="s">
        <v>1947</v>
      </c>
      <c r="F368" s="122" t="s">
        <v>303</v>
      </c>
      <c r="G368" s="58" t="s">
        <v>16</v>
      </c>
      <c r="H368" s="23" t="s">
        <v>67</v>
      </c>
      <c r="I368" s="123">
        <v>2193906000</v>
      </c>
      <c r="J368" s="52">
        <v>1055928000</v>
      </c>
      <c r="K368" s="52">
        <v>750166000</v>
      </c>
      <c r="L368" s="55">
        <v>4000000000</v>
      </c>
      <c r="M368" s="161">
        <v>70000000</v>
      </c>
      <c r="N368" s="52">
        <v>4000000000</v>
      </c>
      <c r="O368" s="10"/>
      <c r="P368" s="22" t="s">
        <v>1948</v>
      </c>
      <c r="Q368" s="25" t="s">
        <v>1949</v>
      </c>
      <c r="R368" s="70" t="s">
        <v>1950</v>
      </c>
      <c r="S368" s="54" t="s">
        <v>24</v>
      </c>
      <c r="T368" s="25"/>
      <c r="U368" s="70"/>
    </row>
    <row r="369" spans="2:21" ht="20.25" customHeight="1" x14ac:dyDescent="0.15">
      <c r="B369" s="14">
        <v>2020</v>
      </c>
      <c r="C369" s="12">
        <v>11</v>
      </c>
      <c r="D369" s="12" t="s">
        <v>14</v>
      </c>
      <c r="E369" s="25" t="s">
        <v>1951</v>
      </c>
      <c r="F369" s="122" t="s">
        <v>303</v>
      </c>
      <c r="G369" s="58" t="s">
        <v>16</v>
      </c>
      <c r="H369" s="23" t="s">
        <v>67</v>
      </c>
      <c r="I369" s="123">
        <v>1389388000</v>
      </c>
      <c r="J369" s="52">
        <v>284820000</v>
      </c>
      <c r="K369" s="52">
        <v>1075805000</v>
      </c>
      <c r="L369" s="55">
        <v>2750013000</v>
      </c>
      <c r="M369" s="161">
        <v>300000000</v>
      </c>
      <c r="N369" s="52">
        <v>2750013000</v>
      </c>
      <c r="O369" s="10"/>
      <c r="P369" s="22" t="s">
        <v>1948</v>
      </c>
      <c r="Q369" s="25" t="s">
        <v>1952</v>
      </c>
      <c r="R369" s="70" t="s">
        <v>1953</v>
      </c>
      <c r="S369" s="54" t="s">
        <v>24</v>
      </c>
      <c r="T369" s="25"/>
      <c r="U369" s="70"/>
    </row>
    <row r="370" spans="2:21" ht="20.25" customHeight="1" x14ac:dyDescent="0.15">
      <c r="B370" s="14">
        <v>2020</v>
      </c>
      <c r="C370" s="12">
        <v>12</v>
      </c>
      <c r="D370" s="12" t="s">
        <v>15</v>
      </c>
      <c r="E370" s="25" t="s">
        <v>641</v>
      </c>
      <c r="F370" s="122" t="s">
        <v>125</v>
      </c>
      <c r="G370" s="58" t="s">
        <v>128</v>
      </c>
      <c r="H370" s="23" t="s">
        <v>66</v>
      </c>
      <c r="I370" s="123">
        <v>2000000000</v>
      </c>
      <c r="J370" s="52">
        <v>2000000000</v>
      </c>
      <c r="K370" s="52"/>
      <c r="L370" s="55">
        <v>4000000000</v>
      </c>
      <c r="M370" s="161">
        <v>2000000</v>
      </c>
      <c r="N370" s="52">
        <v>2000000</v>
      </c>
      <c r="O370" s="10"/>
      <c r="P370" s="22" t="s">
        <v>642</v>
      </c>
      <c r="Q370" s="25" t="s">
        <v>643</v>
      </c>
      <c r="R370" s="70" t="s">
        <v>644</v>
      </c>
      <c r="S370" s="54" t="s">
        <v>24</v>
      </c>
      <c r="T370" s="25"/>
      <c r="U370" s="70"/>
    </row>
    <row r="371" spans="2:21" ht="20.25" customHeight="1" x14ac:dyDescent="0.15">
      <c r="B371" s="14">
        <v>2020</v>
      </c>
      <c r="C371" s="12">
        <v>12</v>
      </c>
      <c r="D371" s="12" t="s">
        <v>15</v>
      </c>
      <c r="E371" s="25" t="s">
        <v>645</v>
      </c>
      <c r="F371" s="122" t="s">
        <v>646</v>
      </c>
      <c r="G371" s="58" t="s">
        <v>16</v>
      </c>
      <c r="H371" s="23" t="s">
        <v>66</v>
      </c>
      <c r="I371" s="123">
        <v>2400000000</v>
      </c>
      <c r="J371" s="52">
        <v>800000000</v>
      </c>
      <c r="K371" s="52"/>
      <c r="L371" s="55">
        <v>3200000000</v>
      </c>
      <c r="M371" s="161">
        <v>2000000</v>
      </c>
      <c r="N371" s="52">
        <v>2000000</v>
      </c>
      <c r="O371" s="10"/>
      <c r="P371" s="22" t="s">
        <v>642</v>
      </c>
      <c r="Q371" s="25" t="s">
        <v>643</v>
      </c>
      <c r="R371" s="70" t="s">
        <v>644</v>
      </c>
      <c r="S371" s="54" t="s">
        <v>24</v>
      </c>
      <c r="T371" s="25"/>
      <c r="U371" s="70"/>
    </row>
    <row r="372" spans="2:21" ht="20.25" customHeight="1" x14ac:dyDescent="0.15">
      <c r="B372" s="14">
        <v>2020</v>
      </c>
      <c r="C372" s="12">
        <v>12</v>
      </c>
      <c r="D372" s="12" t="s">
        <v>15</v>
      </c>
      <c r="E372" s="25" t="s">
        <v>647</v>
      </c>
      <c r="F372" s="122" t="s">
        <v>125</v>
      </c>
      <c r="G372" s="58" t="s">
        <v>128</v>
      </c>
      <c r="H372" s="23" t="s">
        <v>66</v>
      </c>
      <c r="I372" s="123">
        <v>2000000000</v>
      </c>
      <c r="J372" s="52">
        <v>1000000000</v>
      </c>
      <c r="K372" s="52"/>
      <c r="L372" s="55">
        <v>3000000000</v>
      </c>
      <c r="M372" s="161">
        <v>2000000</v>
      </c>
      <c r="N372" s="52">
        <v>2000000</v>
      </c>
      <c r="O372" s="10"/>
      <c r="P372" s="22" t="s">
        <v>642</v>
      </c>
      <c r="Q372" s="25" t="s">
        <v>643</v>
      </c>
      <c r="R372" s="70" t="s">
        <v>644</v>
      </c>
      <c r="S372" s="54" t="s">
        <v>24</v>
      </c>
      <c r="T372" s="25"/>
      <c r="U372" s="70"/>
    </row>
    <row r="373" spans="2:21" ht="20.25" customHeight="1" x14ac:dyDescent="0.15">
      <c r="B373" s="14">
        <v>2020</v>
      </c>
      <c r="C373" s="12">
        <v>12</v>
      </c>
      <c r="D373" s="12" t="s">
        <v>14</v>
      </c>
      <c r="E373" s="25" t="s">
        <v>696</v>
      </c>
      <c r="F373" s="122" t="s">
        <v>125</v>
      </c>
      <c r="G373" s="58" t="s">
        <v>126</v>
      </c>
      <c r="H373" s="23" t="s">
        <v>67</v>
      </c>
      <c r="I373" s="123">
        <v>45000000</v>
      </c>
      <c r="J373" s="52">
        <v>0</v>
      </c>
      <c r="K373" s="52">
        <v>0</v>
      </c>
      <c r="L373" s="55">
        <v>45000000</v>
      </c>
      <c r="M373" s="161">
        <v>15000000</v>
      </c>
      <c r="N373" s="52">
        <v>0</v>
      </c>
      <c r="O373" s="10"/>
      <c r="P373" s="22" t="s">
        <v>697</v>
      </c>
      <c r="Q373" s="25" t="s">
        <v>698</v>
      </c>
      <c r="R373" s="70" t="s">
        <v>699</v>
      </c>
      <c r="S373" s="54" t="s">
        <v>24</v>
      </c>
      <c r="T373" s="25"/>
      <c r="U373" s="70"/>
    </row>
    <row r="374" spans="2:21" ht="20.25" customHeight="1" x14ac:dyDescent="0.15">
      <c r="B374" s="14">
        <v>2020</v>
      </c>
      <c r="C374" s="12">
        <v>12</v>
      </c>
      <c r="D374" s="12" t="s">
        <v>14</v>
      </c>
      <c r="E374" s="25" t="s">
        <v>700</v>
      </c>
      <c r="F374" s="122" t="s">
        <v>125</v>
      </c>
      <c r="G374" s="58" t="s">
        <v>126</v>
      </c>
      <c r="H374" s="23" t="s">
        <v>67</v>
      </c>
      <c r="I374" s="123">
        <v>35000000</v>
      </c>
      <c r="J374" s="52">
        <v>0</v>
      </c>
      <c r="K374" s="52">
        <v>0</v>
      </c>
      <c r="L374" s="55">
        <v>35000000</v>
      </c>
      <c r="M374" s="161">
        <v>10000000</v>
      </c>
      <c r="N374" s="52"/>
      <c r="O374" s="10"/>
      <c r="P374" s="22" t="s">
        <v>697</v>
      </c>
      <c r="Q374" s="25" t="s">
        <v>698</v>
      </c>
      <c r="R374" s="70" t="s">
        <v>699</v>
      </c>
      <c r="S374" s="54" t="s">
        <v>24</v>
      </c>
      <c r="T374" s="25"/>
      <c r="U374" s="70"/>
    </row>
    <row r="375" spans="2:21" ht="20.25" customHeight="1" x14ac:dyDescent="0.15">
      <c r="B375" s="14">
        <v>2020</v>
      </c>
      <c r="C375" s="12">
        <v>12</v>
      </c>
      <c r="D375" s="12" t="s">
        <v>14</v>
      </c>
      <c r="E375" s="25" t="s">
        <v>731</v>
      </c>
      <c r="F375" s="122" t="s">
        <v>125</v>
      </c>
      <c r="G375" s="58" t="s">
        <v>16</v>
      </c>
      <c r="H375" s="23" t="s">
        <v>66</v>
      </c>
      <c r="I375" s="123">
        <v>380000000</v>
      </c>
      <c r="J375" s="52">
        <v>90000000</v>
      </c>
      <c r="K375" s="52">
        <v>50000000</v>
      </c>
      <c r="L375" s="55">
        <v>520000000</v>
      </c>
      <c r="M375" s="161"/>
      <c r="N375" s="52"/>
      <c r="O375" s="10"/>
      <c r="P375" s="22" t="s">
        <v>723</v>
      </c>
      <c r="Q375" s="25" t="s">
        <v>724</v>
      </c>
      <c r="R375" s="70" t="s">
        <v>725</v>
      </c>
      <c r="S375" s="54" t="s">
        <v>24</v>
      </c>
      <c r="T375" s="25"/>
      <c r="U375" s="70"/>
    </row>
    <row r="376" spans="2:21" ht="20.25" customHeight="1" x14ac:dyDescent="0.15">
      <c r="B376" s="14">
        <v>2020</v>
      </c>
      <c r="C376" s="12">
        <v>12</v>
      </c>
      <c r="D376" s="12" t="s">
        <v>15</v>
      </c>
      <c r="E376" s="25" t="s">
        <v>735</v>
      </c>
      <c r="F376" s="122" t="s">
        <v>125</v>
      </c>
      <c r="G376" s="58" t="s">
        <v>16</v>
      </c>
      <c r="H376" s="23" t="s">
        <v>66</v>
      </c>
      <c r="I376" s="123">
        <v>2300000000</v>
      </c>
      <c r="J376" s="52">
        <v>350000000</v>
      </c>
      <c r="K376" s="52"/>
      <c r="L376" s="55">
        <v>2650000000</v>
      </c>
      <c r="M376" s="161">
        <v>30000000</v>
      </c>
      <c r="N376" s="52">
        <v>21000000</v>
      </c>
      <c r="O376" s="10"/>
      <c r="P376" s="22" t="s">
        <v>736</v>
      </c>
      <c r="Q376" s="25" t="s">
        <v>737</v>
      </c>
      <c r="R376" s="70" t="s">
        <v>738</v>
      </c>
      <c r="S376" s="54" t="s">
        <v>24</v>
      </c>
      <c r="T376" s="25"/>
      <c r="U376" s="70" t="s">
        <v>441</v>
      </c>
    </row>
    <row r="377" spans="2:21" ht="20.25" customHeight="1" x14ac:dyDescent="0.15">
      <c r="B377" s="60">
        <v>2020</v>
      </c>
      <c r="C377" s="58">
        <v>12</v>
      </c>
      <c r="D377" s="58" t="s">
        <v>15</v>
      </c>
      <c r="E377" s="69" t="s">
        <v>834</v>
      </c>
      <c r="F377" s="120" t="s">
        <v>821</v>
      </c>
      <c r="G377" s="58" t="s">
        <v>17</v>
      </c>
      <c r="H377" s="62" t="s">
        <v>66</v>
      </c>
      <c r="I377" s="63">
        <v>1479566000</v>
      </c>
      <c r="J377" s="64"/>
      <c r="K377" s="64"/>
      <c r="L377" s="55">
        <f>I377+J377+K377</f>
        <v>1479566000</v>
      </c>
      <c r="M377" s="160">
        <v>20000000</v>
      </c>
      <c r="N377" s="64">
        <v>14000000</v>
      </c>
      <c r="O377" s="61"/>
      <c r="P377" s="59" t="s">
        <v>827</v>
      </c>
      <c r="Q377" s="69" t="s">
        <v>835</v>
      </c>
      <c r="R377" s="103" t="s">
        <v>836</v>
      </c>
      <c r="S377" s="121" t="s">
        <v>24</v>
      </c>
      <c r="T377" s="69"/>
      <c r="U377" s="103"/>
    </row>
    <row r="378" spans="2:21" ht="20.25" customHeight="1" x14ac:dyDescent="0.15">
      <c r="B378" s="14">
        <v>2020</v>
      </c>
      <c r="C378" s="12">
        <v>12</v>
      </c>
      <c r="D378" s="12" t="s">
        <v>14</v>
      </c>
      <c r="E378" s="25" t="s">
        <v>852</v>
      </c>
      <c r="F378" s="122" t="s">
        <v>312</v>
      </c>
      <c r="G378" s="58" t="s">
        <v>128</v>
      </c>
      <c r="H378" s="23" t="s">
        <v>66</v>
      </c>
      <c r="I378" s="123">
        <v>1856195000</v>
      </c>
      <c r="J378" s="52">
        <v>343615000</v>
      </c>
      <c r="K378" s="52"/>
      <c r="L378" s="55">
        <f>I378+J378+K378</f>
        <v>2199810000</v>
      </c>
      <c r="M378" s="161">
        <v>50000000</v>
      </c>
      <c r="N378" s="52">
        <v>35000000</v>
      </c>
      <c r="O378" s="10"/>
      <c r="P378" s="169" t="s">
        <v>849</v>
      </c>
      <c r="Q378" s="25" t="s">
        <v>853</v>
      </c>
      <c r="R378" s="70" t="s">
        <v>854</v>
      </c>
      <c r="S378" s="54" t="s">
        <v>24</v>
      </c>
      <c r="T378" s="25"/>
      <c r="U378" s="70"/>
    </row>
    <row r="379" spans="2:21" ht="20.25" customHeight="1" x14ac:dyDescent="0.15">
      <c r="B379" s="14">
        <v>2020</v>
      </c>
      <c r="C379" s="12">
        <v>12</v>
      </c>
      <c r="D379" s="12" t="s">
        <v>14</v>
      </c>
      <c r="E379" s="25" t="s">
        <v>903</v>
      </c>
      <c r="F379" s="122" t="s">
        <v>312</v>
      </c>
      <c r="G379" s="58" t="s">
        <v>16</v>
      </c>
      <c r="H379" s="23" t="s">
        <v>67</v>
      </c>
      <c r="I379" s="123">
        <v>1925055000</v>
      </c>
      <c r="J379" s="52">
        <v>257242000</v>
      </c>
      <c r="K379" s="52">
        <v>166833000</v>
      </c>
      <c r="L379" s="55">
        <f>I379+J379+K379</f>
        <v>2349130000</v>
      </c>
      <c r="M379" s="161">
        <v>300000</v>
      </c>
      <c r="N379" s="52">
        <f>L379</f>
        <v>2349130000</v>
      </c>
      <c r="O379" s="10"/>
      <c r="P379" s="22" t="s">
        <v>329</v>
      </c>
      <c r="Q379" s="25" t="s">
        <v>330</v>
      </c>
      <c r="R379" s="70" t="s">
        <v>331</v>
      </c>
      <c r="S379" s="54" t="s">
        <v>24</v>
      </c>
      <c r="T379" s="25"/>
      <c r="U379" s="70"/>
    </row>
    <row r="380" spans="2:21" ht="20.25" customHeight="1" x14ac:dyDescent="0.15">
      <c r="B380" s="14">
        <v>2020</v>
      </c>
      <c r="C380" s="12">
        <v>12</v>
      </c>
      <c r="D380" s="12" t="s">
        <v>14</v>
      </c>
      <c r="E380" s="25" t="s">
        <v>909</v>
      </c>
      <c r="F380" s="122" t="s">
        <v>312</v>
      </c>
      <c r="G380" s="58" t="s">
        <v>16</v>
      </c>
      <c r="H380" s="23" t="s">
        <v>67</v>
      </c>
      <c r="I380" s="123">
        <v>4765048000</v>
      </c>
      <c r="J380" s="52">
        <v>592677000</v>
      </c>
      <c r="K380" s="52"/>
      <c r="L380" s="55">
        <f>I380+J380+K380</f>
        <v>5357725000</v>
      </c>
      <c r="M380" s="161">
        <v>100000000</v>
      </c>
      <c r="N380" s="52">
        <v>3750407000</v>
      </c>
      <c r="O380" s="10"/>
      <c r="P380" s="22" t="s">
        <v>910</v>
      </c>
      <c r="Q380" s="25" t="s">
        <v>911</v>
      </c>
      <c r="R380" s="70" t="s">
        <v>912</v>
      </c>
      <c r="S380" s="54" t="s">
        <v>24</v>
      </c>
      <c r="T380" s="25"/>
      <c r="U380" s="70"/>
    </row>
    <row r="381" spans="2:21" ht="20.25" customHeight="1" x14ac:dyDescent="0.15">
      <c r="B381" s="14">
        <v>2020</v>
      </c>
      <c r="C381" s="12">
        <v>12</v>
      </c>
      <c r="D381" s="12" t="s">
        <v>14</v>
      </c>
      <c r="E381" s="25" t="s">
        <v>913</v>
      </c>
      <c r="F381" s="122" t="s">
        <v>312</v>
      </c>
      <c r="G381" s="58" t="s">
        <v>16</v>
      </c>
      <c r="H381" s="23" t="s">
        <v>67</v>
      </c>
      <c r="I381" s="123">
        <v>3422232000</v>
      </c>
      <c r="J381" s="52">
        <v>593211000</v>
      </c>
      <c r="K381" s="52"/>
      <c r="L381" s="55">
        <f>I381+J381+K381</f>
        <v>4015443000</v>
      </c>
      <c r="M381" s="161">
        <v>100000000</v>
      </c>
      <c r="N381" s="52">
        <v>2810810000</v>
      </c>
      <c r="O381" s="10"/>
      <c r="P381" s="22" t="s">
        <v>910</v>
      </c>
      <c r="Q381" s="25" t="s">
        <v>911</v>
      </c>
      <c r="R381" s="70" t="s">
        <v>912</v>
      </c>
      <c r="S381" s="54" t="s">
        <v>24</v>
      </c>
      <c r="T381" s="25"/>
      <c r="U381" s="70"/>
    </row>
    <row r="382" spans="2:21" ht="20.25" customHeight="1" x14ac:dyDescent="0.15">
      <c r="B382" s="14">
        <v>2020</v>
      </c>
      <c r="C382" s="12">
        <v>12</v>
      </c>
      <c r="D382" s="12" t="s">
        <v>14</v>
      </c>
      <c r="E382" s="25" t="s">
        <v>921</v>
      </c>
      <c r="F382" s="122" t="s">
        <v>312</v>
      </c>
      <c r="G382" s="58" t="s">
        <v>845</v>
      </c>
      <c r="H382" s="23" t="s">
        <v>67</v>
      </c>
      <c r="I382" s="123">
        <v>220000000</v>
      </c>
      <c r="J382" s="52">
        <v>30000000</v>
      </c>
      <c r="K382" s="52"/>
      <c r="L382" s="55">
        <f>I382+J382+K382</f>
        <v>250000000</v>
      </c>
      <c r="M382" s="161">
        <v>50000000</v>
      </c>
      <c r="N382" s="52">
        <v>0</v>
      </c>
      <c r="O382" s="10"/>
      <c r="P382" s="22" t="s">
        <v>910</v>
      </c>
      <c r="Q382" s="25" t="s">
        <v>922</v>
      </c>
      <c r="R382" s="70" t="s">
        <v>923</v>
      </c>
      <c r="S382" s="54" t="s">
        <v>24</v>
      </c>
      <c r="T382" s="25"/>
      <c r="U382" s="70"/>
    </row>
    <row r="383" spans="2:21" ht="20.25" customHeight="1" x14ac:dyDescent="0.15">
      <c r="B383" s="129">
        <v>2020</v>
      </c>
      <c r="C383" s="130">
        <v>12</v>
      </c>
      <c r="D383" s="131" t="s">
        <v>639</v>
      </c>
      <c r="E383" s="159" t="s">
        <v>932</v>
      </c>
      <c r="F383" s="122" t="s">
        <v>312</v>
      </c>
      <c r="G383" s="138" t="s">
        <v>39</v>
      </c>
      <c r="H383" s="139" t="s">
        <v>66</v>
      </c>
      <c r="I383" s="134">
        <v>322894000</v>
      </c>
      <c r="J383" s="135">
        <v>409952000</v>
      </c>
      <c r="K383" s="135"/>
      <c r="L383" s="55">
        <f>I383+J383+K383</f>
        <v>732846000</v>
      </c>
      <c r="M383" s="163">
        <v>33000000</v>
      </c>
      <c r="N383" s="135">
        <v>33000000</v>
      </c>
      <c r="O383" s="10"/>
      <c r="P383" s="172" t="s">
        <v>930</v>
      </c>
      <c r="Q383" s="159" t="s">
        <v>931</v>
      </c>
      <c r="R383" s="173" t="s">
        <v>2232</v>
      </c>
      <c r="S383" s="136" t="s">
        <v>390</v>
      </c>
      <c r="T383" s="137"/>
      <c r="U383" s="144"/>
    </row>
    <row r="384" spans="2:21" ht="20.25" customHeight="1" x14ac:dyDescent="0.15">
      <c r="B384" s="14">
        <v>2020</v>
      </c>
      <c r="C384" s="12">
        <v>12</v>
      </c>
      <c r="D384" s="12" t="s">
        <v>15</v>
      </c>
      <c r="E384" s="25" t="s">
        <v>1265</v>
      </c>
      <c r="F384" s="122" t="s">
        <v>49</v>
      </c>
      <c r="G384" s="58" t="s">
        <v>16</v>
      </c>
      <c r="H384" s="23" t="s">
        <v>66</v>
      </c>
      <c r="I384" s="123">
        <v>1225000000</v>
      </c>
      <c r="J384" s="52"/>
      <c r="K384" s="52"/>
      <c r="L384" s="55">
        <f>SUM(I384:K384)</f>
        <v>1225000000</v>
      </c>
      <c r="M384" s="161">
        <v>80000000</v>
      </c>
      <c r="N384" s="52">
        <f>M384</f>
        <v>80000000</v>
      </c>
      <c r="O384" s="10"/>
      <c r="P384" s="22" t="s">
        <v>1261</v>
      </c>
      <c r="Q384" s="25" t="s">
        <v>1266</v>
      </c>
      <c r="R384" s="70" t="s">
        <v>1267</v>
      </c>
      <c r="S384" s="54" t="s">
        <v>390</v>
      </c>
      <c r="T384" s="25"/>
      <c r="U384" s="70"/>
    </row>
    <row r="385" spans="2:21" ht="20.25" customHeight="1" x14ac:dyDescent="0.15">
      <c r="B385" s="14">
        <v>2020</v>
      </c>
      <c r="C385" s="12">
        <v>12</v>
      </c>
      <c r="D385" s="12" t="s">
        <v>15</v>
      </c>
      <c r="E385" s="25" t="s">
        <v>1268</v>
      </c>
      <c r="F385" s="122" t="s">
        <v>49</v>
      </c>
      <c r="G385" s="58" t="s">
        <v>16</v>
      </c>
      <c r="H385" s="23" t="s">
        <v>66</v>
      </c>
      <c r="I385" s="123">
        <v>3494000000</v>
      </c>
      <c r="J385" s="52"/>
      <c r="K385" s="52"/>
      <c r="L385" s="55">
        <f>SUM(I385:K385)</f>
        <v>3494000000</v>
      </c>
      <c r="M385" s="161">
        <v>70000000</v>
      </c>
      <c r="N385" s="52">
        <f>M385</f>
        <v>70000000</v>
      </c>
      <c r="O385" s="10"/>
      <c r="P385" s="22" t="s">
        <v>1261</v>
      </c>
      <c r="Q385" s="25" t="s">
        <v>1266</v>
      </c>
      <c r="R385" s="70" t="s">
        <v>1267</v>
      </c>
      <c r="S385" s="54" t="s">
        <v>390</v>
      </c>
      <c r="T385" s="25"/>
      <c r="U385" s="70"/>
    </row>
    <row r="386" spans="2:21" ht="20.25" customHeight="1" x14ac:dyDescent="0.15">
      <c r="B386" s="14">
        <v>2020</v>
      </c>
      <c r="C386" s="12">
        <v>12</v>
      </c>
      <c r="D386" s="12" t="s">
        <v>15</v>
      </c>
      <c r="E386" s="25" t="s">
        <v>1269</v>
      </c>
      <c r="F386" s="122" t="s">
        <v>49</v>
      </c>
      <c r="G386" s="58" t="s">
        <v>16</v>
      </c>
      <c r="H386" s="23" t="s">
        <v>66</v>
      </c>
      <c r="I386" s="123">
        <v>2861555000</v>
      </c>
      <c r="J386" s="52">
        <v>908000000</v>
      </c>
      <c r="K386" s="52"/>
      <c r="L386" s="55">
        <f>SUM(I386:K386)</f>
        <v>3769555000</v>
      </c>
      <c r="M386" s="161">
        <v>1000000000</v>
      </c>
      <c r="N386" s="52">
        <f>M386</f>
        <v>1000000000</v>
      </c>
      <c r="O386" s="10"/>
      <c r="P386" s="22" t="s">
        <v>1261</v>
      </c>
      <c r="Q386" s="25" t="s">
        <v>1270</v>
      </c>
      <c r="R386" s="70" t="s">
        <v>1271</v>
      </c>
      <c r="S386" s="54" t="s">
        <v>390</v>
      </c>
      <c r="T386" s="25"/>
      <c r="U386" s="70" t="s">
        <v>391</v>
      </c>
    </row>
    <row r="387" spans="2:21" ht="20.25" customHeight="1" x14ac:dyDescent="0.15">
      <c r="B387" s="14">
        <v>2020</v>
      </c>
      <c r="C387" s="12">
        <v>12</v>
      </c>
      <c r="D387" s="12" t="s">
        <v>14</v>
      </c>
      <c r="E387" s="25" t="s">
        <v>1294</v>
      </c>
      <c r="F387" s="122" t="s">
        <v>49</v>
      </c>
      <c r="G387" s="58" t="s">
        <v>16</v>
      </c>
      <c r="H387" s="23" t="s">
        <v>66</v>
      </c>
      <c r="I387" s="123">
        <v>2351700000</v>
      </c>
      <c r="J387" s="52">
        <v>1266300000</v>
      </c>
      <c r="K387" s="52">
        <v>382000000</v>
      </c>
      <c r="L387" s="55">
        <v>4000000000</v>
      </c>
      <c r="M387" s="161">
        <v>0</v>
      </c>
      <c r="N387" s="52">
        <v>0</v>
      </c>
      <c r="O387" s="10"/>
      <c r="P387" s="22" t="s">
        <v>1295</v>
      </c>
      <c r="Q387" s="25" t="s">
        <v>1296</v>
      </c>
      <c r="R387" s="70" t="s">
        <v>1297</v>
      </c>
      <c r="S387" s="54" t="s">
        <v>24</v>
      </c>
      <c r="T387" s="25"/>
      <c r="U387" s="70"/>
    </row>
    <row r="388" spans="2:21" ht="20.25" customHeight="1" x14ac:dyDescent="0.15">
      <c r="B388" s="14">
        <v>2020</v>
      </c>
      <c r="C388" s="12">
        <v>12</v>
      </c>
      <c r="D388" s="12" t="s">
        <v>14</v>
      </c>
      <c r="E388" s="25" t="s">
        <v>1298</v>
      </c>
      <c r="F388" s="122" t="s">
        <v>49</v>
      </c>
      <c r="G388" s="58" t="s">
        <v>16</v>
      </c>
      <c r="H388" s="23" t="s">
        <v>66</v>
      </c>
      <c r="I388" s="123">
        <v>2892500000</v>
      </c>
      <c r="J388" s="52">
        <v>1557500000</v>
      </c>
      <c r="K388" s="52">
        <v>520000000</v>
      </c>
      <c r="L388" s="55">
        <v>4970000000</v>
      </c>
      <c r="M388" s="161">
        <v>0</v>
      </c>
      <c r="N388" s="52">
        <v>0</v>
      </c>
      <c r="O388" s="10"/>
      <c r="P388" s="22" t="s">
        <v>1295</v>
      </c>
      <c r="Q388" s="25" t="s">
        <v>1296</v>
      </c>
      <c r="R388" s="70" t="s">
        <v>1297</v>
      </c>
      <c r="S388" s="54" t="s">
        <v>24</v>
      </c>
      <c r="T388" s="25"/>
      <c r="U388" s="70"/>
    </row>
    <row r="389" spans="2:21" ht="20.25" customHeight="1" x14ac:dyDescent="0.15">
      <c r="B389" s="14">
        <v>2020</v>
      </c>
      <c r="C389" s="12">
        <v>12</v>
      </c>
      <c r="D389" s="12" t="s">
        <v>14</v>
      </c>
      <c r="E389" s="25" t="s">
        <v>1701</v>
      </c>
      <c r="F389" s="122" t="s">
        <v>273</v>
      </c>
      <c r="G389" s="58" t="s">
        <v>16</v>
      </c>
      <c r="H389" s="23" t="s">
        <v>67</v>
      </c>
      <c r="I389" s="123">
        <v>364439000</v>
      </c>
      <c r="J389" s="52">
        <v>595176000</v>
      </c>
      <c r="K389" s="52">
        <v>440385000</v>
      </c>
      <c r="L389" s="55">
        <v>1400000000</v>
      </c>
      <c r="M389" s="161">
        <v>1400000000</v>
      </c>
      <c r="N389" s="52">
        <v>700000000</v>
      </c>
      <c r="O389" s="10" t="s">
        <v>275</v>
      </c>
      <c r="P389" s="22" t="s">
        <v>1702</v>
      </c>
      <c r="Q389" s="25" t="s">
        <v>1703</v>
      </c>
      <c r="R389" s="70" t="s">
        <v>1704</v>
      </c>
      <c r="S389" s="54" t="s">
        <v>24</v>
      </c>
      <c r="T389" s="25"/>
      <c r="U389" s="70"/>
    </row>
    <row r="390" spans="2:21" ht="20.25" customHeight="1" x14ac:dyDescent="0.15">
      <c r="B390" s="14">
        <v>2020</v>
      </c>
      <c r="C390" s="12">
        <v>12</v>
      </c>
      <c r="D390" s="12" t="s">
        <v>14</v>
      </c>
      <c r="E390" s="25" t="s">
        <v>1877</v>
      </c>
      <c r="F390" s="122" t="s">
        <v>1829</v>
      </c>
      <c r="G390" s="58" t="s">
        <v>17</v>
      </c>
      <c r="H390" s="23" t="s">
        <v>67</v>
      </c>
      <c r="I390" s="123">
        <v>250000000</v>
      </c>
      <c r="J390" s="52">
        <v>100000000</v>
      </c>
      <c r="K390" s="52">
        <v>0</v>
      </c>
      <c r="L390" s="55">
        <v>350000000</v>
      </c>
      <c r="M390" s="161">
        <v>20000000</v>
      </c>
      <c r="N390" s="52">
        <v>0</v>
      </c>
      <c r="O390" s="10"/>
      <c r="P390" s="22" t="s">
        <v>1874</v>
      </c>
      <c r="Q390" s="25" t="s">
        <v>1878</v>
      </c>
      <c r="R390" s="70" t="s">
        <v>1879</v>
      </c>
      <c r="S390" s="54" t="s">
        <v>24</v>
      </c>
      <c r="T390" s="25"/>
      <c r="U390" s="70"/>
    </row>
    <row r="391" spans="2:21" ht="20.25" customHeight="1" x14ac:dyDescent="0.15">
      <c r="B391" s="14">
        <v>2020</v>
      </c>
      <c r="C391" s="12">
        <v>12</v>
      </c>
      <c r="D391" s="12" t="s">
        <v>14</v>
      </c>
      <c r="E391" s="25" t="s">
        <v>1880</v>
      </c>
      <c r="F391" s="122" t="s">
        <v>1829</v>
      </c>
      <c r="G391" s="58" t="s">
        <v>16</v>
      </c>
      <c r="H391" s="23" t="s">
        <v>67</v>
      </c>
      <c r="I391" s="123">
        <v>250000000</v>
      </c>
      <c r="J391" s="52">
        <v>100000000</v>
      </c>
      <c r="K391" s="52">
        <v>0</v>
      </c>
      <c r="L391" s="55">
        <v>350000000</v>
      </c>
      <c r="M391" s="161">
        <v>10000000</v>
      </c>
      <c r="N391" s="52"/>
      <c r="O391" s="10"/>
      <c r="P391" s="22" t="s">
        <v>1874</v>
      </c>
      <c r="Q391" s="25" t="s">
        <v>1878</v>
      </c>
      <c r="R391" s="70" t="s">
        <v>1879</v>
      </c>
      <c r="S391" s="54" t="s">
        <v>24</v>
      </c>
      <c r="T391" s="25"/>
      <c r="U391" s="70"/>
    </row>
    <row r="392" spans="2:21" ht="20.25" customHeight="1" x14ac:dyDescent="0.15">
      <c r="B392" s="14">
        <v>2020</v>
      </c>
      <c r="C392" s="12">
        <v>12</v>
      </c>
      <c r="D392" s="12" t="s">
        <v>14</v>
      </c>
      <c r="E392" s="25" t="s">
        <v>1908</v>
      </c>
      <c r="F392" s="122" t="s">
        <v>1829</v>
      </c>
      <c r="G392" s="58" t="s">
        <v>17</v>
      </c>
      <c r="H392" s="23" t="s">
        <v>67</v>
      </c>
      <c r="I392" s="123">
        <v>370884000</v>
      </c>
      <c r="J392" s="52">
        <v>9953000</v>
      </c>
      <c r="K392" s="52"/>
      <c r="L392" s="55">
        <v>380837000</v>
      </c>
      <c r="M392" s="161"/>
      <c r="N392" s="52">
        <v>380837000</v>
      </c>
      <c r="O392" s="10"/>
      <c r="P392" s="22" t="s">
        <v>1882</v>
      </c>
      <c r="Q392" s="25" t="s">
        <v>1905</v>
      </c>
      <c r="R392" s="70" t="s">
        <v>1906</v>
      </c>
      <c r="S392" s="54" t="s">
        <v>24</v>
      </c>
      <c r="T392" s="148"/>
      <c r="U392" s="175"/>
    </row>
    <row r="393" spans="2:21" ht="20.25" customHeight="1" x14ac:dyDescent="0.15">
      <c r="B393" s="14">
        <v>2020</v>
      </c>
      <c r="C393" s="12">
        <v>12</v>
      </c>
      <c r="D393" s="12" t="s">
        <v>190</v>
      </c>
      <c r="E393" s="25" t="s">
        <v>1934</v>
      </c>
      <c r="F393" s="122" t="s">
        <v>1930</v>
      </c>
      <c r="G393" s="58" t="s">
        <v>323</v>
      </c>
      <c r="H393" s="23" t="s">
        <v>192</v>
      </c>
      <c r="I393" s="123">
        <v>540000000</v>
      </c>
      <c r="J393" s="52">
        <v>280000000</v>
      </c>
      <c r="K393" s="52"/>
      <c r="L393" s="55">
        <f>I393+J393+K393</f>
        <v>820000000</v>
      </c>
      <c r="M393" s="161">
        <v>100000000</v>
      </c>
      <c r="N393" s="52">
        <v>134000000</v>
      </c>
      <c r="O393" s="10"/>
      <c r="P393" s="22" t="s">
        <v>1931</v>
      </c>
      <c r="Q393" s="25" t="s">
        <v>1935</v>
      </c>
      <c r="R393" s="70" t="s">
        <v>1933</v>
      </c>
      <c r="S393" s="54" t="s">
        <v>186</v>
      </c>
      <c r="T393" s="25"/>
      <c r="U393" s="70"/>
    </row>
    <row r="394" spans="2:21" ht="20.25" customHeight="1" x14ac:dyDescent="0.15">
      <c r="B394" s="14">
        <v>2020</v>
      </c>
      <c r="C394" s="12">
        <v>12</v>
      </c>
      <c r="D394" s="12" t="s">
        <v>190</v>
      </c>
      <c r="E394" s="25" t="s">
        <v>1954</v>
      </c>
      <c r="F394" s="122" t="s">
        <v>1930</v>
      </c>
      <c r="G394" s="58" t="s">
        <v>16</v>
      </c>
      <c r="H394" s="23" t="s">
        <v>66</v>
      </c>
      <c r="I394" s="123">
        <v>2324000000</v>
      </c>
      <c r="J394" s="52">
        <v>1128000000</v>
      </c>
      <c r="K394" s="52">
        <v>136000000</v>
      </c>
      <c r="L394" s="55">
        <f>SUM(I394:K394)</f>
        <v>3588000000</v>
      </c>
      <c r="M394" s="161">
        <v>0</v>
      </c>
      <c r="N394" s="52">
        <v>0</v>
      </c>
      <c r="O394" s="10"/>
      <c r="P394" s="22" t="s">
        <v>1955</v>
      </c>
      <c r="Q394" s="25" t="s">
        <v>1956</v>
      </c>
      <c r="R394" s="70" t="s">
        <v>1957</v>
      </c>
      <c r="S394" s="54" t="s">
        <v>24</v>
      </c>
      <c r="T394" s="25"/>
      <c r="U394" s="70"/>
    </row>
    <row r="395" spans="2:21" ht="20.25" customHeight="1" x14ac:dyDescent="0.15">
      <c r="B395" s="14">
        <v>2020</v>
      </c>
      <c r="C395" s="12">
        <v>12</v>
      </c>
      <c r="D395" s="12" t="s">
        <v>14</v>
      </c>
      <c r="E395" s="25" t="s">
        <v>1958</v>
      </c>
      <c r="F395" s="122" t="s">
        <v>1930</v>
      </c>
      <c r="G395" s="58" t="s">
        <v>185</v>
      </c>
      <c r="H395" s="23" t="s">
        <v>192</v>
      </c>
      <c r="I395" s="123">
        <v>1452000000</v>
      </c>
      <c r="J395" s="52">
        <v>705000000</v>
      </c>
      <c r="K395" s="52">
        <v>84000000</v>
      </c>
      <c r="L395" s="55">
        <f>SUM(I395:K395)</f>
        <v>2241000000</v>
      </c>
      <c r="M395" s="161"/>
      <c r="N395" s="52"/>
      <c r="O395" s="10"/>
      <c r="P395" s="22" t="s">
        <v>1955</v>
      </c>
      <c r="Q395" s="25" t="s">
        <v>1959</v>
      </c>
      <c r="R395" s="70" t="s">
        <v>1960</v>
      </c>
      <c r="S395" s="54" t="s">
        <v>24</v>
      </c>
      <c r="T395" s="25"/>
      <c r="U395" s="70"/>
    </row>
    <row r="396" spans="2:21" ht="20.25" customHeight="1" thickBot="1" x14ac:dyDescent="0.2">
      <c r="B396" s="15">
        <v>2020</v>
      </c>
      <c r="C396" s="13">
        <v>12</v>
      </c>
      <c r="D396" s="13" t="s">
        <v>15</v>
      </c>
      <c r="E396" s="142" t="s">
        <v>2187</v>
      </c>
      <c r="F396" s="140" t="s">
        <v>303</v>
      </c>
      <c r="G396" s="78" t="s">
        <v>16</v>
      </c>
      <c r="H396" s="24" t="s">
        <v>66</v>
      </c>
      <c r="I396" s="205">
        <v>2110429000</v>
      </c>
      <c r="J396" s="99"/>
      <c r="K396" s="99"/>
      <c r="L396" s="147">
        <f>SUM(I396:K396)</f>
        <v>2110429000</v>
      </c>
      <c r="M396" s="205"/>
      <c r="N396" s="99"/>
      <c r="O396" s="116"/>
      <c r="P396" s="117" t="s">
        <v>2188</v>
      </c>
      <c r="Q396" s="142" t="s">
        <v>2189</v>
      </c>
      <c r="R396" s="146" t="s">
        <v>2190</v>
      </c>
      <c r="S396" s="141" t="s">
        <v>24</v>
      </c>
      <c r="T396" s="142"/>
      <c r="U396" s="146"/>
    </row>
  </sheetData>
  <phoneticPr fontId="2" type="noConversion"/>
  <dataValidations count="6">
    <dataValidation type="list" showInputMessage="1" showErrorMessage="1" sqref="F3:F206 F208:F396">
      <formula1>"서울특별시,부산광역시,대구광역시,인천광역시,광주광역시,대전광역시,울산광역시,세종특별자치시,경기도,강원도,충청북도,충청남도,전라북도,전라남도,경상북도,경상남도,제주특별자치도,국외소재"</formula1>
    </dataValidation>
    <dataValidation type="list" allowBlank="1" showInputMessage="1" showErrorMessage="1" sqref="G3:G206 G208:G396">
      <formula1>"토건,토목,건축,전문,전기,통신,소방,기타"</formula1>
    </dataValidation>
    <dataValidation type="list" allowBlank="1" showInputMessage="1" showErrorMessage="1" sqref="S208:S249 S139:S205 S3:S137 S292:S396">
      <formula1>"비협정,협정"</formula1>
    </dataValidation>
    <dataValidation type="list" allowBlank="1" showInputMessage="1" showErrorMessage="1" sqref="H3:H205 H208:H396">
      <formula1>"일반경쟁,제한경쟁,지명경쟁,수의계약,턴키,기술제안,대안"</formula1>
    </dataValidation>
    <dataValidation type="list" allowBlank="1" showInputMessage="1" showErrorMessage="1" sqref="D3:D206 D208:D396">
      <formula1>"자체조달,중앙조달"</formula1>
    </dataValidation>
    <dataValidation type="list" allowBlank="1" showInputMessage="1" showErrorMessage="1" sqref="H206">
      <formula1>"대안,턴키,일반,PQ,수의,실적"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3"/>
  <sheetViews>
    <sheetView zoomScale="85" zoomScaleNormal="85" workbookViewId="0">
      <selection activeCell="E3" sqref="E3"/>
    </sheetView>
  </sheetViews>
  <sheetFormatPr defaultRowHeight="13.5" x14ac:dyDescent="0.15"/>
  <cols>
    <col min="1" max="1" width="1.88671875" customWidth="1"/>
    <col min="2" max="2" width="15.109375" customWidth="1"/>
    <col min="3" max="3" width="9.77734375" customWidth="1"/>
    <col min="4" max="4" width="21" customWidth="1"/>
    <col min="5" max="5" width="40.44140625" customWidth="1"/>
    <col min="6" max="6" width="4.88671875" bestFit="1" customWidth="1"/>
    <col min="7" max="7" width="14.33203125" customWidth="1"/>
    <col min="8" max="8" width="15.44140625" bestFit="1" customWidth="1"/>
    <col min="9" max="9" width="14.33203125" customWidth="1"/>
    <col min="10" max="10" width="15.44140625" customWidth="1"/>
    <col min="11" max="11" width="15.6640625" style="50" customWidth="1"/>
    <col min="12" max="12" width="22.88671875" style="51" hidden="1" customWidth="1"/>
    <col min="13" max="13" width="12.44140625" hidden="1" customWidth="1"/>
    <col min="14" max="14" width="27.21875" customWidth="1"/>
    <col min="16" max="16" width="13.33203125" customWidth="1"/>
  </cols>
  <sheetData>
    <row r="1" spans="2:17" ht="24" customHeight="1" thickBot="1" x14ac:dyDescent="0.2">
      <c r="B1" s="8" t="s">
        <v>34</v>
      </c>
      <c r="G1" s="16" t="s">
        <v>74</v>
      </c>
      <c r="J1" s="53"/>
    </row>
    <row r="2" spans="2:17" ht="43.5" customHeight="1" x14ac:dyDescent="0.15">
      <c r="B2" s="33" t="s">
        <v>57</v>
      </c>
      <c r="C2" s="17" t="s">
        <v>58</v>
      </c>
      <c r="D2" s="34" t="s">
        <v>59</v>
      </c>
      <c r="E2" s="20" t="s">
        <v>60</v>
      </c>
      <c r="F2" s="17" t="s">
        <v>7</v>
      </c>
      <c r="G2" s="18" t="s">
        <v>75</v>
      </c>
      <c r="H2" s="18" t="s">
        <v>76</v>
      </c>
      <c r="I2" s="18" t="s">
        <v>79</v>
      </c>
      <c r="J2" s="18" t="s">
        <v>84</v>
      </c>
      <c r="K2" s="17" t="s">
        <v>85</v>
      </c>
      <c r="L2" s="19" t="s">
        <v>8</v>
      </c>
      <c r="M2" s="17" t="s">
        <v>9</v>
      </c>
      <c r="N2" s="20" t="s">
        <v>10</v>
      </c>
      <c r="O2" s="20" t="s">
        <v>11</v>
      </c>
      <c r="P2" s="20" t="s">
        <v>12</v>
      </c>
      <c r="Q2" s="21" t="s">
        <v>13</v>
      </c>
    </row>
    <row r="3" spans="2:17" ht="18.75" customHeight="1" thickBot="1" x14ac:dyDescent="0.2">
      <c r="B3" s="15"/>
      <c r="C3" s="13"/>
      <c r="D3" s="98"/>
      <c r="E3" s="13" t="s">
        <v>2205</v>
      </c>
      <c r="F3" s="98"/>
      <c r="G3" s="99"/>
      <c r="H3" s="99"/>
      <c r="I3" s="99"/>
      <c r="J3" s="99"/>
      <c r="K3" s="99"/>
      <c r="L3" s="100"/>
      <c r="M3" s="11"/>
      <c r="N3" s="11"/>
      <c r="O3" s="13"/>
      <c r="P3" s="13"/>
      <c r="Q3" s="105"/>
    </row>
  </sheetData>
  <phoneticPr fontId="2" type="noConversion"/>
  <dataValidations count="3">
    <dataValidation type="list" allowBlank="1" showInputMessage="1" showErrorMessage="1" sqref="M3">
      <formula1>"전환,미전환"</formula1>
    </dataValidation>
    <dataValidation type="list" allowBlank="1" showInputMessage="1" showErrorMessage="1" sqref="F3">
      <formula1>"토건,토목,건축,전문,전기,통신,소방,기타"</formula1>
    </dataValidation>
    <dataValidation type="list" allowBlank="1" showInputMessage="1" showErrorMessage="1" sqref="D3">
      <formula1>"자체조달,중앙조달"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38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6" sqref="D36"/>
    </sheetView>
  </sheetViews>
  <sheetFormatPr defaultRowHeight="13.5" x14ac:dyDescent="0.15"/>
  <cols>
    <col min="1" max="1" width="1.5546875" customWidth="1"/>
    <col min="2" max="2" width="12.88671875" customWidth="1"/>
    <col min="3" max="3" width="7.88671875" bestFit="1" customWidth="1"/>
    <col min="4" max="4" width="14.44140625" customWidth="1"/>
    <col min="5" max="5" width="39.5546875" customWidth="1"/>
    <col min="6" max="6" width="8.21875" bestFit="1" customWidth="1"/>
    <col min="7" max="7" width="11.77734375" customWidth="1"/>
    <col min="8" max="8" width="13.5546875" bestFit="1" customWidth="1"/>
    <col min="9" max="9" width="8.21875" bestFit="1" customWidth="1"/>
    <col min="10" max="11" width="6.6640625" bestFit="1" customWidth="1"/>
    <col min="12" max="12" width="4.6640625" bestFit="1" customWidth="1"/>
    <col min="13" max="13" width="10.88671875" customWidth="1"/>
    <col min="14" max="14" width="32.21875" customWidth="1"/>
    <col min="15" max="15" width="9.88671875" bestFit="1" customWidth="1"/>
    <col min="16" max="16" width="13.6640625" bestFit="1" customWidth="1"/>
    <col min="17" max="17" width="8.21875" bestFit="1" customWidth="1"/>
    <col min="18" max="18" width="8.6640625" bestFit="1" customWidth="1"/>
    <col min="19" max="19" width="4.6640625" bestFit="1" customWidth="1"/>
  </cols>
  <sheetData>
    <row r="1" spans="2:20" ht="22.5" customHeight="1" thickBot="1" x14ac:dyDescent="0.2">
      <c r="B1" s="8" t="s">
        <v>47</v>
      </c>
      <c r="C1" s="7"/>
      <c r="G1" s="53" t="s">
        <v>80</v>
      </c>
      <c r="M1" s="16" t="s">
        <v>74</v>
      </c>
      <c r="Q1" s="1"/>
    </row>
    <row r="2" spans="2:20" s="3" customFormat="1" ht="41.25" thickBot="1" x14ac:dyDescent="0.2">
      <c r="B2" s="39" t="s">
        <v>379</v>
      </c>
      <c r="C2" s="26" t="s">
        <v>380</v>
      </c>
      <c r="D2" s="32" t="s">
        <v>381</v>
      </c>
      <c r="E2" s="28" t="s">
        <v>382</v>
      </c>
      <c r="F2" s="26" t="s">
        <v>25</v>
      </c>
      <c r="G2" s="26" t="s">
        <v>383</v>
      </c>
      <c r="H2" s="26" t="s">
        <v>26</v>
      </c>
      <c r="I2" s="26" t="s">
        <v>27</v>
      </c>
      <c r="J2" s="26" t="s">
        <v>28</v>
      </c>
      <c r="K2" s="26" t="s">
        <v>29</v>
      </c>
      <c r="L2" s="26" t="s">
        <v>30</v>
      </c>
      <c r="M2" s="26" t="s">
        <v>77</v>
      </c>
      <c r="N2" s="28" t="s">
        <v>2</v>
      </c>
      <c r="O2" s="28" t="s">
        <v>3</v>
      </c>
      <c r="P2" s="28" t="s">
        <v>12</v>
      </c>
      <c r="Q2" s="28" t="s">
        <v>31</v>
      </c>
      <c r="R2" s="31" t="s">
        <v>32</v>
      </c>
    </row>
    <row r="3" spans="2:20" s="178" customFormat="1" ht="19.5" customHeight="1" thickTop="1" x14ac:dyDescent="0.15">
      <c r="B3" s="57">
        <v>2020</v>
      </c>
      <c r="C3" s="67">
        <v>10</v>
      </c>
      <c r="D3" s="67" t="s">
        <v>14</v>
      </c>
      <c r="E3" s="67" t="s">
        <v>470</v>
      </c>
      <c r="F3" s="67" t="s">
        <v>66</v>
      </c>
      <c r="G3" s="67">
        <v>3013150202</v>
      </c>
      <c r="H3" s="67" t="s">
        <v>471</v>
      </c>
      <c r="I3" s="67" t="s">
        <v>472</v>
      </c>
      <c r="J3" s="177" t="s">
        <v>108</v>
      </c>
      <c r="K3" s="177">
        <v>5555</v>
      </c>
      <c r="L3" s="177" t="s">
        <v>168</v>
      </c>
      <c r="M3" s="177">
        <v>183315000</v>
      </c>
      <c r="N3" s="67" t="s">
        <v>473</v>
      </c>
      <c r="O3" s="67" t="s">
        <v>474</v>
      </c>
      <c r="P3" s="67" t="s">
        <v>475</v>
      </c>
      <c r="Q3" s="67" t="s">
        <v>24</v>
      </c>
      <c r="R3" s="149"/>
    </row>
    <row r="4" spans="2:20" s="178" customFormat="1" ht="19.5" customHeight="1" x14ac:dyDescent="0.15">
      <c r="B4" s="22">
        <v>2020</v>
      </c>
      <c r="C4" s="25">
        <v>10</v>
      </c>
      <c r="D4" s="25" t="s">
        <v>14</v>
      </c>
      <c r="E4" s="25" t="s">
        <v>511</v>
      </c>
      <c r="F4" s="25" t="s">
        <v>68</v>
      </c>
      <c r="G4" s="25">
        <v>3912118901</v>
      </c>
      <c r="H4" s="25" t="s">
        <v>512</v>
      </c>
      <c r="I4" s="25" t="s">
        <v>513</v>
      </c>
      <c r="J4" s="66" t="s">
        <v>514</v>
      </c>
      <c r="K4" s="66">
        <v>1</v>
      </c>
      <c r="L4" s="66" t="s">
        <v>109</v>
      </c>
      <c r="M4" s="66">
        <v>75772000</v>
      </c>
      <c r="N4" s="25" t="s">
        <v>98</v>
      </c>
      <c r="O4" s="25" t="s">
        <v>515</v>
      </c>
      <c r="P4" s="25" t="s">
        <v>86</v>
      </c>
      <c r="Q4" s="25" t="s">
        <v>24</v>
      </c>
      <c r="R4" s="70" t="s">
        <v>516</v>
      </c>
    </row>
    <row r="5" spans="2:20" s="178" customFormat="1" ht="19.5" customHeight="1" x14ac:dyDescent="0.15">
      <c r="B5" s="22">
        <v>2020</v>
      </c>
      <c r="C5" s="25">
        <v>10</v>
      </c>
      <c r="D5" s="25" t="s">
        <v>14</v>
      </c>
      <c r="E5" s="25" t="s">
        <v>517</v>
      </c>
      <c r="F5" s="25" t="s">
        <v>95</v>
      </c>
      <c r="G5" s="25">
        <v>3012170301</v>
      </c>
      <c r="H5" s="25" t="s">
        <v>518</v>
      </c>
      <c r="I5" s="25" t="s">
        <v>519</v>
      </c>
      <c r="J5" s="66" t="s">
        <v>520</v>
      </c>
      <c r="K5" s="66">
        <v>69</v>
      </c>
      <c r="L5" s="66" t="s">
        <v>115</v>
      </c>
      <c r="M5" s="66">
        <v>68478000</v>
      </c>
      <c r="N5" s="25" t="s">
        <v>98</v>
      </c>
      <c r="O5" s="25" t="s">
        <v>87</v>
      </c>
      <c r="P5" s="25" t="s">
        <v>88</v>
      </c>
      <c r="Q5" s="25" t="s">
        <v>24</v>
      </c>
      <c r="R5" s="70"/>
    </row>
    <row r="6" spans="2:20" s="178" customFormat="1" ht="19.5" customHeight="1" x14ac:dyDescent="0.15">
      <c r="B6" s="22">
        <v>2020</v>
      </c>
      <c r="C6" s="25">
        <v>10</v>
      </c>
      <c r="D6" s="25" t="s">
        <v>14</v>
      </c>
      <c r="E6" s="25" t="s">
        <v>521</v>
      </c>
      <c r="F6" s="25" t="s">
        <v>66</v>
      </c>
      <c r="G6" s="25">
        <v>3912110301</v>
      </c>
      <c r="H6" s="25" t="s">
        <v>522</v>
      </c>
      <c r="I6" s="25" t="s">
        <v>523</v>
      </c>
      <c r="J6" s="66"/>
      <c r="K6" s="66">
        <v>3</v>
      </c>
      <c r="L6" s="66" t="s">
        <v>524</v>
      </c>
      <c r="M6" s="66">
        <v>110672000</v>
      </c>
      <c r="N6" s="25" t="s">
        <v>400</v>
      </c>
      <c r="O6" s="25" t="s">
        <v>401</v>
      </c>
      <c r="P6" s="25" t="s">
        <v>402</v>
      </c>
      <c r="Q6" s="25" t="s">
        <v>24</v>
      </c>
      <c r="R6" s="70"/>
    </row>
    <row r="7" spans="2:20" s="178" customFormat="1" ht="19.5" customHeight="1" x14ac:dyDescent="0.15">
      <c r="B7" s="22">
        <v>2020</v>
      </c>
      <c r="C7" s="25">
        <v>10</v>
      </c>
      <c r="D7" s="25" t="s">
        <v>14</v>
      </c>
      <c r="E7" s="25" t="s">
        <v>525</v>
      </c>
      <c r="F7" s="25" t="s">
        <v>66</v>
      </c>
      <c r="G7" s="25">
        <v>4015151301</v>
      </c>
      <c r="H7" s="25" t="s">
        <v>526</v>
      </c>
      <c r="I7" s="25" t="s">
        <v>527</v>
      </c>
      <c r="J7" s="66" t="s">
        <v>171</v>
      </c>
      <c r="K7" s="66">
        <v>3</v>
      </c>
      <c r="L7" s="66" t="s">
        <v>262</v>
      </c>
      <c r="M7" s="66">
        <v>250164200</v>
      </c>
      <c r="N7" s="25" t="s">
        <v>110</v>
      </c>
      <c r="O7" s="25" t="s">
        <v>528</v>
      </c>
      <c r="P7" s="25" t="s">
        <v>529</v>
      </c>
      <c r="Q7" s="25" t="s">
        <v>24</v>
      </c>
      <c r="R7" s="70"/>
    </row>
    <row r="8" spans="2:20" s="178" customFormat="1" ht="19.5" customHeight="1" x14ac:dyDescent="0.15">
      <c r="B8" s="22">
        <v>2020</v>
      </c>
      <c r="C8" s="25">
        <v>10</v>
      </c>
      <c r="D8" s="25" t="s">
        <v>15</v>
      </c>
      <c r="E8" s="25" t="s">
        <v>525</v>
      </c>
      <c r="F8" s="25" t="s">
        <v>95</v>
      </c>
      <c r="G8" s="25">
        <v>4014162001</v>
      </c>
      <c r="H8" s="25" t="s">
        <v>530</v>
      </c>
      <c r="I8" s="25" t="s">
        <v>527</v>
      </c>
      <c r="J8" s="66" t="s">
        <v>171</v>
      </c>
      <c r="K8" s="66">
        <v>3</v>
      </c>
      <c r="L8" s="66" t="s">
        <v>262</v>
      </c>
      <c r="M8" s="66">
        <v>26222900</v>
      </c>
      <c r="N8" s="25" t="s">
        <v>110</v>
      </c>
      <c r="O8" s="25" t="s">
        <v>528</v>
      </c>
      <c r="P8" s="25" t="s">
        <v>529</v>
      </c>
      <c r="Q8" s="25" t="s">
        <v>24</v>
      </c>
      <c r="R8" s="70"/>
    </row>
    <row r="9" spans="2:20" s="178" customFormat="1" ht="19.5" customHeight="1" x14ac:dyDescent="0.15">
      <c r="B9" s="22">
        <v>2020</v>
      </c>
      <c r="C9" s="25">
        <v>10</v>
      </c>
      <c r="D9" s="25" t="s">
        <v>15</v>
      </c>
      <c r="E9" s="25" t="s">
        <v>525</v>
      </c>
      <c r="F9" s="25" t="s">
        <v>95</v>
      </c>
      <c r="G9" s="25">
        <v>4014168801</v>
      </c>
      <c r="H9" s="25" t="s">
        <v>356</v>
      </c>
      <c r="I9" s="25" t="s">
        <v>527</v>
      </c>
      <c r="J9" s="66" t="s">
        <v>171</v>
      </c>
      <c r="K9" s="66">
        <v>3</v>
      </c>
      <c r="L9" s="66" t="s">
        <v>262</v>
      </c>
      <c r="M9" s="66">
        <v>20067300</v>
      </c>
      <c r="N9" s="25" t="s">
        <v>110</v>
      </c>
      <c r="O9" s="25" t="s">
        <v>528</v>
      </c>
      <c r="P9" s="25" t="s">
        <v>529</v>
      </c>
      <c r="Q9" s="25" t="s">
        <v>24</v>
      </c>
      <c r="R9" s="70"/>
    </row>
    <row r="10" spans="2:20" s="179" customFormat="1" ht="19.5" customHeight="1" x14ac:dyDescent="0.15">
      <c r="B10" s="22">
        <v>2020</v>
      </c>
      <c r="C10" s="25">
        <v>10</v>
      </c>
      <c r="D10" s="25" t="s">
        <v>14</v>
      </c>
      <c r="E10" s="25" t="s">
        <v>525</v>
      </c>
      <c r="F10" s="25" t="s">
        <v>68</v>
      </c>
      <c r="G10" s="25">
        <v>4710998001</v>
      </c>
      <c r="H10" s="25" t="s">
        <v>531</v>
      </c>
      <c r="I10" s="25" t="s">
        <v>532</v>
      </c>
      <c r="J10" s="66" t="s">
        <v>171</v>
      </c>
      <c r="K10" s="66">
        <v>5</v>
      </c>
      <c r="L10" s="66" t="s">
        <v>262</v>
      </c>
      <c r="M10" s="66">
        <v>410646500</v>
      </c>
      <c r="N10" s="25" t="s">
        <v>110</v>
      </c>
      <c r="O10" s="25" t="s">
        <v>528</v>
      </c>
      <c r="P10" s="25" t="s">
        <v>529</v>
      </c>
      <c r="Q10" s="25" t="s">
        <v>24</v>
      </c>
      <c r="R10" s="70"/>
    </row>
    <row r="11" spans="2:20" s="179" customFormat="1" ht="19.5" customHeight="1" x14ac:dyDescent="0.15">
      <c r="B11" s="22">
        <v>2020</v>
      </c>
      <c r="C11" s="25">
        <v>10</v>
      </c>
      <c r="D11" s="25" t="s">
        <v>15</v>
      </c>
      <c r="E11" s="25" t="s">
        <v>525</v>
      </c>
      <c r="F11" s="25" t="s">
        <v>95</v>
      </c>
      <c r="G11" s="25">
        <v>3912100101</v>
      </c>
      <c r="H11" s="25" t="s">
        <v>533</v>
      </c>
      <c r="I11" s="25" t="s">
        <v>534</v>
      </c>
      <c r="J11" s="66" t="s">
        <v>39</v>
      </c>
      <c r="K11" s="66">
        <v>1</v>
      </c>
      <c r="L11" s="66" t="s">
        <v>262</v>
      </c>
      <c r="M11" s="66">
        <v>17796000</v>
      </c>
      <c r="N11" s="25" t="s">
        <v>110</v>
      </c>
      <c r="O11" s="25" t="s">
        <v>528</v>
      </c>
      <c r="P11" s="25" t="s">
        <v>529</v>
      </c>
      <c r="Q11" s="25" t="s">
        <v>24</v>
      </c>
      <c r="R11" s="70"/>
    </row>
    <row r="12" spans="2:20" s="179" customFormat="1" ht="19.5" customHeight="1" x14ac:dyDescent="0.15">
      <c r="B12" s="22">
        <v>2020</v>
      </c>
      <c r="C12" s="25">
        <v>10</v>
      </c>
      <c r="D12" s="25" t="s">
        <v>14</v>
      </c>
      <c r="E12" s="25" t="s">
        <v>525</v>
      </c>
      <c r="F12" s="25" t="s">
        <v>68</v>
      </c>
      <c r="G12" s="25">
        <v>3912110301</v>
      </c>
      <c r="H12" s="25" t="s">
        <v>522</v>
      </c>
      <c r="I12" s="25" t="s">
        <v>535</v>
      </c>
      <c r="J12" s="66" t="s">
        <v>39</v>
      </c>
      <c r="K12" s="66">
        <v>7</v>
      </c>
      <c r="L12" s="66" t="s">
        <v>524</v>
      </c>
      <c r="M12" s="66">
        <v>141251000</v>
      </c>
      <c r="N12" s="25" t="s">
        <v>110</v>
      </c>
      <c r="O12" s="25" t="s">
        <v>528</v>
      </c>
      <c r="P12" s="25" t="s">
        <v>529</v>
      </c>
      <c r="Q12" s="25" t="s">
        <v>24</v>
      </c>
      <c r="R12" s="70"/>
      <c r="T12" s="180"/>
    </row>
    <row r="13" spans="2:20" s="179" customFormat="1" ht="19.5" customHeight="1" x14ac:dyDescent="0.15">
      <c r="B13" s="22">
        <v>2020</v>
      </c>
      <c r="C13" s="25">
        <v>10</v>
      </c>
      <c r="D13" s="25" t="s">
        <v>15</v>
      </c>
      <c r="E13" s="25" t="s">
        <v>536</v>
      </c>
      <c r="F13" s="25" t="s">
        <v>95</v>
      </c>
      <c r="G13" s="25">
        <v>3011150501</v>
      </c>
      <c r="H13" s="25" t="s">
        <v>100</v>
      </c>
      <c r="I13" s="25" t="s">
        <v>537</v>
      </c>
      <c r="J13" s="66" t="s">
        <v>16</v>
      </c>
      <c r="K13" s="66">
        <v>329</v>
      </c>
      <c r="L13" s="66" t="s">
        <v>103</v>
      </c>
      <c r="M13" s="66">
        <v>21901530</v>
      </c>
      <c r="N13" s="25" t="s">
        <v>110</v>
      </c>
      <c r="O13" s="25" t="s">
        <v>538</v>
      </c>
      <c r="P13" s="25" t="s">
        <v>539</v>
      </c>
      <c r="Q13" s="25" t="s">
        <v>24</v>
      </c>
      <c r="R13" s="70"/>
    </row>
    <row r="14" spans="2:20" s="179" customFormat="1" ht="19.5" customHeight="1" x14ac:dyDescent="0.15">
      <c r="B14" s="22">
        <v>2020</v>
      </c>
      <c r="C14" s="25">
        <v>10</v>
      </c>
      <c r="D14" s="25" t="s">
        <v>14</v>
      </c>
      <c r="E14" s="25" t="s">
        <v>540</v>
      </c>
      <c r="F14" s="25" t="s">
        <v>68</v>
      </c>
      <c r="G14" s="25">
        <v>4924159601</v>
      </c>
      <c r="H14" s="25" t="s">
        <v>541</v>
      </c>
      <c r="I14" s="25" t="s">
        <v>542</v>
      </c>
      <c r="J14" s="66" t="s">
        <v>16</v>
      </c>
      <c r="K14" s="66">
        <v>1</v>
      </c>
      <c r="L14" s="66" t="s">
        <v>543</v>
      </c>
      <c r="M14" s="66">
        <v>807555000</v>
      </c>
      <c r="N14" s="25" t="s">
        <v>110</v>
      </c>
      <c r="O14" s="25" t="s">
        <v>528</v>
      </c>
      <c r="P14" s="25" t="s">
        <v>529</v>
      </c>
      <c r="Q14" s="25" t="s">
        <v>24</v>
      </c>
      <c r="R14" s="70"/>
      <c r="T14" s="181"/>
    </row>
    <row r="15" spans="2:20" s="179" customFormat="1" ht="19.5" customHeight="1" x14ac:dyDescent="0.15">
      <c r="B15" s="22">
        <v>2020</v>
      </c>
      <c r="C15" s="25">
        <v>10</v>
      </c>
      <c r="D15" s="25" t="s">
        <v>15</v>
      </c>
      <c r="E15" s="25" t="s">
        <v>540</v>
      </c>
      <c r="F15" s="25" t="s">
        <v>95</v>
      </c>
      <c r="G15" s="25">
        <v>3911160501</v>
      </c>
      <c r="H15" s="25" t="s">
        <v>544</v>
      </c>
      <c r="I15" s="25" t="s">
        <v>545</v>
      </c>
      <c r="J15" s="66" t="s">
        <v>39</v>
      </c>
      <c r="K15" s="66">
        <v>530</v>
      </c>
      <c r="L15" s="66" t="s">
        <v>109</v>
      </c>
      <c r="M15" s="66">
        <v>100000000</v>
      </c>
      <c r="N15" s="25" t="s">
        <v>110</v>
      </c>
      <c r="O15" s="25" t="s">
        <v>528</v>
      </c>
      <c r="P15" s="25" t="s">
        <v>529</v>
      </c>
      <c r="Q15" s="25" t="s">
        <v>24</v>
      </c>
      <c r="R15" s="70"/>
      <c r="T15" s="180"/>
    </row>
    <row r="16" spans="2:20" s="179" customFormat="1" ht="19.5" customHeight="1" x14ac:dyDescent="0.15">
      <c r="B16" s="22">
        <v>2020</v>
      </c>
      <c r="C16" s="25">
        <v>10</v>
      </c>
      <c r="D16" s="25" t="s">
        <v>15</v>
      </c>
      <c r="E16" s="25" t="s">
        <v>546</v>
      </c>
      <c r="F16" s="25" t="s">
        <v>95</v>
      </c>
      <c r="G16" s="25">
        <v>4014178203</v>
      </c>
      <c r="H16" s="25" t="s">
        <v>547</v>
      </c>
      <c r="I16" s="25" t="s">
        <v>548</v>
      </c>
      <c r="J16" s="66" t="s">
        <v>16</v>
      </c>
      <c r="K16" s="66">
        <v>470</v>
      </c>
      <c r="L16" s="66" t="s">
        <v>97</v>
      </c>
      <c r="M16" s="66">
        <v>121711200</v>
      </c>
      <c r="N16" s="25" t="s">
        <v>110</v>
      </c>
      <c r="O16" s="25" t="s">
        <v>410</v>
      </c>
      <c r="P16" s="25" t="s">
        <v>411</v>
      </c>
      <c r="Q16" s="25" t="s">
        <v>24</v>
      </c>
      <c r="R16" s="70"/>
      <c r="T16" s="180"/>
    </row>
    <row r="17" spans="2:20" s="179" customFormat="1" ht="19.5" customHeight="1" x14ac:dyDescent="0.15">
      <c r="B17" s="22">
        <v>2020</v>
      </c>
      <c r="C17" s="25">
        <v>10</v>
      </c>
      <c r="D17" s="25" t="s">
        <v>14</v>
      </c>
      <c r="E17" s="25" t="s">
        <v>549</v>
      </c>
      <c r="F17" s="25" t="s">
        <v>95</v>
      </c>
      <c r="G17" s="25">
        <v>4014218902</v>
      </c>
      <c r="H17" s="25" t="s">
        <v>357</v>
      </c>
      <c r="I17" s="25" t="s">
        <v>550</v>
      </c>
      <c r="J17" s="66" t="s">
        <v>551</v>
      </c>
      <c r="K17" s="66">
        <v>110</v>
      </c>
      <c r="L17" s="66" t="s">
        <v>115</v>
      </c>
      <c r="M17" s="66">
        <v>23807677</v>
      </c>
      <c r="N17" s="25" t="s">
        <v>552</v>
      </c>
      <c r="O17" s="25" t="s">
        <v>553</v>
      </c>
      <c r="P17" s="25" t="s">
        <v>554</v>
      </c>
      <c r="Q17" s="25" t="s">
        <v>24</v>
      </c>
      <c r="R17" s="70"/>
      <c r="T17" s="180"/>
    </row>
    <row r="18" spans="2:20" s="178" customFormat="1" ht="19.5" customHeight="1" x14ac:dyDescent="0.15">
      <c r="B18" s="22">
        <v>2020</v>
      </c>
      <c r="C18" s="25">
        <v>10</v>
      </c>
      <c r="D18" s="25" t="s">
        <v>14</v>
      </c>
      <c r="E18" s="25" t="s">
        <v>556</v>
      </c>
      <c r="F18" s="25" t="s">
        <v>68</v>
      </c>
      <c r="G18" s="25">
        <v>4014218501</v>
      </c>
      <c r="H18" s="25" t="s">
        <v>557</v>
      </c>
      <c r="I18" s="25" t="s">
        <v>558</v>
      </c>
      <c r="J18" s="66" t="s">
        <v>551</v>
      </c>
      <c r="K18" s="66">
        <v>1718</v>
      </c>
      <c r="L18" s="66" t="s">
        <v>115</v>
      </c>
      <c r="M18" s="66">
        <v>84239267</v>
      </c>
      <c r="N18" s="25" t="s">
        <v>552</v>
      </c>
      <c r="O18" s="25" t="s">
        <v>559</v>
      </c>
      <c r="P18" s="25" t="s">
        <v>560</v>
      </c>
      <c r="Q18" s="25" t="s">
        <v>24</v>
      </c>
      <c r="R18" s="70"/>
      <c r="T18" s="180"/>
    </row>
    <row r="19" spans="2:20" s="178" customFormat="1" ht="19.5" customHeight="1" x14ac:dyDescent="0.15">
      <c r="B19" s="22">
        <v>2020</v>
      </c>
      <c r="C19" s="25">
        <v>10</v>
      </c>
      <c r="D19" s="25" t="s">
        <v>14</v>
      </c>
      <c r="E19" s="25" t="s">
        <v>556</v>
      </c>
      <c r="F19" s="25" t="s">
        <v>68</v>
      </c>
      <c r="G19" s="25">
        <v>4014218501</v>
      </c>
      <c r="H19" s="25" t="s">
        <v>557</v>
      </c>
      <c r="I19" s="25" t="s">
        <v>561</v>
      </c>
      <c r="J19" s="66" t="s">
        <v>551</v>
      </c>
      <c r="K19" s="66">
        <v>773</v>
      </c>
      <c r="L19" s="66" t="s">
        <v>115</v>
      </c>
      <c r="M19" s="66">
        <v>86253917</v>
      </c>
      <c r="N19" s="25" t="s">
        <v>552</v>
      </c>
      <c r="O19" s="25" t="s">
        <v>559</v>
      </c>
      <c r="P19" s="25" t="s">
        <v>560</v>
      </c>
      <c r="Q19" s="25" t="s">
        <v>24</v>
      </c>
      <c r="R19" s="70"/>
      <c r="T19" s="179"/>
    </row>
    <row r="20" spans="2:20" s="179" customFormat="1" ht="19.5" customHeight="1" x14ac:dyDescent="0.15">
      <c r="B20" s="22">
        <v>2020</v>
      </c>
      <c r="C20" s="25">
        <v>10</v>
      </c>
      <c r="D20" s="25" t="s">
        <v>15</v>
      </c>
      <c r="E20" s="25" t="s">
        <v>562</v>
      </c>
      <c r="F20" s="25" t="s">
        <v>95</v>
      </c>
      <c r="G20" s="25">
        <v>3012179301</v>
      </c>
      <c r="H20" s="25" t="s">
        <v>563</v>
      </c>
      <c r="I20" s="25" t="s">
        <v>564</v>
      </c>
      <c r="J20" s="66" t="s">
        <v>565</v>
      </c>
      <c r="K20" s="66">
        <v>1208</v>
      </c>
      <c r="L20" s="66" t="s">
        <v>358</v>
      </c>
      <c r="M20" s="66">
        <v>42000000</v>
      </c>
      <c r="N20" s="25" t="s">
        <v>566</v>
      </c>
      <c r="O20" s="25" t="s">
        <v>116</v>
      </c>
      <c r="P20" s="25" t="s">
        <v>117</v>
      </c>
      <c r="Q20" s="25" t="s">
        <v>24</v>
      </c>
      <c r="R20" s="70"/>
      <c r="T20" s="180"/>
    </row>
    <row r="21" spans="2:20" s="179" customFormat="1" ht="19.5" customHeight="1" x14ac:dyDescent="0.15">
      <c r="B21" s="22">
        <v>2020</v>
      </c>
      <c r="C21" s="25">
        <v>10</v>
      </c>
      <c r="D21" s="25" t="s">
        <v>15</v>
      </c>
      <c r="E21" s="25" t="s">
        <v>113</v>
      </c>
      <c r="F21" s="25" t="s">
        <v>68</v>
      </c>
      <c r="G21" s="69">
        <v>4015151301</v>
      </c>
      <c r="H21" s="69" t="s">
        <v>293</v>
      </c>
      <c r="I21" s="25" t="s">
        <v>567</v>
      </c>
      <c r="J21" s="66" t="s">
        <v>568</v>
      </c>
      <c r="K21" s="66">
        <v>1</v>
      </c>
      <c r="L21" s="66" t="s">
        <v>262</v>
      </c>
      <c r="M21" s="66">
        <v>22000000</v>
      </c>
      <c r="N21" s="25" t="s">
        <v>566</v>
      </c>
      <c r="O21" s="25" t="s">
        <v>116</v>
      </c>
      <c r="P21" s="25" t="s">
        <v>117</v>
      </c>
      <c r="Q21" s="25" t="s">
        <v>24</v>
      </c>
      <c r="R21" s="70"/>
      <c r="T21" s="180"/>
    </row>
    <row r="22" spans="2:20" s="179" customFormat="1" ht="19.5" customHeight="1" x14ac:dyDescent="0.15">
      <c r="B22" s="22">
        <v>2020</v>
      </c>
      <c r="C22" s="25">
        <v>10</v>
      </c>
      <c r="D22" s="25" t="s">
        <v>15</v>
      </c>
      <c r="E22" s="25" t="s">
        <v>569</v>
      </c>
      <c r="F22" s="25" t="s">
        <v>95</v>
      </c>
      <c r="G22" s="25">
        <v>3015200104</v>
      </c>
      <c r="H22" s="25" t="s">
        <v>570</v>
      </c>
      <c r="I22" s="25" t="s">
        <v>571</v>
      </c>
      <c r="J22" s="66"/>
      <c r="K22" s="66">
        <v>300</v>
      </c>
      <c r="L22" s="66" t="s">
        <v>115</v>
      </c>
      <c r="M22" s="66">
        <v>80400000</v>
      </c>
      <c r="N22" s="25" t="s">
        <v>566</v>
      </c>
      <c r="O22" s="25" t="s">
        <v>572</v>
      </c>
      <c r="P22" s="25" t="s">
        <v>573</v>
      </c>
      <c r="Q22" s="25" t="s">
        <v>24</v>
      </c>
      <c r="R22" s="70"/>
      <c r="T22" s="180"/>
    </row>
    <row r="23" spans="2:20" s="179" customFormat="1" ht="19.5" customHeight="1" x14ac:dyDescent="0.15">
      <c r="B23" s="22">
        <v>2020</v>
      </c>
      <c r="C23" s="25">
        <v>10</v>
      </c>
      <c r="D23" s="25" t="s">
        <v>14</v>
      </c>
      <c r="E23" s="25" t="s">
        <v>449</v>
      </c>
      <c r="F23" s="25" t="s">
        <v>68</v>
      </c>
      <c r="G23" s="25">
        <v>4014178203</v>
      </c>
      <c r="H23" s="25" t="s">
        <v>547</v>
      </c>
      <c r="I23" s="25">
        <v>500</v>
      </c>
      <c r="J23" s="66" t="s">
        <v>574</v>
      </c>
      <c r="K23" s="66">
        <v>250</v>
      </c>
      <c r="L23" s="66" t="s">
        <v>295</v>
      </c>
      <c r="M23" s="66">
        <v>30000000</v>
      </c>
      <c r="N23" s="25" t="s">
        <v>450</v>
      </c>
      <c r="O23" s="25" t="s">
        <v>451</v>
      </c>
      <c r="P23" s="25" t="s">
        <v>452</v>
      </c>
      <c r="Q23" s="25" t="s">
        <v>24</v>
      </c>
      <c r="R23" s="70"/>
      <c r="T23" s="180"/>
    </row>
    <row r="24" spans="2:20" s="179" customFormat="1" ht="19.5" customHeight="1" x14ac:dyDescent="0.15">
      <c r="B24" s="22">
        <v>2020</v>
      </c>
      <c r="C24" s="25">
        <v>10</v>
      </c>
      <c r="D24" s="25" t="s">
        <v>14</v>
      </c>
      <c r="E24" s="25" t="s">
        <v>453</v>
      </c>
      <c r="F24" s="25" t="s">
        <v>68</v>
      </c>
      <c r="G24" s="25">
        <v>4014178203</v>
      </c>
      <c r="H24" s="25" t="s">
        <v>547</v>
      </c>
      <c r="I24" s="25">
        <v>2000</v>
      </c>
      <c r="J24" s="66" t="s">
        <v>574</v>
      </c>
      <c r="K24" s="66">
        <v>80</v>
      </c>
      <c r="L24" s="66" t="s">
        <v>295</v>
      </c>
      <c r="M24" s="66">
        <v>50000000</v>
      </c>
      <c r="N24" s="25" t="s">
        <v>450</v>
      </c>
      <c r="O24" s="25" t="s">
        <v>451</v>
      </c>
      <c r="P24" s="25" t="s">
        <v>452</v>
      </c>
      <c r="Q24" s="25" t="s">
        <v>24</v>
      </c>
      <c r="R24" s="70"/>
    </row>
    <row r="25" spans="2:20" s="179" customFormat="1" ht="19.5" customHeight="1" x14ac:dyDescent="0.15">
      <c r="B25" s="22">
        <v>2020</v>
      </c>
      <c r="C25" s="25">
        <v>10</v>
      </c>
      <c r="D25" s="25" t="s">
        <v>14</v>
      </c>
      <c r="E25" s="25" t="s">
        <v>745</v>
      </c>
      <c r="F25" s="25" t="s">
        <v>68</v>
      </c>
      <c r="G25" s="25">
        <v>3011150501</v>
      </c>
      <c r="H25" s="25" t="s">
        <v>746</v>
      </c>
      <c r="I25" s="25" t="s">
        <v>747</v>
      </c>
      <c r="J25" s="66" t="s">
        <v>748</v>
      </c>
      <c r="K25" s="66">
        <v>2065</v>
      </c>
      <c r="L25" s="66" t="s">
        <v>749</v>
      </c>
      <c r="M25" s="66">
        <v>152603500</v>
      </c>
      <c r="N25" s="25" t="s">
        <v>636</v>
      </c>
      <c r="O25" s="25" t="s">
        <v>637</v>
      </c>
      <c r="P25" s="25" t="s">
        <v>638</v>
      </c>
      <c r="Q25" s="25" t="s">
        <v>24</v>
      </c>
      <c r="R25" s="70"/>
    </row>
    <row r="26" spans="2:20" s="179" customFormat="1" ht="19.5" customHeight="1" x14ac:dyDescent="0.15">
      <c r="B26" s="22">
        <v>2020</v>
      </c>
      <c r="C26" s="25">
        <v>10</v>
      </c>
      <c r="D26" s="25" t="s">
        <v>14</v>
      </c>
      <c r="E26" s="25" t="s">
        <v>750</v>
      </c>
      <c r="F26" s="25" t="s">
        <v>68</v>
      </c>
      <c r="G26" s="25">
        <v>3010161901</v>
      </c>
      <c r="H26" s="25" t="s">
        <v>751</v>
      </c>
      <c r="I26" s="25" t="s">
        <v>752</v>
      </c>
      <c r="J26" s="66" t="s">
        <v>748</v>
      </c>
      <c r="K26" s="66">
        <v>32</v>
      </c>
      <c r="L26" s="66" t="s">
        <v>2229</v>
      </c>
      <c r="M26" s="66">
        <v>21176320</v>
      </c>
      <c r="N26" s="25" t="s">
        <v>636</v>
      </c>
      <c r="O26" s="25" t="s">
        <v>637</v>
      </c>
      <c r="P26" s="25" t="s">
        <v>638</v>
      </c>
      <c r="Q26" s="25" t="s">
        <v>24</v>
      </c>
      <c r="R26" s="70"/>
    </row>
    <row r="27" spans="2:20" s="179" customFormat="1" ht="19.5" customHeight="1" x14ac:dyDescent="0.15">
      <c r="B27" s="22">
        <v>2020</v>
      </c>
      <c r="C27" s="25">
        <v>10</v>
      </c>
      <c r="D27" s="25" t="s">
        <v>14</v>
      </c>
      <c r="E27" s="25" t="s">
        <v>750</v>
      </c>
      <c r="F27" s="25" t="s">
        <v>68</v>
      </c>
      <c r="G27" s="25">
        <v>3010161901</v>
      </c>
      <c r="H27" s="25" t="s">
        <v>751</v>
      </c>
      <c r="I27" s="25" t="s">
        <v>753</v>
      </c>
      <c r="J27" s="66" t="s">
        <v>748</v>
      </c>
      <c r="K27" s="66">
        <v>141</v>
      </c>
      <c r="L27" s="66" t="s">
        <v>2229</v>
      </c>
      <c r="M27" s="66">
        <v>92646400</v>
      </c>
      <c r="N27" s="25" t="s">
        <v>636</v>
      </c>
      <c r="O27" s="25" t="s">
        <v>637</v>
      </c>
      <c r="P27" s="25" t="s">
        <v>638</v>
      </c>
      <c r="Q27" s="25" t="s">
        <v>24</v>
      </c>
      <c r="R27" s="70"/>
    </row>
    <row r="28" spans="2:20" s="179" customFormat="1" ht="19.5" customHeight="1" x14ac:dyDescent="0.15">
      <c r="B28" s="22">
        <v>2020</v>
      </c>
      <c r="C28" s="25">
        <v>10</v>
      </c>
      <c r="D28" s="25" t="s">
        <v>15</v>
      </c>
      <c r="E28" s="25" t="s">
        <v>160</v>
      </c>
      <c r="F28" s="25" t="s">
        <v>161</v>
      </c>
      <c r="G28" s="25">
        <v>3912101101</v>
      </c>
      <c r="H28" s="25" t="s">
        <v>162</v>
      </c>
      <c r="I28" s="25" t="s">
        <v>163</v>
      </c>
      <c r="J28" s="66" t="s">
        <v>754</v>
      </c>
      <c r="K28" s="66">
        <v>76</v>
      </c>
      <c r="L28" s="66" t="s">
        <v>295</v>
      </c>
      <c r="M28" s="66">
        <v>232709000</v>
      </c>
      <c r="N28" s="25" t="s">
        <v>127</v>
      </c>
      <c r="O28" s="25" t="s">
        <v>755</v>
      </c>
      <c r="P28" s="25" t="s">
        <v>159</v>
      </c>
      <c r="Q28" s="25" t="s">
        <v>24</v>
      </c>
      <c r="R28" s="70"/>
    </row>
    <row r="29" spans="2:20" s="179" customFormat="1" ht="19.5" customHeight="1" x14ac:dyDescent="0.15">
      <c r="B29" s="22">
        <v>2020</v>
      </c>
      <c r="C29" s="25">
        <v>10</v>
      </c>
      <c r="D29" s="25" t="s">
        <v>15</v>
      </c>
      <c r="E29" s="25" t="s">
        <v>160</v>
      </c>
      <c r="F29" s="25" t="s">
        <v>95</v>
      </c>
      <c r="G29" s="25">
        <v>2410168501</v>
      </c>
      <c r="H29" s="25" t="s">
        <v>756</v>
      </c>
      <c r="I29" s="25" t="s">
        <v>757</v>
      </c>
      <c r="J29" s="66" t="s">
        <v>758</v>
      </c>
      <c r="K29" s="66">
        <v>8</v>
      </c>
      <c r="L29" s="66" t="s">
        <v>295</v>
      </c>
      <c r="M29" s="66">
        <v>44000000</v>
      </c>
      <c r="N29" s="143" t="s">
        <v>127</v>
      </c>
      <c r="O29" s="25" t="s">
        <v>759</v>
      </c>
      <c r="P29" s="25" t="s">
        <v>760</v>
      </c>
      <c r="Q29" s="25" t="s">
        <v>24</v>
      </c>
      <c r="R29" s="70"/>
    </row>
    <row r="30" spans="2:20" s="179" customFormat="1" ht="19.5" customHeight="1" x14ac:dyDescent="0.15">
      <c r="B30" s="22">
        <v>2020</v>
      </c>
      <c r="C30" s="25">
        <v>10</v>
      </c>
      <c r="D30" s="25" t="s">
        <v>15</v>
      </c>
      <c r="E30" s="25" t="s">
        <v>160</v>
      </c>
      <c r="F30" s="25" t="s">
        <v>95</v>
      </c>
      <c r="G30" s="25">
        <v>2410168501</v>
      </c>
      <c r="H30" s="25" t="s">
        <v>756</v>
      </c>
      <c r="I30" s="25" t="s">
        <v>761</v>
      </c>
      <c r="J30" s="66" t="s">
        <v>758</v>
      </c>
      <c r="K30" s="66">
        <v>2</v>
      </c>
      <c r="L30" s="66" t="s">
        <v>295</v>
      </c>
      <c r="M30" s="66">
        <v>14927000</v>
      </c>
      <c r="N30" s="143" t="s">
        <v>127</v>
      </c>
      <c r="O30" s="25" t="s">
        <v>759</v>
      </c>
      <c r="P30" s="25" t="s">
        <v>762</v>
      </c>
      <c r="Q30" s="25" t="s">
        <v>24</v>
      </c>
      <c r="R30" s="70"/>
    </row>
    <row r="31" spans="2:20" s="179" customFormat="1" ht="19.5" customHeight="1" x14ac:dyDescent="0.15">
      <c r="B31" s="22">
        <v>2020</v>
      </c>
      <c r="C31" s="25">
        <v>10</v>
      </c>
      <c r="D31" s="25" t="s">
        <v>15</v>
      </c>
      <c r="E31" s="25" t="s">
        <v>160</v>
      </c>
      <c r="F31" s="25" t="s">
        <v>95</v>
      </c>
      <c r="G31" s="25">
        <v>4014162001</v>
      </c>
      <c r="H31" s="25" t="s">
        <v>763</v>
      </c>
      <c r="I31" s="25" t="s">
        <v>764</v>
      </c>
      <c r="J31" s="66" t="s">
        <v>758</v>
      </c>
      <c r="K31" s="66">
        <v>2</v>
      </c>
      <c r="L31" s="66" t="s">
        <v>295</v>
      </c>
      <c r="M31" s="66">
        <v>11400400</v>
      </c>
      <c r="N31" s="143" t="s">
        <v>127</v>
      </c>
      <c r="O31" s="25" t="s">
        <v>759</v>
      </c>
      <c r="P31" s="25" t="s">
        <v>765</v>
      </c>
      <c r="Q31" s="25" t="s">
        <v>24</v>
      </c>
      <c r="R31" s="70"/>
    </row>
    <row r="32" spans="2:20" s="179" customFormat="1" ht="19.5" customHeight="1" x14ac:dyDescent="0.15">
      <c r="B32" s="22">
        <v>2020</v>
      </c>
      <c r="C32" s="25">
        <v>10</v>
      </c>
      <c r="D32" s="25" t="s">
        <v>15</v>
      </c>
      <c r="E32" s="25" t="s">
        <v>766</v>
      </c>
      <c r="F32" s="25" t="s">
        <v>95</v>
      </c>
      <c r="G32" s="25">
        <v>4014178203</v>
      </c>
      <c r="H32" s="25" t="s">
        <v>547</v>
      </c>
      <c r="I32" s="25" t="s">
        <v>767</v>
      </c>
      <c r="J32" s="66" t="s">
        <v>768</v>
      </c>
      <c r="K32" s="66">
        <v>947</v>
      </c>
      <c r="L32" s="66" t="s">
        <v>109</v>
      </c>
      <c r="M32" s="66">
        <v>469996100</v>
      </c>
      <c r="N32" s="143" t="s">
        <v>183</v>
      </c>
      <c r="O32" s="25" t="s">
        <v>769</v>
      </c>
      <c r="P32" s="25" t="s">
        <v>770</v>
      </c>
      <c r="Q32" s="25" t="s">
        <v>24</v>
      </c>
      <c r="R32" s="70"/>
    </row>
    <row r="33" spans="2:18" s="179" customFormat="1" ht="19.5" customHeight="1" x14ac:dyDescent="0.15">
      <c r="B33" s="22">
        <v>2020</v>
      </c>
      <c r="C33" s="25">
        <v>10</v>
      </c>
      <c r="D33" s="25" t="s">
        <v>15</v>
      </c>
      <c r="E33" s="25" t="s">
        <v>766</v>
      </c>
      <c r="F33" s="25" t="s">
        <v>95</v>
      </c>
      <c r="G33" s="25">
        <v>4014178203</v>
      </c>
      <c r="H33" s="25" t="s">
        <v>547</v>
      </c>
      <c r="I33" s="25" t="s">
        <v>771</v>
      </c>
      <c r="J33" s="66" t="s">
        <v>772</v>
      </c>
      <c r="K33" s="66">
        <v>20</v>
      </c>
      <c r="L33" s="66" t="s">
        <v>109</v>
      </c>
      <c r="M33" s="66">
        <v>18524000</v>
      </c>
      <c r="N33" s="143" t="s">
        <v>183</v>
      </c>
      <c r="O33" s="25" t="s">
        <v>769</v>
      </c>
      <c r="P33" s="25" t="s">
        <v>770</v>
      </c>
      <c r="Q33" s="25" t="s">
        <v>24</v>
      </c>
      <c r="R33" s="70"/>
    </row>
    <row r="34" spans="2:18" s="179" customFormat="1" ht="19.5" customHeight="1" x14ac:dyDescent="0.15">
      <c r="B34" s="22">
        <v>2020</v>
      </c>
      <c r="C34" s="25">
        <v>10</v>
      </c>
      <c r="D34" s="25" t="s">
        <v>15</v>
      </c>
      <c r="E34" s="25" t="s">
        <v>766</v>
      </c>
      <c r="F34" s="25" t="s">
        <v>95</v>
      </c>
      <c r="G34" s="25">
        <v>3011150501</v>
      </c>
      <c r="H34" s="25" t="s">
        <v>100</v>
      </c>
      <c r="I34" s="25" t="s">
        <v>537</v>
      </c>
      <c r="J34" s="66" t="s">
        <v>100</v>
      </c>
      <c r="K34" s="66">
        <v>600</v>
      </c>
      <c r="L34" s="66" t="s">
        <v>773</v>
      </c>
      <c r="M34" s="66">
        <v>47550000</v>
      </c>
      <c r="N34" s="143" t="s">
        <v>183</v>
      </c>
      <c r="O34" s="25" t="s">
        <v>769</v>
      </c>
      <c r="P34" s="25" t="s">
        <v>770</v>
      </c>
      <c r="Q34" s="25" t="s">
        <v>24</v>
      </c>
      <c r="R34" s="70"/>
    </row>
    <row r="35" spans="2:18" s="179" customFormat="1" ht="19.5" customHeight="1" x14ac:dyDescent="0.15">
      <c r="B35" s="22">
        <v>2020</v>
      </c>
      <c r="C35" s="25">
        <v>10</v>
      </c>
      <c r="D35" s="25" t="s">
        <v>15</v>
      </c>
      <c r="E35" s="25" t="s">
        <v>766</v>
      </c>
      <c r="F35" s="25" t="s">
        <v>95</v>
      </c>
      <c r="G35" s="25">
        <v>3011150501</v>
      </c>
      <c r="H35" s="25" t="s">
        <v>100</v>
      </c>
      <c r="I35" s="25" t="s">
        <v>774</v>
      </c>
      <c r="J35" s="66" t="s">
        <v>100</v>
      </c>
      <c r="K35" s="66">
        <v>700</v>
      </c>
      <c r="L35" s="66" t="s">
        <v>773</v>
      </c>
      <c r="M35" s="66">
        <v>48986000</v>
      </c>
      <c r="N35" s="143" t="s">
        <v>183</v>
      </c>
      <c r="O35" s="25" t="s">
        <v>769</v>
      </c>
      <c r="P35" s="25" t="s">
        <v>770</v>
      </c>
      <c r="Q35" s="25" t="s">
        <v>24</v>
      </c>
      <c r="R35" s="70"/>
    </row>
    <row r="36" spans="2:18" s="179" customFormat="1" ht="19.5" customHeight="1" x14ac:dyDescent="0.15">
      <c r="B36" s="22">
        <v>2020</v>
      </c>
      <c r="C36" s="25">
        <v>10</v>
      </c>
      <c r="D36" s="25" t="s">
        <v>14</v>
      </c>
      <c r="E36" s="25" t="s">
        <v>779</v>
      </c>
      <c r="F36" s="25" t="s">
        <v>66</v>
      </c>
      <c r="G36" s="25">
        <v>3012179301</v>
      </c>
      <c r="H36" s="25" t="s">
        <v>563</v>
      </c>
      <c r="I36" s="25"/>
      <c r="J36" s="66" t="s">
        <v>574</v>
      </c>
      <c r="K36" s="66">
        <v>297</v>
      </c>
      <c r="L36" s="66" t="s">
        <v>780</v>
      </c>
      <c r="M36" s="66">
        <v>53460000</v>
      </c>
      <c r="N36" s="143" t="s">
        <v>147</v>
      </c>
      <c r="O36" s="25" t="s">
        <v>705</v>
      </c>
      <c r="P36" s="25" t="s">
        <v>706</v>
      </c>
      <c r="Q36" s="25" t="s">
        <v>24</v>
      </c>
      <c r="R36" s="70"/>
    </row>
    <row r="37" spans="2:18" s="179" customFormat="1" ht="19.5" customHeight="1" x14ac:dyDescent="0.15">
      <c r="B37" s="22">
        <v>2020</v>
      </c>
      <c r="C37" s="25">
        <v>10</v>
      </c>
      <c r="D37" s="25" t="s">
        <v>14</v>
      </c>
      <c r="E37" s="25" t="s">
        <v>779</v>
      </c>
      <c r="F37" s="25" t="s">
        <v>66</v>
      </c>
      <c r="G37" s="25">
        <v>3011159201</v>
      </c>
      <c r="H37" s="25" t="s">
        <v>174</v>
      </c>
      <c r="I37" s="25" t="s">
        <v>175</v>
      </c>
      <c r="J37" s="66" t="s">
        <v>574</v>
      </c>
      <c r="K37" s="66">
        <v>1417</v>
      </c>
      <c r="L37" s="66" t="s">
        <v>781</v>
      </c>
      <c r="M37" s="66">
        <v>85714000</v>
      </c>
      <c r="N37" s="143" t="s">
        <v>147</v>
      </c>
      <c r="O37" s="25" t="s">
        <v>705</v>
      </c>
      <c r="P37" s="25" t="s">
        <v>706</v>
      </c>
      <c r="Q37" s="25" t="s">
        <v>24</v>
      </c>
      <c r="R37" s="70"/>
    </row>
    <row r="38" spans="2:18" s="179" customFormat="1" ht="19.5" customHeight="1" x14ac:dyDescent="0.15">
      <c r="B38" s="22">
        <v>2020</v>
      </c>
      <c r="C38" s="25">
        <v>10</v>
      </c>
      <c r="D38" s="25" t="s">
        <v>14</v>
      </c>
      <c r="E38" s="25" t="s">
        <v>779</v>
      </c>
      <c r="F38" s="25" t="s">
        <v>66</v>
      </c>
      <c r="G38" s="25">
        <v>3011159701</v>
      </c>
      <c r="H38" s="25" t="s">
        <v>174</v>
      </c>
      <c r="I38" s="25" t="s">
        <v>177</v>
      </c>
      <c r="J38" s="66" t="s">
        <v>574</v>
      </c>
      <c r="K38" s="66">
        <v>2874</v>
      </c>
      <c r="L38" s="66" t="s">
        <v>781</v>
      </c>
      <c r="M38" s="66">
        <v>152350000</v>
      </c>
      <c r="N38" s="143" t="s">
        <v>147</v>
      </c>
      <c r="O38" s="25" t="s">
        <v>705</v>
      </c>
      <c r="P38" s="25" t="s">
        <v>706</v>
      </c>
      <c r="Q38" s="25" t="s">
        <v>24</v>
      </c>
      <c r="R38" s="70"/>
    </row>
    <row r="39" spans="2:18" s="179" customFormat="1" ht="19.5" customHeight="1" x14ac:dyDescent="0.15">
      <c r="B39" s="22">
        <v>2020</v>
      </c>
      <c r="C39" s="25">
        <v>10</v>
      </c>
      <c r="D39" s="25" t="s">
        <v>14</v>
      </c>
      <c r="E39" s="25" t="s">
        <v>782</v>
      </c>
      <c r="F39" s="25" t="s">
        <v>66</v>
      </c>
      <c r="G39" s="25">
        <v>3020179401</v>
      </c>
      <c r="H39" s="25" t="s">
        <v>297</v>
      </c>
      <c r="I39" s="25" t="s">
        <v>256</v>
      </c>
      <c r="J39" s="66" t="s">
        <v>290</v>
      </c>
      <c r="K39" s="66">
        <v>1</v>
      </c>
      <c r="L39" s="66" t="s">
        <v>301</v>
      </c>
      <c r="M39" s="66">
        <v>29000000</v>
      </c>
      <c r="N39" s="143" t="s">
        <v>147</v>
      </c>
      <c r="O39" s="25" t="s">
        <v>148</v>
      </c>
      <c r="P39" s="25" t="s">
        <v>149</v>
      </c>
      <c r="Q39" s="25" t="s">
        <v>24</v>
      </c>
      <c r="R39" s="70"/>
    </row>
    <row r="40" spans="2:18" s="179" customFormat="1" ht="19.5" customHeight="1" x14ac:dyDescent="0.15">
      <c r="B40" s="22">
        <v>2020</v>
      </c>
      <c r="C40" s="25">
        <v>10</v>
      </c>
      <c r="D40" s="25" t="s">
        <v>15</v>
      </c>
      <c r="E40" s="25" t="s">
        <v>783</v>
      </c>
      <c r="F40" s="25" t="s">
        <v>66</v>
      </c>
      <c r="G40" s="25">
        <v>4924151101</v>
      </c>
      <c r="H40" s="25" t="s">
        <v>180</v>
      </c>
      <c r="I40" s="25" t="s">
        <v>784</v>
      </c>
      <c r="J40" s="66" t="s">
        <v>118</v>
      </c>
      <c r="K40" s="66">
        <v>1</v>
      </c>
      <c r="L40" s="66" t="s">
        <v>109</v>
      </c>
      <c r="M40" s="66">
        <v>35000000</v>
      </c>
      <c r="N40" s="143" t="s">
        <v>708</v>
      </c>
      <c r="O40" s="25" t="s">
        <v>785</v>
      </c>
      <c r="P40" s="25" t="s">
        <v>786</v>
      </c>
      <c r="Q40" s="25" t="s">
        <v>24</v>
      </c>
      <c r="R40" s="70"/>
    </row>
    <row r="41" spans="2:18" s="179" customFormat="1" ht="19.5" customHeight="1" x14ac:dyDescent="0.15">
      <c r="B41" s="22">
        <v>2020</v>
      </c>
      <c r="C41" s="25">
        <v>10</v>
      </c>
      <c r="D41" s="25" t="s">
        <v>15</v>
      </c>
      <c r="E41" s="25" t="s">
        <v>787</v>
      </c>
      <c r="F41" s="25" t="s">
        <v>66</v>
      </c>
      <c r="G41" s="25">
        <v>4924151101</v>
      </c>
      <c r="H41" s="25" t="s">
        <v>180</v>
      </c>
      <c r="I41" s="25" t="s">
        <v>788</v>
      </c>
      <c r="J41" s="66" t="s">
        <v>118</v>
      </c>
      <c r="K41" s="66">
        <v>1</v>
      </c>
      <c r="L41" s="66" t="s">
        <v>109</v>
      </c>
      <c r="M41" s="66">
        <v>20000000</v>
      </c>
      <c r="N41" s="143" t="s">
        <v>708</v>
      </c>
      <c r="O41" s="25" t="s">
        <v>785</v>
      </c>
      <c r="P41" s="25" t="s">
        <v>786</v>
      </c>
      <c r="Q41" s="25" t="s">
        <v>24</v>
      </c>
      <c r="R41" s="70"/>
    </row>
    <row r="42" spans="2:18" s="179" customFormat="1" ht="19.5" customHeight="1" x14ac:dyDescent="0.15">
      <c r="B42" s="22">
        <v>2020</v>
      </c>
      <c r="C42" s="25">
        <v>10</v>
      </c>
      <c r="D42" s="25" t="s">
        <v>14</v>
      </c>
      <c r="E42" s="25" t="s">
        <v>789</v>
      </c>
      <c r="F42" s="25" t="s">
        <v>68</v>
      </c>
      <c r="G42" s="25"/>
      <c r="H42" s="25" t="s">
        <v>297</v>
      </c>
      <c r="I42" s="25"/>
      <c r="J42" s="66"/>
      <c r="K42" s="66">
        <v>1</v>
      </c>
      <c r="L42" s="66"/>
      <c r="M42" s="66">
        <v>291061000</v>
      </c>
      <c r="N42" s="143" t="s">
        <v>708</v>
      </c>
      <c r="O42" s="25" t="s">
        <v>709</v>
      </c>
      <c r="P42" s="25" t="s">
        <v>710</v>
      </c>
      <c r="Q42" s="25" t="s">
        <v>24</v>
      </c>
      <c r="R42" s="70"/>
    </row>
    <row r="43" spans="2:18" s="179" customFormat="1" ht="19.5" customHeight="1" x14ac:dyDescent="0.15">
      <c r="B43" s="22">
        <v>2020</v>
      </c>
      <c r="C43" s="25">
        <v>10</v>
      </c>
      <c r="D43" s="25" t="s">
        <v>14</v>
      </c>
      <c r="E43" s="25" t="s">
        <v>790</v>
      </c>
      <c r="F43" s="25" t="s">
        <v>95</v>
      </c>
      <c r="G43" s="25"/>
      <c r="H43" s="25" t="s">
        <v>297</v>
      </c>
      <c r="I43" s="25"/>
      <c r="J43" s="66"/>
      <c r="K43" s="66">
        <v>1</v>
      </c>
      <c r="L43" s="66"/>
      <c r="M43" s="66">
        <v>100000000</v>
      </c>
      <c r="N43" s="143" t="s">
        <v>708</v>
      </c>
      <c r="O43" s="25" t="s">
        <v>709</v>
      </c>
      <c r="P43" s="25" t="s">
        <v>710</v>
      </c>
      <c r="Q43" s="25" t="s">
        <v>24</v>
      </c>
      <c r="R43" s="70"/>
    </row>
    <row r="44" spans="2:18" s="179" customFormat="1" ht="19.5" customHeight="1" x14ac:dyDescent="0.15">
      <c r="B44" s="22">
        <v>2020</v>
      </c>
      <c r="C44" s="25">
        <v>10</v>
      </c>
      <c r="D44" s="25" t="s">
        <v>14</v>
      </c>
      <c r="E44" s="25" t="s">
        <v>791</v>
      </c>
      <c r="F44" s="25" t="s">
        <v>68</v>
      </c>
      <c r="G44" s="25"/>
      <c r="H44" s="25" t="s">
        <v>792</v>
      </c>
      <c r="I44" s="25"/>
      <c r="J44" s="66"/>
      <c r="K44" s="66">
        <v>1</v>
      </c>
      <c r="L44" s="66"/>
      <c r="M44" s="66">
        <v>70000000</v>
      </c>
      <c r="N44" s="143" t="s">
        <v>708</v>
      </c>
      <c r="O44" s="25" t="s">
        <v>793</v>
      </c>
      <c r="P44" s="25" t="s">
        <v>794</v>
      </c>
      <c r="Q44" s="25" t="s">
        <v>24</v>
      </c>
      <c r="R44" s="70"/>
    </row>
    <row r="45" spans="2:18" s="179" customFormat="1" ht="19.5" customHeight="1" x14ac:dyDescent="0.15">
      <c r="B45" s="22">
        <v>2020</v>
      </c>
      <c r="C45" s="25">
        <v>10</v>
      </c>
      <c r="D45" s="25" t="s">
        <v>14</v>
      </c>
      <c r="E45" s="25" t="s">
        <v>795</v>
      </c>
      <c r="F45" s="25" t="s">
        <v>68</v>
      </c>
      <c r="G45" s="25"/>
      <c r="H45" s="25" t="s">
        <v>578</v>
      </c>
      <c r="I45" s="25"/>
      <c r="J45" s="66"/>
      <c r="K45" s="66">
        <v>1</v>
      </c>
      <c r="L45" s="66"/>
      <c r="M45" s="66">
        <v>108000000</v>
      </c>
      <c r="N45" s="143" t="s">
        <v>708</v>
      </c>
      <c r="O45" s="25" t="s">
        <v>793</v>
      </c>
      <c r="P45" s="25" t="s">
        <v>794</v>
      </c>
      <c r="Q45" s="25" t="s">
        <v>24</v>
      </c>
      <c r="R45" s="70"/>
    </row>
    <row r="46" spans="2:18" s="179" customFormat="1" ht="19.5" customHeight="1" x14ac:dyDescent="0.15">
      <c r="B46" s="22">
        <v>2020</v>
      </c>
      <c r="C46" s="25">
        <v>10</v>
      </c>
      <c r="D46" s="25" t="s">
        <v>14</v>
      </c>
      <c r="E46" s="25" t="s">
        <v>721</v>
      </c>
      <c r="F46" s="25" t="s">
        <v>66</v>
      </c>
      <c r="G46" s="25">
        <v>3020179401</v>
      </c>
      <c r="H46" s="25" t="s">
        <v>796</v>
      </c>
      <c r="I46" s="25" t="s">
        <v>722</v>
      </c>
      <c r="J46" s="66" t="s">
        <v>722</v>
      </c>
      <c r="K46" s="66" t="s">
        <v>722</v>
      </c>
      <c r="L46" s="66" t="s">
        <v>103</v>
      </c>
      <c r="M46" s="66">
        <v>210000000</v>
      </c>
      <c r="N46" s="143" t="s">
        <v>723</v>
      </c>
      <c r="O46" s="25" t="s">
        <v>724</v>
      </c>
      <c r="P46" s="25" t="s">
        <v>725</v>
      </c>
      <c r="Q46" s="25" t="s">
        <v>24</v>
      </c>
      <c r="R46" s="70"/>
    </row>
    <row r="47" spans="2:18" s="179" customFormat="1" ht="19.5" customHeight="1" x14ac:dyDescent="0.15">
      <c r="B47" s="22">
        <v>2020</v>
      </c>
      <c r="C47" s="25">
        <v>10</v>
      </c>
      <c r="D47" s="25" t="s">
        <v>14</v>
      </c>
      <c r="E47" s="25" t="s">
        <v>726</v>
      </c>
      <c r="F47" s="25" t="s">
        <v>66</v>
      </c>
      <c r="G47" s="25"/>
      <c r="H47" s="25" t="s">
        <v>796</v>
      </c>
      <c r="I47" s="25" t="s">
        <v>722</v>
      </c>
      <c r="J47" s="66"/>
      <c r="K47" s="66"/>
      <c r="L47" s="66" t="s">
        <v>103</v>
      </c>
      <c r="M47" s="66">
        <v>60000000</v>
      </c>
      <c r="N47" s="143" t="s">
        <v>723</v>
      </c>
      <c r="O47" s="25" t="s">
        <v>724</v>
      </c>
      <c r="P47" s="25" t="s">
        <v>725</v>
      </c>
      <c r="Q47" s="25" t="s">
        <v>24</v>
      </c>
      <c r="R47" s="70"/>
    </row>
    <row r="48" spans="2:18" s="179" customFormat="1" ht="19.5" customHeight="1" x14ac:dyDescent="0.15">
      <c r="B48" s="22">
        <v>2020</v>
      </c>
      <c r="C48" s="25">
        <v>10</v>
      </c>
      <c r="D48" s="25" t="s">
        <v>14</v>
      </c>
      <c r="E48" s="25" t="s">
        <v>727</v>
      </c>
      <c r="F48" s="25" t="s">
        <v>66</v>
      </c>
      <c r="G48" s="25"/>
      <c r="H48" s="25" t="s">
        <v>796</v>
      </c>
      <c r="I48" s="25"/>
      <c r="J48" s="66"/>
      <c r="K48" s="66"/>
      <c r="L48" s="66" t="s">
        <v>103</v>
      </c>
      <c r="M48" s="66">
        <v>60000000</v>
      </c>
      <c r="N48" s="143" t="s">
        <v>723</v>
      </c>
      <c r="O48" s="25" t="s">
        <v>724</v>
      </c>
      <c r="P48" s="25" t="s">
        <v>725</v>
      </c>
      <c r="Q48" s="25" t="s">
        <v>24</v>
      </c>
      <c r="R48" s="70"/>
    </row>
    <row r="49" spans="2:18" s="179" customFormat="1" ht="19.5" customHeight="1" x14ac:dyDescent="0.15">
      <c r="B49" s="22">
        <v>2020</v>
      </c>
      <c r="C49" s="25">
        <v>10</v>
      </c>
      <c r="D49" s="25" t="s">
        <v>14</v>
      </c>
      <c r="E49" s="25" t="s">
        <v>728</v>
      </c>
      <c r="F49" s="25" t="s">
        <v>66</v>
      </c>
      <c r="G49" s="25"/>
      <c r="H49" s="25" t="s">
        <v>797</v>
      </c>
      <c r="I49" s="25" t="s">
        <v>798</v>
      </c>
      <c r="J49" s="66" t="s">
        <v>799</v>
      </c>
      <c r="K49" s="66"/>
      <c r="L49" s="66" t="s">
        <v>103</v>
      </c>
      <c r="M49" s="66">
        <v>30000000</v>
      </c>
      <c r="N49" s="143" t="s">
        <v>723</v>
      </c>
      <c r="O49" s="25" t="s">
        <v>724</v>
      </c>
      <c r="P49" s="25" t="s">
        <v>725</v>
      </c>
      <c r="Q49" s="25" t="s">
        <v>24</v>
      </c>
      <c r="R49" s="70"/>
    </row>
    <row r="50" spans="2:18" s="179" customFormat="1" ht="19.5" customHeight="1" x14ac:dyDescent="0.15">
      <c r="B50" s="22">
        <v>2020</v>
      </c>
      <c r="C50" s="25">
        <v>10</v>
      </c>
      <c r="D50" s="25" t="s">
        <v>14</v>
      </c>
      <c r="E50" s="25" t="s">
        <v>800</v>
      </c>
      <c r="F50" s="25" t="s">
        <v>95</v>
      </c>
      <c r="G50" s="25">
        <v>4617162201</v>
      </c>
      <c r="H50" s="25" t="s">
        <v>179</v>
      </c>
      <c r="I50" s="25" t="s">
        <v>801</v>
      </c>
      <c r="J50" s="66" t="s">
        <v>802</v>
      </c>
      <c r="K50" s="66">
        <v>7</v>
      </c>
      <c r="L50" s="66" t="s">
        <v>109</v>
      </c>
      <c r="M50" s="66">
        <v>25389000</v>
      </c>
      <c r="N50" s="143" t="s">
        <v>157</v>
      </c>
      <c r="O50" s="25" t="s">
        <v>803</v>
      </c>
      <c r="P50" s="25" t="s">
        <v>804</v>
      </c>
      <c r="Q50" s="25" t="s">
        <v>24</v>
      </c>
      <c r="R50" s="70"/>
    </row>
    <row r="51" spans="2:18" s="179" customFormat="1" ht="19.5" customHeight="1" x14ac:dyDescent="0.15">
      <c r="B51" s="22">
        <v>2020</v>
      </c>
      <c r="C51" s="25">
        <v>10</v>
      </c>
      <c r="D51" s="25" t="s">
        <v>14</v>
      </c>
      <c r="E51" s="25" t="s">
        <v>967</v>
      </c>
      <c r="F51" s="25" t="s">
        <v>95</v>
      </c>
      <c r="G51" s="25">
        <v>4010209501</v>
      </c>
      <c r="H51" s="25" t="s">
        <v>968</v>
      </c>
      <c r="I51" s="25" t="s">
        <v>969</v>
      </c>
      <c r="J51" s="66" t="s">
        <v>178</v>
      </c>
      <c r="K51" s="66">
        <v>1</v>
      </c>
      <c r="L51" s="66" t="s">
        <v>262</v>
      </c>
      <c r="M51" s="66">
        <v>60000000</v>
      </c>
      <c r="N51" s="25" t="s">
        <v>313</v>
      </c>
      <c r="O51" s="25" t="s">
        <v>314</v>
      </c>
      <c r="P51" s="25" t="s">
        <v>315</v>
      </c>
      <c r="Q51" s="25" t="s">
        <v>24</v>
      </c>
      <c r="R51" s="70"/>
    </row>
    <row r="52" spans="2:18" s="179" customFormat="1" ht="19.5" customHeight="1" x14ac:dyDescent="0.15">
      <c r="B52" s="22">
        <v>2020</v>
      </c>
      <c r="C52" s="25">
        <v>10</v>
      </c>
      <c r="D52" s="25" t="s">
        <v>14</v>
      </c>
      <c r="E52" s="25" t="s">
        <v>970</v>
      </c>
      <c r="F52" s="25" t="s">
        <v>95</v>
      </c>
      <c r="G52" s="25">
        <v>4014218501</v>
      </c>
      <c r="H52" s="25" t="s">
        <v>971</v>
      </c>
      <c r="I52" s="25" t="s">
        <v>2230</v>
      </c>
      <c r="J52" s="66" t="s">
        <v>845</v>
      </c>
      <c r="K52" s="66">
        <v>206</v>
      </c>
      <c r="L52" s="66" t="s">
        <v>972</v>
      </c>
      <c r="M52" s="66">
        <v>40347160</v>
      </c>
      <c r="N52" s="25" t="s">
        <v>313</v>
      </c>
      <c r="O52" s="25" t="s">
        <v>973</v>
      </c>
      <c r="P52" s="25" t="s">
        <v>974</v>
      </c>
      <c r="Q52" s="25" t="s">
        <v>24</v>
      </c>
      <c r="R52" s="70"/>
    </row>
    <row r="53" spans="2:18" s="179" customFormat="1" ht="19.5" customHeight="1" x14ac:dyDescent="0.15">
      <c r="B53" s="22">
        <v>2020</v>
      </c>
      <c r="C53" s="25">
        <v>10</v>
      </c>
      <c r="D53" s="25" t="s">
        <v>14</v>
      </c>
      <c r="E53" s="25" t="s">
        <v>979</v>
      </c>
      <c r="F53" s="25" t="s">
        <v>66</v>
      </c>
      <c r="G53" s="25">
        <v>4014178601</v>
      </c>
      <c r="H53" s="25" t="s">
        <v>980</v>
      </c>
      <c r="I53" s="25" t="s">
        <v>981</v>
      </c>
      <c r="J53" s="66" t="s">
        <v>982</v>
      </c>
      <c r="K53" s="66">
        <v>60</v>
      </c>
      <c r="L53" s="66" t="s">
        <v>983</v>
      </c>
      <c r="M53" s="66">
        <f>ROUND(K53*257600,0)</f>
        <v>15456000</v>
      </c>
      <c r="N53" s="25" t="s">
        <v>827</v>
      </c>
      <c r="O53" s="25" t="s">
        <v>984</v>
      </c>
      <c r="P53" s="25" t="s">
        <v>985</v>
      </c>
      <c r="Q53" s="25" t="s">
        <v>24</v>
      </c>
      <c r="R53" s="70"/>
    </row>
    <row r="54" spans="2:18" s="179" customFormat="1" ht="19.5" customHeight="1" x14ac:dyDescent="0.15">
      <c r="B54" s="22">
        <v>2020</v>
      </c>
      <c r="C54" s="25">
        <v>10</v>
      </c>
      <c r="D54" s="25" t="s">
        <v>14</v>
      </c>
      <c r="E54" s="25" t="s">
        <v>979</v>
      </c>
      <c r="F54" s="25" t="s">
        <v>66</v>
      </c>
      <c r="G54" s="25">
        <v>2411181001</v>
      </c>
      <c r="H54" s="25" t="s">
        <v>986</v>
      </c>
      <c r="I54" s="25" t="s">
        <v>987</v>
      </c>
      <c r="J54" s="66" t="s">
        <v>982</v>
      </c>
      <c r="K54" s="66">
        <v>3</v>
      </c>
      <c r="L54" s="66" t="s">
        <v>983</v>
      </c>
      <c r="M54" s="66">
        <f>ROUND(K54*28400000,0)</f>
        <v>85200000</v>
      </c>
      <c r="N54" s="25" t="s">
        <v>827</v>
      </c>
      <c r="O54" s="25" t="s">
        <v>984</v>
      </c>
      <c r="P54" s="25" t="s">
        <v>985</v>
      </c>
      <c r="Q54" s="25" t="s">
        <v>24</v>
      </c>
      <c r="R54" s="70"/>
    </row>
    <row r="55" spans="2:18" s="179" customFormat="1" ht="19.5" customHeight="1" x14ac:dyDescent="0.15">
      <c r="B55" s="22">
        <v>2020</v>
      </c>
      <c r="C55" s="25">
        <v>10</v>
      </c>
      <c r="D55" s="25" t="s">
        <v>14</v>
      </c>
      <c r="E55" s="25" t="s">
        <v>988</v>
      </c>
      <c r="F55" s="25" t="s">
        <v>66</v>
      </c>
      <c r="G55" s="25">
        <v>2411181001</v>
      </c>
      <c r="H55" s="25" t="s">
        <v>986</v>
      </c>
      <c r="I55" s="25" t="s">
        <v>987</v>
      </c>
      <c r="J55" s="66" t="s">
        <v>982</v>
      </c>
      <c r="K55" s="66">
        <v>1</v>
      </c>
      <c r="L55" s="66" t="s">
        <v>983</v>
      </c>
      <c r="M55" s="66">
        <f>ROUND(K55*28400000,0)</f>
        <v>28400000</v>
      </c>
      <c r="N55" s="25" t="s">
        <v>827</v>
      </c>
      <c r="O55" s="25" t="s">
        <v>828</v>
      </c>
      <c r="P55" s="25" t="s">
        <v>829</v>
      </c>
      <c r="Q55" s="25" t="s">
        <v>24</v>
      </c>
      <c r="R55" s="70"/>
    </row>
    <row r="56" spans="2:18" s="179" customFormat="1" ht="19.5" customHeight="1" x14ac:dyDescent="0.15">
      <c r="B56" s="22">
        <v>2020</v>
      </c>
      <c r="C56" s="25">
        <v>10</v>
      </c>
      <c r="D56" s="25" t="s">
        <v>15</v>
      </c>
      <c r="E56" s="25" t="s">
        <v>994</v>
      </c>
      <c r="F56" s="25" t="s">
        <v>95</v>
      </c>
      <c r="G56" s="25">
        <v>4710998001</v>
      </c>
      <c r="H56" s="25" t="s">
        <v>995</v>
      </c>
      <c r="I56" s="25" t="s">
        <v>996</v>
      </c>
      <c r="J56" s="66" t="s">
        <v>997</v>
      </c>
      <c r="K56" s="66">
        <v>2</v>
      </c>
      <c r="L56" s="66" t="s">
        <v>262</v>
      </c>
      <c r="M56" s="66">
        <v>245216400</v>
      </c>
      <c r="N56" s="25" t="s">
        <v>317</v>
      </c>
      <c r="O56" s="25" t="s">
        <v>998</v>
      </c>
      <c r="P56" s="25" t="s">
        <v>999</v>
      </c>
      <c r="Q56" s="25" t="s">
        <v>24</v>
      </c>
      <c r="R56" s="70"/>
    </row>
    <row r="57" spans="2:18" s="179" customFormat="1" ht="19.5" customHeight="1" x14ac:dyDescent="0.15">
      <c r="B57" s="22">
        <v>2020</v>
      </c>
      <c r="C57" s="25">
        <v>10</v>
      </c>
      <c r="D57" s="25" t="s">
        <v>15</v>
      </c>
      <c r="E57" s="25" t="s">
        <v>1000</v>
      </c>
      <c r="F57" s="25" t="s">
        <v>95</v>
      </c>
      <c r="G57" s="25">
        <v>4617162201</v>
      </c>
      <c r="H57" s="25" t="s">
        <v>1001</v>
      </c>
      <c r="I57" s="25" t="s">
        <v>1002</v>
      </c>
      <c r="J57" s="66" t="s">
        <v>1003</v>
      </c>
      <c r="K57" s="66">
        <v>1</v>
      </c>
      <c r="L57" s="66" t="s">
        <v>1004</v>
      </c>
      <c r="M57" s="66">
        <v>11000000</v>
      </c>
      <c r="N57" s="25" t="s">
        <v>866</v>
      </c>
      <c r="O57" s="25" t="s">
        <v>1005</v>
      </c>
      <c r="P57" s="25" t="s">
        <v>1006</v>
      </c>
      <c r="Q57" s="25" t="s">
        <v>24</v>
      </c>
      <c r="R57" s="70"/>
    </row>
    <row r="58" spans="2:18" s="179" customFormat="1" ht="19.5" customHeight="1" x14ac:dyDescent="0.15">
      <c r="B58" s="22">
        <v>2020</v>
      </c>
      <c r="C58" s="25">
        <v>10</v>
      </c>
      <c r="D58" s="25" t="s">
        <v>15</v>
      </c>
      <c r="E58" s="25" t="s">
        <v>1000</v>
      </c>
      <c r="F58" s="25" t="s">
        <v>95</v>
      </c>
      <c r="G58" s="25">
        <v>4322269602</v>
      </c>
      <c r="H58" s="25" t="s">
        <v>1007</v>
      </c>
      <c r="I58" s="25" t="s">
        <v>1008</v>
      </c>
      <c r="J58" s="66" t="s">
        <v>1009</v>
      </c>
      <c r="K58" s="66">
        <v>1</v>
      </c>
      <c r="L58" s="66" t="s">
        <v>1004</v>
      </c>
      <c r="M58" s="66">
        <v>19300000</v>
      </c>
      <c r="N58" s="25" t="s">
        <v>866</v>
      </c>
      <c r="O58" s="25" t="s">
        <v>1005</v>
      </c>
      <c r="P58" s="25" t="s">
        <v>1006</v>
      </c>
      <c r="Q58" s="25" t="s">
        <v>24</v>
      </c>
      <c r="R58" s="70"/>
    </row>
    <row r="59" spans="2:18" s="179" customFormat="1" ht="19.5" customHeight="1" x14ac:dyDescent="0.15">
      <c r="B59" s="22">
        <v>2020</v>
      </c>
      <c r="C59" s="25">
        <v>10</v>
      </c>
      <c r="D59" s="25" t="s">
        <v>15</v>
      </c>
      <c r="E59" s="25" t="s">
        <v>1000</v>
      </c>
      <c r="F59" s="25" t="s">
        <v>95</v>
      </c>
      <c r="G59" s="25">
        <v>4924151101</v>
      </c>
      <c r="H59" s="25" t="s">
        <v>1010</v>
      </c>
      <c r="I59" s="25" t="s">
        <v>1011</v>
      </c>
      <c r="J59" s="66" t="s">
        <v>1012</v>
      </c>
      <c r="K59" s="66">
        <v>1</v>
      </c>
      <c r="L59" s="66" t="s">
        <v>1013</v>
      </c>
      <c r="M59" s="66">
        <v>20411000</v>
      </c>
      <c r="N59" s="25" t="s">
        <v>866</v>
      </c>
      <c r="O59" s="25" t="s">
        <v>1005</v>
      </c>
      <c r="P59" s="25" t="s">
        <v>1006</v>
      </c>
      <c r="Q59" s="25" t="s">
        <v>24</v>
      </c>
      <c r="R59" s="70"/>
    </row>
    <row r="60" spans="2:18" s="179" customFormat="1" ht="19.5" customHeight="1" x14ac:dyDescent="0.15">
      <c r="B60" s="22">
        <v>2020</v>
      </c>
      <c r="C60" s="25">
        <v>10</v>
      </c>
      <c r="D60" s="25" t="s">
        <v>15</v>
      </c>
      <c r="E60" s="25" t="s">
        <v>1000</v>
      </c>
      <c r="F60" s="25" t="s">
        <v>95</v>
      </c>
      <c r="G60" s="25">
        <v>4924151101</v>
      </c>
      <c r="H60" s="25" t="s">
        <v>1010</v>
      </c>
      <c r="I60" s="25" t="s">
        <v>1014</v>
      </c>
      <c r="J60" s="66" t="s">
        <v>1012</v>
      </c>
      <c r="K60" s="66">
        <v>1</v>
      </c>
      <c r="L60" s="66" t="s">
        <v>1013</v>
      </c>
      <c r="M60" s="66">
        <v>14157000</v>
      </c>
      <c r="N60" s="25" t="s">
        <v>866</v>
      </c>
      <c r="O60" s="25" t="s">
        <v>1005</v>
      </c>
      <c r="P60" s="25" t="s">
        <v>1006</v>
      </c>
      <c r="Q60" s="25" t="s">
        <v>24</v>
      </c>
      <c r="R60" s="70"/>
    </row>
    <row r="61" spans="2:18" s="179" customFormat="1" ht="19.5" customHeight="1" x14ac:dyDescent="0.15">
      <c r="B61" s="22">
        <v>2020</v>
      </c>
      <c r="C61" s="25">
        <v>10</v>
      </c>
      <c r="D61" s="25" t="s">
        <v>15</v>
      </c>
      <c r="E61" s="25" t="s">
        <v>1000</v>
      </c>
      <c r="F61" s="25" t="s">
        <v>95</v>
      </c>
      <c r="G61" s="25">
        <v>5512171801</v>
      </c>
      <c r="H61" s="25" t="s">
        <v>1015</v>
      </c>
      <c r="I61" s="25" t="s">
        <v>1016</v>
      </c>
      <c r="J61" s="66" t="s">
        <v>1012</v>
      </c>
      <c r="K61" s="66">
        <v>2</v>
      </c>
      <c r="L61" s="66" t="s">
        <v>1013</v>
      </c>
      <c r="M61" s="66">
        <v>13875000</v>
      </c>
      <c r="N61" s="25" t="s">
        <v>866</v>
      </c>
      <c r="O61" s="25" t="s">
        <v>1005</v>
      </c>
      <c r="P61" s="25" t="s">
        <v>1006</v>
      </c>
      <c r="Q61" s="25" t="s">
        <v>24</v>
      </c>
      <c r="R61" s="70"/>
    </row>
    <row r="62" spans="2:18" s="179" customFormat="1" ht="19.5" customHeight="1" x14ac:dyDescent="0.15">
      <c r="B62" s="22">
        <v>2020</v>
      </c>
      <c r="C62" s="25">
        <v>10</v>
      </c>
      <c r="D62" s="25" t="s">
        <v>15</v>
      </c>
      <c r="E62" s="25" t="s">
        <v>1000</v>
      </c>
      <c r="F62" s="25" t="s">
        <v>95</v>
      </c>
      <c r="G62" s="25">
        <v>5512171801</v>
      </c>
      <c r="H62" s="25" t="s">
        <v>1015</v>
      </c>
      <c r="I62" s="25" t="s">
        <v>1017</v>
      </c>
      <c r="J62" s="66" t="s">
        <v>1012</v>
      </c>
      <c r="K62" s="66">
        <v>5</v>
      </c>
      <c r="L62" s="66" t="s">
        <v>1013</v>
      </c>
      <c r="M62" s="66">
        <v>23124000</v>
      </c>
      <c r="N62" s="25" t="s">
        <v>866</v>
      </c>
      <c r="O62" s="25" t="s">
        <v>1005</v>
      </c>
      <c r="P62" s="25" t="s">
        <v>1006</v>
      </c>
      <c r="Q62" s="25" t="s">
        <v>24</v>
      </c>
      <c r="R62" s="70"/>
    </row>
    <row r="63" spans="2:18" s="179" customFormat="1" ht="19.5" customHeight="1" x14ac:dyDescent="0.15">
      <c r="B63" s="22">
        <v>2020</v>
      </c>
      <c r="C63" s="25">
        <v>10</v>
      </c>
      <c r="D63" s="25" t="s">
        <v>15</v>
      </c>
      <c r="E63" s="25" t="s">
        <v>1000</v>
      </c>
      <c r="F63" s="25" t="s">
        <v>95</v>
      </c>
      <c r="G63" s="25">
        <v>5512171801</v>
      </c>
      <c r="H63" s="25" t="s">
        <v>1015</v>
      </c>
      <c r="I63" s="25" t="s">
        <v>1018</v>
      </c>
      <c r="J63" s="66" t="s">
        <v>1012</v>
      </c>
      <c r="K63" s="66">
        <v>3</v>
      </c>
      <c r="L63" s="66" t="s">
        <v>1013</v>
      </c>
      <c r="M63" s="66">
        <v>19002000</v>
      </c>
      <c r="N63" s="25" t="s">
        <v>866</v>
      </c>
      <c r="O63" s="25" t="s">
        <v>1005</v>
      </c>
      <c r="P63" s="25" t="s">
        <v>1006</v>
      </c>
      <c r="Q63" s="25" t="s">
        <v>24</v>
      </c>
      <c r="R63" s="70"/>
    </row>
    <row r="64" spans="2:18" s="179" customFormat="1" ht="19.5" customHeight="1" x14ac:dyDescent="0.15">
      <c r="B64" s="22">
        <v>2020</v>
      </c>
      <c r="C64" s="25">
        <v>10</v>
      </c>
      <c r="D64" s="25" t="s">
        <v>15</v>
      </c>
      <c r="E64" s="25" t="s">
        <v>1019</v>
      </c>
      <c r="F64" s="25" t="s">
        <v>95</v>
      </c>
      <c r="G64" s="25">
        <v>3011150501</v>
      </c>
      <c r="H64" s="25" t="s">
        <v>746</v>
      </c>
      <c r="I64" s="25" t="s">
        <v>1020</v>
      </c>
      <c r="J64" s="66" t="s">
        <v>748</v>
      </c>
      <c r="K64" s="66">
        <v>245</v>
      </c>
      <c r="L64" s="187" t="s">
        <v>103</v>
      </c>
      <c r="M64" s="66">
        <v>19541000</v>
      </c>
      <c r="N64" s="25" t="s">
        <v>866</v>
      </c>
      <c r="O64" s="25" t="s">
        <v>1005</v>
      </c>
      <c r="P64" s="25" t="s">
        <v>1006</v>
      </c>
      <c r="Q64" s="25" t="s">
        <v>24</v>
      </c>
      <c r="R64" s="70"/>
    </row>
    <row r="65" spans="2:18" s="179" customFormat="1" ht="19.5" customHeight="1" x14ac:dyDescent="0.15">
      <c r="B65" s="22">
        <v>2020</v>
      </c>
      <c r="C65" s="25">
        <v>10</v>
      </c>
      <c r="D65" s="25" t="s">
        <v>15</v>
      </c>
      <c r="E65" s="25" t="s">
        <v>1019</v>
      </c>
      <c r="F65" s="25" t="s">
        <v>95</v>
      </c>
      <c r="G65" s="25">
        <v>3911169701</v>
      </c>
      <c r="H65" s="25" t="s">
        <v>1021</v>
      </c>
      <c r="I65" s="25" t="s">
        <v>1022</v>
      </c>
      <c r="J65" s="66" t="s">
        <v>1012</v>
      </c>
      <c r="K65" s="66">
        <v>20</v>
      </c>
      <c r="L65" s="187" t="s">
        <v>1013</v>
      </c>
      <c r="M65" s="66">
        <v>31168000</v>
      </c>
      <c r="N65" s="25" t="s">
        <v>866</v>
      </c>
      <c r="O65" s="25" t="s">
        <v>1005</v>
      </c>
      <c r="P65" s="25" t="s">
        <v>1006</v>
      </c>
      <c r="Q65" s="25" t="s">
        <v>24</v>
      </c>
      <c r="R65" s="70"/>
    </row>
    <row r="66" spans="2:18" s="179" customFormat="1" ht="19.5" customHeight="1" x14ac:dyDescent="0.15">
      <c r="B66" s="22">
        <v>2020</v>
      </c>
      <c r="C66" s="25">
        <v>10</v>
      </c>
      <c r="D66" s="25" t="s">
        <v>15</v>
      </c>
      <c r="E66" s="25" t="s">
        <v>1023</v>
      </c>
      <c r="F66" s="25" t="s">
        <v>95</v>
      </c>
      <c r="G66" s="25">
        <v>2410160101</v>
      </c>
      <c r="H66" s="25" t="s">
        <v>1024</v>
      </c>
      <c r="I66" s="25" t="s">
        <v>1025</v>
      </c>
      <c r="J66" s="66" t="s">
        <v>748</v>
      </c>
      <c r="K66" s="66">
        <v>1</v>
      </c>
      <c r="L66" s="66" t="s">
        <v>1013</v>
      </c>
      <c r="M66" s="66">
        <v>43000000</v>
      </c>
      <c r="N66" s="25" t="s">
        <v>866</v>
      </c>
      <c r="O66" s="25" t="s">
        <v>1026</v>
      </c>
      <c r="P66" s="25" t="s">
        <v>1027</v>
      </c>
      <c r="Q66" s="25" t="s">
        <v>24</v>
      </c>
      <c r="R66" s="70"/>
    </row>
    <row r="67" spans="2:18" s="179" customFormat="1" ht="19.5" customHeight="1" x14ac:dyDescent="0.15">
      <c r="B67" s="22">
        <v>2020</v>
      </c>
      <c r="C67" s="25">
        <v>10</v>
      </c>
      <c r="D67" s="25" t="s">
        <v>15</v>
      </c>
      <c r="E67" s="25" t="s">
        <v>1023</v>
      </c>
      <c r="F67" s="25" t="s">
        <v>95</v>
      </c>
      <c r="G67" s="25">
        <v>3013160201</v>
      </c>
      <c r="H67" s="25" t="s">
        <v>1028</v>
      </c>
      <c r="I67" s="25" t="s">
        <v>1029</v>
      </c>
      <c r="J67" s="66" t="s">
        <v>1012</v>
      </c>
      <c r="K67" s="66">
        <v>32452</v>
      </c>
      <c r="L67" s="66" t="s">
        <v>1030</v>
      </c>
      <c r="M67" s="66">
        <v>20000000</v>
      </c>
      <c r="N67" s="25" t="s">
        <v>866</v>
      </c>
      <c r="O67" s="25" t="s">
        <v>1026</v>
      </c>
      <c r="P67" s="25" t="s">
        <v>1027</v>
      </c>
      <c r="Q67" s="25" t="s">
        <v>24</v>
      </c>
      <c r="R67" s="70"/>
    </row>
    <row r="68" spans="2:18" s="179" customFormat="1" ht="19.5" customHeight="1" x14ac:dyDescent="0.15">
      <c r="B68" s="22">
        <v>2020</v>
      </c>
      <c r="C68" s="25">
        <v>10</v>
      </c>
      <c r="D68" s="25" t="s">
        <v>15</v>
      </c>
      <c r="E68" s="25" t="s">
        <v>1023</v>
      </c>
      <c r="F68" s="25" t="s">
        <v>95</v>
      </c>
      <c r="G68" s="25">
        <v>3911161102</v>
      </c>
      <c r="H68" s="25" t="s">
        <v>1031</v>
      </c>
      <c r="I68" s="25" t="s">
        <v>1032</v>
      </c>
      <c r="J68" s="66" t="s">
        <v>1033</v>
      </c>
      <c r="K68" s="66">
        <v>16</v>
      </c>
      <c r="L68" s="66" t="s">
        <v>1013</v>
      </c>
      <c r="M68" s="66">
        <v>32000000</v>
      </c>
      <c r="N68" s="25" t="s">
        <v>866</v>
      </c>
      <c r="O68" s="25" t="s">
        <v>1026</v>
      </c>
      <c r="P68" s="25" t="s">
        <v>1027</v>
      </c>
      <c r="Q68" s="25" t="s">
        <v>24</v>
      </c>
      <c r="R68" s="70"/>
    </row>
    <row r="69" spans="2:18" s="179" customFormat="1" ht="19.5" customHeight="1" x14ac:dyDescent="0.15">
      <c r="B69" s="22">
        <v>2020</v>
      </c>
      <c r="C69" s="25">
        <v>10</v>
      </c>
      <c r="D69" s="25" t="s">
        <v>15</v>
      </c>
      <c r="E69" s="25" t="s">
        <v>1034</v>
      </c>
      <c r="F69" s="25" t="s">
        <v>95</v>
      </c>
      <c r="G69" s="25">
        <v>39111697001</v>
      </c>
      <c r="H69" s="25" t="s">
        <v>353</v>
      </c>
      <c r="I69" s="25" t="s">
        <v>354</v>
      </c>
      <c r="J69" s="66" t="s">
        <v>118</v>
      </c>
      <c r="K69" s="66">
        <v>3</v>
      </c>
      <c r="L69" s="66" t="s">
        <v>97</v>
      </c>
      <c r="M69" s="66">
        <v>17796000</v>
      </c>
      <c r="N69" s="25" t="s">
        <v>866</v>
      </c>
      <c r="O69" s="25" t="s">
        <v>1035</v>
      </c>
      <c r="P69" s="25" t="s">
        <v>355</v>
      </c>
      <c r="Q69" s="25" t="s">
        <v>24</v>
      </c>
      <c r="R69" s="70"/>
    </row>
    <row r="70" spans="2:18" s="179" customFormat="1" ht="19.5" customHeight="1" x14ac:dyDescent="0.15">
      <c r="B70" s="22">
        <v>2020</v>
      </c>
      <c r="C70" s="25">
        <v>10</v>
      </c>
      <c r="D70" s="25" t="s">
        <v>15</v>
      </c>
      <c r="E70" s="25" t="s">
        <v>1038</v>
      </c>
      <c r="F70" s="25" t="s">
        <v>95</v>
      </c>
      <c r="G70" s="25">
        <v>3911160501</v>
      </c>
      <c r="H70" s="25" t="s">
        <v>1039</v>
      </c>
      <c r="I70" s="25" t="s">
        <v>1040</v>
      </c>
      <c r="J70" s="66" t="s">
        <v>1012</v>
      </c>
      <c r="K70" s="66">
        <v>156</v>
      </c>
      <c r="L70" s="66" t="s">
        <v>1013</v>
      </c>
      <c r="M70" s="66">
        <v>56004000</v>
      </c>
      <c r="N70" s="25" t="s">
        <v>870</v>
      </c>
      <c r="O70" s="25" t="s">
        <v>871</v>
      </c>
      <c r="P70" s="25" t="s">
        <v>872</v>
      </c>
      <c r="Q70" s="25" t="s">
        <v>24</v>
      </c>
      <c r="R70" s="70"/>
    </row>
    <row r="71" spans="2:18" s="179" customFormat="1" ht="19.5" customHeight="1" x14ac:dyDescent="0.15">
      <c r="B71" s="22">
        <v>2020</v>
      </c>
      <c r="C71" s="25">
        <v>10</v>
      </c>
      <c r="D71" s="25" t="s">
        <v>15</v>
      </c>
      <c r="E71" s="25" t="s">
        <v>1041</v>
      </c>
      <c r="F71" s="25" t="s">
        <v>95</v>
      </c>
      <c r="G71" s="25">
        <v>3011159501</v>
      </c>
      <c r="H71" s="25" t="s">
        <v>1042</v>
      </c>
      <c r="I71" s="25" t="s">
        <v>1043</v>
      </c>
      <c r="J71" s="66" t="s">
        <v>1012</v>
      </c>
      <c r="K71" s="66">
        <v>3825</v>
      </c>
      <c r="L71" s="66" t="s">
        <v>1044</v>
      </c>
      <c r="M71" s="66">
        <v>166387500</v>
      </c>
      <c r="N71" s="25" t="s">
        <v>870</v>
      </c>
      <c r="O71" s="25" t="s">
        <v>871</v>
      </c>
      <c r="P71" s="25" t="s">
        <v>872</v>
      </c>
      <c r="Q71" s="25" t="s">
        <v>24</v>
      </c>
      <c r="R71" s="70"/>
    </row>
    <row r="72" spans="2:18" s="179" customFormat="1" ht="19.5" customHeight="1" x14ac:dyDescent="0.15">
      <c r="B72" s="22">
        <v>2020</v>
      </c>
      <c r="C72" s="25">
        <v>10</v>
      </c>
      <c r="D72" s="25" t="s">
        <v>15</v>
      </c>
      <c r="E72" s="25" t="s">
        <v>1041</v>
      </c>
      <c r="F72" s="25" t="s">
        <v>95</v>
      </c>
      <c r="G72" s="25">
        <v>3023170103</v>
      </c>
      <c r="H72" s="25" t="s">
        <v>1045</v>
      </c>
      <c r="I72" s="25" t="s">
        <v>1046</v>
      </c>
      <c r="J72" s="66" t="s">
        <v>1012</v>
      </c>
      <c r="K72" s="66">
        <v>70</v>
      </c>
      <c r="L72" s="66" t="s">
        <v>1044</v>
      </c>
      <c r="M72" s="66">
        <v>32550000</v>
      </c>
      <c r="N72" s="25" t="s">
        <v>870</v>
      </c>
      <c r="O72" s="25" t="s">
        <v>871</v>
      </c>
      <c r="P72" s="25" t="s">
        <v>872</v>
      </c>
      <c r="Q72" s="25" t="s">
        <v>24</v>
      </c>
      <c r="R72" s="70"/>
    </row>
    <row r="73" spans="2:18" s="179" customFormat="1" ht="19.5" customHeight="1" x14ac:dyDescent="0.15">
      <c r="B73" s="22">
        <v>2020</v>
      </c>
      <c r="C73" s="25">
        <v>10</v>
      </c>
      <c r="D73" s="25" t="s">
        <v>14</v>
      </c>
      <c r="E73" s="25" t="s">
        <v>1055</v>
      </c>
      <c r="F73" s="25" t="s">
        <v>95</v>
      </c>
      <c r="G73" s="25">
        <v>4924151101</v>
      </c>
      <c r="H73" s="25" t="s">
        <v>119</v>
      </c>
      <c r="I73" s="25" t="s">
        <v>1056</v>
      </c>
      <c r="J73" s="66" t="s">
        <v>118</v>
      </c>
      <c r="K73" s="66">
        <v>1</v>
      </c>
      <c r="L73" s="66" t="s">
        <v>109</v>
      </c>
      <c r="M73" s="66">
        <v>12000000</v>
      </c>
      <c r="N73" s="25" t="s">
        <v>324</v>
      </c>
      <c r="O73" s="25" t="s">
        <v>325</v>
      </c>
      <c r="P73" s="25" t="s">
        <v>326</v>
      </c>
      <c r="Q73" s="25" t="s">
        <v>24</v>
      </c>
      <c r="R73" s="70"/>
    </row>
    <row r="74" spans="2:18" s="179" customFormat="1" ht="19.5" customHeight="1" x14ac:dyDescent="0.15">
      <c r="B74" s="22">
        <v>2020</v>
      </c>
      <c r="C74" s="25">
        <v>10</v>
      </c>
      <c r="D74" s="25" t="s">
        <v>14</v>
      </c>
      <c r="E74" s="25" t="s">
        <v>1055</v>
      </c>
      <c r="F74" s="25" t="s">
        <v>95</v>
      </c>
      <c r="G74" s="25">
        <v>3013150202</v>
      </c>
      <c r="H74" s="25" t="s">
        <v>1057</v>
      </c>
      <c r="I74" s="25" t="s">
        <v>1058</v>
      </c>
      <c r="J74" s="66" t="s">
        <v>16</v>
      </c>
      <c r="K74" s="66">
        <v>330</v>
      </c>
      <c r="L74" s="66" t="s">
        <v>107</v>
      </c>
      <c r="M74" s="66">
        <v>13000000</v>
      </c>
      <c r="N74" s="25" t="s">
        <v>324</v>
      </c>
      <c r="O74" s="25" t="s">
        <v>325</v>
      </c>
      <c r="P74" s="25" t="s">
        <v>326</v>
      </c>
      <c r="Q74" s="25" t="s">
        <v>24</v>
      </c>
      <c r="R74" s="70"/>
    </row>
    <row r="75" spans="2:18" s="179" customFormat="1" ht="19.5" customHeight="1" x14ac:dyDescent="0.15">
      <c r="B75" s="22">
        <v>2020</v>
      </c>
      <c r="C75" s="25">
        <v>10</v>
      </c>
      <c r="D75" s="25" t="s">
        <v>15</v>
      </c>
      <c r="E75" s="25" t="s">
        <v>1059</v>
      </c>
      <c r="F75" s="25" t="s">
        <v>95</v>
      </c>
      <c r="G75" s="25">
        <v>3015200101</v>
      </c>
      <c r="H75" s="25" t="s">
        <v>1060</v>
      </c>
      <c r="I75" s="188" t="s">
        <v>1061</v>
      </c>
      <c r="J75" s="66" t="s">
        <v>1012</v>
      </c>
      <c r="K75" s="66">
        <v>242</v>
      </c>
      <c r="L75" s="66" t="s">
        <v>1062</v>
      </c>
      <c r="M75" s="66">
        <v>45011758</v>
      </c>
      <c r="N75" s="25" t="s">
        <v>329</v>
      </c>
      <c r="O75" s="25" t="s">
        <v>901</v>
      </c>
      <c r="P75" s="25" t="s">
        <v>902</v>
      </c>
      <c r="Q75" s="25" t="s">
        <v>24</v>
      </c>
      <c r="R75" s="70"/>
    </row>
    <row r="76" spans="2:18" s="179" customFormat="1" ht="19.5" customHeight="1" x14ac:dyDescent="0.15">
      <c r="B76" s="22">
        <v>2020</v>
      </c>
      <c r="C76" s="25">
        <v>10</v>
      </c>
      <c r="D76" s="25" t="s">
        <v>15</v>
      </c>
      <c r="E76" s="25" t="s">
        <v>1066</v>
      </c>
      <c r="F76" s="25" t="s">
        <v>95</v>
      </c>
      <c r="G76" s="25">
        <v>3015200105</v>
      </c>
      <c r="H76" s="25" t="s">
        <v>1067</v>
      </c>
      <c r="I76" s="25" t="s">
        <v>1068</v>
      </c>
      <c r="J76" s="66" t="s">
        <v>845</v>
      </c>
      <c r="K76" s="66">
        <v>70</v>
      </c>
      <c r="L76" s="66" t="s">
        <v>115</v>
      </c>
      <c r="M76" s="66">
        <v>11965000</v>
      </c>
      <c r="N76" s="25" t="s">
        <v>329</v>
      </c>
      <c r="O76" s="25" t="s">
        <v>1069</v>
      </c>
      <c r="P76" s="25" t="s">
        <v>1070</v>
      </c>
      <c r="Q76" s="25" t="s">
        <v>24</v>
      </c>
      <c r="R76" s="70"/>
    </row>
    <row r="77" spans="2:18" s="179" customFormat="1" ht="19.5" customHeight="1" x14ac:dyDescent="0.15">
      <c r="B77" s="22">
        <v>2020</v>
      </c>
      <c r="C77" s="25">
        <v>10</v>
      </c>
      <c r="D77" s="25" t="s">
        <v>15</v>
      </c>
      <c r="E77" s="25" t="s">
        <v>1071</v>
      </c>
      <c r="F77" s="25" t="s">
        <v>822</v>
      </c>
      <c r="G77" s="25">
        <v>2410167601</v>
      </c>
      <c r="H77" s="25" t="s">
        <v>1072</v>
      </c>
      <c r="I77" s="25" t="s">
        <v>1073</v>
      </c>
      <c r="J77" s="66" t="s">
        <v>1074</v>
      </c>
      <c r="K77" s="66">
        <v>1</v>
      </c>
      <c r="L77" s="66" t="s">
        <v>1004</v>
      </c>
      <c r="M77" s="66">
        <v>1734000000</v>
      </c>
      <c r="N77" s="25" t="s">
        <v>1075</v>
      </c>
      <c r="O77" s="25" t="s">
        <v>1076</v>
      </c>
      <c r="P77" s="25" t="s">
        <v>1077</v>
      </c>
      <c r="Q77" s="25" t="s">
        <v>24</v>
      </c>
      <c r="R77" s="70"/>
    </row>
    <row r="78" spans="2:18" s="179" customFormat="1" ht="19.5" customHeight="1" x14ac:dyDescent="0.15">
      <c r="B78" s="22">
        <v>2020</v>
      </c>
      <c r="C78" s="25">
        <v>10</v>
      </c>
      <c r="D78" s="25" t="s">
        <v>14</v>
      </c>
      <c r="E78" s="25" t="s">
        <v>1071</v>
      </c>
      <c r="F78" s="25" t="s">
        <v>95</v>
      </c>
      <c r="G78" s="25">
        <v>3011150501</v>
      </c>
      <c r="H78" s="25" t="s">
        <v>746</v>
      </c>
      <c r="I78" s="25" t="s">
        <v>1078</v>
      </c>
      <c r="J78" s="66" t="s">
        <v>1079</v>
      </c>
      <c r="K78" s="66">
        <v>6700</v>
      </c>
      <c r="L78" s="66" t="s">
        <v>749</v>
      </c>
      <c r="M78" s="66">
        <v>478459550</v>
      </c>
      <c r="N78" s="25" t="s">
        <v>1075</v>
      </c>
      <c r="O78" s="25" t="s">
        <v>1080</v>
      </c>
      <c r="P78" s="25" t="s">
        <v>1081</v>
      </c>
      <c r="Q78" s="25" t="s">
        <v>24</v>
      </c>
      <c r="R78" s="70"/>
    </row>
    <row r="79" spans="2:18" s="179" customFormat="1" ht="19.5" customHeight="1" x14ac:dyDescent="0.15">
      <c r="B79" s="22">
        <v>2020</v>
      </c>
      <c r="C79" s="25">
        <v>10</v>
      </c>
      <c r="D79" s="25" t="s">
        <v>14</v>
      </c>
      <c r="E79" s="25" t="s">
        <v>1071</v>
      </c>
      <c r="F79" s="25" t="s">
        <v>95</v>
      </c>
      <c r="G79" s="25">
        <v>3010161901</v>
      </c>
      <c r="H79" s="25" t="s">
        <v>1082</v>
      </c>
      <c r="I79" s="25"/>
      <c r="J79" s="66" t="s">
        <v>1079</v>
      </c>
      <c r="K79" s="66">
        <v>6700</v>
      </c>
      <c r="L79" s="66" t="s">
        <v>106</v>
      </c>
      <c r="M79" s="66">
        <v>462835030</v>
      </c>
      <c r="N79" s="25" t="s">
        <v>1075</v>
      </c>
      <c r="O79" s="25" t="s">
        <v>1080</v>
      </c>
      <c r="P79" s="25" t="s">
        <v>1081</v>
      </c>
      <c r="Q79" s="25" t="s">
        <v>24</v>
      </c>
      <c r="R79" s="70"/>
    </row>
    <row r="80" spans="2:18" s="179" customFormat="1" ht="19.5" customHeight="1" x14ac:dyDescent="0.15">
      <c r="B80" s="22">
        <v>2020</v>
      </c>
      <c r="C80" s="25">
        <v>10</v>
      </c>
      <c r="D80" s="25" t="s">
        <v>14</v>
      </c>
      <c r="E80" s="25" t="s">
        <v>1083</v>
      </c>
      <c r="F80" s="25" t="s">
        <v>95</v>
      </c>
      <c r="G80" s="25">
        <v>3013150202</v>
      </c>
      <c r="H80" s="25" t="s">
        <v>991</v>
      </c>
      <c r="I80" s="25" t="s">
        <v>1084</v>
      </c>
      <c r="J80" s="66" t="s">
        <v>1085</v>
      </c>
      <c r="K80" s="66">
        <v>1547</v>
      </c>
      <c r="L80" s="66" t="s">
        <v>1044</v>
      </c>
      <c r="M80" s="66">
        <v>95249000</v>
      </c>
      <c r="N80" s="25" t="s">
        <v>1075</v>
      </c>
      <c r="O80" s="25" t="s">
        <v>1080</v>
      </c>
      <c r="P80" s="25" t="s">
        <v>1081</v>
      </c>
      <c r="Q80" s="25" t="s">
        <v>24</v>
      </c>
      <c r="R80" s="70"/>
    </row>
    <row r="81" spans="2:18" s="179" customFormat="1" ht="19.5" customHeight="1" x14ac:dyDescent="0.15">
      <c r="B81" s="22">
        <v>2020</v>
      </c>
      <c r="C81" s="25">
        <v>10</v>
      </c>
      <c r="D81" s="25" t="s">
        <v>14</v>
      </c>
      <c r="E81" s="25" t="s">
        <v>1086</v>
      </c>
      <c r="F81" s="25" t="s">
        <v>66</v>
      </c>
      <c r="G81" s="25">
        <v>3911160501</v>
      </c>
      <c r="H81" s="25" t="s">
        <v>1087</v>
      </c>
      <c r="I81" s="25" t="s">
        <v>1088</v>
      </c>
      <c r="J81" s="66" t="s">
        <v>1033</v>
      </c>
      <c r="K81" s="66">
        <v>1</v>
      </c>
      <c r="L81" s="66" t="s">
        <v>1004</v>
      </c>
      <c r="M81" s="66">
        <v>53580000</v>
      </c>
      <c r="N81" s="25" t="s">
        <v>1075</v>
      </c>
      <c r="O81" s="25" t="s">
        <v>1089</v>
      </c>
      <c r="P81" s="25" t="s">
        <v>1090</v>
      </c>
      <c r="Q81" s="25" t="s">
        <v>24</v>
      </c>
      <c r="R81" s="70"/>
    </row>
    <row r="82" spans="2:18" s="179" customFormat="1" ht="19.5" customHeight="1" x14ac:dyDescent="0.15">
      <c r="B82" s="22">
        <v>2020</v>
      </c>
      <c r="C82" s="25">
        <v>10</v>
      </c>
      <c r="D82" s="25" t="s">
        <v>14</v>
      </c>
      <c r="E82" s="25" t="s">
        <v>1086</v>
      </c>
      <c r="F82" s="25" t="s">
        <v>95</v>
      </c>
      <c r="G82" s="25">
        <v>4511170501</v>
      </c>
      <c r="H82" s="25" t="s">
        <v>1091</v>
      </c>
      <c r="I82" s="25" t="s">
        <v>1092</v>
      </c>
      <c r="J82" s="66" t="s">
        <v>1093</v>
      </c>
      <c r="K82" s="66">
        <v>1</v>
      </c>
      <c r="L82" s="66" t="s">
        <v>1004</v>
      </c>
      <c r="M82" s="66">
        <v>14861000</v>
      </c>
      <c r="N82" s="25" t="s">
        <v>1075</v>
      </c>
      <c r="O82" s="25" t="s">
        <v>1089</v>
      </c>
      <c r="P82" s="25" t="s">
        <v>1090</v>
      </c>
      <c r="Q82" s="25" t="s">
        <v>24</v>
      </c>
      <c r="R82" s="70"/>
    </row>
    <row r="83" spans="2:18" s="179" customFormat="1" ht="19.5" customHeight="1" x14ac:dyDescent="0.15">
      <c r="B83" s="22">
        <v>2020</v>
      </c>
      <c r="C83" s="25">
        <v>10</v>
      </c>
      <c r="D83" s="25" t="s">
        <v>14</v>
      </c>
      <c r="E83" s="25" t="s">
        <v>1086</v>
      </c>
      <c r="F83" s="25" t="s">
        <v>95</v>
      </c>
      <c r="G83" s="25">
        <v>4617162201</v>
      </c>
      <c r="H83" s="25" t="s">
        <v>1094</v>
      </c>
      <c r="I83" s="25" t="s">
        <v>1095</v>
      </c>
      <c r="J83" s="66" t="s">
        <v>1093</v>
      </c>
      <c r="K83" s="66">
        <v>1</v>
      </c>
      <c r="L83" s="66" t="s">
        <v>1004</v>
      </c>
      <c r="M83" s="66">
        <v>28031000</v>
      </c>
      <c r="N83" s="25" t="s">
        <v>1075</v>
      </c>
      <c r="O83" s="25" t="s">
        <v>1089</v>
      </c>
      <c r="P83" s="25" t="s">
        <v>1090</v>
      </c>
      <c r="Q83" s="25" t="s">
        <v>24</v>
      </c>
      <c r="R83" s="70"/>
    </row>
    <row r="84" spans="2:18" s="179" customFormat="1" ht="19.5" customHeight="1" x14ac:dyDescent="0.15">
      <c r="B84" s="22">
        <v>2020</v>
      </c>
      <c r="C84" s="25">
        <v>10</v>
      </c>
      <c r="D84" s="25" t="s">
        <v>14</v>
      </c>
      <c r="E84" s="25" t="s">
        <v>1086</v>
      </c>
      <c r="F84" s="25" t="s">
        <v>95</v>
      </c>
      <c r="G84" s="25">
        <v>5216154001</v>
      </c>
      <c r="H84" s="25" t="s">
        <v>1096</v>
      </c>
      <c r="I84" s="25" t="s">
        <v>1092</v>
      </c>
      <c r="J84" s="66" t="s">
        <v>1093</v>
      </c>
      <c r="K84" s="66">
        <v>1</v>
      </c>
      <c r="L84" s="66" t="s">
        <v>1004</v>
      </c>
      <c r="M84" s="66">
        <v>70918000</v>
      </c>
      <c r="N84" s="25" t="s">
        <v>1075</v>
      </c>
      <c r="O84" s="25" t="s">
        <v>1089</v>
      </c>
      <c r="P84" s="25" t="s">
        <v>1090</v>
      </c>
      <c r="Q84" s="25" t="s">
        <v>24</v>
      </c>
      <c r="R84" s="70"/>
    </row>
    <row r="85" spans="2:18" s="179" customFormat="1" ht="19.5" customHeight="1" x14ac:dyDescent="0.15">
      <c r="B85" s="22">
        <v>2020</v>
      </c>
      <c r="C85" s="25">
        <v>10</v>
      </c>
      <c r="D85" s="25" t="s">
        <v>14</v>
      </c>
      <c r="E85" s="25" t="s">
        <v>1101</v>
      </c>
      <c r="F85" s="25" t="s">
        <v>95</v>
      </c>
      <c r="G85" s="25">
        <v>4924151101</v>
      </c>
      <c r="H85" s="25" t="s">
        <v>1104</v>
      </c>
      <c r="I85" s="25" t="s">
        <v>1099</v>
      </c>
      <c r="J85" s="66" t="s">
        <v>118</v>
      </c>
      <c r="K85" s="66">
        <v>1</v>
      </c>
      <c r="L85" s="66" t="s">
        <v>169</v>
      </c>
      <c r="M85" s="66">
        <v>66660000</v>
      </c>
      <c r="N85" s="143" t="s">
        <v>1100</v>
      </c>
      <c r="O85" s="25" t="s">
        <v>1102</v>
      </c>
      <c r="P85" s="25" t="s">
        <v>1103</v>
      </c>
      <c r="Q85" s="25" t="s">
        <v>24</v>
      </c>
      <c r="R85" s="70"/>
    </row>
    <row r="86" spans="2:18" s="179" customFormat="1" ht="19.5" customHeight="1" x14ac:dyDescent="0.15">
      <c r="B86" s="22">
        <v>2020</v>
      </c>
      <c r="C86" s="25">
        <v>10</v>
      </c>
      <c r="D86" s="25" t="s">
        <v>14</v>
      </c>
      <c r="E86" s="25" t="s">
        <v>1105</v>
      </c>
      <c r="F86" s="25" t="s">
        <v>822</v>
      </c>
      <c r="G86" s="25">
        <v>3023170102</v>
      </c>
      <c r="H86" s="25" t="s">
        <v>1106</v>
      </c>
      <c r="I86" s="25" t="s">
        <v>1107</v>
      </c>
      <c r="J86" s="66" t="s">
        <v>1012</v>
      </c>
      <c r="K86" s="66">
        <v>117</v>
      </c>
      <c r="L86" s="66" t="s">
        <v>1044</v>
      </c>
      <c r="M86" s="66">
        <v>52650000</v>
      </c>
      <c r="N86" s="25" t="s">
        <v>910</v>
      </c>
      <c r="O86" s="25" t="s">
        <v>1108</v>
      </c>
      <c r="P86" s="25" t="s">
        <v>1109</v>
      </c>
      <c r="Q86" s="25" t="s">
        <v>24</v>
      </c>
      <c r="R86" s="70"/>
    </row>
    <row r="87" spans="2:18" s="179" customFormat="1" ht="19.5" customHeight="1" x14ac:dyDescent="0.15">
      <c r="B87" s="22">
        <v>2020</v>
      </c>
      <c r="C87" s="25">
        <v>10</v>
      </c>
      <c r="D87" s="25" t="s">
        <v>14</v>
      </c>
      <c r="E87" s="25" t="s">
        <v>917</v>
      </c>
      <c r="F87" s="25" t="s">
        <v>66</v>
      </c>
      <c r="G87" s="25">
        <v>4924151101</v>
      </c>
      <c r="H87" s="25" t="s">
        <v>180</v>
      </c>
      <c r="I87" s="25" t="s">
        <v>1111</v>
      </c>
      <c r="J87" s="66" t="s">
        <v>1112</v>
      </c>
      <c r="K87" s="66">
        <v>1</v>
      </c>
      <c r="L87" s="66" t="s">
        <v>109</v>
      </c>
      <c r="M87" s="66">
        <v>12000000</v>
      </c>
      <c r="N87" s="25" t="s">
        <v>910</v>
      </c>
      <c r="O87" s="25" t="s">
        <v>918</v>
      </c>
      <c r="P87" s="25" t="s">
        <v>919</v>
      </c>
      <c r="Q87" s="25" t="s">
        <v>24</v>
      </c>
      <c r="R87" s="70"/>
    </row>
    <row r="88" spans="2:18" s="179" customFormat="1" ht="19.5" customHeight="1" x14ac:dyDescent="0.15">
      <c r="B88" s="22">
        <v>2020</v>
      </c>
      <c r="C88" s="25">
        <v>10</v>
      </c>
      <c r="D88" s="25" t="s">
        <v>15</v>
      </c>
      <c r="E88" s="25" t="s">
        <v>1116</v>
      </c>
      <c r="F88" s="25" t="s">
        <v>161</v>
      </c>
      <c r="G88" s="25">
        <v>3015200102</v>
      </c>
      <c r="H88" s="25" t="s">
        <v>1117</v>
      </c>
      <c r="I88" s="25" t="s">
        <v>1118</v>
      </c>
      <c r="J88" s="66" t="s">
        <v>845</v>
      </c>
      <c r="K88" s="66">
        <v>158</v>
      </c>
      <c r="L88" s="66" t="s">
        <v>1062</v>
      </c>
      <c r="M88" s="66">
        <v>19750000</v>
      </c>
      <c r="N88" s="25" t="s">
        <v>1119</v>
      </c>
      <c r="O88" s="25" t="s">
        <v>1120</v>
      </c>
      <c r="P88" s="25" t="s">
        <v>1121</v>
      </c>
      <c r="Q88" s="25" t="s">
        <v>24</v>
      </c>
      <c r="R88" s="70"/>
    </row>
    <row r="89" spans="2:18" s="179" customFormat="1" ht="19.5" customHeight="1" x14ac:dyDescent="0.15">
      <c r="B89" s="22">
        <v>2020</v>
      </c>
      <c r="C89" s="25">
        <v>10</v>
      </c>
      <c r="D89" s="25" t="s">
        <v>15</v>
      </c>
      <c r="E89" s="25" t="s">
        <v>1116</v>
      </c>
      <c r="F89" s="25" t="s">
        <v>161</v>
      </c>
      <c r="G89" s="25">
        <v>3015200105</v>
      </c>
      <c r="H89" s="25" t="s">
        <v>1122</v>
      </c>
      <c r="I89" s="25" t="s">
        <v>1123</v>
      </c>
      <c r="J89" s="66" t="s">
        <v>845</v>
      </c>
      <c r="K89" s="66">
        <v>43</v>
      </c>
      <c r="L89" s="66" t="s">
        <v>1062</v>
      </c>
      <c r="M89" s="66">
        <v>12814000</v>
      </c>
      <c r="N89" s="25" t="s">
        <v>1119</v>
      </c>
      <c r="O89" s="25" t="s">
        <v>1120</v>
      </c>
      <c r="P89" s="25" t="s">
        <v>1121</v>
      </c>
      <c r="Q89" s="25" t="s">
        <v>24</v>
      </c>
      <c r="R89" s="70"/>
    </row>
    <row r="90" spans="2:18" s="179" customFormat="1" ht="19.5" customHeight="1" x14ac:dyDescent="0.15">
      <c r="B90" s="22">
        <v>2020</v>
      </c>
      <c r="C90" s="25">
        <v>10</v>
      </c>
      <c r="D90" s="25" t="s">
        <v>14</v>
      </c>
      <c r="E90" s="25" t="s">
        <v>1124</v>
      </c>
      <c r="F90" s="25" t="s">
        <v>95</v>
      </c>
      <c r="G90" s="25">
        <v>3023170102</v>
      </c>
      <c r="H90" s="25" t="s">
        <v>1125</v>
      </c>
      <c r="I90" s="25" t="s">
        <v>1126</v>
      </c>
      <c r="J90" s="66" t="s">
        <v>118</v>
      </c>
      <c r="K90" s="66">
        <v>580</v>
      </c>
      <c r="L90" s="66" t="s">
        <v>107</v>
      </c>
      <c r="M90" s="66">
        <v>215584000</v>
      </c>
      <c r="N90" s="25" t="s">
        <v>332</v>
      </c>
      <c r="O90" s="25" t="s">
        <v>333</v>
      </c>
      <c r="P90" s="25" t="s">
        <v>334</v>
      </c>
      <c r="Q90" s="25" t="s">
        <v>24</v>
      </c>
      <c r="R90" s="70"/>
    </row>
    <row r="91" spans="2:18" s="179" customFormat="1" ht="19.5" customHeight="1" x14ac:dyDescent="0.15">
      <c r="B91" s="22">
        <v>2020</v>
      </c>
      <c r="C91" s="25">
        <v>10</v>
      </c>
      <c r="D91" s="25" t="s">
        <v>14</v>
      </c>
      <c r="E91" s="25" t="s">
        <v>1124</v>
      </c>
      <c r="F91" s="25" t="s">
        <v>95</v>
      </c>
      <c r="G91" s="25">
        <v>3013150201</v>
      </c>
      <c r="H91" s="25" t="s">
        <v>1127</v>
      </c>
      <c r="I91" s="25" t="s">
        <v>1128</v>
      </c>
      <c r="J91" s="66" t="s">
        <v>118</v>
      </c>
      <c r="K91" s="66">
        <v>1916</v>
      </c>
      <c r="L91" s="66" t="s">
        <v>107</v>
      </c>
      <c r="M91" s="66">
        <v>50033000</v>
      </c>
      <c r="N91" s="25" t="s">
        <v>332</v>
      </c>
      <c r="O91" s="25" t="s">
        <v>333</v>
      </c>
      <c r="P91" s="25" t="s">
        <v>334</v>
      </c>
      <c r="Q91" s="25" t="s">
        <v>24</v>
      </c>
      <c r="R91" s="70"/>
    </row>
    <row r="92" spans="2:18" s="179" customFormat="1" ht="19.5" customHeight="1" x14ac:dyDescent="0.15">
      <c r="B92" s="22">
        <v>2020</v>
      </c>
      <c r="C92" s="25">
        <v>10</v>
      </c>
      <c r="D92" s="25" t="s">
        <v>14</v>
      </c>
      <c r="E92" s="25" t="s">
        <v>1124</v>
      </c>
      <c r="F92" s="25" t="s">
        <v>95</v>
      </c>
      <c r="G92" s="25">
        <v>3022200301</v>
      </c>
      <c r="H92" s="25" t="s">
        <v>1129</v>
      </c>
      <c r="I92" s="25" t="s">
        <v>1130</v>
      </c>
      <c r="J92" s="66"/>
      <c r="K92" s="66">
        <v>1</v>
      </c>
      <c r="L92" s="66" t="s">
        <v>169</v>
      </c>
      <c r="M92" s="66">
        <v>40216000</v>
      </c>
      <c r="N92" s="25" t="s">
        <v>332</v>
      </c>
      <c r="O92" s="25" t="s">
        <v>333</v>
      </c>
      <c r="P92" s="25" t="s">
        <v>334</v>
      </c>
      <c r="Q92" s="25" t="s">
        <v>24</v>
      </c>
      <c r="R92" s="70"/>
    </row>
    <row r="93" spans="2:18" s="179" customFormat="1" ht="19.5" customHeight="1" x14ac:dyDescent="0.15">
      <c r="B93" s="22">
        <v>2020</v>
      </c>
      <c r="C93" s="25">
        <v>10</v>
      </c>
      <c r="D93" s="25" t="s">
        <v>15</v>
      </c>
      <c r="E93" s="25" t="s">
        <v>1131</v>
      </c>
      <c r="F93" s="25" t="s">
        <v>95</v>
      </c>
      <c r="G93" s="25">
        <v>3013150201</v>
      </c>
      <c r="H93" s="25" t="s">
        <v>1132</v>
      </c>
      <c r="I93" s="25" t="s">
        <v>1133</v>
      </c>
      <c r="J93" s="66" t="s">
        <v>1012</v>
      </c>
      <c r="K93" s="66">
        <v>1127</v>
      </c>
      <c r="L93" s="66" t="s">
        <v>1044</v>
      </c>
      <c r="M93" s="66">
        <v>27048000</v>
      </c>
      <c r="N93" s="25" t="s">
        <v>1134</v>
      </c>
      <c r="O93" s="25" t="s">
        <v>1135</v>
      </c>
      <c r="P93" s="25" t="s">
        <v>1136</v>
      </c>
      <c r="Q93" s="25" t="s">
        <v>24</v>
      </c>
      <c r="R93" s="70"/>
    </row>
    <row r="94" spans="2:18" s="179" customFormat="1" ht="19.5" customHeight="1" x14ac:dyDescent="0.15">
      <c r="B94" s="22">
        <v>2020</v>
      </c>
      <c r="C94" s="25">
        <v>10</v>
      </c>
      <c r="D94" s="25" t="s">
        <v>15</v>
      </c>
      <c r="E94" s="25" t="s">
        <v>1131</v>
      </c>
      <c r="F94" s="25" t="s">
        <v>95</v>
      </c>
      <c r="G94" s="25">
        <v>3013150201</v>
      </c>
      <c r="H94" s="25" t="s">
        <v>1132</v>
      </c>
      <c r="I94" s="25" t="s">
        <v>1137</v>
      </c>
      <c r="J94" s="66" t="s">
        <v>1012</v>
      </c>
      <c r="K94" s="66">
        <v>515</v>
      </c>
      <c r="L94" s="66" t="s">
        <v>1044</v>
      </c>
      <c r="M94" s="66">
        <v>21887500</v>
      </c>
      <c r="N94" s="25" t="s">
        <v>1134</v>
      </c>
      <c r="O94" s="25" t="s">
        <v>1135</v>
      </c>
      <c r="P94" s="25" t="s">
        <v>1136</v>
      </c>
      <c r="Q94" s="25" t="s">
        <v>24</v>
      </c>
      <c r="R94" s="70"/>
    </row>
    <row r="95" spans="2:18" s="179" customFormat="1" ht="19.5" customHeight="1" x14ac:dyDescent="0.15">
      <c r="B95" s="22">
        <v>2020</v>
      </c>
      <c r="C95" s="25">
        <v>10</v>
      </c>
      <c r="D95" s="25" t="s">
        <v>15</v>
      </c>
      <c r="E95" s="25" t="s">
        <v>1131</v>
      </c>
      <c r="F95" s="25" t="s">
        <v>95</v>
      </c>
      <c r="G95" s="25">
        <v>3011159601</v>
      </c>
      <c r="H95" s="25" t="s">
        <v>1138</v>
      </c>
      <c r="I95" s="25" t="s">
        <v>1139</v>
      </c>
      <c r="J95" s="66" t="s">
        <v>1012</v>
      </c>
      <c r="K95" s="66">
        <v>104</v>
      </c>
      <c r="L95" s="66" t="s">
        <v>749</v>
      </c>
      <c r="M95" s="66">
        <v>37178400</v>
      </c>
      <c r="N95" s="25" t="s">
        <v>1134</v>
      </c>
      <c r="O95" s="25" t="s">
        <v>1135</v>
      </c>
      <c r="P95" s="25" t="s">
        <v>1136</v>
      </c>
      <c r="Q95" s="25" t="s">
        <v>24</v>
      </c>
      <c r="R95" s="70"/>
    </row>
    <row r="96" spans="2:18" s="179" customFormat="1" ht="19.5" customHeight="1" x14ac:dyDescent="0.15">
      <c r="B96" s="22">
        <v>2020</v>
      </c>
      <c r="C96" s="25">
        <v>10</v>
      </c>
      <c r="D96" s="25" t="s">
        <v>15</v>
      </c>
      <c r="E96" s="25" t="s">
        <v>1131</v>
      </c>
      <c r="F96" s="25" t="s">
        <v>95</v>
      </c>
      <c r="G96" s="25">
        <v>3011159601</v>
      </c>
      <c r="H96" s="25" t="s">
        <v>1138</v>
      </c>
      <c r="I96" s="25" t="s">
        <v>1140</v>
      </c>
      <c r="J96" s="66" t="s">
        <v>1012</v>
      </c>
      <c r="K96" s="66">
        <v>35</v>
      </c>
      <c r="L96" s="66" t="s">
        <v>749</v>
      </c>
      <c r="M96" s="66">
        <v>16908500</v>
      </c>
      <c r="N96" s="25" t="s">
        <v>1134</v>
      </c>
      <c r="O96" s="25" t="s">
        <v>1135</v>
      </c>
      <c r="P96" s="25" t="s">
        <v>1136</v>
      </c>
      <c r="Q96" s="25" t="s">
        <v>24</v>
      </c>
      <c r="R96" s="70"/>
    </row>
    <row r="97" spans="2:18" s="179" customFormat="1" ht="19.5" customHeight="1" x14ac:dyDescent="0.15">
      <c r="B97" s="22">
        <v>2020</v>
      </c>
      <c r="C97" s="25">
        <v>10</v>
      </c>
      <c r="D97" s="25" t="s">
        <v>15</v>
      </c>
      <c r="E97" s="25" t="s">
        <v>1131</v>
      </c>
      <c r="F97" s="25" t="s">
        <v>95</v>
      </c>
      <c r="G97" s="25">
        <v>3023170102</v>
      </c>
      <c r="H97" s="25" t="s">
        <v>1141</v>
      </c>
      <c r="I97" s="25" t="s">
        <v>1142</v>
      </c>
      <c r="J97" s="66" t="s">
        <v>1012</v>
      </c>
      <c r="K97" s="66">
        <v>263</v>
      </c>
      <c r="L97" s="66" t="s">
        <v>1044</v>
      </c>
      <c r="M97" s="66">
        <v>99940000</v>
      </c>
      <c r="N97" s="25" t="s">
        <v>1134</v>
      </c>
      <c r="O97" s="25" t="s">
        <v>1135</v>
      </c>
      <c r="P97" s="25" t="s">
        <v>1136</v>
      </c>
      <c r="Q97" s="25" t="s">
        <v>24</v>
      </c>
      <c r="R97" s="70"/>
    </row>
    <row r="98" spans="2:18" s="179" customFormat="1" ht="19.5" customHeight="1" x14ac:dyDescent="0.15">
      <c r="B98" s="22">
        <v>2020</v>
      </c>
      <c r="C98" s="25">
        <v>10</v>
      </c>
      <c r="D98" s="25" t="s">
        <v>15</v>
      </c>
      <c r="E98" s="25" t="s">
        <v>1131</v>
      </c>
      <c r="F98" s="25" t="s">
        <v>95</v>
      </c>
      <c r="G98" s="25">
        <v>4924151101</v>
      </c>
      <c r="H98" s="25" t="s">
        <v>1143</v>
      </c>
      <c r="I98" s="25" t="s">
        <v>1144</v>
      </c>
      <c r="J98" s="66" t="s">
        <v>1012</v>
      </c>
      <c r="K98" s="66">
        <v>1</v>
      </c>
      <c r="L98" s="66" t="s">
        <v>1065</v>
      </c>
      <c r="M98" s="66">
        <v>24730000</v>
      </c>
      <c r="N98" s="25" t="s">
        <v>1134</v>
      </c>
      <c r="O98" s="25" t="s">
        <v>1135</v>
      </c>
      <c r="P98" s="25" t="s">
        <v>1136</v>
      </c>
      <c r="Q98" s="25" t="s">
        <v>24</v>
      </c>
      <c r="R98" s="70"/>
    </row>
    <row r="99" spans="2:18" s="179" customFormat="1" ht="19.5" customHeight="1" x14ac:dyDescent="0.15">
      <c r="B99" s="22">
        <v>2020</v>
      </c>
      <c r="C99" s="25">
        <v>10</v>
      </c>
      <c r="D99" s="25" t="s">
        <v>15</v>
      </c>
      <c r="E99" s="25" t="s">
        <v>1131</v>
      </c>
      <c r="F99" s="25" t="s">
        <v>95</v>
      </c>
      <c r="G99" s="25">
        <v>3911169701</v>
      </c>
      <c r="H99" s="25" t="s">
        <v>1145</v>
      </c>
      <c r="I99" s="25" t="s">
        <v>1146</v>
      </c>
      <c r="J99" s="66" t="s">
        <v>1012</v>
      </c>
      <c r="K99" s="66">
        <v>12</v>
      </c>
      <c r="L99" s="66" t="s">
        <v>972</v>
      </c>
      <c r="M99" s="66">
        <v>79620000</v>
      </c>
      <c r="N99" s="25" t="s">
        <v>1134</v>
      </c>
      <c r="O99" s="25" t="s">
        <v>1135</v>
      </c>
      <c r="P99" s="25" t="s">
        <v>1136</v>
      </c>
      <c r="Q99" s="25" t="s">
        <v>24</v>
      </c>
      <c r="R99" s="70"/>
    </row>
    <row r="100" spans="2:18" s="179" customFormat="1" ht="19.5" customHeight="1" x14ac:dyDescent="0.15">
      <c r="B100" s="22">
        <v>2020</v>
      </c>
      <c r="C100" s="25">
        <v>10</v>
      </c>
      <c r="D100" s="25" t="s">
        <v>15</v>
      </c>
      <c r="E100" s="25" t="s">
        <v>1131</v>
      </c>
      <c r="F100" s="25" t="s">
        <v>95</v>
      </c>
      <c r="G100" s="25">
        <v>3911160501</v>
      </c>
      <c r="H100" s="25" t="s">
        <v>1147</v>
      </c>
      <c r="I100" s="25" t="s">
        <v>1148</v>
      </c>
      <c r="J100" s="66" t="s">
        <v>1012</v>
      </c>
      <c r="K100" s="66">
        <v>90</v>
      </c>
      <c r="L100" s="66" t="s">
        <v>1013</v>
      </c>
      <c r="M100" s="66">
        <v>26460000</v>
      </c>
      <c r="N100" s="25" t="s">
        <v>1134</v>
      </c>
      <c r="O100" s="25" t="s">
        <v>1135</v>
      </c>
      <c r="P100" s="25" t="s">
        <v>1136</v>
      </c>
      <c r="Q100" s="25" t="s">
        <v>24</v>
      </c>
      <c r="R100" s="70"/>
    </row>
    <row r="101" spans="2:18" s="179" customFormat="1" ht="19.5" customHeight="1" x14ac:dyDescent="0.15">
      <c r="B101" s="94">
        <v>2020</v>
      </c>
      <c r="C101" s="91">
        <v>10</v>
      </c>
      <c r="D101" s="91" t="s">
        <v>15</v>
      </c>
      <c r="E101" s="91" t="s">
        <v>359</v>
      </c>
      <c r="F101" s="91" t="s">
        <v>95</v>
      </c>
      <c r="G101" s="91">
        <v>3010369901</v>
      </c>
      <c r="H101" s="91" t="s">
        <v>1149</v>
      </c>
      <c r="I101" s="91" t="s">
        <v>1150</v>
      </c>
      <c r="J101" s="95" t="s">
        <v>16</v>
      </c>
      <c r="K101" s="95">
        <v>169</v>
      </c>
      <c r="L101" s="95" t="s">
        <v>107</v>
      </c>
      <c r="M101" s="95">
        <v>17731350</v>
      </c>
      <c r="N101" s="91" t="s">
        <v>930</v>
      </c>
      <c r="O101" s="91" t="s">
        <v>360</v>
      </c>
      <c r="P101" s="91" t="s">
        <v>361</v>
      </c>
      <c r="Q101" s="91" t="s">
        <v>24</v>
      </c>
      <c r="R101" s="144"/>
    </row>
    <row r="102" spans="2:18" s="179" customFormat="1" ht="19.5" customHeight="1" x14ac:dyDescent="0.15">
      <c r="B102" s="94">
        <v>2020</v>
      </c>
      <c r="C102" s="91">
        <v>10</v>
      </c>
      <c r="D102" s="91" t="s">
        <v>15</v>
      </c>
      <c r="E102" s="91" t="s">
        <v>359</v>
      </c>
      <c r="F102" s="91" t="s">
        <v>95</v>
      </c>
      <c r="G102" s="91">
        <v>3015200101</v>
      </c>
      <c r="H102" s="91" t="s">
        <v>1151</v>
      </c>
      <c r="I102" s="91" t="s">
        <v>1152</v>
      </c>
      <c r="J102" s="95" t="s">
        <v>16</v>
      </c>
      <c r="K102" s="145">
        <v>72.599999999999994</v>
      </c>
      <c r="L102" s="95" t="s">
        <v>1062</v>
      </c>
      <c r="M102" s="95">
        <v>19602000</v>
      </c>
      <c r="N102" s="91" t="s">
        <v>930</v>
      </c>
      <c r="O102" s="91" t="s">
        <v>360</v>
      </c>
      <c r="P102" s="91" t="s">
        <v>361</v>
      </c>
      <c r="Q102" s="91" t="s">
        <v>24</v>
      </c>
      <c r="R102" s="144"/>
    </row>
    <row r="103" spans="2:18" s="179" customFormat="1" ht="19.5" customHeight="1" x14ac:dyDescent="0.15">
      <c r="B103" s="94">
        <v>2020</v>
      </c>
      <c r="C103" s="91">
        <v>10</v>
      </c>
      <c r="D103" s="91" t="s">
        <v>15</v>
      </c>
      <c r="E103" s="91" t="s">
        <v>359</v>
      </c>
      <c r="F103" s="91" t="s">
        <v>95</v>
      </c>
      <c r="G103" s="91">
        <v>3911160301</v>
      </c>
      <c r="H103" s="91" t="s">
        <v>1154</v>
      </c>
      <c r="I103" s="91" t="s">
        <v>1155</v>
      </c>
      <c r="J103" s="95" t="s">
        <v>39</v>
      </c>
      <c r="K103" s="95">
        <v>1</v>
      </c>
      <c r="L103" s="95" t="s">
        <v>169</v>
      </c>
      <c r="M103" s="95">
        <v>18758000</v>
      </c>
      <c r="N103" s="91" t="s">
        <v>930</v>
      </c>
      <c r="O103" s="91" t="s">
        <v>360</v>
      </c>
      <c r="P103" s="91" t="s">
        <v>361</v>
      </c>
      <c r="Q103" s="91" t="s">
        <v>24</v>
      </c>
      <c r="R103" s="144"/>
    </row>
    <row r="104" spans="2:18" s="179" customFormat="1" ht="19.5" customHeight="1" x14ac:dyDescent="0.15">
      <c r="B104" s="94">
        <v>2020</v>
      </c>
      <c r="C104" s="91">
        <v>10</v>
      </c>
      <c r="D104" s="91" t="s">
        <v>15</v>
      </c>
      <c r="E104" s="91" t="s">
        <v>1156</v>
      </c>
      <c r="F104" s="91" t="s">
        <v>95</v>
      </c>
      <c r="G104" s="91">
        <v>3017169801</v>
      </c>
      <c r="H104" s="91" t="s">
        <v>1157</v>
      </c>
      <c r="I104" s="91" t="s">
        <v>1158</v>
      </c>
      <c r="J104" s="95" t="s">
        <v>17</v>
      </c>
      <c r="K104" s="95">
        <v>1048</v>
      </c>
      <c r="L104" s="95" t="s">
        <v>1159</v>
      </c>
      <c r="M104" s="95">
        <v>15063000</v>
      </c>
      <c r="N104" s="91" t="s">
        <v>930</v>
      </c>
      <c r="O104" s="91" t="s">
        <v>1160</v>
      </c>
      <c r="P104" s="91" t="s">
        <v>1161</v>
      </c>
      <c r="Q104" s="91" t="s">
        <v>24</v>
      </c>
      <c r="R104" s="144"/>
    </row>
    <row r="105" spans="2:18" s="179" customFormat="1" ht="19.5" customHeight="1" x14ac:dyDescent="0.15">
      <c r="B105" s="94">
        <v>2020</v>
      </c>
      <c r="C105" s="91">
        <v>10</v>
      </c>
      <c r="D105" s="91" t="s">
        <v>15</v>
      </c>
      <c r="E105" s="91" t="s">
        <v>1156</v>
      </c>
      <c r="F105" s="91" t="s">
        <v>95</v>
      </c>
      <c r="G105" s="91">
        <v>4924159601</v>
      </c>
      <c r="H105" s="91" t="s">
        <v>1162</v>
      </c>
      <c r="I105" s="91" t="s">
        <v>1163</v>
      </c>
      <c r="J105" s="95" t="s">
        <v>118</v>
      </c>
      <c r="K105" s="95">
        <v>381</v>
      </c>
      <c r="L105" s="95" t="s">
        <v>107</v>
      </c>
      <c r="M105" s="95">
        <v>114939000</v>
      </c>
      <c r="N105" s="91" t="s">
        <v>930</v>
      </c>
      <c r="O105" s="91" t="s">
        <v>1160</v>
      </c>
      <c r="P105" s="91" t="s">
        <v>1161</v>
      </c>
      <c r="Q105" s="91" t="s">
        <v>24</v>
      </c>
      <c r="R105" s="144"/>
    </row>
    <row r="106" spans="2:18" s="179" customFormat="1" ht="19.5" customHeight="1" x14ac:dyDescent="0.15">
      <c r="B106" s="94">
        <v>2020</v>
      </c>
      <c r="C106" s="91">
        <v>10</v>
      </c>
      <c r="D106" s="91" t="s">
        <v>15</v>
      </c>
      <c r="E106" s="91" t="s">
        <v>1156</v>
      </c>
      <c r="F106" s="91" t="s">
        <v>95</v>
      </c>
      <c r="G106" s="91">
        <v>3011159501</v>
      </c>
      <c r="H106" s="25" t="s">
        <v>1042</v>
      </c>
      <c r="I106" s="91" t="s">
        <v>1164</v>
      </c>
      <c r="J106" s="95" t="s">
        <v>118</v>
      </c>
      <c r="K106" s="95">
        <v>1163</v>
      </c>
      <c r="L106" s="95" t="s">
        <v>107</v>
      </c>
      <c r="M106" s="95">
        <v>40329000</v>
      </c>
      <c r="N106" s="91" t="s">
        <v>930</v>
      </c>
      <c r="O106" s="91" t="s">
        <v>1160</v>
      </c>
      <c r="P106" s="91" t="s">
        <v>1161</v>
      </c>
      <c r="Q106" s="91" t="s">
        <v>24</v>
      </c>
      <c r="R106" s="144"/>
    </row>
    <row r="107" spans="2:18" s="179" customFormat="1" ht="19.5" customHeight="1" x14ac:dyDescent="0.15">
      <c r="B107" s="94">
        <v>2020</v>
      </c>
      <c r="C107" s="91">
        <v>10</v>
      </c>
      <c r="D107" s="91" t="s">
        <v>15</v>
      </c>
      <c r="E107" s="91" t="s">
        <v>1166</v>
      </c>
      <c r="F107" s="91" t="s">
        <v>95</v>
      </c>
      <c r="G107" s="91">
        <v>3013160202</v>
      </c>
      <c r="H107" s="91" t="s">
        <v>1167</v>
      </c>
      <c r="I107" s="91" t="s">
        <v>1168</v>
      </c>
      <c r="J107" s="95" t="s">
        <v>17</v>
      </c>
      <c r="K107" s="95">
        <v>49726</v>
      </c>
      <c r="L107" s="95" t="s">
        <v>1165</v>
      </c>
      <c r="M107" s="95">
        <v>15998246</v>
      </c>
      <c r="N107" s="91" t="s">
        <v>930</v>
      </c>
      <c r="O107" s="91" t="s">
        <v>1160</v>
      </c>
      <c r="P107" s="91" t="s">
        <v>1161</v>
      </c>
      <c r="Q107" s="91" t="s">
        <v>24</v>
      </c>
      <c r="R107" s="144"/>
    </row>
    <row r="108" spans="2:18" s="179" customFormat="1" ht="19.5" customHeight="1" x14ac:dyDescent="0.15">
      <c r="B108" s="94">
        <v>2020</v>
      </c>
      <c r="C108" s="91">
        <v>10</v>
      </c>
      <c r="D108" s="91" t="s">
        <v>15</v>
      </c>
      <c r="E108" s="91" t="s">
        <v>1166</v>
      </c>
      <c r="F108" s="91" t="s">
        <v>95</v>
      </c>
      <c r="G108" s="91">
        <v>3017169801</v>
      </c>
      <c r="H108" s="91" t="s">
        <v>1157</v>
      </c>
      <c r="I108" s="91" t="s">
        <v>1158</v>
      </c>
      <c r="J108" s="95" t="s">
        <v>17</v>
      </c>
      <c r="K108" s="95">
        <v>4296.13</v>
      </c>
      <c r="L108" s="95" t="s">
        <v>480</v>
      </c>
      <c r="M108" s="95">
        <v>59863909</v>
      </c>
      <c r="N108" s="91" t="s">
        <v>930</v>
      </c>
      <c r="O108" s="91" t="s">
        <v>1160</v>
      </c>
      <c r="P108" s="91" t="s">
        <v>1161</v>
      </c>
      <c r="Q108" s="91" t="s">
        <v>24</v>
      </c>
      <c r="R108" s="144"/>
    </row>
    <row r="109" spans="2:18" s="179" customFormat="1" ht="19.5" customHeight="1" x14ac:dyDescent="0.15">
      <c r="B109" s="94">
        <v>2020</v>
      </c>
      <c r="C109" s="91">
        <v>10</v>
      </c>
      <c r="D109" s="91" t="s">
        <v>15</v>
      </c>
      <c r="E109" s="91" t="s">
        <v>1166</v>
      </c>
      <c r="F109" s="91" t="s">
        <v>95</v>
      </c>
      <c r="G109" s="91">
        <v>2410168201</v>
      </c>
      <c r="H109" s="91" t="s">
        <v>1169</v>
      </c>
      <c r="I109" s="91" t="s">
        <v>1170</v>
      </c>
      <c r="J109" s="95" t="s">
        <v>17</v>
      </c>
      <c r="K109" s="95">
        <v>1</v>
      </c>
      <c r="L109" s="95" t="s">
        <v>169</v>
      </c>
      <c r="M109" s="95">
        <v>57702922</v>
      </c>
      <c r="N109" s="91" t="s">
        <v>930</v>
      </c>
      <c r="O109" s="91" t="s">
        <v>1160</v>
      </c>
      <c r="P109" s="91" t="s">
        <v>1161</v>
      </c>
      <c r="Q109" s="91" t="s">
        <v>24</v>
      </c>
      <c r="R109" s="144"/>
    </row>
    <row r="110" spans="2:18" s="179" customFormat="1" ht="19.5" customHeight="1" x14ac:dyDescent="0.15">
      <c r="B110" s="22">
        <v>2020</v>
      </c>
      <c r="C110" s="25">
        <v>10</v>
      </c>
      <c r="D110" s="25" t="s">
        <v>15</v>
      </c>
      <c r="E110" s="25" t="s">
        <v>1171</v>
      </c>
      <c r="F110" s="25" t="s">
        <v>161</v>
      </c>
      <c r="G110" s="25">
        <v>3011150501</v>
      </c>
      <c r="H110" s="25" t="s">
        <v>100</v>
      </c>
      <c r="I110" s="25" t="s">
        <v>1172</v>
      </c>
      <c r="J110" s="66" t="s">
        <v>16</v>
      </c>
      <c r="K110" s="66">
        <v>191</v>
      </c>
      <c r="L110" s="66" t="s">
        <v>103</v>
      </c>
      <c r="M110" s="66">
        <v>12643000</v>
      </c>
      <c r="N110" s="25" t="s">
        <v>934</v>
      </c>
      <c r="O110" s="25" t="s">
        <v>1173</v>
      </c>
      <c r="P110" s="25" t="s">
        <v>1174</v>
      </c>
      <c r="Q110" s="25" t="s">
        <v>24</v>
      </c>
      <c r="R110" s="70"/>
    </row>
    <row r="111" spans="2:18" s="179" customFormat="1" ht="19.5" customHeight="1" x14ac:dyDescent="0.15">
      <c r="B111" s="22">
        <v>2020</v>
      </c>
      <c r="C111" s="25">
        <v>10</v>
      </c>
      <c r="D111" s="25" t="s">
        <v>15</v>
      </c>
      <c r="E111" s="25" t="s">
        <v>1175</v>
      </c>
      <c r="F111" s="25" t="s">
        <v>161</v>
      </c>
      <c r="G111" s="25">
        <v>4014210201</v>
      </c>
      <c r="H111" s="25" t="s">
        <v>1176</v>
      </c>
      <c r="I111" s="25" t="s">
        <v>1177</v>
      </c>
      <c r="J111" s="66" t="s">
        <v>16</v>
      </c>
      <c r="K111" s="66">
        <v>665</v>
      </c>
      <c r="L111" s="66" t="s">
        <v>115</v>
      </c>
      <c r="M111" s="66">
        <v>33023900</v>
      </c>
      <c r="N111" s="143" t="s">
        <v>934</v>
      </c>
      <c r="O111" s="25" t="s">
        <v>1178</v>
      </c>
      <c r="P111" s="25" t="s">
        <v>1179</v>
      </c>
      <c r="Q111" s="25" t="s">
        <v>24</v>
      </c>
      <c r="R111" s="70"/>
    </row>
    <row r="112" spans="2:18" s="179" customFormat="1" ht="19.5" customHeight="1" x14ac:dyDescent="0.15">
      <c r="B112" s="22">
        <v>2020</v>
      </c>
      <c r="C112" s="25">
        <v>10</v>
      </c>
      <c r="D112" s="25" t="s">
        <v>639</v>
      </c>
      <c r="E112" s="25" t="s">
        <v>1181</v>
      </c>
      <c r="F112" s="25" t="s">
        <v>95</v>
      </c>
      <c r="G112" s="25">
        <v>3013150202</v>
      </c>
      <c r="H112" s="25" t="s">
        <v>991</v>
      </c>
      <c r="I112" s="25" t="s">
        <v>1182</v>
      </c>
      <c r="J112" s="66" t="s">
        <v>16</v>
      </c>
      <c r="K112" s="66">
        <v>293</v>
      </c>
      <c r="L112" s="66" t="s">
        <v>109</v>
      </c>
      <c r="M112" s="66">
        <v>11470000</v>
      </c>
      <c r="N112" s="25" t="s">
        <v>938</v>
      </c>
      <c r="O112" s="25" t="s">
        <v>1183</v>
      </c>
      <c r="P112" s="25" t="s">
        <v>1184</v>
      </c>
      <c r="Q112" s="25" t="s">
        <v>24</v>
      </c>
      <c r="R112" s="70"/>
    </row>
    <row r="113" spans="2:18" s="179" customFormat="1" ht="19.5" customHeight="1" x14ac:dyDescent="0.15">
      <c r="B113" s="22">
        <v>2020</v>
      </c>
      <c r="C113" s="25">
        <v>10</v>
      </c>
      <c r="D113" s="25" t="s">
        <v>639</v>
      </c>
      <c r="E113" s="25" t="s">
        <v>1181</v>
      </c>
      <c r="F113" s="25" t="s">
        <v>95</v>
      </c>
      <c r="G113" s="25">
        <v>3013150202</v>
      </c>
      <c r="H113" s="25" t="s">
        <v>991</v>
      </c>
      <c r="I113" s="25" t="s">
        <v>1185</v>
      </c>
      <c r="J113" s="66" t="s">
        <v>16</v>
      </c>
      <c r="K113" s="66">
        <v>740</v>
      </c>
      <c r="L113" s="66" t="s">
        <v>109</v>
      </c>
      <c r="M113" s="66">
        <v>40000000</v>
      </c>
      <c r="N113" s="25" t="s">
        <v>938</v>
      </c>
      <c r="O113" s="25" t="s">
        <v>1183</v>
      </c>
      <c r="P113" s="25" t="s">
        <v>1184</v>
      </c>
      <c r="Q113" s="25" t="s">
        <v>24</v>
      </c>
      <c r="R113" s="70"/>
    </row>
    <row r="114" spans="2:18" s="179" customFormat="1" ht="19.5" customHeight="1" x14ac:dyDescent="0.15">
      <c r="B114" s="22">
        <v>2020</v>
      </c>
      <c r="C114" s="25">
        <v>10</v>
      </c>
      <c r="D114" s="25" t="s">
        <v>639</v>
      </c>
      <c r="E114" s="25" t="s">
        <v>1181</v>
      </c>
      <c r="F114" s="25" t="s">
        <v>95</v>
      </c>
      <c r="G114" s="25">
        <v>3013160202</v>
      </c>
      <c r="H114" s="25" t="s">
        <v>1167</v>
      </c>
      <c r="I114" s="25" t="s">
        <v>1168</v>
      </c>
      <c r="J114" s="66" t="s">
        <v>16</v>
      </c>
      <c r="K114" s="66">
        <v>150000</v>
      </c>
      <c r="L114" s="66" t="s">
        <v>1165</v>
      </c>
      <c r="M114" s="66">
        <v>40000000</v>
      </c>
      <c r="N114" s="25" t="s">
        <v>938</v>
      </c>
      <c r="O114" s="25" t="s">
        <v>1183</v>
      </c>
      <c r="P114" s="25" t="s">
        <v>1184</v>
      </c>
      <c r="Q114" s="25" t="s">
        <v>24</v>
      </c>
      <c r="R114" s="70"/>
    </row>
    <row r="115" spans="2:18" s="179" customFormat="1" ht="19.5" customHeight="1" x14ac:dyDescent="0.15">
      <c r="B115" s="22">
        <v>2020</v>
      </c>
      <c r="C115" s="25">
        <v>10</v>
      </c>
      <c r="D115" s="25" t="s">
        <v>14</v>
      </c>
      <c r="E115" s="25" t="s">
        <v>954</v>
      </c>
      <c r="F115" s="25" t="s">
        <v>95</v>
      </c>
      <c r="G115" s="25">
        <v>4014178201</v>
      </c>
      <c r="H115" s="25" t="s">
        <v>265</v>
      </c>
      <c r="I115" s="25" t="s">
        <v>1198</v>
      </c>
      <c r="J115" s="66" t="s">
        <v>16</v>
      </c>
      <c r="K115" s="66">
        <v>380</v>
      </c>
      <c r="L115" s="66" t="s">
        <v>109</v>
      </c>
      <c r="M115" s="66">
        <v>16663000</v>
      </c>
      <c r="N115" s="25" t="s">
        <v>938</v>
      </c>
      <c r="O115" s="25" t="s">
        <v>957</v>
      </c>
      <c r="P115" s="25" t="s">
        <v>958</v>
      </c>
      <c r="Q115" s="25" t="s">
        <v>24</v>
      </c>
      <c r="R115" s="70"/>
    </row>
    <row r="116" spans="2:18" s="179" customFormat="1" ht="19.5" customHeight="1" x14ac:dyDescent="0.15">
      <c r="B116" s="22">
        <v>2020</v>
      </c>
      <c r="C116" s="25">
        <v>10</v>
      </c>
      <c r="D116" s="25" t="s">
        <v>14</v>
      </c>
      <c r="E116" s="25" t="s">
        <v>1199</v>
      </c>
      <c r="F116" s="25" t="s">
        <v>95</v>
      </c>
      <c r="G116" s="69">
        <v>3912110301</v>
      </c>
      <c r="H116" s="25" t="s">
        <v>1200</v>
      </c>
      <c r="I116" s="25" t="s">
        <v>1201</v>
      </c>
      <c r="J116" s="66" t="s">
        <v>1202</v>
      </c>
      <c r="K116" s="66">
        <v>1</v>
      </c>
      <c r="L116" s="66" t="s">
        <v>1004</v>
      </c>
      <c r="M116" s="66">
        <v>223108000</v>
      </c>
      <c r="N116" s="25" t="s">
        <v>961</v>
      </c>
      <c r="O116" s="25" t="s">
        <v>962</v>
      </c>
      <c r="P116" s="25" t="s">
        <v>963</v>
      </c>
      <c r="Q116" s="25" t="s">
        <v>24</v>
      </c>
      <c r="R116" s="70"/>
    </row>
    <row r="117" spans="2:18" s="179" customFormat="1" ht="19.5" customHeight="1" x14ac:dyDescent="0.15">
      <c r="B117" s="22">
        <v>2020</v>
      </c>
      <c r="C117" s="25">
        <v>10</v>
      </c>
      <c r="D117" s="25" t="s">
        <v>14</v>
      </c>
      <c r="E117" s="25" t="s">
        <v>1203</v>
      </c>
      <c r="F117" s="25" t="s">
        <v>68</v>
      </c>
      <c r="G117" s="69">
        <v>3912118901</v>
      </c>
      <c r="H117" s="25" t="s">
        <v>1204</v>
      </c>
      <c r="I117" s="25" t="s">
        <v>1205</v>
      </c>
      <c r="J117" s="66" t="s">
        <v>1206</v>
      </c>
      <c r="K117" s="66">
        <v>1</v>
      </c>
      <c r="L117" s="66" t="s">
        <v>291</v>
      </c>
      <c r="M117" s="66">
        <v>53317000</v>
      </c>
      <c r="N117" s="25" t="s">
        <v>336</v>
      </c>
      <c r="O117" s="25" t="s">
        <v>1207</v>
      </c>
      <c r="P117" s="25" t="s">
        <v>1208</v>
      </c>
      <c r="Q117" s="25" t="s">
        <v>24</v>
      </c>
      <c r="R117" s="70" t="s">
        <v>1209</v>
      </c>
    </row>
    <row r="118" spans="2:18" s="179" customFormat="1" ht="19.5" customHeight="1" x14ac:dyDescent="0.15">
      <c r="B118" s="22">
        <v>2020</v>
      </c>
      <c r="C118" s="25">
        <v>10</v>
      </c>
      <c r="D118" s="25" t="s">
        <v>14</v>
      </c>
      <c r="E118" s="25" t="s">
        <v>1203</v>
      </c>
      <c r="F118" s="25" t="s">
        <v>68</v>
      </c>
      <c r="G118" s="69">
        <v>4617162201</v>
      </c>
      <c r="H118" s="25" t="s">
        <v>170</v>
      </c>
      <c r="I118" s="25" t="s">
        <v>1210</v>
      </c>
      <c r="J118" s="66" t="s">
        <v>1206</v>
      </c>
      <c r="K118" s="66">
        <v>1</v>
      </c>
      <c r="L118" s="66" t="s">
        <v>291</v>
      </c>
      <c r="M118" s="66">
        <v>52690000</v>
      </c>
      <c r="N118" s="25" t="s">
        <v>336</v>
      </c>
      <c r="O118" s="25" t="s">
        <v>1207</v>
      </c>
      <c r="P118" s="25" t="s">
        <v>1208</v>
      </c>
      <c r="Q118" s="25" t="s">
        <v>24</v>
      </c>
      <c r="R118" s="70" t="s">
        <v>1209</v>
      </c>
    </row>
    <row r="119" spans="2:18" s="179" customFormat="1" ht="19.5" customHeight="1" x14ac:dyDescent="0.15">
      <c r="B119" s="22">
        <v>2020</v>
      </c>
      <c r="C119" s="25">
        <v>10</v>
      </c>
      <c r="D119" s="25" t="s">
        <v>14</v>
      </c>
      <c r="E119" s="25" t="s">
        <v>1211</v>
      </c>
      <c r="F119" s="25" t="s">
        <v>95</v>
      </c>
      <c r="G119" s="25">
        <v>4014178203</v>
      </c>
      <c r="H119" s="25" t="s">
        <v>547</v>
      </c>
      <c r="I119" s="25" t="s">
        <v>1212</v>
      </c>
      <c r="J119" s="66" t="s">
        <v>1213</v>
      </c>
      <c r="K119" s="66">
        <v>45</v>
      </c>
      <c r="L119" s="66" t="s">
        <v>300</v>
      </c>
      <c r="M119" s="66">
        <v>28258770</v>
      </c>
      <c r="N119" s="143" t="s">
        <v>336</v>
      </c>
      <c r="O119" s="25" t="s">
        <v>1214</v>
      </c>
      <c r="P119" s="25" t="s">
        <v>1215</v>
      </c>
      <c r="Q119" s="25" t="s">
        <v>24</v>
      </c>
      <c r="R119" s="70"/>
    </row>
    <row r="120" spans="2:18" s="179" customFormat="1" ht="19.5" customHeight="1" x14ac:dyDescent="0.15">
      <c r="B120" s="22">
        <v>2020</v>
      </c>
      <c r="C120" s="25">
        <v>10</v>
      </c>
      <c r="D120" s="25" t="s">
        <v>14</v>
      </c>
      <c r="E120" s="25" t="s">
        <v>1400</v>
      </c>
      <c r="F120" s="25" t="s">
        <v>68</v>
      </c>
      <c r="G120" s="25"/>
      <c r="H120" s="25" t="s">
        <v>1401</v>
      </c>
      <c r="I120" s="25" t="s">
        <v>1402</v>
      </c>
      <c r="J120" s="66" t="s">
        <v>1403</v>
      </c>
      <c r="K120" s="66">
        <v>1</v>
      </c>
      <c r="L120" s="66" t="s">
        <v>109</v>
      </c>
      <c r="M120" s="66">
        <v>168514000</v>
      </c>
      <c r="N120" s="25" t="s">
        <v>1304</v>
      </c>
      <c r="O120" s="25" t="s">
        <v>1308</v>
      </c>
      <c r="P120" s="25" t="s">
        <v>1309</v>
      </c>
      <c r="Q120" s="25" t="s">
        <v>24</v>
      </c>
      <c r="R120" s="70" t="s">
        <v>1404</v>
      </c>
    </row>
    <row r="121" spans="2:18" s="179" customFormat="1" ht="19.5" customHeight="1" x14ac:dyDescent="0.15">
      <c r="B121" s="22">
        <v>2020</v>
      </c>
      <c r="C121" s="25">
        <v>10</v>
      </c>
      <c r="D121" s="25" t="s">
        <v>15</v>
      </c>
      <c r="E121" s="25" t="s">
        <v>1400</v>
      </c>
      <c r="F121" s="25" t="s">
        <v>95</v>
      </c>
      <c r="G121" s="25">
        <v>4924151101</v>
      </c>
      <c r="H121" s="25" t="s">
        <v>180</v>
      </c>
      <c r="I121" s="25" t="s">
        <v>1405</v>
      </c>
      <c r="J121" s="66" t="s">
        <v>118</v>
      </c>
      <c r="K121" s="66">
        <v>1</v>
      </c>
      <c r="L121" s="66" t="s">
        <v>109</v>
      </c>
      <c r="M121" s="66">
        <v>44740000</v>
      </c>
      <c r="N121" s="25" t="s">
        <v>1304</v>
      </c>
      <c r="O121" s="25" t="s">
        <v>1308</v>
      </c>
      <c r="P121" s="25" t="s">
        <v>1309</v>
      </c>
      <c r="Q121" s="25" t="s">
        <v>24</v>
      </c>
      <c r="R121" s="70"/>
    </row>
    <row r="122" spans="2:18" s="179" customFormat="1" ht="19.5" customHeight="1" x14ac:dyDescent="0.15">
      <c r="B122" s="22">
        <v>2020</v>
      </c>
      <c r="C122" s="25">
        <v>10</v>
      </c>
      <c r="D122" s="25" t="s">
        <v>15</v>
      </c>
      <c r="E122" s="25" t="s">
        <v>1400</v>
      </c>
      <c r="F122" s="25" t="s">
        <v>95</v>
      </c>
      <c r="G122" s="25">
        <v>3011159201</v>
      </c>
      <c r="H122" s="25" t="s">
        <v>174</v>
      </c>
      <c r="I122" s="25" t="s">
        <v>1406</v>
      </c>
      <c r="J122" s="66" t="s">
        <v>1407</v>
      </c>
      <c r="K122" s="66">
        <v>381</v>
      </c>
      <c r="L122" s="66" t="s">
        <v>106</v>
      </c>
      <c r="M122" s="66">
        <v>30370000</v>
      </c>
      <c r="N122" s="25" t="s">
        <v>1304</v>
      </c>
      <c r="O122" s="25" t="s">
        <v>1308</v>
      </c>
      <c r="P122" s="25" t="s">
        <v>1309</v>
      </c>
      <c r="Q122" s="25" t="s">
        <v>24</v>
      </c>
      <c r="R122" s="70"/>
    </row>
    <row r="123" spans="2:18" s="179" customFormat="1" ht="19.5" customHeight="1" x14ac:dyDescent="0.15">
      <c r="B123" s="22">
        <v>2020</v>
      </c>
      <c r="C123" s="25">
        <v>10</v>
      </c>
      <c r="D123" s="25" t="s">
        <v>14</v>
      </c>
      <c r="E123" s="25" t="s">
        <v>1408</v>
      </c>
      <c r="F123" s="25" t="s">
        <v>66</v>
      </c>
      <c r="G123" s="25">
        <v>4014218902</v>
      </c>
      <c r="H123" s="25" t="s">
        <v>357</v>
      </c>
      <c r="I123" s="102" t="s">
        <v>1409</v>
      </c>
      <c r="J123" s="66" t="s">
        <v>114</v>
      </c>
      <c r="K123" s="66">
        <v>480</v>
      </c>
      <c r="L123" s="66" t="s">
        <v>115</v>
      </c>
      <c r="M123" s="66">
        <v>60000000</v>
      </c>
      <c r="N123" s="25" t="s">
        <v>1304</v>
      </c>
      <c r="O123" s="25" t="s">
        <v>1410</v>
      </c>
      <c r="P123" s="25" t="s">
        <v>1411</v>
      </c>
      <c r="Q123" s="25" t="s">
        <v>24</v>
      </c>
      <c r="R123" s="70"/>
    </row>
    <row r="124" spans="2:18" s="179" customFormat="1" ht="19.5" customHeight="1" x14ac:dyDescent="0.15">
      <c r="B124" s="22">
        <v>2020</v>
      </c>
      <c r="C124" s="25">
        <v>10</v>
      </c>
      <c r="D124" s="25" t="s">
        <v>14</v>
      </c>
      <c r="E124" s="25" t="s">
        <v>1408</v>
      </c>
      <c r="F124" s="25" t="s">
        <v>66</v>
      </c>
      <c r="G124" s="25">
        <v>4014218902</v>
      </c>
      <c r="H124" s="25" t="s">
        <v>357</v>
      </c>
      <c r="I124" s="102" t="s">
        <v>1412</v>
      </c>
      <c r="J124" s="66" t="s">
        <v>114</v>
      </c>
      <c r="K124" s="66">
        <v>306</v>
      </c>
      <c r="L124" s="66" t="s">
        <v>115</v>
      </c>
      <c r="M124" s="66">
        <v>60000000</v>
      </c>
      <c r="N124" s="25" t="s">
        <v>1304</v>
      </c>
      <c r="O124" s="25" t="s">
        <v>1410</v>
      </c>
      <c r="P124" s="25" t="s">
        <v>1411</v>
      </c>
      <c r="Q124" s="25" t="s">
        <v>24</v>
      </c>
      <c r="R124" s="70"/>
    </row>
    <row r="125" spans="2:18" s="179" customFormat="1" ht="19.5" customHeight="1" x14ac:dyDescent="0.15">
      <c r="B125" s="22">
        <v>2020</v>
      </c>
      <c r="C125" s="25">
        <v>10</v>
      </c>
      <c r="D125" s="25" t="s">
        <v>14</v>
      </c>
      <c r="E125" s="25" t="s">
        <v>1413</v>
      </c>
      <c r="F125" s="25" t="s">
        <v>66</v>
      </c>
      <c r="G125" s="25">
        <v>1111150101</v>
      </c>
      <c r="H125" s="25" t="s">
        <v>1414</v>
      </c>
      <c r="I125" s="25"/>
      <c r="J125" s="66" t="s">
        <v>1415</v>
      </c>
      <c r="K125" s="66">
        <v>46887</v>
      </c>
      <c r="L125" s="66" t="s">
        <v>749</v>
      </c>
      <c r="M125" s="66">
        <v>371345000</v>
      </c>
      <c r="N125" s="25" t="s">
        <v>1325</v>
      </c>
      <c r="O125" s="25" t="s">
        <v>1326</v>
      </c>
      <c r="P125" s="25" t="s">
        <v>1327</v>
      </c>
      <c r="Q125" s="25" t="s">
        <v>24</v>
      </c>
      <c r="R125" s="70"/>
    </row>
    <row r="126" spans="2:18" s="179" customFormat="1" ht="19.5" customHeight="1" x14ac:dyDescent="0.15">
      <c r="B126" s="22">
        <v>2020</v>
      </c>
      <c r="C126" s="25">
        <v>10</v>
      </c>
      <c r="D126" s="25" t="s">
        <v>14</v>
      </c>
      <c r="E126" s="25" t="s">
        <v>1431</v>
      </c>
      <c r="F126" s="25" t="s">
        <v>66</v>
      </c>
      <c r="G126" s="25">
        <v>2210152601</v>
      </c>
      <c r="H126" s="25" t="s">
        <v>1432</v>
      </c>
      <c r="I126" s="25" t="s">
        <v>1433</v>
      </c>
      <c r="J126" s="66" t="s">
        <v>1434</v>
      </c>
      <c r="K126" s="66">
        <v>2</v>
      </c>
      <c r="L126" s="66" t="s">
        <v>262</v>
      </c>
      <c r="M126" s="66">
        <v>140000000</v>
      </c>
      <c r="N126" s="25" t="s">
        <v>1435</v>
      </c>
      <c r="O126" s="25" t="s">
        <v>1436</v>
      </c>
      <c r="P126" s="25" t="s">
        <v>1437</v>
      </c>
      <c r="Q126" s="25" t="s">
        <v>24</v>
      </c>
      <c r="R126" s="70"/>
    </row>
    <row r="127" spans="2:18" s="179" customFormat="1" ht="19.5" customHeight="1" x14ac:dyDescent="0.15">
      <c r="B127" s="22">
        <v>2020</v>
      </c>
      <c r="C127" s="25">
        <v>10</v>
      </c>
      <c r="D127" s="25" t="s">
        <v>14</v>
      </c>
      <c r="E127" s="25" t="s">
        <v>1548</v>
      </c>
      <c r="F127" s="25" t="s">
        <v>95</v>
      </c>
      <c r="G127" s="25">
        <v>3011180101</v>
      </c>
      <c r="H127" s="25" t="s">
        <v>164</v>
      </c>
      <c r="I127" s="25" t="s">
        <v>1549</v>
      </c>
      <c r="J127" s="66" t="s">
        <v>1550</v>
      </c>
      <c r="K127" s="66">
        <v>3052</v>
      </c>
      <c r="L127" s="66" t="s">
        <v>1535</v>
      </c>
      <c r="M127" s="66">
        <v>11078760</v>
      </c>
      <c r="N127" s="25" t="s">
        <v>1453</v>
      </c>
      <c r="O127" s="25" t="s">
        <v>1551</v>
      </c>
      <c r="P127" s="25" t="s">
        <v>1552</v>
      </c>
      <c r="Q127" s="25" t="s">
        <v>24</v>
      </c>
      <c r="R127" s="70"/>
    </row>
    <row r="128" spans="2:18" s="179" customFormat="1" ht="19.5" customHeight="1" x14ac:dyDescent="0.15">
      <c r="B128" s="22">
        <v>2020</v>
      </c>
      <c r="C128" s="25">
        <v>10</v>
      </c>
      <c r="D128" s="25" t="s">
        <v>14</v>
      </c>
      <c r="E128" s="25" t="s">
        <v>1548</v>
      </c>
      <c r="F128" s="25" t="s">
        <v>95</v>
      </c>
      <c r="G128" s="25">
        <v>3015180201</v>
      </c>
      <c r="H128" s="25" t="s">
        <v>1542</v>
      </c>
      <c r="I128" s="25" t="s">
        <v>1543</v>
      </c>
      <c r="J128" s="66" t="s">
        <v>1544</v>
      </c>
      <c r="K128" s="66">
        <v>1504</v>
      </c>
      <c r="L128" s="66" t="s">
        <v>1535</v>
      </c>
      <c r="M128" s="66">
        <v>69936000</v>
      </c>
      <c r="N128" s="25" t="s">
        <v>1453</v>
      </c>
      <c r="O128" s="25" t="s">
        <v>1551</v>
      </c>
      <c r="P128" s="25" t="s">
        <v>1552</v>
      </c>
      <c r="Q128" s="25" t="s">
        <v>24</v>
      </c>
      <c r="R128" s="70"/>
    </row>
    <row r="129" spans="2:18" s="179" customFormat="1" ht="19.5" customHeight="1" x14ac:dyDescent="0.15">
      <c r="B129" s="22">
        <v>2020</v>
      </c>
      <c r="C129" s="25">
        <v>10</v>
      </c>
      <c r="D129" s="25" t="s">
        <v>14</v>
      </c>
      <c r="E129" s="25" t="s">
        <v>1548</v>
      </c>
      <c r="F129" s="25" t="s">
        <v>95</v>
      </c>
      <c r="G129" s="25">
        <v>3015180201</v>
      </c>
      <c r="H129" s="25" t="s">
        <v>1542</v>
      </c>
      <c r="I129" s="25" t="s">
        <v>1559</v>
      </c>
      <c r="J129" s="66" t="s">
        <v>1544</v>
      </c>
      <c r="K129" s="66">
        <v>1379</v>
      </c>
      <c r="L129" s="66" t="s">
        <v>1535</v>
      </c>
      <c r="M129" s="66">
        <v>69363700</v>
      </c>
      <c r="N129" s="25" t="s">
        <v>1453</v>
      </c>
      <c r="O129" s="25" t="s">
        <v>1551</v>
      </c>
      <c r="P129" s="25" t="s">
        <v>1552</v>
      </c>
      <c r="Q129" s="25" t="s">
        <v>24</v>
      </c>
      <c r="R129" s="70"/>
    </row>
    <row r="130" spans="2:18" s="179" customFormat="1" ht="19.5" customHeight="1" x14ac:dyDescent="0.15">
      <c r="B130" s="22">
        <v>2020</v>
      </c>
      <c r="C130" s="25">
        <v>10</v>
      </c>
      <c r="D130" s="25" t="s">
        <v>14</v>
      </c>
      <c r="E130" s="25" t="s">
        <v>1560</v>
      </c>
      <c r="F130" s="25" t="s">
        <v>95</v>
      </c>
      <c r="G130" s="25">
        <v>4014219702</v>
      </c>
      <c r="H130" s="25" t="s">
        <v>1561</v>
      </c>
      <c r="I130" s="25" t="s">
        <v>1562</v>
      </c>
      <c r="J130" s="66" t="s">
        <v>1563</v>
      </c>
      <c r="K130" s="66">
        <v>3351</v>
      </c>
      <c r="L130" s="66" t="s">
        <v>1564</v>
      </c>
      <c r="M130" s="66">
        <v>154765400</v>
      </c>
      <c r="N130" s="25" t="s">
        <v>1453</v>
      </c>
      <c r="O130" s="25" t="s">
        <v>1565</v>
      </c>
      <c r="P130" s="25" t="s">
        <v>1566</v>
      </c>
      <c r="Q130" s="25" t="s">
        <v>24</v>
      </c>
      <c r="R130" s="70"/>
    </row>
    <row r="131" spans="2:18" s="179" customFormat="1" ht="19.5" customHeight="1" x14ac:dyDescent="0.15">
      <c r="B131" s="22">
        <v>2020</v>
      </c>
      <c r="C131" s="25">
        <v>10</v>
      </c>
      <c r="D131" s="25" t="s">
        <v>14</v>
      </c>
      <c r="E131" s="25" t="s">
        <v>1567</v>
      </c>
      <c r="F131" s="25" t="s">
        <v>66</v>
      </c>
      <c r="G131" s="25">
        <v>3912110301</v>
      </c>
      <c r="H131" s="25" t="s">
        <v>1568</v>
      </c>
      <c r="I131" s="25" t="s">
        <v>1569</v>
      </c>
      <c r="J131" s="66" t="s">
        <v>1570</v>
      </c>
      <c r="K131" s="66">
        <v>1</v>
      </c>
      <c r="L131" s="66" t="s">
        <v>291</v>
      </c>
      <c r="M131" s="66">
        <v>177081000</v>
      </c>
      <c r="N131" s="25" t="s">
        <v>1453</v>
      </c>
      <c r="O131" s="25" t="s">
        <v>221</v>
      </c>
      <c r="P131" s="25" t="s">
        <v>1454</v>
      </c>
      <c r="Q131" s="25" t="s">
        <v>24</v>
      </c>
      <c r="R131" s="70"/>
    </row>
    <row r="132" spans="2:18" s="179" customFormat="1" ht="19.5" customHeight="1" x14ac:dyDescent="0.15">
      <c r="B132" s="22">
        <v>2020</v>
      </c>
      <c r="C132" s="25">
        <v>10</v>
      </c>
      <c r="D132" s="25" t="s">
        <v>14</v>
      </c>
      <c r="E132" s="25" t="s">
        <v>1571</v>
      </c>
      <c r="F132" s="25" t="s">
        <v>66</v>
      </c>
      <c r="G132" s="25">
        <v>3912110301</v>
      </c>
      <c r="H132" s="25" t="s">
        <v>1568</v>
      </c>
      <c r="I132" s="25" t="s">
        <v>1569</v>
      </c>
      <c r="J132" s="66" t="s">
        <v>1570</v>
      </c>
      <c r="K132" s="66">
        <v>1</v>
      </c>
      <c r="L132" s="66" t="s">
        <v>291</v>
      </c>
      <c r="M132" s="66">
        <v>310617000</v>
      </c>
      <c r="N132" s="25" t="s">
        <v>1453</v>
      </c>
      <c r="O132" s="25" t="s">
        <v>221</v>
      </c>
      <c r="P132" s="25" t="s">
        <v>1572</v>
      </c>
      <c r="Q132" s="25" t="s">
        <v>24</v>
      </c>
      <c r="R132" s="70"/>
    </row>
    <row r="133" spans="2:18" s="179" customFormat="1" ht="19.5" customHeight="1" x14ac:dyDescent="0.15">
      <c r="B133" s="22">
        <v>2020</v>
      </c>
      <c r="C133" s="25">
        <v>10</v>
      </c>
      <c r="D133" s="25" t="s">
        <v>14</v>
      </c>
      <c r="E133" s="25" t="s">
        <v>1573</v>
      </c>
      <c r="F133" s="25" t="s">
        <v>66</v>
      </c>
      <c r="G133" s="25">
        <v>3912110301</v>
      </c>
      <c r="H133" s="25" t="s">
        <v>1568</v>
      </c>
      <c r="I133" s="25" t="s">
        <v>1569</v>
      </c>
      <c r="J133" s="66" t="s">
        <v>1570</v>
      </c>
      <c r="K133" s="66">
        <v>1</v>
      </c>
      <c r="L133" s="66" t="s">
        <v>291</v>
      </c>
      <c r="M133" s="66">
        <v>359938000</v>
      </c>
      <c r="N133" s="25" t="s">
        <v>1453</v>
      </c>
      <c r="O133" s="25" t="s">
        <v>221</v>
      </c>
      <c r="P133" s="25" t="s">
        <v>1574</v>
      </c>
      <c r="Q133" s="25" t="s">
        <v>24</v>
      </c>
      <c r="R133" s="70"/>
    </row>
    <row r="134" spans="2:18" s="179" customFormat="1" ht="19.5" customHeight="1" x14ac:dyDescent="0.15">
      <c r="B134" s="22">
        <v>2020</v>
      </c>
      <c r="C134" s="25">
        <v>10</v>
      </c>
      <c r="D134" s="25" t="s">
        <v>14</v>
      </c>
      <c r="E134" s="25" t="s">
        <v>1575</v>
      </c>
      <c r="F134" s="25" t="s">
        <v>66</v>
      </c>
      <c r="G134" s="25">
        <v>3912110301</v>
      </c>
      <c r="H134" s="25" t="s">
        <v>1568</v>
      </c>
      <c r="I134" s="25" t="s">
        <v>1569</v>
      </c>
      <c r="J134" s="66" t="s">
        <v>1570</v>
      </c>
      <c r="K134" s="66">
        <v>1</v>
      </c>
      <c r="L134" s="66" t="s">
        <v>291</v>
      </c>
      <c r="M134" s="66">
        <v>242329000</v>
      </c>
      <c r="N134" s="25" t="s">
        <v>1453</v>
      </c>
      <c r="O134" s="25" t="s">
        <v>221</v>
      </c>
      <c r="P134" s="25" t="s">
        <v>1576</v>
      </c>
      <c r="Q134" s="25" t="s">
        <v>24</v>
      </c>
      <c r="R134" s="70"/>
    </row>
    <row r="135" spans="2:18" s="179" customFormat="1" ht="19.5" customHeight="1" x14ac:dyDescent="0.15">
      <c r="B135" s="22">
        <v>2020</v>
      </c>
      <c r="C135" s="25">
        <v>10</v>
      </c>
      <c r="D135" s="25" t="s">
        <v>14</v>
      </c>
      <c r="E135" s="25" t="s">
        <v>1577</v>
      </c>
      <c r="F135" s="25" t="s">
        <v>66</v>
      </c>
      <c r="G135" s="25">
        <v>3912110301</v>
      </c>
      <c r="H135" s="25" t="s">
        <v>1568</v>
      </c>
      <c r="I135" s="25" t="s">
        <v>1569</v>
      </c>
      <c r="J135" s="66" t="s">
        <v>1570</v>
      </c>
      <c r="K135" s="66">
        <v>1</v>
      </c>
      <c r="L135" s="66" t="s">
        <v>291</v>
      </c>
      <c r="M135" s="66">
        <v>359477000</v>
      </c>
      <c r="N135" s="25" t="s">
        <v>1453</v>
      </c>
      <c r="O135" s="25" t="s">
        <v>221</v>
      </c>
      <c r="P135" s="25" t="s">
        <v>1578</v>
      </c>
      <c r="Q135" s="25" t="s">
        <v>24</v>
      </c>
      <c r="R135" s="70"/>
    </row>
    <row r="136" spans="2:18" s="179" customFormat="1" ht="19.5" customHeight="1" x14ac:dyDescent="0.15">
      <c r="B136" s="22">
        <v>2020</v>
      </c>
      <c r="C136" s="25">
        <v>10</v>
      </c>
      <c r="D136" s="25" t="s">
        <v>14</v>
      </c>
      <c r="E136" s="25" t="s">
        <v>237</v>
      </c>
      <c r="F136" s="25" t="s">
        <v>66</v>
      </c>
      <c r="G136" s="25">
        <v>3010161901</v>
      </c>
      <c r="H136" s="25" t="s">
        <v>112</v>
      </c>
      <c r="I136" s="25" t="s">
        <v>1586</v>
      </c>
      <c r="J136" s="66" t="s">
        <v>1585</v>
      </c>
      <c r="K136" s="66">
        <v>71</v>
      </c>
      <c r="L136" s="66" t="s">
        <v>1587</v>
      </c>
      <c r="M136" s="66">
        <v>50000000</v>
      </c>
      <c r="N136" s="25" t="s">
        <v>238</v>
      </c>
      <c r="O136" s="25" t="s">
        <v>239</v>
      </c>
      <c r="P136" s="25" t="s">
        <v>240</v>
      </c>
      <c r="Q136" s="25" t="s">
        <v>24</v>
      </c>
      <c r="R136" s="70"/>
    </row>
    <row r="137" spans="2:18" s="179" customFormat="1" ht="19.5" customHeight="1" x14ac:dyDescent="0.15">
      <c r="B137" s="22">
        <v>2020</v>
      </c>
      <c r="C137" s="25">
        <v>10</v>
      </c>
      <c r="D137" s="25" t="s">
        <v>14</v>
      </c>
      <c r="E137" s="25" t="s">
        <v>237</v>
      </c>
      <c r="F137" s="25" t="s">
        <v>66</v>
      </c>
      <c r="G137" s="25">
        <v>3013150202</v>
      </c>
      <c r="H137" s="25" t="s">
        <v>1588</v>
      </c>
      <c r="I137" s="25" t="s">
        <v>1589</v>
      </c>
      <c r="J137" s="66" t="s">
        <v>1585</v>
      </c>
      <c r="K137" s="66">
        <v>3367</v>
      </c>
      <c r="L137" s="66" t="s">
        <v>1590</v>
      </c>
      <c r="M137" s="66">
        <v>100000000</v>
      </c>
      <c r="N137" s="25" t="s">
        <v>238</v>
      </c>
      <c r="O137" s="25" t="s">
        <v>239</v>
      </c>
      <c r="P137" s="25" t="s">
        <v>240</v>
      </c>
      <c r="Q137" s="25" t="s">
        <v>24</v>
      </c>
      <c r="R137" s="70"/>
    </row>
    <row r="138" spans="2:18" s="179" customFormat="1" ht="19.5" customHeight="1" x14ac:dyDescent="0.15">
      <c r="B138" s="22">
        <v>2020</v>
      </c>
      <c r="C138" s="25">
        <v>10</v>
      </c>
      <c r="D138" s="25" t="s">
        <v>14</v>
      </c>
      <c r="E138" s="25" t="s">
        <v>1591</v>
      </c>
      <c r="F138" s="25" t="s">
        <v>95</v>
      </c>
      <c r="G138" s="25">
        <v>3912110301</v>
      </c>
      <c r="H138" s="25" t="s">
        <v>522</v>
      </c>
      <c r="I138" s="25" t="s">
        <v>1592</v>
      </c>
      <c r="J138" s="66" t="s">
        <v>1593</v>
      </c>
      <c r="K138" s="66">
        <v>6</v>
      </c>
      <c r="L138" s="66" t="s">
        <v>294</v>
      </c>
      <c r="M138" s="66">
        <v>113641000</v>
      </c>
      <c r="N138" s="25" t="s">
        <v>1479</v>
      </c>
      <c r="O138" s="25" t="s">
        <v>1594</v>
      </c>
      <c r="P138" s="25" t="s">
        <v>1595</v>
      </c>
      <c r="Q138" s="25" t="s">
        <v>24</v>
      </c>
      <c r="R138" s="70"/>
    </row>
    <row r="139" spans="2:18" s="179" customFormat="1" ht="19.5" customHeight="1" x14ac:dyDescent="0.15">
      <c r="B139" s="22">
        <v>2020</v>
      </c>
      <c r="C139" s="25">
        <v>10</v>
      </c>
      <c r="D139" s="25" t="s">
        <v>14</v>
      </c>
      <c r="E139" s="25" t="s">
        <v>1596</v>
      </c>
      <c r="F139" s="25" t="s">
        <v>66</v>
      </c>
      <c r="G139" s="25">
        <v>3010280201</v>
      </c>
      <c r="H139" s="25" t="s">
        <v>1597</v>
      </c>
      <c r="I139" s="25" t="s">
        <v>1601</v>
      </c>
      <c r="J139" s="66"/>
      <c r="K139" s="66">
        <v>19</v>
      </c>
      <c r="L139" s="66" t="s">
        <v>300</v>
      </c>
      <c r="M139" s="66">
        <v>12740640</v>
      </c>
      <c r="N139" s="25" t="s">
        <v>1598</v>
      </c>
      <c r="O139" s="25" t="s">
        <v>1599</v>
      </c>
      <c r="P139" s="25" t="s">
        <v>1600</v>
      </c>
      <c r="Q139" s="25" t="s">
        <v>24</v>
      </c>
      <c r="R139" s="70"/>
    </row>
    <row r="140" spans="2:18" s="179" customFormat="1" ht="19.5" customHeight="1" x14ac:dyDescent="0.15">
      <c r="B140" s="22">
        <v>2020</v>
      </c>
      <c r="C140" s="25">
        <v>10</v>
      </c>
      <c r="D140" s="25" t="s">
        <v>14</v>
      </c>
      <c r="E140" s="25" t="s">
        <v>1596</v>
      </c>
      <c r="F140" s="25" t="s">
        <v>66</v>
      </c>
      <c r="G140" s="25">
        <v>3012170301</v>
      </c>
      <c r="H140" s="25" t="s">
        <v>1602</v>
      </c>
      <c r="I140" s="25" t="s">
        <v>1603</v>
      </c>
      <c r="J140" s="66"/>
      <c r="K140" s="66">
        <v>76</v>
      </c>
      <c r="L140" s="66" t="s">
        <v>1564</v>
      </c>
      <c r="M140" s="66">
        <v>21128000</v>
      </c>
      <c r="N140" s="25" t="s">
        <v>1598</v>
      </c>
      <c r="O140" s="25" t="s">
        <v>1599</v>
      </c>
      <c r="P140" s="25" t="s">
        <v>1600</v>
      </c>
      <c r="Q140" s="25" t="s">
        <v>24</v>
      </c>
      <c r="R140" s="70"/>
    </row>
    <row r="141" spans="2:18" s="179" customFormat="1" ht="19.5" customHeight="1" x14ac:dyDescent="0.15">
      <c r="B141" s="22">
        <v>2020</v>
      </c>
      <c r="C141" s="25">
        <v>10</v>
      </c>
      <c r="D141" s="25" t="s">
        <v>14</v>
      </c>
      <c r="E141" s="25" t="s">
        <v>1596</v>
      </c>
      <c r="F141" s="25" t="s">
        <v>66</v>
      </c>
      <c r="G141" s="25">
        <v>3015200102</v>
      </c>
      <c r="H141" s="25" t="s">
        <v>1604</v>
      </c>
      <c r="I141" s="25" t="s">
        <v>1605</v>
      </c>
      <c r="J141" s="66"/>
      <c r="K141" s="66">
        <v>142</v>
      </c>
      <c r="L141" s="66" t="s">
        <v>780</v>
      </c>
      <c r="M141" s="66">
        <v>17011600</v>
      </c>
      <c r="N141" s="25" t="s">
        <v>1598</v>
      </c>
      <c r="O141" s="25" t="s">
        <v>1599</v>
      </c>
      <c r="P141" s="25" t="s">
        <v>1600</v>
      </c>
      <c r="Q141" s="25" t="s">
        <v>24</v>
      </c>
      <c r="R141" s="70"/>
    </row>
    <row r="142" spans="2:18" s="179" customFormat="1" ht="19.5" customHeight="1" x14ac:dyDescent="0.15">
      <c r="B142" s="22">
        <v>2020</v>
      </c>
      <c r="C142" s="25">
        <v>10</v>
      </c>
      <c r="D142" s="25" t="s">
        <v>15</v>
      </c>
      <c r="E142" s="25" t="s">
        <v>1514</v>
      </c>
      <c r="F142" s="25" t="s">
        <v>95</v>
      </c>
      <c r="G142" s="25">
        <v>3011150501</v>
      </c>
      <c r="H142" s="25" t="s">
        <v>100</v>
      </c>
      <c r="I142" s="25" t="s">
        <v>1606</v>
      </c>
      <c r="J142" s="66" t="s">
        <v>574</v>
      </c>
      <c r="K142" s="66">
        <v>7410</v>
      </c>
      <c r="L142" s="66" t="s">
        <v>1607</v>
      </c>
      <c r="M142" s="66">
        <v>486106930</v>
      </c>
      <c r="N142" s="25" t="s">
        <v>1608</v>
      </c>
      <c r="O142" s="25" t="s">
        <v>1516</v>
      </c>
      <c r="P142" s="25" t="s">
        <v>1517</v>
      </c>
      <c r="Q142" s="25" t="s">
        <v>24</v>
      </c>
      <c r="R142" s="70"/>
    </row>
    <row r="143" spans="2:18" s="179" customFormat="1" ht="19.5" customHeight="1" x14ac:dyDescent="0.15">
      <c r="B143" s="22">
        <v>2020</v>
      </c>
      <c r="C143" s="25">
        <v>10</v>
      </c>
      <c r="D143" s="25" t="s">
        <v>15</v>
      </c>
      <c r="E143" s="25" t="s">
        <v>1514</v>
      </c>
      <c r="F143" s="25" t="s">
        <v>95</v>
      </c>
      <c r="G143" s="25">
        <v>3011180101</v>
      </c>
      <c r="H143" s="25" t="s">
        <v>164</v>
      </c>
      <c r="I143" s="25" t="s">
        <v>1609</v>
      </c>
      <c r="J143" s="66" t="s">
        <v>574</v>
      </c>
      <c r="K143" s="66">
        <v>43861</v>
      </c>
      <c r="L143" s="66" t="s">
        <v>1590</v>
      </c>
      <c r="M143" s="66">
        <v>99564070</v>
      </c>
      <c r="N143" s="25" t="s">
        <v>1608</v>
      </c>
      <c r="O143" s="25" t="s">
        <v>1516</v>
      </c>
      <c r="P143" s="25" t="s">
        <v>1517</v>
      </c>
      <c r="Q143" s="25" t="s">
        <v>24</v>
      </c>
      <c r="R143" s="70"/>
    </row>
    <row r="144" spans="2:18" s="179" customFormat="1" ht="19.5" customHeight="1" x14ac:dyDescent="0.15">
      <c r="B144" s="22">
        <v>2020</v>
      </c>
      <c r="C144" s="25">
        <v>10</v>
      </c>
      <c r="D144" s="25" t="s">
        <v>14</v>
      </c>
      <c r="E144" s="25" t="s">
        <v>1672</v>
      </c>
      <c r="F144" s="25" t="s">
        <v>66</v>
      </c>
      <c r="G144" s="25">
        <v>4617161001</v>
      </c>
      <c r="H144" s="25" t="s">
        <v>1673</v>
      </c>
      <c r="I144" s="25" t="s">
        <v>1674</v>
      </c>
      <c r="J144" s="66" t="s">
        <v>16</v>
      </c>
      <c r="K144" s="66">
        <v>4</v>
      </c>
      <c r="L144" s="66" t="s">
        <v>109</v>
      </c>
      <c r="M144" s="66">
        <v>34826000</v>
      </c>
      <c r="N144" s="25" t="s">
        <v>1666</v>
      </c>
      <c r="O144" s="25" t="s">
        <v>1675</v>
      </c>
      <c r="P144" s="25" t="s">
        <v>1676</v>
      </c>
      <c r="Q144" s="25" t="s">
        <v>24</v>
      </c>
      <c r="R144" s="70"/>
    </row>
    <row r="145" spans="2:18" s="179" customFormat="1" ht="19.5" customHeight="1" x14ac:dyDescent="0.15">
      <c r="B145" s="22">
        <v>2020</v>
      </c>
      <c r="C145" s="25">
        <v>10</v>
      </c>
      <c r="D145" s="25" t="s">
        <v>14</v>
      </c>
      <c r="E145" s="25" t="s">
        <v>1672</v>
      </c>
      <c r="F145" s="25" t="s">
        <v>66</v>
      </c>
      <c r="G145" s="25">
        <v>3912100101</v>
      </c>
      <c r="H145" s="25" t="s">
        <v>533</v>
      </c>
      <c r="I145" s="25" t="s">
        <v>1677</v>
      </c>
      <c r="J145" s="66" t="s">
        <v>39</v>
      </c>
      <c r="K145" s="66">
        <v>1</v>
      </c>
      <c r="L145" s="66" t="s">
        <v>169</v>
      </c>
      <c r="M145" s="66">
        <v>20565000</v>
      </c>
      <c r="N145" s="25" t="s">
        <v>1666</v>
      </c>
      <c r="O145" s="25" t="s">
        <v>1675</v>
      </c>
      <c r="P145" s="25" t="s">
        <v>1676</v>
      </c>
      <c r="Q145" s="25" t="s">
        <v>24</v>
      </c>
      <c r="R145" s="70"/>
    </row>
    <row r="146" spans="2:18" s="179" customFormat="1" ht="19.5" customHeight="1" x14ac:dyDescent="0.15">
      <c r="B146" s="22">
        <v>2020</v>
      </c>
      <c r="C146" s="25">
        <v>10</v>
      </c>
      <c r="D146" s="25" t="s">
        <v>15</v>
      </c>
      <c r="E146" s="25" t="s">
        <v>1678</v>
      </c>
      <c r="F146" s="25" t="s">
        <v>66</v>
      </c>
      <c r="G146" s="25">
        <v>4111250401</v>
      </c>
      <c r="H146" s="25" t="s">
        <v>1679</v>
      </c>
      <c r="I146" s="25" t="s">
        <v>256</v>
      </c>
      <c r="J146" s="66" t="s">
        <v>118</v>
      </c>
      <c r="K146" s="66">
        <v>177</v>
      </c>
      <c r="L146" s="66" t="s">
        <v>109</v>
      </c>
      <c r="M146" s="66">
        <v>24250900</v>
      </c>
      <c r="N146" s="25" t="s">
        <v>371</v>
      </c>
      <c r="O146" s="25" t="s">
        <v>1680</v>
      </c>
      <c r="P146" s="25" t="s">
        <v>1681</v>
      </c>
      <c r="Q146" s="25" t="s">
        <v>24</v>
      </c>
      <c r="R146" s="70"/>
    </row>
    <row r="147" spans="2:18" s="179" customFormat="1" ht="19.5" customHeight="1" x14ac:dyDescent="0.15">
      <c r="B147" s="22">
        <v>2020</v>
      </c>
      <c r="C147" s="25">
        <v>10</v>
      </c>
      <c r="D147" s="25" t="s">
        <v>15</v>
      </c>
      <c r="E147" s="25" t="s">
        <v>1685</v>
      </c>
      <c r="F147" s="25" t="s">
        <v>95</v>
      </c>
      <c r="G147" s="25">
        <v>3912118901</v>
      </c>
      <c r="H147" s="25" t="s">
        <v>339</v>
      </c>
      <c r="I147" s="25" t="s">
        <v>1686</v>
      </c>
      <c r="J147" s="66" t="s">
        <v>1687</v>
      </c>
      <c r="K147" s="66">
        <v>3</v>
      </c>
      <c r="L147" s="66" t="s">
        <v>524</v>
      </c>
      <c r="M147" s="66">
        <v>70000000</v>
      </c>
      <c r="N147" s="143" t="s">
        <v>371</v>
      </c>
      <c r="O147" s="25" t="s">
        <v>1688</v>
      </c>
      <c r="P147" s="25" t="s">
        <v>1689</v>
      </c>
      <c r="Q147" s="25" t="s">
        <v>24</v>
      </c>
      <c r="R147" s="70"/>
    </row>
    <row r="148" spans="2:18" s="179" customFormat="1" ht="19.5" customHeight="1" x14ac:dyDescent="0.15">
      <c r="B148" s="22">
        <v>2020</v>
      </c>
      <c r="C148" s="25">
        <v>10</v>
      </c>
      <c r="D148" s="25" t="s">
        <v>14</v>
      </c>
      <c r="E148" s="25" t="s">
        <v>1690</v>
      </c>
      <c r="F148" s="25" t="s">
        <v>67</v>
      </c>
      <c r="G148" s="25">
        <v>3912118901</v>
      </c>
      <c r="H148" s="25" t="s">
        <v>339</v>
      </c>
      <c r="I148" s="25" t="s">
        <v>1686</v>
      </c>
      <c r="J148" s="66" t="s">
        <v>1687</v>
      </c>
      <c r="K148" s="66">
        <v>2</v>
      </c>
      <c r="L148" s="66" t="s">
        <v>524</v>
      </c>
      <c r="M148" s="66">
        <v>57934000</v>
      </c>
      <c r="N148" s="143" t="s">
        <v>371</v>
      </c>
      <c r="O148" s="25" t="s">
        <v>1688</v>
      </c>
      <c r="P148" s="25" t="s">
        <v>1689</v>
      </c>
      <c r="Q148" s="25" t="s">
        <v>24</v>
      </c>
      <c r="R148" s="70"/>
    </row>
    <row r="149" spans="2:18" s="179" customFormat="1" ht="19.5" customHeight="1" x14ac:dyDescent="0.15">
      <c r="B149" s="22">
        <v>2020</v>
      </c>
      <c r="C149" s="25">
        <v>10</v>
      </c>
      <c r="D149" s="25" t="s">
        <v>15</v>
      </c>
      <c r="E149" s="25" t="s">
        <v>1746</v>
      </c>
      <c r="F149" s="25" t="s">
        <v>95</v>
      </c>
      <c r="G149" s="25">
        <v>4014162001</v>
      </c>
      <c r="H149" s="25" t="s">
        <v>530</v>
      </c>
      <c r="I149" s="25" t="s">
        <v>1751</v>
      </c>
      <c r="J149" s="66" t="s">
        <v>1747</v>
      </c>
      <c r="K149" s="66">
        <v>5</v>
      </c>
      <c r="L149" s="66" t="s">
        <v>109</v>
      </c>
      <c r="M149" s="66">
        <v>28465000</v>
      </c>
      <c r="N149" s="25" t="s">
        <v>1748</v>
      </c>
      <c r="O149" s="25" t="s">
        <v>1749</v>
      </c>
      <c r="P149" s="25" t="s">
        <v>1750</v>
      </c>
      <c r="Q149" s="25" t="s">
        <v>24</v>
      </c>
      <c r="R149" s="70"/>
    </row>
    <row r="150" spans="2:18" s="179" customFormat="1" ht="19.5" customHeight="1" x14ac:dyDescent="0.15">
      <c r="B150" s="22">
        <v>2020</v>
      </c>
      <c r="C150" s="25">
        <v>10</v>
      </c>
      <c r="D150" s="25" t="s">
        <v>15</v>
      </c>
      <c r="E150" s="25" t="s">
        <v>1746</v>
      </c>
      <c r="F150" s="25" t="s">
        <v>95</v>
      </c>
      <c r="G150" s="25">
        <v>4014169401</v>
      </c>
      <c r="H150" s="25" t="s">
        <v>1752</v>
      </c>
      <c r="I150" s="25" t="s">
        <v>1753</v>
      </c>
      <c r="J150" s="66" t="s">
        <v>1747</v>
      </c>
      <c r="K150" s="66">
        <v>19</v>
      </c>
      <c r="L150" s="66" t="s">
        <v>109</v>
      </c>
      <c r="M150" s="66">
        <v>29317000</v>
      </c>
      <c r="N150" s="25" t="s">
        <v>1748</v>
      </c>
      <c r="O150" s="25" t="s">
        <v>1749</v>
      </c>
      <c r="P150" s="25" t="s">
        <v>1750</v>
      </c>
      <c r="Q150" s="25" t="s">
        <v>24</v>
      </c>
      <c r="R150" s="70"/>
    </row>
    <row r="151" spans="2:18" s="179" customFormat="1" ht="19.5" customHeight="1" x14ac:dyDescent="0.15">
      <c r="B151" s="22">
        <v>2020</v>
      </c>
      <c r="C151" s="25">
        <v>10</v>
      </c>
      <c r="D151" s="25" t="s">
        <v>15</v>
      </c>
      <c r="E151" s="25" t="s">
        <v>1746</v>
      </c>
      <c r="F151" s="25" t="s">
        <v>95</v>
      </c>
      <c r="G151" s="25">
        <v>4014169401</v>
      </c>
      <c r="H151" s="25" t="s">
        <v>1752</v>
      </c>
      <c r="I151" s="25" t="s">
        <v>1754</v>
      </c>
      <c r="J151" s="66" t="s">
        <v>1747</v>
      </c>
      <c r="K151" s="66">
        <v>39</v>
      </c>
      <c r="L151" s="66" t="s">
        <v>109</v>
      </c>
      <c r="M151" s="66">
        <v>21925799</v>
      </c>
      <c r="N151" s="25" t="s">
        <v>1748</v>
      </c>
      <c r="O151" s="25" t="s">
        <v>1749</v>
      </c>
      <c r="P151" s="25" t="s">
        <v>1750</v>
      </c>
      <c r="Q151" s="25" t="s">
        <v>24</v>
      </c>
      <c r="R151" s="70"/>
    </row>
    <row r="152" spans="2:18" s="179" customFormat="1" ht="19.5" customHeight="1" x14ac:dyDescent="0.15">
      <c r="B152" s="22">
        <v>2020</v>
      </c>
      <c r="C152" s="25">
        <v>10</v>
      </c>
      <c r="D152" s="25" t="s">
        <v>15</v>
      </c>
      <c r="E152" s="25" t="s">
        <v>1746</v>
      </c>
      <c r="F152" s="25" t="s">
        <v>95</v>
      </c>
      <c r="G152" s="25">
        <v>4014179501</v>
      </c>
      <c r="H152" s="25" t="s">
        <v>1755</v>
      </c>
      <c r="I152" s="25" t="s">
        <v>1756</v>
      </c>
      <c r="J152" s="66" t="s">
        <v>1747</v>
      </c>
      <c r="K152" s="66">
        <v>4</v>
      </c>
      <c r="L152" s="66" t="s">
        <v>109</v>
      </c>
      <c r="M152" s="66">
        <v>53512400</v>
      </c>
      <c r="N152" s="25" t="s">
        <v>1748</v>
      </c>
      <c r="O152" s="25" t="s">
        <v>1749</v>
      </c>
      <c r="P152" s="25" t="s">
        <v>1750</v>
      </c>
      <c r="Q152" s="25" t="s">
        <v>24</v>
      </c>
      <c r="R152" s="70"/>
    </row>
    <row r="153" spans="2:18" s="179" customFormat="1" ht="19.5" customHeight="1" x14ac:dyDescent="0.15">
      <c r="B153" s="22">
        <v>2020</v>
      </c>
      <c r="C153" s="25">
        <v>10</v>
      </c>
      <c r="D153" s="25" t="s">
        <v>15</v>
      </c>
      <c r="E153" s="25" t="s">
        <v>1746</v>
      </c>
      <c r="F153" s="25" t="s">
        <v>95</v>
      </c>
      <c r="G153" s="25">
        <v>4014179501</v>
      </c>
      <c r="H153" s="25" t="s">
        <v>1755</v>
      </c>
      <c r="I153" s="25" t="s">
        <v>1757</v>
      </c>
      <c r="J153" s="66" t="s">
        <v>1747</v>
      </c>
      <c r="K153" s="66">
        <v>6</v>
      </c>
      <c r="L153" s="66" t="s">
        <v>109</v>
      </c>
      <c r="M153" s="66">
        <v>33975000</v>
      </c>
      <c r="N153" s="25" t="s">
        <v>1748</v>
      </c>
      <c r="O153" s="25" t="s">
        <v>1749</v>
      </c>
      <c r="P153" s="25" t="s">
        <v>1750</v>
      </c>
      <c r="Q153" s="25" t="s">
        <v>24</v>
      </c>
      <c r="R153" s="70"/>
    </row>
    <row r="154" spans="2:18" s="179" customFormat="1" ht="19.5" customHeight="1" x14ac:dyDescent="0.15">
      <c r="B154" s="22">
        <v>2020</v>
      </c>
      <c r="C154" s="25">
        <v>10</v>
      </c>
      <c r="D154" s="25" t="s">
        <v>15</v>
      </c>
      <c r="E154" s="25" t="s">
        <v>1746</v>
      </c>
      <c r="F154" s="25" t="s">
        <v>95</v>
      </c>
      <c r="G154" s="25">
        <v>4014179501</v>
      </c>
      <c r="H154" s="25" t="s">
        <v>1755</v>
      </c>
      <c r="I154" s="25" t="s">
        <v>1758</v>
      </c>
      <c r="J154" s="66" t="s">
        <v>1747</v>
      </c>
      <c r="K154" s="66">
        <v>9</v>
      </c>
      <c r="L154" s="66" t="s">
        <v>109</v>
      </c>
      <c r="M154" s="66">
        <v>44480700</v>
      </c>
      <c r="N154" s="25" t="s">
        <v>1748</v>
      </c>
      <c r="O154" s="25" t="s">
        <v>1749</v>
      </c>
      <c r="P154" s="25" t="s">
        <v>1750</v>
      </c>
      <c r="Q154" s="25" t="s">
        <v>24</v>
      </c>
      <c r="R154" s="70"/>
    </row>
    <row r="155" spans="2:18" s="179" customFormat="1" ht="19.5" customHeight="1" x14ac:dyDescent="0.15">
      <c r="B155" s="22">
        <v>2020</v>
      </c>
      <c r="C155" s="25">
        <v>10</v>
      </c>
      <c r="D155" s="25" t="s">
        <v>15</v>
      </c>
      <c r="E155" s="25" t="s">
        <v>1746</v>
      </c>
      <c r="F155" s="25" t="s">
        <v>95</v>
      </c>
      <c r="G155" s="25">
        <v>4014179501</v>
      </c>
      <c r="H155" s="25" t="s">
        <v>1759</v>
      </c>
      <c r="I155" s="25" t="s">
        <v>1760</v>
      </c>
      <c r="J155" s="66" t="s">
        <v>1747</v>
      </c>
      <c r="K155" s="66">
        <v>3</v>
      </c>
      <c r="L155" s="66" t="s">
        <v>109</v>
      </c>
      <c r="M155" s="66">
        <v>20832900</v>
      </c>
      <c r="N155" s="25" t="s">
        <v>1748</v>
      </c>
      <c r="O155" s="25" t="s">
        <v>1749</v>
      </c>
      <c r="P155" s="25" t="s">
        <v>1750</v>
      </c>
      <c r="Q155" s="25" t="s">
        <v>24</v>
      </c>
      <c r="R155" s="70"/>
    </row>
    <row r="156" spans="2:18" s="179" customFormat="1" ht="19.5" customHeight="1" x14ac:dyDescent="0.15">
      <c r="B156" s="22">
        <v>2020</v>
      </c>
      <c r="C156" s="25">
        <v>10</v>
      </c>
      <c r="D156" s="25" t="s">
        <v>15</v>
      </c>
      <c r="E156" s="25" t="s">
        <v>1746</v>
      </c>
      <c r="F156" s="25" t="s">
        <v>95</v>
      </c>
      <c r="G156" s="25">
        <v>4014179501</v>
      </c>
      <c r="H156" s="25" t="s">
        <v>1759</v>
      </c>
      <c r="I156" s="25" t="s">
        <v>1761</v>
      </c>
      <c r="J156" s="66" t="s">
        <v>1747</v>
      </c>
      <c r="K156" s="66">
        <v>4</v>
      </c>
      <c r="L156" s="66" t="s">
        <v>109</v>
      </c>
      <c r="M156" s="66">
        <v>16252800</v>
      </c>
      <c r="N156" s="25" t="s">
        <v>1748</v>
      </c>
      <c r="O156" s="25" t="s">
        <v>1749</v>
      </c>
      <c r="P156" s="25" t="s">
        <v>1750</v>
      </c>
      <c r="Q156" s="25" t="s">
        <v>24</v>
      </c>
      <c r="R156" s="70"/>
    </row>
    <row r="157" spans="2:18" s="179" customFormat="1" ht="19.5" customHeight="1" x14ac:dyDescent="0.15">
      <c r="B157" s="22">
        <v>2020</v>
      </c>
      <c r="C157" s="25">
        <v>10</v>
      </c>
      <c r="D157" s="25" t="s">
        <v>15</v>
      </c>
      <c r="E157" s="25" t="s">
        <v>1746</v>
      </c>
      <c r="F157" s="25" t="s">
        <v>95</v>
      </c>
      <c r="G157" s="25">
        <v>4014179501</v>
      </c>
      <c r="H157" s="25" t="s">
        <v>1759</v>
      </c>
      <c r="I157" s="25" t="s">
        <v>1762</v>
      </c>
      <c r="J157" s="66" t="s">
        <v>1747</v>
      </c>
      <c r="K157" s="66">
        <v>11</v>
      </c>
      <c r="L157" s="66" t="s">
        <v>109</v>
      </c>
      <c r="M157" s="66">
        <v>41130099</v>
      </c>
      <c r="N157" s="25" t="s">
        <v>1748</v>
      </c>
      <c r="O157" s="25" t="s">
        <v>1749</v>
      </c>
      <c r="P157" s="25" t="s">
        <v>1750</v>
      </c>
      <c r="Q157" s="25" t="s">
        <v>24</v>
      </c>
      <c r="R157" s="70"/>
    </row>
    <row r="158" spans="2:18" s="179" customFormat="1" ht="19.5" customHeight="1" x14ac:dyDescent="0.15">
      <c r="B158" s="22">
        <v>2020</v>
      </c>
      <c r="C158" s="25">
        <v>10</v>
      </c>
      <c r="D158" s="25" t="s">
        <v>15</v>
      </c>
      <c r="E158" s="25" t="s">
        <v>1746</v>
      </c>
      <c r="F158" s="25" t="s">
        <v>95</v>
      </c>
      <c r="G158" s="25">
        <v>4014179501</v>
      </c>
      <c r="H158" s="25" t="s">
        <v>1763</v>
      </c>
      <c r="I158" s="25" t="s">
        <v>1764</v>
      </c>
      <c r="J158" s="66" t="s">
        <v>1747</v>
      </c>
      <c r="K158" s="66">
        <v>3</v>
      </c>
      <c r="L158" s="66" t="s">
        <v>109</v>
      </c>
      <c r="M158" s="66">
        <v>31806600</v>
      </c>
      <c r="N158" s="25" t="s">
        <v>1748</v>
      </c>
      <c r="O158" s="25" t="s">
        <v>1749</v>
      </c>
      <c r="P158" s="25" t="s">
        <v>1750</v>
      </c>
      <c r="Q158" s="25" t="s">
        <v>24</v>
      </c>
      <c r="R158" s="70"/>
    </row>
    <row r="159" spans="2:18" s="179" customFormat="1" ht="19.5" customHeight="1" x14ac:dyDescent="0.15">
      <c r="B159" s="22">
        <v>2020</v>
      </c>
      <c r="C159" s="25">
        <v>10</v>
      </c>
      <c r="D159" s="25" t="s">
        <v>15</v>
      </c>
      <c r="E159" s="25" t="s">
        <v>1746</v>
      </c>
      <c r="F159" s="25" t="s">
        <v>95</v>
      </c>
      <c r="G159" s="25">
        <v>4014179501</v>
      </c>
      <c r="H159" s="25" t="s">
        <v>1763</v>
      </c>
      <c r="I159" s="25" t="s">
        <v>1765</v>
      </c>
      <c r="J159" s="66" t="s">
        <v>1747</v>
      </c>
      <c r="K159" s="66">
        <v>11</v>
      </c>
      <c r="L159" s="66" t="s">
        <v>109</v>
      </c>
      <c r="M159" s="66">
        <v>107086099</v>
      </c>
      <c r="N159" s="25" t="s">
        <v>1748</v>
      </c>
      <c r="O159" s="25" t="s">
        <v>1749</v>
      </c>
      <c r="P159" s="25" t="s">
        <v>1750</v>
      </c>
      <c r="Q159" s="25" t="s">
        <v>24</v>
      </c>
      <c r="R159" s="70"/>
    </row>
    <row r="160" spans="2:18" s="179" customFormat="1" ht="19.5" customHeight="1" x14ac:dyDescent="0.15">
      <c r="B160" s="22">
        <v>2020</v>
      </c>
      <c r="C160" s="25">
        <v>10</v>
      </c>
      <c r="D160" s="25" t="s">
        <v>15</v>
      </c>
      <c r="E160" s="25" t="s">
        <v>1746</v>
      </c>
      <c r="F160" s="25" t="s">
        <v>95</v>
      </c>
      <c r="G160" s="25">
        <v>4111250101</v>
      </c>
      <c r="H160" s="25" t="s">
        <v>1766</v>
      </c>
      <c r="I160" s="25" t="s">
        <v>1767</v>
      </c>
      <c r="J160" s="66" t="s">
        <v>1747</v>
      </c>
      <c r="K160" s="66">
        <v>1</v>
      </c>
      <c r="L160" s="66" t="s">
        <v>109</v>
      </c>
      <c r="M160" s="66">
        <v>13378099</v>
      </c>
      <c r="N160" s="25" t="s">
        <v>1748</v>
      </c>
      <c r="O160" s="25" t="s">
        <v>1749</v>
      </c>
      <c r="P160" s="25" t="s">
        <v>1750</v>
      </c>
      <c r="Q160" s="25" t="s">
        <v>24</v>
      </c>
      <c r="R160" s="70"/>
    </row>
    <row r="161" spans="2:18" s="179" customFormat="1" ht="19.5" customHeight="1" x14ac:dyDescent="0.15">
      <c r="B161" s="22">
        <v>2020</v>
      </c>
      <c r="C161" s="25">
        <v>10</v>
      </c>
      <c r="D161" s="25" t="s">
        <v>15</v>
      </c>
      <c r="E161" s="25" t="s">
        <v>1768</v>
      </c>
      <c r="F161" s="25" t="s">
        <v>95</v>
      </c>
      <c r="G161" s="25">
        <v>3013150202</v>
      </c>
      <c r="H161" s="25" t="s">
        <v>1588</v>
      </c>
      <c r="I161" s="25" t="s">
        <v>1769</v>
      </c>
      <c r="J161" s="66" t="s">
        <v>1747</v>
      </c>
      <c r="K161" s="66">
        <v>807</v>
      </c>
      <c r="L161" s="190" t="s">
        <v>107</v>
      </c>
      <c r="M161" s="66">
        <v>14687000</v>
      </c>
      <c r="N161" s="25" t="s">
        <v>1748</v>
      </c>
      <c r="O161" s="25" t="s">
        <v>1749</v>
      </c>
      <c r="P161" s="25" t="s">
        <v>1750</v>
      </c>
      <c r="Q161" s="25" t="s">
        <v>24</v>
      </c>
      <c r="R161" s="70"/>
    </row>
    <row r="162" spans="2:18" s="179" customFormat="1" ht="19.5" customHeight="1" x14ac:dyDescent="0.15">
      <c r="B162" s="22">
        <v>2020</v>
      </c>
      <c r="C162" s="25">
        <v>10</v>
      </c>
      <c r="D162" s="25" t="s">
        <v>15</v>
      </c>
      <c r="E162" s="25" t="s">
        <v>1770</v>
      </c>
      <c r="F162" s="25" t="s">
        <v>95</v>
      </c>
      <c r="G162" s="25">
        <v>4014178201</v>
      </c>
      <c r="H162" s="25" t="s">
        <v>1771</v>
      </c>
      <c r="I162" s="25" t="s">
        <v>1772</v>
      </c>
      <c r="J162" s="66" t="s">
        <v>1747</v>
      </c>
      <c r="K162" s="66">
        <v>530</v>
      </c>
      <c r="L162" s="66" t="s">
        <v>97</v>
      </c>
      <c r="M162" s="66">
        <v>45000000</v>
      </c>
      <c r="N162" s="25" t="s">
        <v>1748</v>
      </c>
      <c r="O162" s="25" t="s">
        <v>1773</v>
      </c>
      <c r="P162" s="25" t="s">
        <v>1774</v>
      </c>
      <c r="Q162" s="25" t="s">
        <v>24</v>
      </c>
      <c r="R162" s="70"/>
    </row>
    <row r="163" spans="2:18" s="179" customFormat="1" ht="19.5" customHeight="1" x14ac:dyDescent="0.15">
      <c r="B163" s="22">
        <v>2020</v>
      </c>
      <c r="C163" s="25">
        <v>10</v>
      </c>
      <c r="D163" s="25" t="s">
        <v>15</v>
      </c>
      <c r="E163" s="25" t="s">
        <v>1780</v>
      </c>
      <c r="F163" s="25" t="s">
        <v>95</v>
      </c>
      <c r="G163" s="25">
        <v>3011159701</v>
      </c>
      <c r="H163" s="25" t="s">
        <v>1781</v>
      </c>
      <c r="I163" s="25" t="s">
        <v>1782</v>
      </c>
      <c r="J163" s="66" t="s">
        <v>1783</v>
      </c>
      <c r="K163" s="66">
        <v>250</v>
      </c>
      <c r="L163" s="66" t="s">
        <v>1784</v>
      </c>
      <c r="M163" s="66">
        <v>15500000</v>
      </c>
      <c r="N163" s="25" t="s">
        <v>1785</v>
      </c>
      <c r="O163" s="25" t="s">
        <v>1786</v>
      </c>
      <c r="P163" s="25" t="s">
        <v>1787</v>
      </c>
      <c r="Q163" s="25" t="s">
        <v>24</v>
      </c>
      <c r="R163" s="70"/>
    </row>
    <row r="164" spans="2:18" s="179" customFormat="1" ht="19.5" customHeight="1" x14ac:dyDescent="0.15">
      <c r="B164" s="22">
        <v>2020</v>
      </c>
      <c r="C164" s="25">
        <v>10</v>
      </c>
      <c r="D164" s="25" t="s">
        <v>15</v>
      </c>
      <c r="E164" s="25" t="s">
        <v>1791</v>
      </c>
      <c r="F164" s="25" t="s">
        <v>95</v>
      </c>
      <c r="G164" s="25">
        <v>3911152601</v>
      </c>
      <c r="H164" s="25" t="s">
        <v>1792</v>
      </c>
      <c r="I164" s="25" t="s">
        <v>1793</v>
      </c>
      <c r="J164" s="66" t="s">
        <v>1794</v>
      </c>
      <c r="K164" s="66">
        <v>26</v>
      </c>
      <c r="L164" s="66" t="s">
        <v>300</v>
      </c>
      <c r="M164" s="66">
        <v>17940000</v>
      </c>
      <c r="N164" s="25" t="s">
        <v>1795</v>
      </c>
      <c r="O164" s="25" t="s">
        <v>1796</v>
      </c>
      <c r="P164" s="25" t="s">
        <v>1797</v>
      </c>
      <c r="Q164" s="25" t="s">
        <v>24</v>
      </c>
      <c r="R164" s="70"/>
    </row>
    <row r="165" spans="2:18" s="179" customFormat="1" ht="19.5" customHeight="1" x14ac:dyDescent="0.15">
      <c r="B165" s="22">
        <v>2020</v>
      </c>
      <c r="C165" s="25">
        <v>10</v>
      </c>
      <c r="D165" s="25" t="s">
        <v>15</v>
      </c>
      <c r="E165" s="25" t="s">
        <v>1798</v>
      </c>
      <c r="F165" s="25" t="s">
        <v>95</v>
      </c>
      <c r="G165" s="25">
        <v>3010280301</v>
      </c>
      <c r="H165" s="25" t="s">
        <v>1799</v>
      </c>
      <c r="I165" s="25" t="s">
        <v>1800</v>
      </c>
      <c r="J165" s="66" t="s">
        <v>1801</v>
      </c>
      <c r="K165" s="66">
        <v>270950</v>
      </c>
      <c r="L165" s="66" t="s">
        <v>1555</v>
      </c>
      <c r="M165" s="66">
        <v>243855000</v>
      </c>
      <c r="N165" s="25" t="s">
        <v>1718</v>
      </c>
      <c r="O165" s="25" t="s">
        <v>1802</v>
      </c>
      <c r="P165" s="25" t="s">
        <v>1803</v>
      </c>
      <c r="Q165" s="25" t="s">
        <v>24</v>
      </c>
      <c r="R165" s="70"/>
    </row>
    <row r="166" spans="2:18" s="179" customFormat="1" ht="19.5" customHeight="1" x14ac:dyDescent="0.15">
      <c r="B166" s="22">
        <v>2020</v>
      </c>
      <c r="C166" s="25">
        <v>10</v>
      </c>
      <c r="D166" s="25" t="s">
        <v>15</v>
      </c>
      <c r="E166" s="25" t="s">
        <v>1804</v>
      </c>
      <c r="F166" s="25" t="s">
        <v>95</v>
      </c>
      <c r="G166" s="25">
        <v>4014178201</v>
      </c>
      <c r="H166" s="25" t="s">
        <v>1805</v>
      </c>
      <c r="I166" s="25" t="s">
        <v>548</v>
      </c>
      <c r="J166" s="66" t="s">
        <v>1806</v>
      </c>
      <c r="K166" s="66">
        <v>170</v>
      </c>
      <c r="L166" s="66" t="s">
        <v>300</v>
      </c>
      <c r="M166" s="66">
        <v>31000000</v>
      </c>
      <c r="N166" s="25" t="s">
        <v>282</v>
      </c>
      <c r="O166" s="25" t="s">
        <v>283</v>
      </c>
      <c r="P166" s="25" t="s">
        <v>284</v>
      </c>
      <c r="Q166" s="25" t="s">
        <v>24</v>
      </c>
      <c r="R166" s="70"/>
    </row>
    <row r="167" spans="2:18" s="179" customFormat="1" ht="19.5" customHeight="1" x14ac:dyDescent="0.15">
      <c r="B167" s="22">
        <v>2020</v>
      </c>
      <c r="C167" s="25">
        <v>10</v>
      </c>
      <c r="D167" s="25" t="s">
        <v>14</v>
      </c>
      <c r="E167" s="25" t="s">
        <v>1909</v>
      </c>
      <c r="F167" s="25" t="s">
        <v>66</v>
      </c>
      <c r="G167" s="25">
        <v>4014178203</v>
      </c>
      <c r="H167" s="25" t="s">
        <v>547</v>
      </c>
      <c r="I167" s="25" t="s">
        <v>1910</v>
      </c>
      <c r="J167" s="66" t="s">
        <v>1213</v>
      </c>
      <c r="K167" s="66">
        <v>3200</v>
      </c>
      <c r="L167" s="66" t="s">
        <v>300</v>
      </c>
      <c r="M167" s="66">
        <v>443300000</v>
      </c>
      <c r="N167" s="25" t="s">
        <v>1911</v>
      </c>
      <c r="O167" s="25" t="s">
        <v>1912</v>
      </c>
      <c r="P167" s="25" t="s">
        <v>1913</v>
      </c>
      <c r="Q167" s="25" t="s">
        <v>24</v>
      </c>
      <c r="R167" s="70"/>
    </row>
    <row r="168" spans="2:18" s="179" customFormat="1" ht="19.5" customHeight="1" x14ac:dyDescent="0.15">
      <c r="B168" s="22">
        <v>2020</v>
      </c>
      <c r="C168" s="25">
        <v>10</v>
      </c>
      <c r="D168" s="25" t="s">
        <v>14</v>
      </c>
      <c r="E168" s="25" t="s">
        <v>1914</v>
      </c>
      <c r="F168" s="25" t="s">
        <v>95</v>
      </c>
      <c r="G168" s="69">
        <v>4014178203</v>
      </c>
      <c r="H168" s="25" t="s">
        <v>1915</v>
      </c>
      <c r="I168" s="25" t="s">
        <v>1916</v>
      </c>
      <c r="J168" s="66" t="s">
        <v>102</v>
      </c>
      <c r="K168" s="66">
        <v>324</v>
      </c>
      <c r="L168" s="66" t="s">
        <v>97</v>
      </c>
      <c r="M168" s="66">
        <v>77000000</v>
      </c>
      <c r="N168" s="25" t="s">
        <v>1874</v>
      </c>
      <c r="O168" s="25" t="s">
        <v>1875</v>
      </c>
      <c r="P168" s="25" t="s">
        <v>1876</v>
      </c>
      <c r="Q168" s="25" t="s">
        <v>24</v>
      </c>
      <c r="R168" s="70"/>
    </row>
    <row r="169" spans="2:18" s="179" customFormat="1" ht="19.5" customHeight="1" x14ac:dyDescent="0.15">
      <c r="B169" s="22">
        <v>2020</v>
      </c>
      <c r="C169" s="25">
        <v>10</v>
      </c>
      <c r="D169" s="25" t="s">
        <v>14</v>
      </c>
      <c r="E169" s="25" t="s">
        <v>1873</v>
      </c>
      <c r="F169" s="25" t="s">
        <v>95</v>
      </c>
      <c r="G169" s="69">
        <v>4014178203</v>
      </c>
      <c r="H169" s="25" t="s">
        <v>1915</v>
      </c>
      <c r="I169" s="25" t="s">
        <v>96</v>
      </c>
      <c r="J169" s="66" t="s">
        <v>102</v>
      </c>
      <c r="K169" s="66">
        <v>238</v>
      </c>
      <c r="L169" s="66" t="s">
        <v>97</v>
      </c>
      <c r="M169" s="66">
        <v>70000000</v>
      </c>
      <c r="N169" s="25" t="s">
        <v>1874</v>
      </c>
      <c r="O169" s="25" t="s">
        <v>1875</v>
      </c>
      <c r="P169" s="25" t="s">
        <v>1876</v>
      </c>
      <c r="Q169" s="25" t="s">
        <v>24</v>
      </c>
      <c r="R169" s="70"/>
    </row>
    <row r="170" spans="2:18" s="179" customFormat="1" ht="19.5" customHeight="1" x14ac:dyDescent="0.15">
      <c r="B170" s="22">
        <v>2020</v>
      </c>
      <c r="C170" s="25">
        <v>10</v>
      </c>
      <c r="D170" s="25" t="s">
        <v>14</v>
      </c>
      <c r="E170" s="25" t="s">
        <v>1978</v>
      </c>
      <c r="F170" s="25" t="s">
        <v>66</v>
      </c>
      <c r="G170" s="25">
        <v>41114106</v>
      </c>
      <c r="H170" s="25" t="s">
        <v>1979</v>
      </c>
      <c r="I170" s="25" t="s">
        <v>256</v>
      </c>
      <c r="J170" s="66" t="s">
        <v>1980</v>
      </c>
      <c r="K170" s="66">
        <v>3</v>
      </c>
      <c r="L170" s="66" t="s">
        <v>109</v>
      </c>
      <c r="M170" s="66">
        <v>232000000</v>
      </c>
      <c r="N170" s="25" t="s">
        <v>1981</v>
      </c>
      <c r="O170" s="25" t="s">
        <v>1982</v>
      </c>
      <c r="P170" s="25" t="s">
        <v>1983</v>
      </c>
      <c r="Q170" s="25" t="s">
        <v>24</v>
      </c>
      <c r="R170" s="70"/>
    </row>
    <row r="171" spans="2:18" s="179" customFormat="1" ht="19.5" customHeight="1" x14ac:dyDescent="0.15">
      <c r="B171" s="72">
        <v>2020</v>
      </c>
      <c r="C171" s="73">
        <v>10</v>
      </c>
      <c r="D171" s="73" t="s">
        <v>639</v>
      </c>
      <c r="E171" s="73" t="s">
        <v>2023</v>
      </c>
      <c r="F171" s="73" t="s">
        <v>95</v>
      </c>
      <c r="G171" s="73">
        <v>4014218902</v>
      </c>
      <c r="H171" s="73" t="s">
        <v>2024</v>
      </c>
      <c r="I171" s="73" t="s">
        <v>2029</v>
      </c>
      <c r="J171" s="74" t="s">
        <v>2025</v>
      </c>
      <c r="K171" s="74">
        <v>96</v>
      </c>
      <c r="L171" s="74" t="s">
        <v>1051</v>
      </c>
      <c r="M171" s="74">
        <f>ROUNDUP(K171*174900,-1)</f>
        <v>16790400</v>
      </c>
      <c r="N171" s="73" t="s">
        <v>2026</v>
      </c>
      <c r="O171" s="73" t="s">
        <v>2027</v>
      </c>
      <c r="P171" s="73" t="s">
        <v>2028</v>
      </c>
      <c r="Q171" s="73" t="s">
        <v>390</v>
      </c>
      <c r="R171" s="174"/>
    </row>
    <row r="172" spans="2:18" s="179" customFormat="1" ht="19.5" customHeight="1" x14ac:dyDescent="0.15">
      <c r="B172" s="72">
        <v>2020</v>
      </c>
      <c r="C172" s="73">
        <v>10</v>
      </c>
      <c r="D172" s="73" t="s">
        <v>639</v>
      </c>
      <c r="E172" s="73" t="s">
        <v>2030</v>
      </c>
      <c r="F172" s="73" t="s">
        <v>95</v>
      </c>
      <c r="G172" s="73">
        <v>3011150501</v>
      </c>
      <c r="H172" s="73" t="s">
        <v>746</v>
      </c>
      <c r="I172" s="73" t="s">
        <v>104</v>
      </c>
      <c r="J172" s="74" t="s">
        <v>2025</v>
      </c>
      <c r="K172" s="74">
        <v>2939</v>
      </c>
      <c r="L172" s="74" t="s">
        <v>1607</v>
      </c>
      <c r="M172" s="74">
        <v>183981400</v>
      </c>
      <c r="N172" s="73" t="s">
        <v>2026</v>
      </c>
      <c r="O172" s="73" t="s">
        <v>2027</v>
      </c>
      <c r="P172" s="73" t="s">
        <v>2028</v>
      </c>
      <c r="Q172" s="73" t="s">
        <v>390</v>
      </c>
      <c r="R172" s="174"/>
    </row>
    <row r="173" spans="2:18" s="179" customFormat="1" ht="19.5" customHeight="1" x14ac:dyDescent="0.15">
      <c r="B173" s="72">
        <v>2020</v>
      </c>
      <c r="C173" s="73">
        <v>10</v>
      </c>
      <c r="D173" s="73" t="s">
        <v>639</v>
      </c>
      <c r="E173" s="73" t="s">
        <v>2030</v>
      </c>
      <c r="F173" s="73" t="s">
        <v>95</v>
      </c>
      <c r="G173" s="73">
        <v>3011150501</v>
      </c>
      <c r="H173" s="73" t="s">
        <v>746</v>
      </c>
      <c r="I173" s="73" t="s">
        <v>165</v>
      </c>
      <c r="J173" s="74" t="s">
        <v>2025</v>
      </c>
      <c r="K173" s="74">
        <v>1726</v>
      </c>
      <c r="L173" s="74" t="s">
        <v>1607</v>
      </c>
      <c r="M173" s="74">
        <v>102077370</v>
      </c>
      <c r="N173" s="73" t="s">
        <v>2026</v>
      </c>
      <c r="O173" s="73" t="s">
        <v>2027</v>
      </c>
      <c r="P173" s="73" t="s">
        <v>2031</v>
      </c>
      <c r="Q173" s="73" t="s">
        <v>390</v>
      </c>
      <c r="R173" s="174"/>
    </row>
    <row r="174" spans="2:18" s="179" customFormat="1" ht="19.5" customHeight="1" x14ac:dyDescent="0.15">
      <c r="B174" s="72">
        <v>2020</v>
      </c>
      <c r="C174" s="73">
        <v>10</v>
      </c>
      <c r="D174" s="73" t="s">
        <v>639</v>
      </c>
      <c r="E174" s="73" t="s">
        <v>2030</v>
      </c>
      <c r="F174" s="73" t="s">
        <v>95</v>
      </c>
      <c r="G174" s="73">
        <v>3011150501</v>
      </c>
      <c r="H174" s="73" t="s">
        <v>746</v>
      </c>
      <c r="I174" s="73" t="s">
        <v>101</v>
      </c>
      <c r="J174" s="74" t="s">
        <v>2025</v>
      </c>
      <c r="K174" s="74">
        <v>453</v>
      </c>
      <c r="L174" s="74" t="s">
        <v>1607</v>
      </c>
      <c r="M174" s="74">
        <v>25354870</v>
      </c>
      <c r="N174" s="73" t="s">
        <v>2026</v>
      </c>
      <c r="O174" s="73" t="s">
        <v>2027</v>
      </c>
      <c r="P174" s="73" t="s">
        <v>2031</v>
      </c>
      <c r="Q174" s="73" t="s">
        <v>390</v>
      </c>
      <c r="R174" s="174"/>
    </row>
    <row r="175" spans="2:18" s="179" customFormat="1" ht="19.5" customHeight="1" x14ac:dyDescent="0.15">
      <c r="B175" s="72">
        <v>2020</v>
      </c>
      <c r="C175" s="73">
        <v>10</v>
      </c>
      <c r="D175" s="73" t="s">
        <v>639</v>
      </c>
      <c r="E175" s="73" t="s">
        <v>2032</v>
      </c>
      <c r="F175" s="73" t="s">
        <v>95</v>
      </c>
      <c r="G175" s="73">
        <v>3010161901</v>
      </c>
      <c r="H175" s="73" t="s">
        <v>1082</v>
      </c>
      <c r="I175" s="73" t="s">
        <v>166</v>
      </c>
      <c r="J175" s="74" t="s">
        <v>2025</v>
      </c>
      <c r="K175" s="74">
        <v>210</v>
      </c>
      <c r="L175" s="74" t="s">
        <v>781</v>
      </c>
      <c r="M175" s="74">
        <v>148499400</v>
      </c>
      <c r="N175" s="73" t="s">
        <v>2026</v>
      </c>
      <c r="O175" s="73" t="s">
        <v>2027</v>
      </c>
      <c r="P175" s="73" t="s">
        <v>2031</v>
      </c>
      <c r="Q175" s="73" t="s">
        <v>390</v>
      </c>
      <c r="R175" s="174"/>
    </row>
    <row r="176" spans="2:18" s="179" customFormat="1" ht="19.5" customHeight="1" x14ac:dyDescent="0.15">
      <c r="B176" s="72">
        <v>2020</v>
      </c>
      <c r="C176" s="73">
        <v>10</v>
      </c>
      <c r="D176" s="73" t="s">
        <v>639</v>
      </c>
      <c r="E176" s="73" t="s">
        <v>2032</v>
      </c>
      <c r="F176" s="73" t="s">
        <v>95</v>
      </c>
      <c r="G176" s="73">
        <v>4014219702</v>
      </c>
      <c r="H176" s="73" t="s">
        <v>2033</v>
      </c>
      <c r="I176" s="73" t="s">
        <v>2034</v>
      </c>
      <c r="J176" s="74" t="s">
        <v>2025</v>
      </c>
      <c r="K176" s="74">
        <v>1000</v>
      </c>
      <c r="L176" s="74" t="s">
        <v>1607</v>
      </c>
      <c r="M176" s="74">
        <v>11951000</v>
      </c>
      <c r="N176" s="73" t="s">
        <v>2026</v>
      </c>
      <c r="O176" s="73" t="s">
        <v>2027</v>
      </c>
      <c r="P176" s="73" t="s">
        <v>2031</v>
      </c>
      <c r="Q176" s="73" t="s">
        <v>390</v>
      </c>
      <c r="R176" s="174"/>
    </row>
    <row r="177" spans="2:18" s="179" customFormat="1" ht="19.5" customHeight="1" x14ac:dyDescent="0.15">
      <c r="B177" s="72">
        <v>2020</v>
      </c>
      <c r="C177" s="73">
        <v>10</v>
      </c>
      <c r="D177" s="73" t="s">
        <v>639</v>
      </c>
      <c r="E177" s="73" t="s">
        <v>2032</v>
      </c>
      <c r="F177" s="73" t="s">
        <v>95</v>
      </c>
      <c r="G177" s="73">
        <v>4014169401</v>
      </c>
      <c r="H177" s="73" t="s">
        <v>2035</v>
      </c>
      <c r="I177" s="73" t="s">
        <v>2036</v>
      </c>
      <c r="J177" s="74" t="s">
        <v>2025</v>
      </c>
      <c r="K177" s="74">
        <v>1</v>
      </c>
      <c r="L177" s="74" t="s">
        <v>294</v>
      </c>
      <c r="M177" s="74">
        <v>24654000</v>
      </c>
      <c r="N177" s="73" t="s">
        <v>2026</v>
      </c>
      <c r="O177" s="73" t="s">
        <v>2027</v>
      </c>
      <c r="P177" s="73" t="s">
        <v>2031</v>
      </c>
      <c r="Q177" s="73" t="s">
        <v>390</v>
      </c>
      <c r="R177" s="174"/>
    </row>
    <row r="178" spans="2:18" s="179" customFormat="1" ht="19.5" customHeight="1" x14ac:dyDescent="0.15">
      <c r="B178" s="72">
        <v>2020</v>
      </c>
      <c r="C178" s="73">
        <v>10</v>
      </c>
      <c r="D178" s="73" t="s">
        <v>639</v>
      </c>
      <c r="E178" s="73" t="s">
        <v>2032</v>
      </c>
      <c r="F178" s="73" t="s">
        <v>95</v>
      </c>
      <c r="G178" s="73">
        <v>4111250101</v>
      </c>
      <c r="H178" s="73" t="s">
        <v>2037</v>
      </c>
      <c r="I178" s="73" t="s">
        <v>2038</v>
      </c>
      <c r="J178" s="74" t="s">
        <v>2025</v>
      </c>
      <c r="K178" s="74">
        <v>1</v>
      </c>
      <c r="L178" s="74" t="s">
        <v>294</v>
      </c>
      <c r="M178" s="74">
        <v>22500000</v>
      </c>
      <c r="N178" s="73" t="s">
        <v>2026</v>
      </c>
      <c r="O178" s="73" t="s">
        <v>2027</v>
      </c>
      <c r="P178" s="73" t="s">
        <v>2031</v>
      </c>
      <c r="Q178" s="73" t="s">
        <v>390</v>
      </c>
      <c r="R178" s="174"/>
    </row>
    <row r="179" spans="2:18" s="179" customFormat="1" ht="19.5" customHeight="1" x14ac:dyDescent="0.15">
      <c r="B179" s="72">
        <v>2020</v>
      </c>
      <c r="C179" s="73">
        <v>10</v>
      </c>
      <c r="D179" s="73" t="s">
        <v>639</v>
      </c>
      <c r="E179" s="73" t="s">
        <v>2032</v>
      </c>
      <c r="F179" s="73" t="s">
        <v>95</v>
      </c>
      <c r="G179" s="73">
        <v>4014218902</v>
      </c>
      <c r="H179" s="73" t="s">
        <v>2024</v>
      </c>
      <c r="I179" s="73" t="s">
        <v>2029</v>
      </c>
      <c r="J179" s="74" t="s">
        <v>2025</v>
      </c>
      <c r="K179" s="74">
        <v>126</v>
      </c>
      <c r="L179" s="74" t="s">
        <v>1051</v>
      </c>
      <c r="M179" s="74">
        <v>38450160</v>
      </c>
      <c r="N179" s="73" t="s">
        <v>2026</v>
      </c>
      <c r="O179" s="73" t="s">
        <v>2027</v>
      </c>
      <c r="P179" s="73" t="s">
        <v>2031</v>
      </c>
      <c r="Q179" s="73" t="s">
        <v>390</v>
      </c>
      <c r="R179" s="174"/>
    </row>
    <row r="180" spans="2:18" s="179" customFormat="1" ht="19.5" customHeight="1" x14ac:dyDescent="0.15">
      <c r="B180" s="22">
        <v>2020</v>
      </c>
      <c r="C180" s="25">
        <v>10</v>
      </c>
      <c r="D180" s="25" t="s">
        <v>14</v>
      </c>
      <c r="E180" s="25" t="s">
        <v>2060</v>
      </c>
      <c r="F180" s="25" t="s">
        <v>66</v>
      </c>
      <c r="G180" s="69">
        <v>3011150501</v>
      </c>
      <c r="H180" s="156" t="s">
        <v>193</v>
      </c>
      <c r="I180" s="156" t="s">
        <v>258</v>
      </c>
      <c r="J180" s="66" t="s">
        <v>2061</v>
      </c>
      <c r="K180" s="66">
        <v>1341</v>
      </c>
      <c r="L180" s="66" t="s">
        <v>103</v>
      </c>
      <c r="M180" s="66">
        <v>101386809</v>
      </c>
      <c r="N180" s="25" t="s">
        <v>2062</v>
      </c>
      <c r="O180" s="25" t="s">
        <v>2063</v>
      </c>
      <c r="P180" s="25" t="s">
        <v>2064</v>
      </c>
      <c r="Q180" s="25" t="s">
        <v>24</v>
      </c>
      <c r="R180" s="70"/>
    </row>
    <row r="181" spans="2:18" s="179" customFormat="1" ht="19.5" customHeight="1" x14ac:dyDescent="0.15">
      <c r="B181" s="22">
        <v>2020</v>
      </c>
      <c r="C181" s="25">
        <v>10</v>
      </c>
      <c r="D181" s="25" t="s">
        <v>14</v>
      </c>
      <c r="E181" s="25" t="s">
        <v>2065</v>
      </c>
      <c r="F181" s="25" t="s">
        <v>66</v>
      </c>
      <c r="G181" s="69">
        <v>4014162001</v>
      </c>
      <c r="H181" s="156" t="s">
        <v>2066</v>
      </c>
      <c r="I181" s="156" t="s">
        <v>2067</v>
      </c>
      <c r="J181" s="66" t="s">
        <v>2061</v>
      </c>
      <c r="K181" s="66">
        <v>4</v>
      </c>
      <c r="L181" s="66" t="s">
        <v>262</v>
      </c>
      <c r="M181" s="66">
        <v>16183056</v>
      </c>
      <c r="N181" s="25" t="s">
        <v>2062</v>
      </c>
      <c r="O181" s="25" t="s">
        <v>2063</v>
      </c>
      <c r="P181" s="25" t="s">
        <v>2064</v>
      </c>
      <c r="Q181" s="25" t="s">
        <v>24</v>
      </c>
      <c r="R181" s="70"/>
    </row>
    <row r="182" spans="2:18" s="179" customFormat="1" ht="19.5" customHeight="1" x14ac:dyDescent="0.15">
      <c r="B182" s="22">
        <v>2020</v>
      </c>
      <c r="C182" s="25">
        <v>10</v>
      </c>
      <c r="D182" s="25" t="s">
        <v>14</v>
      </c>
      <c r="E182" s="25" t="s">
        <v>2065</v>
      </c>
      <c r="F182" s="25" t="s">
        <v>66</v>
      </c>
      <c r="G182" s="69">
        <v>4014179501</v>
      </c>
      <c r="H182" s="81" t="s">
        <v>2070</v>
      </c>
      <c r="I182" s="81" t="s">
        <v>2071</v>
      </c>
      <c r="J182" s="66" t="s">
        <v>2061</v>
      </c>
      <c r="K182" s="184">
        <v>4</v>
      </c>
      <c r="L182" s="93" t="s">
        <v>555</v>
      </c>
      <c r="M182" s="184">
        <v>17336690</v>
      </c>
      <c r="N182" s="25" t="s">
        <v>2062</v>
      </c>
      <c r="O182" s="25" t="s">
        <v>2063</v>
      </c>
      <c r="P182" s="25" t="s">
        <v>2064</v>
      </c>
      <c r="Q182" s="25" t="s">
        <v>24</v>
      </c>
      <c r="R182" s="157"/>
    </row>
    <row r="183" spans="2:18" s="179" customFormat="1" ht="19.5" customHeight="1" x14ac:dyDescent="0.15">
      <c r="B183" s="22">
        <v>2020</v>
      </c>
      <c r="C183" s="25">
        <v>10</v>
      </c>
      <c r="D183" s="25" t="s">
        <v>14</v>
      </c>
      <c r="E183" s="25" t="s">
        <v>2065</v>
      </c>
      <c r="F183" s="25" t="s">
        <v>66</v>
      </c>
      <c r="G183" s="69">
        <v>4014179501</v>
      </c>
      <c r="H183" s="81" t="s">
        <v>2072</v>
      </c>
      <c r="I183" s="81" t="s">
        <v>2073</v>
      </c>
      <c r="J183" s="66" t="s">
        <v>2061</v>
      </c>
      <c r="K183" s="184">
        <v>1</v>
      </c>
      <c r="L183" s="93" t="s">
        <v>555</v>
      </c>
      <c r="M183" s="184">
        <v>13734091</v>
      </c>
      <c r="N183" s="25" t="s">
        <v>2062</v>
      </c>
      <c r="O183" s="25" t="s">
        <v>2063</v>
      </c>
      <c r="P183" s="25" t="s">
        <v>2064</v>
      </c>
      <c r="Q183" s="25" t="s">
        <v>24</v>
      </c>
      <c r="R183" s="157"/>
    </row>
    <row r="184" spans="2:18" s="179" customFormat="1" ht="19.5" customHeight="1" x14ac:dyDescent="0.15">
      <c r="B184" s="22">
        <v>2020</v>
      </c>
      <c r="C184" s="25">
        <v>10</v>
      </c>
      <c r="D184" s="25" t="s">
        <v>14</v>
      </c>
      <c r="E184" s="25" t="s">
        <v>2065</v>
      </c>
      <c r="F184" s="25" t="s">
        <v>66</v>
      </c>
      <c r="G184" s="69">
        <v>4014179501</v>
      </c>
      <c r="H184" s="176" t="s">
        <v>2072</v>
      </c>
      <c r="I184" s="81" t="s">
        <v>2074</v>
      </c>
      <c r="J184" s="66" t="s">
        <v>2061</v>
      </c>
      <c r="K184" s="184">
        <v>2</v>
      </c>
      <c r="L184" s="176" t="s">
        <v>555</v>
      </c>
      <c r="M184" s="184">
        <v>22594376</v>
      </c>
      <c r="N184" s="25" t="s">
        <v>2062</v>
      </c>
      <c r="O184" s="25" t="s">
        <v>2063</v>
      </c>
      <c r="P184" s="25" t="s">
        <v>2064</v>
      </c>
      <c r="Q184" s="25" t="s">
        <v>24</v>
      </c>
      <c r="R184" s="157"/>
    </row>
    <row r="185" spans="2:18" s="179" customFormat="1" ht="19.5" customHeight="1" x14ac:dyDescent="0.15">
      <c r="B185" s="22">
        <v>2020</v>
      </c>
      <c r="C185" s="25">
        <v>10</v>
      </c>
      <c r="D185" s="25" t="s">
        <v>14</v>
      </c>
      <c r="E185" s="25" t="s">
        <v>2065</v>
      </c>
      <c r="F185" s="25" t="s">
        <v>66</v>
      </c>
      <c r="G185" s="69">
        <v>4111250101</v>
      </c>
      <c r="H185" s="81" t="s">
        <v>2075</v>
      </c>
      <c r="I185" s="81" t="s">
        <v>2068</v>
      </c>
      <c r="J185" s="66" t="s">
        <v>2061</v>
      </c>
      <c r="K185" s="184">
        <v>1</v>
      </c>
      <c r="L185" s="93" t="s">
        <v>555</v>
      </c>
      <c r="M185" s="184">
        <v>13566271</v>
      </c>
      <c r="N185" s="25" t="s">
        <v>2062</v>
      </c>
      <c r="O185" s="25" t="s">
        <v>2063</v>
      </c>
      <c r="P185" s="25" t="s">
        <v>2064</v>
      </c>
      <c r="Q185" s="25" t="s">
        <v>24</v>
      </c>
      <c r="R185" s="157"/>
    </row>
    <row r="186" spans="2:18" s="179" customFormat="1" ht="19.5" customHeight="1" x14ac:dyDescent="0.15">
      <c r="B186" s="22">
        <v>2020</v>
      </c>
      <c r="C186" s="25">
        <v>10</v>
      </c>
      <c r="D186" s="25" t="s">
        <v>14</v>
      </c>
      <c r="E186" s="25" t="s">
        <v>2065</v>
      </c>
      <c r="F186" s="25" t="s">
        <v>66</v>
      </c>
      <c r="G186" s="69">
        <v>4111250101</v>
      </c>
      <c r="H186" s="81" t="s">
        <v>2075</v>
      </c>
      <c r="I186" s="81" t="s">
        <v>2069</v>
      </c>
      <c r="J186" s="66" t="s">
        <v>2061</v>
      </c>
      <c r="K186" s="184">
        <v>1</v>
      </c>
      <c r="L186" s="93" t="s">
        <v>555</v>
      </c>
      <c r="M186" s="184">
        <v>13566271</v>
      </c>
      <c r="N186" s="25" t="s">
        <v>2062</v>
      </c>
      <c r="O186" s="25" t="s">
        <v>2063</v>
      </c>
      <c r="P186" s="25" t="s">
        <v>2064</v>
      </c>
      <c r="Q186" s="25" t="s">
        <v>24</v>
      </c>
      <c r="R186" s="157"/>
    </row>
    <row r="187" spans="2:18" s="179" customFormat="1" ht="19.5" customHeight="1" x14ac:dyDescent="0.15">
      <c r="B187" s="22">
        <v>2020</v>
      </c>
      <c r="C187" s="25">
        <v>10</v>
      </c>
      <c r="D187" s="25" t="s">
        <v>14</v>
      </c>
      <c r="E187" s="25" t="s">
        <v>2065</v>
      </c>
      <c r="F187" s="25" t="s">
        <v>66</v>
      </c>
      <c r="G187" s="69">
        <v>4014218901</v>
      </c>
      <c r="H187" s="176" t="s">
        <v>2076</v>
      </c>
      <c r="I187" s="81" t="s">
        <v>2077</v>
      </c>
      <c r="J187" s="66" t="s">
        <v>2061</v>
      </c>
      <c r="K187" s="184">
        <v>53</v>
      </c>
      <c r="L187" s="176" t="s">
        <v>97</v>
      </c>
      <c r="M187" s="184">
        <v>244418169</v>
      </c>
      <c r="N187" s="25" t="s">
        <v>2062</v>
      </c>
      <c r="O187" s="25" t="s">
        <v>2063</v>
      </c>
      <c r="P187" s="25" t="s">
        <v>2064</v>
      </c>
      <c r="Q187" s="25" t="s">
        <v>24</v>
      </c>
      <c r="R187" s="157"/>
    </row>
    <row r="188" spans="2:18" s="179" customFormat="1" ht="19.5" customHeight="1" x14ac:dyDescent="0.15">
      <c r="B188" s="22">
        <v>2020</v>
      </c>
      <c r="C188" s="25">
        <v>10</v>
      </c>
      <c r="D188" s="25" t="s">
        <v>14</v>
      </c>
      <c r="E188" s="25" t="s">
        <v>2065</v>
      </c>
      <c r="F188" s="25" t="s">
        <v>66</v>
      </c>
      <c r="G188" s="69">
        <v>4014218901</v>
      </c>
      <c r="H188" s="176" t="s">
        <v>2076</v>
      </c>
      <c r="I188" s="81" t="s">
        <v>2078</v>
      </c>
      <c r="J188" s="66" t="s">
        <v>2061</v>
      </c>
      <c r="K188" s="184">
        <v>6</v>
      </c>
      <c r="L188" s="176" t="s">
        <v>97</v>
      </c>
      <c r="M188" s="184">
        <v>18548010</v>
      </c>
      <c r="N188" s="25" t="s">
        <v>2062</v>
      </c>
      <c r="O188" s="25" t="s">
        <v>2063</v>
      </c>
      <c r="P188" s="25" t="s">
        <v>2064</v>
      </c>
      <c r="Q188" s="25" t="s">
        <v>24</v>
      </c>
      <c r="R188" s="157"/>
    </row>
    <row r="189" spans="2:18" s="179" customFormat="1" ht="19.5" customHeight="1" x14ac:dyDescent="0.15">
      <c r="B189" s="22">
        <v>2020</v>
      </c>
      <c r="C189" s="25">
        <v>10</v>
      </c>
      <c r="D189" s="25" t="s">
        <v>14</v>
      </c>
      <c r="E189" s="25" t="s">
        <v>2065</v>
      </c>
      <c r="F189" s="25" t="s">
        <v>66</v>
      </c>
      <c r="G189" s="69">
        <v>4014218901</v>
      </c>
      <c r="H189" s="81" t="s">
        <v>2076</v>
      </c>
      <c r="I189" s="81" t="s">
        <v>2079</v>
      </c>
      <c r="J189" s="66" t="s">
        <v>2061</v>
      </c>
      <c r="K189" s="184">
        <v>63</v>
      </c>
      <c r="L189" s="93" t="s">
        <v>97</v>
      </c>
      <c r="M189" s="184">
        <v>173929254</v>
      </c>
      <c r="N189" s="25" t="s">
        <v>2062</v>
      </c>
      <c r="O189" s="25" t="s">
        <v>2063</v>
      </c>
      <c r="P189" s="25" t="s">
        <v>2064</v>
      </c>
      <c r="Q189" s="25" t="s">
        <v>24</v>
      </c>
      <c r="R189" s="157"/>
    </row>
    <row r="190" spans="2:18" s="179" customFormat="1" ht="19.5" customHeight="1" x14ac:dyDescent="0.15">
      <c r="B190" s="22">
        <v>2020</v>
      </c>
      <c r="C190" s="25">
        <v>10</v>
      </c>
      <c r="D190" s="25" t="s">
        <v>14</v>
      </c>
      <c r="E190" s="25" t="s">
        <v>2065</v>
      </c>
      <c r="F190" s="25" t="s">
        <v>66</v>
      </c>
      <c r="G190" s="69">
        <v>4014218901</v>
      </c>
      <c r="H190" s="81" t="s">
        <v>2076</v>
      </c>
      <c r="I190" s="81" t="s">
        <v>2080</v>
      </c>
      <c r="J190" s="66" t="s">
        <v>2061</v>
      </c>
      <c r="K190" s="184">
        <v>12</v>
      </c>
      <c r="L190" s="93" t="s">
        <v>97</v>
      </c>
      <c r="M190" s="184">
        <v>22207609</v>
      </c>
      <c r="N190" s="25" t="s">
        <v>2062</v>
      </c>
      <c r="O190" s="25" t="s">
        <v>2063</v>
      </c>
      <c r="P190" s="25" t="s">
        <v>2064</v>
      </c>
      <c r="Q190" s="25" t="s">
        <v>24</v>
      </c>
      <c r="R190" s="157"/>
    </row>
    <row r="191" spans="2:18" s="179" customFormat="1" ht="19.5" customHeight="1" x14ac:dyDescent="0.15">
      <c r="B191" s="22">
        <v>2020</v>
      </c>
      <c r="C191" s="25">
        <v>10</v>
      </c>
      <c r="D191" s="25" t="s">
        <v>14</v>
      </c>
      <c r="E191" s="25" t="s">
        <v>2065</v>
      </c>
      <c r="F191" s="25" t="s">
        <v>66</v>
      </c>
      <c r="G191" s="69">
        <v>4014219702</v>
      </c>
      <c r="H191" s="81" t="s">
        <v>2081</v>
      </c>
      <c r="I191" s="81" t="s">
        <v>2082</v>
      </c>
      <c r="J191" s="66" t="s">
        <v>2061</v>
      </c>
      <c r="K191" s="184">
        <v>91</v>
      </c>
      <c r="L191" s="93" t="s">
        <v>97</v>
      </c>
      <c r="M191" s="184">
        <v>207261235</v>
      </c>
      <c r="N191" s="25" t="s">
        <v>2062</v>
      </c>
      <c r="O191" s="25" t="s">
        <v>2063</v>
      </c>
      <c r="P191" s="25" t="s">
        <v>2064</v>
      </c>
      <c r="Q191" s="25" t="s">
        <v>24</v>
      </c>
      <c r="R191" s="157"/>
    </row>
    <row r="192" spans="2:18" s="179" customFormat="1" ht="19.5" customHeight="1" x14ac:dyDescent="0.15">
      <c r="B192" s="22">
        <v>2020</v>
      </c>
      <c r="C192" s="25">
        <v>10</v>
      </c>
      <c r="D192" s="25" t="s">
        <v>14</v>
      </c>
      <c r="E192" s="25" t="s">
        <v>2065</v>
      </c>
      <c r="F192" s="25" t="s">
        <v>66</v>
      </c>
      <c r="G192" s="69">
        <v>4014219702</v>
      </c>
      <c r="H192" s="176" t="s">
        <v>2081</v>
      </c>
      <c r="I192" s="81" t="s">
        <v>2083</v>
      </c>
      <c r="J192" s="66" t="s">
        <v>2061</v>
      </c>
      <c r="K192" s="184">
        <v>83</v>
      </c>
      <c r="L192" s="176" t="s">
        <v>97</v>
      </c>
      <c r="M192" s="184">
        <v>112577518</v>
      </c>
      <c r="N192" s="25" t="s">
        <v>2062</v>
      </c>
      <c r="O192" s="25" t="s">
        <v>2063</v>
      </c>
      <c r="P192" s="25" t="s">
        <v>2064</v>
      </c>
      <c r="Q192" s="25" t="s">
        <v>24</v>
      </c>
      <c r="R192" s="157"/>
    </row>
    <row r="193" spans="2:18" s="179" customFormat="1" ht="19.5" customHeight="1" x14ac:dyDescent="0.15">
      <c r="B193" s="22">
        <v>2020</v>
      </c>
      <c r="C193" s="25">
        <v>10</v>
      </c>
      <c r="D193" s="25" t="s">
        <v>14</v>
      </c>
      <c r="E193" s="25" t="s">
        <v>2065</v>
      </c>
      <c r="F193" s="25" t="s">
        <v>66</v>
      </c>
      <c r="G193" s="69">
        <v>4014219702</v>
      </c>
      <c r="H193" s="81" t="s">
        <v>2081</v>
      </c>
      <c r="I193" s="81" t="s">
        <v>2084</v>
      </c>
      <c r="J193" s="66" t="s">
        <v>2061</v>
      </c>
      <c r="K193" s="184">
        <v>28</v>
      </c>
      <c r="L193" s="93" t="s">
        <v>97</v>
      </c>
      <c r="M193" s="184">
        <v>33168977</v>
      </c>
      <c r="N193" s="25" t="s">
        <v>2062</v>
      </c>
      <c r="O193" s="25" t="s">
        <v>2063</v>
      </c>
      <c r="P193" s="25" t="s">
        <v>2064</v>
      </c>
      <c r="Q193" s="25" t="s">
        <v>24</v>
      </c>
      <c r="R193" s="157"/>
    </row>
    <row r="194" spans="2:18" s="179" customFormat="1" ht="19.5" customHeight="1" x14ac:dyDescent="0.15">
      <c r="B194" s="22">
        <v>2020</v>
      </c>
      <c r="C194" s="25">
        <v>10</v>
      </c>
      <c r="D194" s="25" t="s">
        <v>14</v>
      </c>
      <c r="E194" s="25" t="s">
        <v>2065</v>
      </c>
      <c r="F194" s="25" t="s">
        <v>66</v>
      </c>
      <c r="G194" s="69">
        <v>4014219702</v>
      </c>
      <c r="H194" s="176" t="s">
        <v>2085</v>
      </c>
      <c r="I194" s="81" t="s">
        <v>2084</v>
      </c>
      <c r="J194" s="66" t="s">
        <v>2061</v>
      </c>
      <c r="K194" s="184">
        <v>128</v>
      </c>
      <c r="L194" s="176" t="s">
        <v>97</v>
      </c>
      <c r="M194" s="184">
        <v>137344233</v>
      </c>
      <c r="N194" s="25" t="s">
        <v>2062</v>
      </c>
      <c r="O194" s="25" t="s">
        <v>2063</v>
      </c>
      <c r="P194" s="25" t="s">
        <v>2064</v>
      </c>
      <c r="Q194" s="25" t="s">
        <v>24</v>
      </c>
      <c r="R194" s="157"/>
    </row>
    <row r="195" spans="2:18" s="179" customFormat="1" ht="19.5" customHeight="1" x14ac:dyDescent="0.15">
      <c r="B195" s="22">
        <v>2020</v>
      </c>
      <c r="C195" s="25">
        <v>10</v>
      </c>
      <c r="D195" s="25" t="s">
        <v>14</v>
      </c>
      <c r="E195" s="25" t="s">
        <v>2065</v>
      </c>
      <c r="F195" s="25" t="s">
        <v>66</v>
      </c>
      <c r="G195" s="69">
        <v>4014219702</v>
      </c>
      <c r="H195" s="81" t="s">
        <v>2085</v>
      </c>
      <c r="I195" s="81" t="s">
        <v>2086</v>
      </c>
      <c r="J195" s="66" t="s">
        <v>2061</v>
      </c>
      <c r="K195" s="184">
        <v>24</v>
      </c>
      <c r="L195" s="93" t="s">
        <v>97</v>
      </c>
      <c r="M195" s="184">
        <v>18439265</v>
      </c>
      <c r="N195" s="25" t="s">
        <v>2062</v>
      </c>
      <c r="O195" s="25" t="s">
        <v>2063</v>
      </c>
      <c r="P195" s="25" t="s">
        <v>2064</v>
      </c>
      <c r="Q195" s="25" t="s">
        <v>24</v>
      </c>
      <c r="R195" s="157"/>
    </row>
    <row r="196" spans="2:18" s="179" customFormat="1" ht="19.5" customHeight="1" x14ac:dyDescent="0.15">
      <c r="B196" s="22">
        <v>2020</v>
      </c>
      <c r="C196" s="25">
        <v>10</v>
      </c>
      <c r="D196" s="25" t="s">
        <v>14</v>
      </c>
      <c r="E196" s="25" t="s">
        <v>2087</v>
      </c>
      <c r="F196" s="25" t="s">
        <v>66</v>
      </c>
      <c r="G196" s="69">
        <v>10063091</v>
      </c>
      <c r="H196" s="156" t="s">
        <v>100</v>
      </c>
      <c r="I196" s="156" t="s">
        <v>2088</v>
      </c>
      <c r="J196" s="66" t="s">
        <v>2061</v>
      </c>
      <c r="K196" s="66">
        <v>718</v>
      </c>
      <c r="L196" s="66" t="s">
        <v>103</v>
      </c>
      <c r="M196" s="66">
        <v>48503074</v>
      </c>
      <c r="N196" s="25" t="s">
        <v>2062</v>
      </c>
      <c r="O196" s="25" t="s">
        <v>2063</v>
      </c>
      <c r="P196" s="25" t="s">
        <v>2064</v>
      </c>
      <c r="Q196" s="25" t="s">
        <v>24</v>
      </c>
      <c r="R196" s="70"/>
    </row>
    <row r="197" spans="2:18" s="179" customFormat="1" ht="19.5" customHeight="1" x14ac:dyDescent="0.15">
      <c r="B197" s="22">
        <v>2020</v>
      </c>
      <c r="C197" s="25">
        <v>10</v>
      </c>
      <c r="D197" s="25" t="s">
        <v>14</v>
      </c>
      <c r="E197" s="25" t="s">
        <v>2089</v>
      </c>
      <c r="F197" s="25" t="s">
        <v>66</v>
      </c>
      <c r="G197" s="69">
        <v>23228846</v>
      </c>
      <c r="H197" s="156" t="s">
        <v>2090</v>
      </c>
      <c r="I197" s="156" t="s">
        <v>2091</v>
      </c>
      <c r="J197" s="66" t="s">
        <v>2061</v>
      </c>
      <c r="K197" s="66">
        <v>209</v>
      </c>
      <c r="L197" s="66" t="s">
        <v>97</v>
      </c>
      <c r="M197" s="66">
        <v>379555290</v>
      </c>
      <c r="N197" s="25" t="s">
        <v>2062</v>
      </c>
      <c r="O197" s="25" t="s">
        <v>2063</v>
      </c>
      <c r="P197" s="25" t="s">
        <v>2064</v>
      </c>
      <c r="Q197" s="25" t="s">
        <v>24</v>
      </c>
      <c r="R197" s="70"/>
    </row>
    <row r="198" spans="2:18" s="179" customFormat="1" ht="19.5" customHeight="1" x14ac:dyDescent="0.15">
      <c r="B198" s="22">
        <v>2020</v>
      </c>
      <c r="C198" s="25">
        <v>10</v>
      </c>
      <c r="D198" s="25" t="s">
        <v>14</v>
      </c>
      <c r="E198" s="25" t="s">
        <v>2089</v>
      </c>
      <c r="F198" s="25" t="s">
        <v>66</v>
      </c>
      <c r="G198" s="69">
        <v>23228846</v>
      </c>
      <c r="H198" s="156" t="s">
        <v>2090</v>
      </c>
      <c r="I198" s="156" t="s">
        <v>2092</v>
      </c>
      <c r="J198" s="66" t="s">
        <v>2061</v>
      </c>
      <c r="K198" s="66">
        <v>11</v>
      </c>
      <c r="L198" s="66" t="s">
        <v>97</v>
      </c>
      <c r="M198" s="66">
        <v>13317729</v>
      </c>
      <c r="N198" s="25" t="s">
        <v>2062</v>
      </c>
      <c r="O198" s="25" t="s">
        <v>2063</v>
      </c>
      <c r="P198" s="25" t="s">
        <v>2064</v>
      </c>
      <c r="Q198" s="25" t="s">
        <v>24</v>
      </c>
      <c r="R198" s="70"/>
    </row>
    <row r="199" spans="2:18" s="179" customFormat="1" ht="19.5" customHeight="1" x14ac:dyDescent="0.15">
      <c r="B199" s="22">
        <v>2020</v>
      </c>
      <c r="C199" s="25">
        <v>10</v>
      </c>
      <c r="D199" s="25" t="s">
        <v>14</v>
      </c>
      <c r="E199" s="25" t="s">
        <v>2089</v>
      </c>
      <c r="F199" s="25" t="s">
        <v>66</v>
      </c>
      <c r="G199" s="69">
        <v>23497875</v>
      </c>
      <c r="H199" s="156" t="s">
        <v>2090</v>
      </c>
      <c r="I199" s="156" t="s">
        <v>2093</v>
      </c>
      <c r="J199" s="66" t="s">
        <v>2061</v>
      </c>
      <c r="K199" s="66">
        <v>39</v>
      </c>
      <c r="L199" s="66" t="s">
        <v>97</v>
      </c>
      <c r="M199" s="66">
        <v>23711041</v>
      </c>
      <c r="N199" s="25" t="s">
        <v>2062</v>
      </c>
      <c r="O199" s="25" t="s">
        <v>2063</v>
      </c>
      <c r="P199" s="25" t="s">
        <v>2064</v>
      </c>
      <c r="Q199" s="25" t="s">
        <v>24</v>
      </c>
      <c r="R199" s="70"/>
    </row>
    <row r="200" spans="2:18" s="179" customFormat="1" ht="19.5" customHeight="1" x14ac:dyDescent="0.15">
      <c r="B200" s="22">
        <v>2020</v>
      </c>
      <c r="C200" s="25">
        <v>10</v>
      </c>
      <c r="D200" s="25" t="s">
        <v>14</v>
      </c>
      <c r="E200" s="25" t="s">
        <v>2089</v>
      </c>
      <c r="F200" s="25" t="s">
        <v>66</v>
      </c>
      <c r="G200" s="69">
        <v>21848459</v>
      </c>
      <c r="H200" s="156" t="s">
        <v>2094</v>
      </c>
      <c r="I200" s="156" t="s">
        <v>2095</v>
      </c>
      <c r="J200" s="66" t="s">
        <v>2061</v>
      </c>
      <c r="K200" s="185">
        <v>5</v>
      </c>
      <c r="L200" s="66" t="s">
        <v>262</v>
      </c>
      <c r="M200" s="66">
        <v>12919390</v>
      </c>
      <c r="N200" s="25" t="s">
        <v>2062</v>
      </c>
      <c r="O200" s="25" t="s">
        <v>2063</v>
      </c>
      <c r="P200" s="25" t="s">
        <v>2064</v>
      </c>
      <c r="Q200" s="25" t="s">
        <v>24</v>
      </c>
      <c r="R200" s="70"/>
    </row>
    <row r="201" spans="2:18" s="179" customFormat="1" ht="19.5" customHeight="1" x14ac:dyDescent="0.15">
      <c r="B201" s="80">
        <v>2020</v>
      </c>
      <c r="C201" s="81">
        <v>10</v>
      </c>
      <c r="D201" s="81" t="s">
        <v>15</v>
      </c>
      <c r="E201" s="81" t="s">
        <v>2096</v>
      </c>
      <c r="F201" s="81" t="s">
        <v>161</v>
      </c>
      <c r="G201" s="81">
        <v>3010320101</v>
      </c>
      <c r="H201" s="81" t="s">
        <v>2097</v>
      </c>
      <c r="I201" s="69" t="s">
        <v>2098</v>
      </c>
      <c r="J201" s="93" t="s">
        <v>16</v>
      </c>
      <c r="K201" s="101">
        <v>516</v>
      </c>
      <c r="L201" s="93" t="s">
        <v>1013</v>
      </c>
      <c r="M201" s="93">
        <v>15344944</v>
      </c>
      <c r="N201" s="81" t="s">
        <v>368</v>
      </c>
      <c r="O201" s="81" t="s">
        <v>2099</v>
      </c>
      <c r="P201" s="81" t="s">
        <v>2100</v>
      </c>
      <c r="Q201" s="81" t="s">
        <v>24</v>
      </c>
      <c r="R201" s="157"/>
    </row>
    <row r="202" spans="2:18" s="179" customFormat="1" ht="19.5" customHeight="1" x14ac:dyDescent="0.15">
      <c r="B202" s="80">
        <v>2020</v>
      </c>
      <c r="C202" s="81">
        <v>10</v>
      </c>
      <c r="D202" s="81" t="s">
        <v>15</v>
      </c>
      <c r="E202" s="81" t="s">
        <v>2101</v>
      </c>
      <c r="F202" s="81" t="s">
        <v>95</v>
      </c>
      <c r="G202" s="81">
        <v>3011150501</v>
      </c>
      <c r="H202" s="192" t="s">
        <v>100</v>
      </c>
      <c r="I202" s="192" t="s">
        <v>2102</v>
      </c>
      <c r="J202" s="81" t="s">
        <v>2103</v>
      </c>
      <c r="K202" s="193">
        <v>1526.2503899999999</v>
      </c>
      <c r="L202" s="83" t="s">
        <v>103</v>
      </c>
      <c r="M202" s="93">
        <v>99877830</v>
      </c>
      <c r="N202" s="158" t="s">
        <v>270</v>
      </c>
      <c r="O202" s="81" t="s">
        <v>271</v>
      </c>
      <c r="P202" s="81" t="s">
        <v>272</v>
      </c>
      <c r="Q202" s="81" t="s">
        <v>24</v>
      </c>
      <c r="R202" s="157"/>
    </row>
    <row r="203" spans="2:18" s="179" customFormat="1" ht="19.5" customHeight="1" x14ac:dyDescent="0.15">
      <c r="B203" s="80">
        <v>2020</v>
      </c>
      <c r="C203" s="81">
        <v>10</v>
      </c>
      <c r="D203" s="81" t="s">
        <v>15</v>
      </c>
      <c r="E203" s="81" t="s">
        <v>2101</v>
      </c>
      <c r="F203" s="81" t="s">
        <v>95</v>
      </c>
      <c r="G203" s="81">
        <v>3011150501</v>
      </c>
      <c r="H203" s="192" t="s">
        <v>100</v>
      </c>
      <c r="I203" s="192" t="s">
        <v>2104</v>
      </c>
      <c r="J203" s="81" t="s">
        <v>2103</v>
      </c>
      <c r="K203" s="193">
        <v>1418.848</v>
      </c>
      <c r="L203" s="83" t="s">
        <v>103</v>
      </c>
      <c r="M203" s="93">
        <v>92423760</v>
      </c>
      <c r="N203" s="158" t="s">
        <v>270</v>
      </c>
      <c r="O203" s="81" t="s">
        <v>271</v>
      </c>
      <c r="P203" s="81" t="s">
        <v>272</v>
      </c>
      <c r="Q203" s="81" t="s">
        <v>24</v>
      </c>
      <c r="R203" s="157"/>
    </row>
    <row r="204" spans="2:18" s="179" customFormat="1" ht="19.5" customHeight="1" x14ac:dyDescent="0.15">
      <c r="B204" s="80">
        <v>2020</v>
      </c>
      <c r="C204" s="81">
        <v>10</v>
      </c>
      <c r="D204" s="81" t="s">
        <v>15</v>
      </c>
      <c r="E204" s="81" t="s">
        <v>2101</v>
      </c>
      <c r="F204" s="81" t="s">
        <v>95</v>
      </c>
      <c r="G204" s="81">
        <v>3011150501</v>
      </c>
      <c r="H204" s="192" t="s">
        <v>100</v>
      </c>
      <c r="I204" s="192" t="s">
        <v>2105</v>
      </c>
      <c r="J204" s="81" t="s">
        <v>2103</v>
      </c>
      <c r="K204" s="193">
        <v>397.58953000000002</v>
      </c>
      <c r="L204" s="83" t="s">
        <v>103</v>
      </c>
      <c r="M204" s="93">
        <v>27835240</v>
      </c>
      <c r="N204" s="158" t="s">
        <v>270</v>
      </c>
      <c r="O204" s="81" t="s">
        <v>271</v>
      </c>
      <c r="P204" s="81" t="s">
        <v>272</v>
      </c>
      <c r="Q204" s="81" t="s">
        <v>24</v>
      </c>
      <c r="R204" s="157"/>
    </row>
    <row r="205" spans="2:18" s="179" customFormat="1" ht="19.5" customHeight="1" x14ac:dyDescent="0.15">
      <c r="B205" s="80">
        <v>2020</v>
      </c>
      <c r="C205" s="81">
        <v>10</v>
      </c>
      <c r="D205" s="81" t="s">
        <v>15</v>
      </c>
      <c r="E205" s="81" t="s">
        <v>2101</v>
      </c>
      <c r="F205" s="81" t="s">
        <v>95</v>
      </c>
      <c r="G205" s="81">
        <v>3011150501</v>
      </c>
      <c r="H205" s="192" t="s">
        <v>100</v>
      </c>
      <c r="I205" s="192" t="s">
        <v>2106</v>
      </c>
      <c r="J205" s="81" t="s">
        <v>2103</v>
      </c>
      <c r="K205" s="193">
        <v>292.30409999999995</v>
      </c>
      <c r="L205" s="83" t="s">
        <v>103</v>
      </c>
      <c r="M205" s="93">
        <v>20388210</v>
      </c>
      <c r="N205" s="158" t="s">
        <v>270</v>
      </c>
      <c r="O205" s="81" t="s">
        <v>271</v>
      </c>
      <c r="P205" s="81" t="s">
        <v>272</v>
      </c>
      <c r="Q205" s="81" t="s">
        <v>24</v>
      </c>
      <c r="R205" s="157"/>
    </row>
    <row r="206" spans="2:18" s="179" customFormat="1" ht="19.5" customHeight="1" x14ac:dyDescent="0.15">
      <c r="B206" s="80">
        <v>2020</v>
      </c>
      <c r="C206" s="81">
        <v>10</v>
      </c>
      <c r="D206" s="81" t="s">
        <v>15</v>
      </c>
      <c r="E206" s="81" t="s">
        <v>2101</v>
      </c>
      <c r="F206" s="81" t="s">
        <v>95</v>
      </c>
      <c r="G206" s="81">
        <v>3010161901</v>
      </c>
      <c r="H206" s="192" t="s">
        <v>105</v>
      </c>
      <c r="I206" s="192" t="s">
        <v>166</v>
      </c>
      <c r="J206" s="81" t="s">
        <v>2103</v>
      </c>
      <c r="K206" s="81">
        <v>16.532</v>
      </c>
      <c r="L206" s="81" t="s">
        <v>176</v>
      </c>
      <c r="M206" s="93">
        <v>11972310</v>
      </c>
      <c r="N206" s="158" t="s">
        <v>270</v>
      </c>
      <c r="O206" s="81" t="s">
        <v>271</v>
      </c>
      <c r="P206" s="81" t="s">
        <v>272</v>
      </c>
      <c r="Q206" s="81" t="s">
        <v>24</v>
      </c>
      <c r="R206" s="157"/>
    </row>
    <row r="207" spans="2:18" s="179" customFormat="1" ht="19.5" customHeight="1" x14ac:dyDescent="0.15">
      <c r="B207" s="80">
        <v>2020</v>
      </c>
      <c r="C207" s="81">
        <v>10</v>
      </c>
      <c r="D207" s="81" t="s">
        <v>15</v>
      </c>
      <c r="E207" s="81" t="s">
        <v>2101</v>
      </c>
      <c r="F207" s="81" t="s">
        <v>95</v>
      </c>
      <c r="G207" s="81">
        <v>4014178201</v>
      </c>
      <c r="H207" s="192" t="s">
        <v>1915</v>
      </c>
      <c r="I207" s="192" t="s">
        <v>167</v>
      </c>
      <c r="J207" s="81" t="s">
        <v>2107</v>
      </c>
      <c r="K207" s="81">
        <v>221</v>
      </c>
      <c r="L207" s="81" t="s">
        <v>972</v>
      </c>
      <c r="M207" s="93">
        <v>15255630</v>
      </c>
      <c r="N207" s="158" t="s">
        <v>270</v>
      </c>
      <c r="O207" s="81" t="s">
        <v>271</v>
      </c>
      <c r="P207" s="81" t="s">
        <v>272</v>
      </c>
      <c r="Q207" s="81" t="s">
        <v>24</v>
      </c>
      <c r="R207" s="157"/>
    </row>
    <row r="208" spans="2:18" s="179" customFormat="1" ht="19.5" customHeight="1" x14ac:dyDescent="0.15">
      <c r="B208" s="80">
        <v>2020</v>
      </c>
      <c r="C208" s="81">
        <v>10</v>
      </c>
      <c r="D208" s="81" t="s">
        <v>15</v>
      </c>
      <c r="E208" s="81" t="s">
        <v>2101</v>
      </c>
      <c r="F208" s="81" t="s">
        <v>95</v>
      </c>
      <c r="G208" s="81">
        <v>4014178201</v>
      </c>
      <c r="H208" s="192" t="s">
        <v>1915</v>
      </c>
      <c r="I208" s="192" t="s">
        <v>2108</v>
      </c>
      <c r="J208" s="81" t="s">
        <v>2107</v>
      </c>
      <c r="K208" s="81">
        <v>936</v>
      </c>
      <c r="L208" s="81" t="s">
        <v>972</v>
      </c>
      <c r="M208" s="93">
        <v>83397600</v>
      </c>
      <c r="N208" s="158" t="s">
        <v>270</v>
      </c>
      <c r="O208" s="81" t="s">
        <v>271</v>
      </c>
      <c r="P208" s="81" t="s">
        <v>272</v>
      </c>
      <c r="Q208" s="81" t="s">
        <v>24</v>
      </c>
      <c r="R208" s="157"/>
    </row>
    <row r="209" spans="2:18" s="179" customFormat="1" ht="19.5" customHeight="1" x14ac:dyDescent="0.15">
      <c r="B209" s="80">
        <v>2020</v>
      </c>
      <c r="C209" s="81">
        <v>10</v>
      </c>
      <c r="D209" s="81" t="s">
        <v>15</v>
      </c>
      <c r="E209" s="81" t="s">
        <v>2101</v>
      </c>
      <c r="F209" s="81" t="s">
        <v>95</v>
      </c>
      <c r="G209" s="81">
        <v>4014178201</v>
      </c>
      <c r="H209" s="194" t="s">
        <v>1915</v>
      </c>
      <c r="I209" s="194" t="s">
        <v>99</v>
      </c>
      <c r="J209" s="81" t="s">
        <v>2107</v>
      </c>
      <c r="K209" s="81">
        <v>813</v>
      </c>
      <c r="L209" s="81" t="s">
        <v>972</v>
      </c>
      <c r="M209" s="93">
        <v>133827930</v>
      </c>
      <c r="N209" s="158" t="s">
        <v>270</v>
      </c>
      <c r="O209" s="81" t="s">
        <v>271</v>
      </c>
      <c r="P209" s="81" t="s">
        <v>272</v>
      </c>
      <c r="Q209" s="81" t="s">
        <v>24</v>
      </c>
      <c r="R209" s="157"/>
    </row>
    <row r="210" spans="2:18" s="179" customFormat="1" ht="19.5" customHeight="1" x14ac:dyDescent="0.15">
      <c r="B210" s="80">
        <v>2020</v>
      </c>
      <c r="C210" s="81">
        <v>10</v>
      </c>
      <c r="D210" s="81" t="s">
        <v>15</v>
      </c>
      <c r="E210" s="81" t="s">
        <v>2101</v>
      </c>
      <c r="F210" s="81" t="s">
        <v>95</v>
      </c>
      <c r="G210" s="81">
        <v>4014178203</v>
      </c>
      <c r="H210" s="81" t="s">
        <v>2110</v>
      </c>
      <c r="I210" s="81" t="s">
        <v>99</v>
      </c>
      <c r="J210" s="81" t="s">
        <v>2107</v>
      </c>
      <c r="K210" s="81">
        <v>34</v>
      </c>
      <c r="L210" s="81" t="s">
        <v>972</v>
      </c>
      <c r="M210" s="93">
        <v>15483600</v>
      </c>
      <c r="N210" s="158" t="s">
        <v>270</v>
      </c>
      <c r="O210" s="81" t="s">
        <v>271</v>
      </c>
      <c r="P210" s="81" t="s">
        <v>272</v>
      </c>
      <c r="Q210" s="81" t="s">
        <v>24</v>
      </c>
      <c r="R210" s="157"/>
    </row>
    <row r="211" spans="2:18" s="179" customFormat="1" ht="19.5" customHeight="1" x14ac:dyDescent="0.15">
      <c r="B211" s="80">
        <v>2020</v>
      </c>
      <c r="C211" s="81">
        <v>10</v>
      </c>
      <c r="D211" s="81" t="s">
        <v>15</v>
      </c>
      <c r="E211" s="81" t="s">
        <v>2101</v>
      </c>
      <c r="F211" s="81" t="s">
        <v>95</v>
      </c>
      <c r="G211" s="81">
        <v>4014210901</v>
      </c>
      <c r="H211" s="81" t="s">
        <v>2111</v>
      </c>
      <c r="I211" s="81" t="s">
        <v>2112</v>
      </c>
      <c r="J211" s="81" t="s">
        <v>2107</v>
      </c>
      <c r="K211" s="81">
        <v>64</v>
      </c>
      <c r="L211" s="81" t="s">
        <v>972</v>
      </c>
      <c r="M211" s="93">
        <v>17498240</v>
      </c>
      <c r="N211" s="158" t="s">
        <v>270</v>
      </c>
      <c r="O211" s="81" t="s">
        <v>271</v>
      </c>
      <c r="P211" s="81" t="s">
        <v>272</v>
      </c>
      <c r="Q211" s="81" t="s">
        <v>24</v>
      </c>
      <c r="R211" s="157"/>
    </row>
    <row r="212" spans="2:18" s="179" customFormat="1" ht="19.5" customHeight="1" x14ac:dyDescent="0.15">
      <c r="B212" s="80">
        <v>2020</v>
      </c>
      <c r="C212" s="81">
        <v>10</v>
      </c>
      <c r="D212" s="81" t="s">
        <v>15</v>
      </c>
      <c r="E212" s="81" t="s">
        <v>2101</v>
      </c>
      <c r="F212" s="81" t="s">
        <v>95</v>
      </c>
      <c r="G212" s="81">
        <v>3015200102</v>
      </c>
      <c r="H212" s="81" t="s">
        <v>588</v>
      </c>
      <c r="I212" s="81" t="s">
        <v>2113</v>
      </c>
      <c r="J212" s="81" t="s">
        <v>2103</v>
      </c>
      <c r="K212" s="81">
        <v>177</v>
      </c>
      <c r="L212" s="81" t="s">
        <v>1051</v>
      </c>
      <c r="M212" s="93">
        <v>21063000</v>
      </c>
      <c r="N212" s="158" t="s">
        <v>270</v>
      </c>
      <c r="O212" s="81" t="s">
        <v>271</v>
      </c>
      <c r="P212" s="81" t="s">
        <v>272</v>
      </c>
      <c r="Q212" s="81" t="s">
        <v>24</v>
      </c>
      <c r="R212" s="157"/>
    </row>
    <row r="213" spans="2:18" s="179" customFormat="1" ht="19.5" customHeight="1" x14ac:dyDescent="0.15">
      <c r="B213" s="80">
        <v>2020</v>
      </c>
      <c r="C213" s="81">
        <v>10</v>
      </c>
      <c r="D213" s="81" t="s">
        <v>15</v>
      </c>
      <c r="E213" s="81" t="s">
        <v>2101</v>
      </c>
      <c r="F213" s="81" t="s">
        <v>95</v>
      </c>
      <c r="G213" s="81">
        <v>3010990201</v>
      </c>
      <c r="H213" s="81" t="s">
        <v>2114</v>
      </c>
      <c r="I213" s="81" t="s">
        <v>2115</v>
      </c>
      <c r="J213" s="81" t="s">
        <v>2103</v>
      </c>
      <c r="K213" s="93">
        <v>3723.2415999999998</v>
      </c>
      <c r="L213" s="83" t="s">
        <v>103</v>
      </c>
      <c r="M213" s="93">
        <v>34626150</v>
      </c>
      <c r="N213" s="158" t="s">
        <v>270</v>
      </c>
      <c r="O213" s="81" t="s">
        <v>271</v>
      </c>
      <c r="P213" s="81" t="s">
        <v>272</v>
      </c>
      <c r="Q213" s="81" t="s">
        <v>24</v>
      </c>
      <c r="R213" s="157"/>
    </row>
    <row r="214" spans="2:18" s="179" customFormat="1" ht="19.5" customHeight="1" x14ac:dyDescent="0.15">
      <c r="B214" s="80">
        <v>2020</v>
      </c>
      <c r="C214" s="81">
        <v>10</v>
      </c>
      <c r="D214" s="81" t="s">
        <v>15</v>
      </c>
      <c r="E214" s="81" t="s">
        <v>2116</v>
      </c>
      <c r="F214" s="81" t="s">
        <v>95</v>
      </c>
      <c r="G214" s="81">
        <v>3011150501</v>
      </c>
      <c r="H214" s="192" t="s">
        <v>100</v>
      </c>
      <c r="I214" s="192" t="s">
        <v>2105</v>
      </c>
      <c r="J214" s="81" t="s">
        <v>2103</v>
      </c>
      <c r="K214" s="193">
        <v>557</v>
      </c>
      <c r="L214" s="83" t="s">
        <v>103</v>
      </c>
      <c r="M214" s="93">
        <f>K214*70010</f>
        <v>38995570</v>
      </c>
      <c r="N214" s="158" t="s">
        <v>270</v>
      </c>
      <c r="O214" s="81" t="s">
        <v>271</v>
      </c>
      <c r="P214" s="81" t="s">
        <v>272</v>
      </c>
      <c r="Q214" s="81" t="s">
        <v>24</v>
      </c>
      <c r="R214" s="157"/>
    </row>
    <row r="215" spans="2:18" s="179" customFormat="1" ht="19.5" customHeight="1" x14ac:dyDescent="0.15">
      <c r="B215" s="80">
        <v>2020</v>
      </c>
      <c r="C215" s="81">
        <v>10</v>
      </c>
      <c r="D215" s="81" t="s">
        <v>15</v>
      </c>
      <c r="E215" s="81" t="s">
        <v>2116</v>
      </c>
      <c r="F215" s="81" t="s">
        <v>95</v>
      </c>
      <c r="G215" s="81">
        <v>3012170208</v>
      </c>
      <c r="H215" s="192" t="s">
        <v>2117</v>
      </c>
      <c r="I215" s="192" t="s">
        <v>2118</v>
      </c>
      <c r="J215" s="81" t="s">
        <v>2103</v>
      </c>
      <c r="K215" s="193">
        <v>4855</v>
      </c>
      <c r="L215" s="83" t="s">
        <v>103</v>
      </c>
      <c r="M215" s="93">
        <f>K215*13980</f>
        <v>67872900</v>
      </c>
      <c r="N215" s="158" t="s">
        <v>270</v>
      </c>
      <c r="O215" s="81" t="s">
        <v>271</v>
      </c>
      <c r="P215" s="81" t="s">
        <v>272</v>
      </c>
      <c r="Q215" s="81" t="s">
        <v>24</v>
      </c>
      <c r="R215" s="157"/>
    </row>
    <row r="216" spans="2:18" s="179" customFormat="1" ht="19.5" customHeight="1" x14ac:dyDescent="0.15">
      <c r="B216" s="80">
        <v>2020</v>
      </c>
      <c r="C216" s="81">
        <v>10</v>
      </c>
      <c r="D216" s="81" t="s">
        <v>15</v>
      </c>
      <c r="E216" s="81" t="s">
        <v>2116</v>
      </c>
      <c r="F216" s="81" t="s">
        <v>95</v>
      </c>
      <c r="G216" s="81">
        <v>3010161901</v>
      </c>
      <c r="H216" s="192" t="s">
        <v>105</v>
      </c>
      <c r="I216" s="192" t="s">
        <v>2119</v>
      </c>
      <c r="J216" s="81" t="s">
        <v>2103</v>
      </c>
      <c r="K216" s="195">
        <v>30.9</v>
      </c>
      <c r="L216" s="81" t="s">
        <v>176</v>
      </c>
      <c r="M216" s="193">
        <f>K216*680880</f>
        <v>21039192</v>
      </c>
      <c r="N216" s="158" t="s">
        <v>270</v>
      </c>
      <c r="O216" s="81" t="s">
        <v>271</v>
      </c>
      <c r="P216" s="81" t="s">
        <v>272</v>
      </c>
      <c r="Q216" s="81" t="s">
        <v>24</v>
      </c>
      <c r="R216" s="157"/>
    </row>
    <row r="217" spans="2:18" s="179" customFormat="1" ht="19.5" customHeight="1" x14ac:dyDescent="0.15">
      <c r="B217" s="80">
        <v>2020</v>
      </c>
      <c r="C217" s="81">
        <v>10</v>
      </c>
      <c r="D217" s="81" t="s">
        <v>15</v>
      </c>
      <c r="E217" s="81" t="s">
        <v>2116</v>
      </c>
      <c r="F217" s="81" t="s">
        <v>95</v>
      </c>
      <c r="G217" s="81">
        <v>3010161901</v>
      </c>
      <c r="H217" s="192" t="s">
        <v>105</v>
      </c>
      <c r="I217" s="192" t="s">
        <v>2120</v>
      </c>
      <c r="J217" s="81" t="s">
        <v>2103</v>
      </c>
      <c r="K217" s="195">
        <v>49.35</v>
      </c>
      <c r="L217" s="81" t="s">
        <v>176</v>
      </c>
      <c r="M217" s="193">
        <f>K217*700560</f>
        <v>34572636</v>
      </c>
      <c r="N217" s="158" t="s">
        <v>270</v>
      </c>
      <c r="O217" s="81" t="s">
        <v>271</v>
      </c>
      <c r="P217" s="81" t="s">
        <v>272</v>
      </c>
      <c r="Q217" s="81" t="s">
        <v>24</v>
      </c>
      <c r="R217" s="157"/>
    </row>
    <row r="218" spans="2:18" s="179" customFormat="1" ht="19.5" customHeight="1" x14ac:dyDescent="0.15">
      <c r="B218" s="22">
        <v>2020</v>
      </c>
      <c r="C218" s="25">
        <v>10</v>
      </c>
      <c r="D218" s="25" t="s">
        <v>15</v>
      </c>
      <c r="E218" s="25" t="s">
        <v>2121</v>
      </c>
      <c r="F218" s="25" t="s">
        <v>95</v>
      </c>
      <c r="G218" s="25">
        <v>3011150501</v>
      </c>
      <c r="H218" s="25" t="s">
        <v>100</v>
      </c>
      <c r="I218" s="25" t="s">
        <v>2122</v>
      </c>
      <c r="J218" s="81" t="s">
        <v>2103</v>
      </c>
      <c r="K218" s="66">
        <v>309</v>
      </c>
      <c r="L218" s="66" t="s">
        <v>103</v>
      </c>
      <c r="M218" s="66">
        <v>19875772</v>
      </c>
      <c r="N218" s="25" t="s">
        <v>2123</v>
      </c>
      <c r="O218" s="25" t="s">
        <v>2124</v>
      </c>
      <c r="P218" s="25" t="s">
        <v>2125</v>
      </c>
      <c r="Q218" s="25" t="s">
        <v>24</v>
      </c>
      <c r="R218" s="70"/>
    </row>
    <row r="219" spans="2:18" s="179" customFormat="1" ht="19.5" customHeight="1" x14ac:dyDescent="0.15">
      <c r="B219" s="22">
        <v>2020</v>
      </c>
      <c r="C219" s="25">
        <v>10</v>
      </c>
      <c r="D219" s="25" t="s">
        <v>15</v>
      </c>
      <c r="E219" s="25" t="s">
        <v>2121</v>
      </c>
      <c r="F219" s="25" t="s">
        <v>95</v>
      </c>
      <c r="G219" s="25">
        <v>3011150501</v>
      </c>
      <c r="H219" s="25" t="s">
        <v>100</v>
      </c>
      <c r="I219" s="25" t="s">
        <v>2126</v>
      </c>
      <c r="J219" s="81" t="s">
        <v>2103</v>
      </c>
      <c r="K219" s="66">
        <v>161</v>
      </c>
      <c r="L219" s="66" t="s">
        <v>103</v>
      </c>
      <c r="M219" s="66">
        <v>11112406</v>
      </c>
      <c r="N219" s="25" t="s">
        <v>2123</v>
      </c>
      <c r="O219" s="25" t="s">
        <v>2124</v>
      </c>
      <c r="P219" s="25" t="s">
        <v>2125</v>
      </c>
      <c r="Q219" s="25" t="s">
        <v>24</v>
      </c>
      <c r="R219" s="70"/>
    </row>
    <row r="220" spans="2:18" s="179" customFormat="1" ht="19.5" customHeight="1" x14ac:dyDescent="0.15">
      <c r="B220" s="22">
        <v>2020</v>
      </c>
      <c r="C220" s="25">
        <v>10</v>
      </c>
      <c r="D220" s="25" t="s">
        <v>15</v>
      </c>
      <c r="E220" s="25" t="s">
        <v>2127</v>
      </c>
      <c r="F220" s="25" t="s">
        <v>95</v>
      </c>
      <c r="G220" s="25">
        <v>3011150501</v>
      </c>
      <c r="H220" s="25" t="s">
        <v>100</v>
      </c>
      <c r="I220" s="25" t="s">
        <v>2128</v>
      </c>
      <c r="J220" s="81" t="s">
        <v>2103</v>
      </c>
      <c r="K220" s="66">
        <v>541</v>
      </c>
      <c r="L220" s="66" t="s">
        <v>103</v>
      </c>
      <c r="M220" s="66">
        <v>35381400</v>
      </c>
      <c r="N220" s="25" t="s">
        <v>2123</v>
      </c>
      <c r="O220" s="25" t="s">
        <v>2124</v>
      </c>
      <c r="P220" s="25" t="s">
        <v>2125</v>
      </c>
      <c r="Q220" s="25" t="s">
        <v>24</v>
      </c>
      <c r="R220" s="70"/>
    </row>
    <row r="221" spans="2:18" s="179" customFormat="1" ht="19.5" customHeight="1" x14ac:dyDescent="0.15">
      <c r="B221" s="22">
        <v>2020</v>
      </c>
      <c r="C221" s="25">
        <v>10</v>
      </c>
      <c r="D221" s="25" t="s">
        <v>15</v>
      </c>
      <c r="E221" s="25" t="s">
        <v>2127</v>
      </c>
      <c r="F221" s="25" t="s">
        <v>95</v>
      </c>
      <c r="G221" s="25">
        <v>4014162001</v>
      </c>
      <c r="H221" s="25" t="s">
        <v>530</v>
      </c>
      <c r="I221" s="25" t="s">
        <v>2129</v>
      </c>
      <c r="J221" s="81" t="s">
        <v>2103</v>
      </c>
      <c r="K221" s="66">
        <v>1</v>
      </c>
      <c r="L221" s="66" t="s">
        <v>262</v>
      </c>
      <c r="M221" s="66">
        <v>12760000</v>
      </c>
      <c r="N221" s="25" t="s">
        <v>2123</v>
      </c>
      <c r="O221" s="25" t="s">
        <v>2124</v>
      </c>
      <c r="P221" s="25" t="s">
        <v>2125</v>
      </c>
      <c r="Q221" s="25" t="s">
        <v>24</v>
      </c>
      <c r="R221" s="70"/>
    </row>
    <row r="222" spans="2:18" s="179" customFormat="1" ht="19.5" customHeight="1" x14ac:dyDescent="0.15">
      <c r="B222" s="22">
        <v>2020</v>
      </c>
      <c r="C222" s="25">
        <v>10</v>
      </c>
      <c r="D222" s="25" t="s">
        <v>15</v>
      </c>
      <c r="E222" s="25" t="s">
        <v>2127</v>
      </c>
      <c r="F222" s="25" t="s">
        <v>95</v>
      </c>
      <c r="G222" s="25">
        <v>4014179501</v>
      </c>
      <c r="H222" s="25" t="s">
        <v>593</v>
      </c>
      <c r="I222" s="25" t="s">
        <v>2131</v>
      </c>
      <c r="J222" s="81" t="s">
        <v>2130</v>
      </c>
      <c r="K222" s="66">
        <v>2</v>
      </c>
      <c r="L222" s="66" t="s">
        <v>262</v>
      </c>
      <c r="M222" s="66">
        <v>21400200</v>
      </c>
      <c r="N222" s="25" t="s">
        <v>2123</v>
      </c>
      <c r="O222" s="25" t="s">
        <v>2124</v>
      </c>
      <c r="P222" s="25" t="s">
        <v>2125</v>
      </c>
      <c r="Q222" s="25" t="s">
        <v>24</v>
      </c>
      <c r="R222" s="70"/>
    </row>
    <row r="223" spans="2:18" s="179" customFormat="1" ht="19.5" customHeight="1" x14ac:dyDescent="0.15">
      <c r="B223" s="59">
        <v>2020</v>
      </c>
      <c r="C223" s="69">
        <v>10</v>
      </c>
      <c r="D223" s="69" t="s">
        <v>15</v>
      </c>
      <c r="E223" s="69" t="s">
        <v>2138</v>
      </c>
      <c r="F223" s="69" t="s">
        <v>95</v>
      </c>
      <c r="G223" s="69">
        <v>4014219702</v>
      </c>
      <c r="H223" s="69" t="s">
        <v>2139</v>
      </c>
      <c r="I223" s="69" t="s">
        <v>2140</v>
      </c>
      <c r="J223" s="79" t="s">
        <v>2141</v>
      </c>
      <c r="K223" s="79">
        <v>593</v>
      </c>
      <c r="L223" s="79" t="s">
        <v>1051</v>
      </c>
      <c r="M223" s="79">
        <v>108997686</v>
      </c>
      <c r="N223" s="69" t="s">
        <v>2142</v>
      </c>
      <c r="O223" s="69" t="s">
        <v>2143</v>
      </c>
      <c r="P223" s="69" t="s">
        <v>2144</v>
      </c>
      <c r="Q223" s="69" t="s">
        <v>24</v>
      </c>
      <c r="R223" s="103"/>
    </row>
    <row r="224" spans="2:18" s="179" customFormat="1" ht="19.5" customHeight="1" x14ac:dyDescent="0.15">
      <c r="B224" s="59">
        <v>2020</v>
      </c>
      <c r="C224" s="69">
        <v>10</v>
      </c>
      <c r="D224" s="69" t="s">
        <v>15</v>
      </c>
      <c r="E224" s="69" t="s">
        <v>2145</v>
      </c>
      <c r="F224" s="69" t="s">
        <v>95</v>
      </c>
      <c r="G224" s="69">
        <v>4014179501</v>
      </c>
      <c r="H224" s="69" t="s">
        <v>2146</v>
      </c>
      <c r="I224" s="69" t="s">
        <v>2147</v>
      </c>
      <c r="J224" s="79" t="s">
        <v>2141</v>
      </c>
      <c r="K224" s="79">
        <v>7</v>
      </c>
      <c r="L224" s="79" t="s">
        <v>972</v>
      </c>
      <c r="M224" s="79">
        <v>37933742</v>
      </c>
      <c r="N224" s="69" t="s">
        <v>2142</v>
      </c>
      <c r="O224" s="69" t="s">
        <v>2143</v>
      </c>
      <c r="P224" s="69" t="s">
        <v>2144</v>
      </c>
      <c r="Q224" s="69" t="s">
        <v>24</v>
      </c>
      <c r="R224" s="103"/>
    </row>
    <row r="225" spans="2:18" s="179" customFormat="1" ht="19.5" customHeight="1" x14ac:dyDescent="0.15">
      <c r="B225" s="22">
        <v>2020</v>
      </c>
      <c r="C225" s="25">
        <v>10</v>
      </c>
      <c r="D225" s="25" t="s">
        <v>15</v>
      </c>
      <c r="E225" s="25" t="s">
        <v>2152</v>
      </c>
      <c r="F225" s="25" t="s">
        <v>161</v>
      </c>
      <c r="G225" s="25">
        <v>4321159501</v>
      </c>
      <c r="H225" s="25" t="s">
        <v>2153</v>
      </c>
      <c r="I225" s="25" t="s">
        <v>2154</v>
      </c>
      <c r="J225" s="66" t="s">
        <v>2155</v>
      </c>
      <c r="K225" s="66">
        <v>1</v>
      </c>
      <c r="L225" s="66" t="s">
        <v>262</v>
      </c>
      <c r="M225" s="66">
        <v>209000000</v>
      </c>
      <c r="N225" s="25" t="s">
        <v>2156</v>
      </c>
      <c r="O225" s="25" t="s">
        <v>2157</v>
      </c>
      <c r="P225" s="25" t="s">
        <v>2158</v>
      </c>
      <c r="Q225" s="25" t="s">
        <v>24</v>
      </c>
      <c r="R225" s="70"/>
    </row>
    <row r="226" spans="2:18" s="179" customFormat="1" ht="19.5" customHeight="1" x14ac:dyDescent="0.15">
      <c r="B226" s="22">
        <v>2020</v>
      </c>
      <c r="C226" s="25">
        <v>10</v>
      </c>
      <c r="D226" s="25" t="s">
        <v>14</v>
      </c>
      <c r="E226" s="25" t="s">
        <v>2162</v>
      </c>
      <c r="F226" s="25" t="s">
        <v>67</v>
      </c>
      <c r="G226" s="25">
        <v>4321150102</v>
      </c>
      <c r="H226" s="25" t="s">
        <v>2163</v>
      </c>
      <c r="I226" s="25" t="s">
        <v>2164</v>
      </c>
      <c r="J226" s="66" t="s">
        <v>2165</v>
      </c>
      <c r="K226" s="66">
        <v>12</v>
      </c>
      <c r="L226" s="66" t="s">
        <v>109</v>
      </c>
      <c r="M226" s="66">
        <v>700000000</v>
      </c>
      <c r="N226" s="25" t="s">
        <v>2166</v>
      </c>
      <c r="O226" s="25" t="s">
        <v>2167</v>
      </c>
      <c r="P226" s="25" t="s">
        <v>2168</v>
      </c>
      <c r="Q226" s="25" t="s">
        <v>24</v>
      </c>
      <c r="R226" s="70"/>
    </row>
    <row r="227" spans="2:18" s="179" customFormat="1" ht="19.5" customHeight="1" x14ac:dyDescent="0.15">
      <c r="B227" s="22">
        <v>2020</v>
      </c>
      <c r="C227" s="25">
        <v>10</v>
      </c>
      <c r="D227" s="25" t="s">
        <v>2206</v>
      </c>
      <c r="E227" s="25" t="s">
        <v>2207</v>
      </c>
      <c r="F227" s="25" t="s">
        <v>2208</v>
      </c>
      <c r="G227" s="25">
        <v>4321171101</v>
      </c>
      <c r="H227" s="25" t="s">
        <v>2209</v>
      </c>
      <c r="I227" s="25" t="s">
        <v>2212</v>
      </c>
      <c r="J227" s="25" t="s">
        <v>2210</v>
      </c>
      <c r="K227" s="25">
        <v>1</v>
      </c>
      <c r="L227" s="25" t="s">
        <v>2211</v>
      </c>
      <c r="M227" s="66">
        <v>14520000</v>
      </c>
      <c r="N227" s="25" t="s">
        <v>2213</v>
      </c>
      <c r="O227" s="25" t="s">
        <v>2214</v>
      </c>
      <c r="P227" s="25" t="s">
        <v>2215</v>
      </c>
      <c r="Q227" s="25" t="s">
        <v>2216</v>
      </c>
      <c r="R227" s="70"/>
    </row>
    <row r="228" spans="2:18" s="179" customFormat="1" ht="19.5" customHeight="1" x14ac:dyDescent="0.15">
      <c r="B228" s="22">
        <v>2020</v>
      </c>
      <c r="C228" s="25">
        <v>10</v>
      </c>
      <c r="D228" s="25" t="s">
        <v>2206</v>
      </c>
      <c r="E228" s="25" t="s">
        <v>2217</v>
      </c>
      <c r="F228" s="25" t="s">
        <v>2208</v>
      </c>
      <c r="G228" s="25">
        <v>1411151401</v>
      </c>
      <c r="H228" s="25" t="s">
        <v>2218</v>
      </c>
      <c r="I228" s="25" t="s">
        <v>2227</v>
      </c>
      <c r="J228" s="25" t="s">
        <v>2219</v>
      </c>
      <c r="K228" s="189">
        <v>7000</v>
      </c>
      <c r="L228" s="25" t="s">
        <v>2228</v>
      </c>
      <c r="M228" s="66">
        <v>53977000</v>
      </c>
      <c r="N228" s="25" t="s">
        <v>2213</v>
      </c>
      <c r="O228" s="25" t="s">
        <v>2225</v>
      </c>
      <c r="P228" s="25" t="s">
        <v>2226</v>
      </c>
      <c r="Q228" s="25" t="s">
        <v>2216</v>
      </c>
      <c r="R228" s="70"/>
    </row>
    <row r="229" spans="2:18" s="179" customFormat="1" ht="19.5" customHeight="1" x14ac:dyDescent="0.15">
      <c r="B229" s="22">
        <v>2020</v>
      </c>
      <c r="C229" s="25">
        <v>11</v>
      </c>
      <c r="D229" s="25" t="s">
        <v>15</v>
      </c>
      <c r="E229" s="25" t="s">
        <v>476</v>
      </c>
      <c r="F229" s="25" t="s">
        <v>66</v>
      </c>
      <c r="G229" s="25">
        <v>3017169801</v>
      </c>
      <c r="H229" s="25" t="s">
        <v>477</v>
      </c>
      <c r="I229" s="25" t="s">
        <v>478</v>
      </c>
      <c r="J229" s="66" t="s">
        <v>479</v>
      </c>
      <c r="K229" s="66">
        <v>903.1</v>
      </c>
      <c r="L229" s="66" t="s">
        <v>480</v>
      </c>
      <c r="M229" s="66">
        <v>15352700</v>
      </c>
      <c r="N229" s="25" t="s">
        <v>473</v>
      </c>
      <c r="O229" s="25" t="s">
        <v>481</v>
      </c>
      <c r="P229" s="25" t="s">
        <v>482</v>
      </c>
      <c r="Q229" s="25" t="s">
        <v>24</v>
      </c>
      <c r="R229" s="70"/>
    </row>
    <row r="230" spans="2:18" s="179" customFormat="1" ht="19.5" customHeight="1" x14ac:dyDescent="0.15">
      <c r="B230" s="22">
        <v>2020</v>
      </c>
      <c r="C230" s="25">
        <v>11</v>
      </c>
      <c r="D230" s="25" t="s">
        <v>15</v>
      </c>
      <c r="E230" s="25" t="s">
        <v>483</v>
      </c>
      <c r="F230" s="25" t="s">
        <v>66</v>
      </c>
      <c r="G230" s="25">
        <v>3912110301</v>
      </c>
      <c r="H230" s="25" t="s">
        <v>484</v>
      </c>
      <c r="I230" s="25" t="s">
        <v>132</v>
      </c>
      <c r="J230" s="66"/>
      <c r="K230" s="66">
        <v>1</v>
      </c>
      <c r="L230" s="66" t="s">
        <v>169</v>
      </c>
      <c r="M230" s="66">
        <v>23697900</v>
      </c>
      <c r="N230" s="25" t="s">
        <v>473</v>
      </c>
      <c r="O230" s="25" t="s">
        <v>481</v>
      </c>
      <c r="P230" s="25" t="s">
        <v>482</v>
      </c>
      <c r="Q230" s="25" t="s">
        <v>24</v>
      </c>
      <c r="R230" s="70"/>
    </row>
    <row r="231" spans="2:18" s="179" customFormat="1" ht="19.5" customHeight="1" x14ac:dyDescent="0.15">
      <c r="B231" s="22">
        <v>2020</v>
      </c>
      <c r="C231" s="25">
        <v>11</v>
      </c>
      <c r="D231" s="25" t="s">
        <v>14</v>
      </c>
      <c r="E231" s="25" t="s">
        <v>483</v>
      </c>
      <c r="F231" s="25" t="s">
        <v>67</v>
      </c>
      <c r="G231" s="25">
        <v>3017169801</v>
      </c>
      <c r="H231" s="25" t="s">
        <v>485</v>
      </c>
      <c r="I231" s="25" t="s">
        <v>132</v>
      </c>
      <c r="J231" s="66" t="s">
        <v>479</v>
      </c>
      <c r="K231" s="66">
        <v>1</v>
      </c>
      <c r="L231" s="66" t="s">
        <v>169</v>
      </c>
      <c r="M231" s="66">
        <v>31129960</v>
      </c>
      <c r="N231" s="25" t="s">
        <v>473</v>
      </c>
      <c r="O231" s="25" t="s">
        <v>481</v>
      </c>
      <c r="P231" s="25" t="s">
        <v>482</v>
      </c>
      <c r="Q231" s="25" t="s">
        <v>24</v>
      </c>
      <c r="R231" s="70"/>
    </row>
    <row r="232" spans="2:18" s="179" customFormat="1" ht="19.5" customHeight="1" x14ac:dyDescent="0.15">
      <c r="B232" s="22">
        <v>2020</v>
      </c>
      <c r="C232" s="25">
        <v>11</v>
      </c>
      <c r="D232" s="25" t="s">
        <v>15</v>
      </c>
      <c r="E232" s="25" t="s">
        <v>483</v>
      </c>
      <c r="F232" s="25" t="s">
        <v>66</v>
      </c>
      <c r="G232" s="25">
        <v>3010170401</v>
      </c>
      <c r="H232" s="25" t="s">
        <v>486</v>
      </c>
      <c r="I232" s="25" t="s">
        <v>487</v>
      </c>
      <c r="J232" s="66" t="s">
        <v>488</v>
      </c>
      <c r="K232" s="66">
        <v>43</v>
      </c>
      <c r="L232" s="66" t="s">
        <v>176</v>
      </c>
      <c r="M232" s="66">
        <v>49999970</v>
      </c>
      <c r="N232" s="25" t="s">
        <v>473</v>
      </c>
      <c r="O232" s="25" t="s">
        <v>481</v>
      </c>
      <c r="P232" s="25" t="s">
        <v>482</v>
      </c>
      <c r="Q232" s="25" t="s">
        <v>24</v>
      </c>
      <c r="R232" s="70"/>
    </row>
    <row r="233" spans="2:18" s="179" customFormat="1" ht="19.5" customHeight="1" x14ac:dyDescent="0.15">
      <c r="B233" s="22">
        <v>2020</v>
      </c>
      <c r="C233" s="25">
        <v>11</v>
      </c>
      <c r="D233" s="25" t="s">
        <v>15</v>
      </c>
      <c r="E233" s="25" t="s">
        <v>483</v>
      </c>
      <c r="F233" s="25" t="s">
        <v>66</v>
      </c>
      <c r="G233" s="25">
        <v>3015180209</v>
      </c>
      <c r="H233" s="25" t="s">
        <v>489</v>
      </c>
      <c r="I233" s="25" t="s">
        <v>490</v>
      </c>
      <c r="J233" s="66" t="s">
        <v>491</v>
      </c>
      <c r="K233" s="66">
        <v>1</v>
      </c>
      <c r="L233" s="66" t="s">
        <v>169</v>
      </c>
      <c r="M233" s="66">
        <v>115790400</v>
      </c>
      <c r="N233" s="25" t="s">
        <v>473</v>
      </c>
      <c r="O233" s="25" t="s">
        <v>481</v>
      </c>
      <c r="P233" s="25" t="s">
        <v>482</v>
      </c>
      <c r="Q233" s="25" t="s">
        <v>24</v>
      </c>
      <c r="R233" s="70"/>
    </row>
    <row r="234" spans="2:18" s="179" customFormat="1" ht="19.5" customHeight="1" x14ac:dyDescent="0.15">
      <c r="B234" s="22">
        <v>2020</v>
      </c>
      <c r="C234" s="25">
        <v>11</v>
      </c>
      <c r="D234" s="25" t="s">
        <v>14</v>
      </c>
      <c r="E234" s="25" t="s">
        <v>483</v>
      </c>
      <c r="F234" s="25" t="s">
        <v>67</v>
      </c>
      <c r="G234" s="25">
        <v>3017169801</v>
      </c>
      <c r="H234" s="25" t="s">
        <v>492</v>
      </c>
      <c r="I234" s="25" t="s">
        <v>132</v>
      </c>
      <c r="J234" s="66" t="s">
        <v>479</v>
      </c>
      <c r="K234" s="66">
        <v>1</v>
      </c>
      <c r="L234" s="66" t="s">
        <v>169</v>
      </c>
      <c r="M234" s="66">
        <v>121393200</v>
      </c>
      <c r="N234" s="25" t="s">
        <v>473</v>
      </c>
      <c r="O234" s="25" t="s">
        <v>481</v>
      </c>
      <c r="P234" s="25" t="s">
        <v>482</v>
      </c>
      <c r="Q234" s="25" t="s">
        <v>24</v>
      </c>
      <c r="R234" s="70"/>
    </row>
    <row r="235" spans="2:18" s="179" customFormat="1" ht="19.5" customHeight="1" x14ac:dyDescent="0.15">
      <c r="B235" s="22">
        <v>2020</v>
      </c>
      <c r="C235" s="25">
        <v>11</v>
      </c>
      <c r="D235" s="25" t="s">
        <v>15</v>
      </c>
      <c r="E235" s="25" t="s">
        <v>476</v>
      </c>
      <c r="F235" s="25" t="s">
        <v>66</v>
      </c>
      <c r="G235" s="25">
        <v>3017169801</v>
      </c>
      <c r="H235" s="25" t="s">
        <v>493</v>
      </c>
      <c r="I235" s="25" t="s">
        <v>494</v>
      </c>
      <c r="J235" s="66" t="s">
        <v>479</v>
      </c>
      <c r="K235" s="66">
        <v>8629.5</v>
      </c>
      <c r="L235" s="66" t="s">
        <v>480</v>
      </c>
      <c r="M235" s="66">
        <v>133757250</v>
      </c>
      <c r="N235" s="25" t="s">
        <v>473</v>
      </c>
      <c r="O235" s="25" t="s">
        <v>481</v>
      </c>
      <c r="P235" s="25" t="s">
        <v>482</v>
      </c>
      <c r="Q235" s="25" t="s">
        <v>24</v>
      </c>
      <c r="R235" s="70"/>
    </row>
    <row r="236" spans="2:18" s="179" customFormat="1" ht="19.5" customHeight="1" x14ac:dyDescent="0.15">
      <c r="B236" s="22">
        <v>2020</v>
      </c>
      <c r="C236" s="25">
        <v>11</v>
      </c>
      <c r="D236" s="25" t="s">
        <v>14</v>
      </c>
      <c r="E236" s="25" t="s">
        <v>575</v>
      </c>
      <c r="F236" s="25" t="s">
        <v>161</v>
      </c>
      <c r="G236" s="25">
        <v>4015157001</v>
      </c>
      <c r="H236" s="25" t="s">
        <v>576</v>
      </c>
      <c r="I236" s="25" t="s">
        <v>577</v>
      </c>
      <c r="J236" s="66" t="s">
        <v>578</v>
      </c>
      <c r="K236" s="66">
        <v>1</v>
      </c>
      <c r="L236" s="66" t="s">
        <v>262</v>
      </c>
      <c r="M236" s="66">
        <v>31836000</v>
      </c>
      <c r="N236" s="25" t="s">
        <v>579</v>
      </c>
      <c r="O236" s="25" t="s">
        <v>580</v>
      </c>
      <c r="P236" s="25" t="s">
        <v>581</v>
      </c>
      <c r="Q236" s="25" t="s">
        <v>24</v>
      </c>
      <c r="R236" s="70"/>
    </row>
    <row r="237" spans="2:18" s="179" customFormat="1" ht="19.5" customHeight="1" x14ac:dyDescent="0.15">
      <c r="B237" s="22">
        <v>2020</v>
      </c>
      <c r="C237" s="25">
        <v>11</v>
      </c>
      <c r="D237" s="25" t="s">
        <v>14</v>
      </c>
      <c r="E237" s="25" t="s">
        <v>575</v>
      </c>
      <c r="F237" s="25" t="s">
        <v>66</v>
      </c>
      <c r="G237" s="69">
        <v>2410165301</v>
      </c>
      <c r="H237" s="69" t="s">
        <v>582</v>
      </c>
      <c r="I237" s="25" t="s">
        <v>583</v>
      </c>
      <c r="J237" s="66" t="s">
        <v>178</v>
      </c>
      <c r="K237" s="66">
        <v>1</v>
      </c>
      <c r="L237" s="66" t="s">
        <v>262</v>
      </c>
      <c r="M237" s="66">
        <v>31100000</v>
      </c>
      <c r="N237" s="25" t="s">
        <v>579</v>
      </c>
      <c r="O237" s="25" t="s">
        <v>580</v>
      </c>
      <c r="P237" s="25" t="s">
        <v>581</v>
      </c>
      <c r="Q237" s="25" t="s">
        <v>24</v>
      </c>
      <c r="R237" s="70"/>
    </row>
    <row r="238" spans="2:18" s="179" customFormat="1" ht="19.5" customHeight="1" x14ac:dyDescent="0.15">
      <c r="B238" s="22">
        <v>2020</v>
      </c>
      <c r="C238" s="25">
        <v>11</v>
      </c>
      <c r="D238" s="25" t="s">
        <v>14</v>
      </c>
      <c r="E238" s="25" t="s">
        <v>575</v>
      </c>
      <c r="F238" s="25" t="s">
        <v>66</v>
      </c>
      <c r="G238" s="69">
        <v>2610111501</v>
      </c>
      <c r="H238" s="69" t="s">
        <v>263</v>
      </c>
      <c r="I238" s="25" t="s">
        <v>132</v>
      </c>
      <c r="J238" s="66" t="s">
        <v>39</v>
      </c>
      <c r="K238" s="66">
        <v>1</v>
      </c>
      <c r="L238" s="66" t="s">
        <v>169</v>
      </c>
      <c r="M238" s="66">
        <v>11680000</v>
      </c>
      <c r="N238" s="25" t="s">
        <v>579</v>
      </c>
      <c r="O238" s="25" t="s">
        <v>580</v>
      </c>
      <c r="P238" s="25" t="s">
        <v>581</v>
      </c>
      <c r="Q238" s="25" t="s">
        <v>24</v>
      </c>
      <c r="R238" s="70"/>
    </row>
    <row r="239" spans="2:18" s="179" customFormat="1" ht="19.5" customHeight="1" x14ac:dyDescent="0.15">
      <c r="B239" s="22">
        <v>2020</v>
      </c>
      <c r="C239" s="25">
        <v>11</v>
      </c>
      <c r="D239" s="25" t="s">
        <v>14</v>
      </c>
      <c r="E239" s="25" t="s">
        <v>575</v>
      </c>
      <c r="F239" s="25" t="s">
        <v>66</v>
      </c>
      <c r="G239" s="69">
        <v>3912110401</v>
      </c>
      <c r="H239" s="69" t="s">
        <v>584</v>
      </c>
      <c r="I239" s="25" t="s">
        <v>132</v>
      </c>
      <c r="J239" s="66" t="s">
        <v>39</v>
      </c>
      <c r="K239" s="66">
        <v>1</v>
      </c>
      <c r="L239" s="66" t="s">
        <v>169</v>
      </c>
      <c r="M239" s="66">
        <v>19926915</v>
      </c>
      <c r="N239" s="25" t="s">
        <v>579</v>
      </c>
      <c r="O239" s="25" t="s">
        <v>580</v>
      </c>
      <c r="P239" s="25" t="s">
        <v>581</v>
      </c>
      <c r="Q239" s="25" t="s">
        <v>24</v>
      </c>
      <c r="R239" s="70"/>
    </row>
    <row r="240" spans="2:18" s="179" customFormat="1" ht="19.5" customHeight="1" x14ac:dyDescent="0.15">
      <c r="B240" s="22">
        <v>2020</v>
      </c>
      <c r="C240" s="25">
        <v>11</v>
      </c>
      <c r="D240" s="25" t="s">
        <v>14</v>
      </c>
      <c r="E240" s="25" t="s">
        <v>585</v>
      </c>
      <c r="F240" s="25" t="s">
        <v>161</v>
      </c>
      <c r="G240" s="25">
        <v>3015200102</v>
      </c>
      <c r="H240" s="25" t="s">
        <v>586</v>
      </c>
      <c r="I240" s="25" t="s">
        <v>587</v>
      </c>
      <c r="J240" s="66" t="s">
        <v>588</v>
      </c>
      <c r="K240" s="66">
        <v>109</v>
      </c>
      <c r="L240" s="66" t="s">
        <v>173</v>
      </c>
      <c r="M240" s="66">
        <v>17315000</v>
      </c>
      <c r="N240" s="25" t="s">
        <v>579</v>
      </c>
      <c r="O240" s="25" t="s">
        <v>580</v>
      </c>
      <c r="P240" s="25" t="s">
        <v>581</v>
      </c>
      <c r="Q240" s="25" t="s">
        <v>24</v>
      </c>
      <c r="R240" s="70"/>
    </row>
    <row r="241" spans="2:18" s="179" customFormat="1" ht="19.5" customHeight="1" x14ac:dyDescent="0.15">
      <c r="B241" s="22">
        <v>2020</v>
      </c>
      <c r="C241" s="25">
        <v>11</v>
      </c>
      <c r="D241" s="25" t="s">
        <v>14</v>
      </c>
      <c r="E241" s="25" t="s">
        <v>589</v>
      </c>
      <c r="F241" s="25" t="s">
        <v>67</v>
      </c>
      <c r="G241" s="25">
        <v>3015200105</v>
      </c>
      <c r="H241" s="25" t="s">
        <v>590</v>
      </c>
      <c r="I241" s="25" t="s">
        <v>256</v>
      </c>
      <c r="J241" s="66" t="s">
        <v>118</v>
      </c>
      <c r="K241" s="66">
        <v>200</v>
      </c>
      <c r="L241" s="66" t="s">
        <v>109</v>
      </c>
      <c r="M241" s="66">
        <v>80000000</v>
      </c>
      <c r="N241" s="25" t="s">
        <v>124</v>
      </c>
      <c r="O241" s="25" t="s">
        <v>591</v>
      </c>
      <c r="P241" s="25" t="s">
        <v>592</v>
      </c>
      <c r="Q241" s="25" t="s">
        <v>24</v>
      </c>
      <c r="R241" s="70"/>
    </row>
    <row r="242" spans="2:18" s="179" customFormat="1" ht="19.5" customHeight="1" x14ac:dyDescent="0.15">
      <c r="B242" s="22">
        <v>2020</v>
      </c>
      <c r="C242" s="25">
        <v>11</v>
      </c>
      <c r="D242" s="25" t="s">
        <v>14</v>
      </c>
      <c r="E242" s="25" t="s">
        <v>589</v>
      </c>
      <c r="F242" s="25" t="s">
        <v>68</v>
      </c>
      <c r="G242" s="25">
        <v>4014179501</v>
      </c>
      <c r="H242" s="25" t="s">
        <v>593</v>
      </c>
      <c r="I242" s="25" t="s">
        <v>256</v>
      </c>
      <c r="J242" s="66" t="s">
        <v>16</v>
      </c>
      <c r="K242" s="66">
        <v>3</v>
      </c>
      <c r="L242" s="66" t="s">
        <v>109</v>
      </c>
      <c r="M242" s="66">
        <v>20000000</v>
      </c>
      <c r="N242" s="25" t="s">
        <v>124</v>
      </c>
      <c r="O242" s="25" t="s">
        <v>591</v>
      </c>
      <c r="P242" s="25" t="s">
        <v>592</v>
      </c>
      <c r="Q242" s="25" t="s">
        <v>24</v>
      </c>
      <c r="R242" s="70"/>
    </row>
    <row r="243" spans="2:18" s="179" customFormat="1" ht="19.5" customHeight="1" x14ac:dyDescent="0.15">
      <c r="B243" s="22">
        <v>2020</v>
      </c>
      <c r="C243" s="25">
        <v>11</v>
      </c>
      <c r="D243" s="25" t="s">
        <v>14</v>
      </c>
      <c r="E243" s="25" t="s">
        <v>589</v>
      </c>
      <c r="F243" s="25" t="s">
        <v>67</v>
      </c>
      <c r="G243" s="25">
        <v>4014238401</v>
      </c>
      <c r="H243" s="25" t="s">
        <v>594</v>
      </c>
      <c r="I243" s="25" t="s">
        <v>256</v>
      </c>
      <c r="J243" s="66" t="s">
        <v>16</v>
      </c>
      <c r="K243" s="66">
        <v>70</v>
      </c>
      <c r="L243" s="66" t="s">
        <v>109</v>
      </c>
      <c r="M243" s="66">
        <v>130000000</v>
      </c>
      <c r="N243" s="25" t="s">
        <v>124</v>
      </c>
      <c r="O243" s="25" t="s">
        <v>591</v>
      </c>
      <c r="P243" s="25" t="s">
        <v>595</v>
      </c>
      <c r="Q243" s="25" t="s">
        <v>24</v>
      </c>
      <c r="R243" s="70"/>
    </row>
    <row r="244" spans="2:18" s="179" customFormat="1" ht="19.5" customHeight="1" x14ac:dyDescent="0.15">
      <c r="B244" s="22">
        <v>2020</v>
      </c>
      <c r="C244" s="25">
        <v>11</v>
      </c>
      <c r="D244" s="25" t="s">
        <v>15</v>
      </c>
      <c r="E244" s="25" t="s">
        <v>701</v>
      </c>
      <c r="F244" s="25" t="s">
        <v>95</v>
      </c>
      <c r="G244" s="25">
        <v>4924151101</v>
      </c>
      <c r="H244" s="25" t="s">
        <v>775</v>
      </c>
      <c r="I244" s="25" t="s">
        <v>776</v>
      </c>
      <c r="J244" s="66" t="s">
        <v>777</v>
      </c>
      <c r="K244" s="66">
        <v>1</v>
      </c>
      <c r="L244" s="66" t="s">
        <v>172</v>
      </c>
      <c r="M244" s="66">
        <v>17000000</v>
      </c>
      <c r="N244" s="143" t="s">
        <v>702</v>
      </c>
      <c r="O244" s="25" t="s">
        <v>145</v>
      </c>
      <c r="P244" s="25" t="s">
        <v>778</v>
      </c>
      <c r="Q244" s="25" t="s">
        <v>24</v>
      </c>
      <c r="R244" s="70"/>
    </row>
    <row r="245" spans="2:18" s="179" customFormat="1" ht="19.5" customHeight="1" x14ac:dyDescent="0.15">
      <c r="B245" s="22">
        <v>2020</v>
      </c>
      <c r="C245" s="25">
        <v>11</v>
      </c>
      <c r="D245" s="25" t="s">
        <v>14</v>
      </c>
      <c r="E245" s="25" t="s">
        <v>975</v>
      </c>
      <c r="F245" s="25" t="s">
        <v>95</v>
      </c>
      <c r="G245" s="25">
        <v>4010178701</v>
      </c>
      <c r="H245" s="25" t="s">
        <v>976</v>
      </c>
      <c r="I245" s="25"/>
      <c r="J245" s="66" t="s">
        <v>178</v>
      </c>
      <c r="K245" s="66">
        <v>1</v>
      </c>
      <c r="L245" s="66" t="s">
        <v>169</v>
      </c>
      <c r="M245" s="66">
        <v>50000000</v>
      </c>
      <c r="N245" s="25" t="s">
        <v>313</v>
      </c>
      <c r="O245" s="25" t="s">
        <v>314</v>
      </c>
      <c r="P245" s="25" t="s">
        <v>315</v>
      </c>
      <c r="Q245" s="25" t="s">
        <v>24</v>
      </c>
      <c r="R245" s="70"/>
    </row>
    <row r="246" spans="2:18" s="179" customFormat="1" ht="19.5" customHeight="1" x14ac:dyDescent="0.15">
      <c r="B246" s="22">
        <v>2020</v>
      </c>
      <c r="C246" s="25">
        <v>11</v>
      </c>
      <c r="D246" s="25" t="s">
        <v>14</v>
      </c>
      <c r="E246" s="25" t="s">
        <v>340</v>
      </c>
      <c r="F246" s="25" t="s">
        <v>67</v>
      </c>
      <c r="G246" s="25">
        <v>3912118901</v>
      </c>
      <c r="H246" s="25" t="s">
        <v>989</v>
      </c>
      <c r="I246" s="25"/>
      <c r="J246" s="66" t="s">
        <v>40</v>
      </c>
      <c r="K246" s="66">
        <v>1</v>
      </c>
      <c r="L246" s="66" t="s">
        <v>169</v>
      </c>
      <c r="M246" s="66">
        <v>179628000</v>
      </c>
      <c r="N246" s="25" t="s">
        <v>990</v>
      </c>
      <c r="O246" s="25" t="s">
        <v>321</v>
      </c>
      <c r="P246" s="25" t="s">
        <v>322</v>
      </c>
      <c r="Q246" s="25" t="s">
        <v>24</v>
      </c>
      <c r="R246" s="70"/>
    </row>
    <row r="247" spans="2:18" s="179" customFormat="1" ht="19.5" customHeight="1" x14ac:dyDescent="0.15">
      <c r="B247" s="22">
        <v>2020</v>
      </c>
      <c r="C247" s="25">
        <v>11</v>
      </c>
      <c r="D247" s="25" t="s">
        <v>15</v>
      </c>
      <c r="E247" s="25" t="s">
        <v>340</v>
      </c>
      <c r="F247" s="25" t="s">
        <v>95</v>
      </c>
      <c r="G247" s="25">
        <v>3013150202</v>
      </c>
      <c r="H247" s="25" t="s">
        <v>991</v>
      </c>
      <c r="I247" s="25" t="s">
        <v>341</v>
      </c>
      <c r="J247" s="66" t="s">
        <v>16</v>
      </c>
      <c r="K247" s="66">
        <v>690</v>
      </c>
      <c r="L247" s="66" t="s">
        <v>107</v>
      </c>
      <c r="M247" s="66">
        <v>58220000</v>
      </c>
      <c r="N247" s="25" t="s">
        <v>317</v>
      </c>
      <c r="O247" s="25" t="s">
        <v>318</v>
      </c>
      <c r="P247" s="25" t="s">
        <v>319</v>
      </c>
      <c r="Q247" s="25" t="s">
        <v>24</v>
      </c>
      <c r="R247" s="70"/>
    </row>
    <row r="248" spans="2:18" s="179" customFormat="1" ht="19.5" customHeight="1" x14ac:dyDescent="0.15">
      <c r="B248" s="22">
        <v>2020</v>
      </c>
      <c r="C248" s="25">
        <v>11</v>
      </c>
      <c r="D248" s="25" t="s">
        <v>15</v>
      </c>
      <c r="E248" s="25" t="s">
        <v>340</v>
      </c>
      <c r="F248" s="25" t="s">
        <v>161</v>
      </c>
      <c r="G248" s="25">
        <v>4015151301</v>
      </c>
      <c r="H248" s="25" t="s">
        <v>293</v>
      </c>
      <c r="I248" s="25" t="s">
        <v>342</v>
      </c>
      <c r="J248" s="66" t="s">
        <v>992</v>
      </c>
      <c r="K248" s="66">
        <v>3</v>
      </c>
      <c r="L248" s="66" t="s">
        <v>294</v>
      </c>
      <c r="M248" s="66">
        <v>347370000</v>
      </c>
      <c r="N248" s="25" t="s">
        <v>317</v>
      </c>
      <c r="O248" s="25" t="s">
        <v>343</v>
      </c>
      <c r="P248" s="25" t="s">
        <v>344</v>
      </c>
      <c r="Q248" s="25" t="s">
        <v>24</v>
      </c>
      <c r="R248" s="70"/>
    </row>
    <row r="249" spans="2:18" s="179" customFormat="1" ht="19.5" customHeight="1" x14ac:dyDescent="0.15">
      <c r="B249" s="22">
        <v>2020</v>
      </c>
      <c r="C249" s="25">
        <v>11</v>
      </c>
      <c r="D249" s="25" t="s">
        <v>15</v>
      </c>
      <c r="E249" s="25" t="s">
        <v>340</v>
      </c>
      <c r="F249" s="25" t="s">
        <v>95</v>
      </c>
      <c r="G249" s="25">
        <v>4014168801</v>
      </c>
      <c r="H249" s="81" t="s">
        <v>356</v>
      </c>
      <c r="I249" s="25" t="s">
        <v>345</v>
      </c>
      <c r="J249" s="66" t="s">
        <v>992</v>
      </c>
      <c r="K249" s="66">
        <v>9</v>
      </c>
      <c r="L249" s="66" t="s">
        <v>294</v>
      </c>
      <c r="M249" s="66">
        <v>63960000</v>
      </c>
      <c r="N249" s="25" t="s">
        <v>317</v>
      </c>
      <c r="O249" s="25" t="s">
        <v>343</v>
      </c>
      <c r="P249" s="25" t="s">
        <v>344</v>
      </c>
      <c r="Q249" s="25" t="s">
        <v>24</v>
      </c>
      <c r="R249" s="70"/>
    </row>
    <row r="250" spans="2:18" s="179" customFormat="1" ht="19.5" customHeight="1" x14ac:dyDescent="0.15">
      <c r="B250" s="22">
        <v>2020</v>
      </c>
      <c r="C250" s="25">
        <v>11</v>
      </c>
      <c r="D250" s="25" t="s">
        <v>15</v>
      </c>
      <c r="E250" s="25" t="s">
        <v>340</v>
      </c>
      <c r="F250" s="25" t="s">
        <v>161</v>
      </c>
      <c r="G250" s="25">
        <v>4710998001</v>
      </c>
      <c r="H250" s="25" t="s">
        <v>259</v>
      </c>
      <c r="I250" s="25" t="s">
        <v>346</v>
      </c>
      <c r="J250" s="66" t="s">
        <v>992</v>
      </c>
      <c r="K250" s="66">
        <v>3</v>
      </c>
      <c r="L250" s="66" t="s">
        <v>291</v>
      </c>
      <c r="M250" s="66">
        <v>460213000</v>
      </c>
      <c r="N250" s="25" t="s">
        <v>317</v>
      </c>
      <c r="O250" s="25" t="s">
        <v>343</v>
      </c>
      <c r="P250" s="25" t="s">
        <v>344</v>
      </c>
      <c r="Q250" s="25" t="s">
        <v>24</v>
      </c>
      <c r="R250" s="70"/>
    </row>
    <row r="251" spans="2:18" s="179" customFormat="1" ht="19.5" customHeight="1" x14ac:dyDescent="0.15">
      <c r="B251" s="22">
        <v>2020</v>
      </c>
      <c r="C251" s="25">
        <v>11</v>
      </c>
      <c r="D251" s="25" t="s">
        <v>14</v>
      </c>
      <c r="E251" s="25" t="s">
        <v>340</v>
      </c>
      <c r="F251" s="25" t="s">
        <v>67</v>
      </c>
      <c r="G251" s="25">
        <v>2410171201</v>
      </c>
      <c r="H251" s="25" t="s">
        <v>347</v>
      </c>
      <c r="I251" s="25" t="s">
        <v>348</v>
      </c>
      <c r="J251" s="66" t="s">
        <v>992</v>
      </c>
      <c r="K251" s="66">
        <v>4</v>
      </c>
      <c r="L251" s="66" t="s">
        <v>291</v>
      </c>
      <c r="M251" s="66">
        <v>49347000</v>
      </c>
      <c r="N251" s="25" t="s">
        <v>317</v>
      </c>
      <c r="O251" s="25" t="s">
        <v>343</v>
      </c>
      <c r="P251" s="25" t="s">
        <v>344</v>
      </c>
      <c r="Q251" s="25" t="s">
        <v>24</v>
      </c>
      <c r="R251" s="70"/>
    </row>
    <row r="252" spans="2:18" s="179" customFormat="1" ht="19.5" customHeight="1" x14ac:dyDescent="0.15">
      <c r="B252" s="22">
        <v>2020</v>
      </c>
      <c r="C252" s="25">
        <v>11</v>
      </c>
      <c r="D252" s="25" t="s">
        <v>14</v>
      </c>
      <c r="E252" s="25" t="s">
        <v>340</v>
      </c>
      <c r="F252" s="25" t="s">
        <v>67</v>
      </c>
      <c r="G252" s="25">
        <v>4014178401</v>
      </c>
      <c r="H252" s="81" t="s">
        <v>993</v>
      </c>
      <c r="I252" s="25" t="s">
        <v>349</v>
      </c>
      <c r="J252" s="66" t="s">
        <v>992</v>
      </c>
      <c r="K252" s="66">
        <v>2</v>
      </c>
      <c r="L252" s="66" t="s">
        <v>291</v>
      </c>
      <c r="M252" s="66">
        <v>63020000</v>
      </c>
      <c r="N252" s="25" t="s">
        <v>317</v>
      </c>
      <c r="O252" s="25" t="s">
        <v>343</v>
      </c>
      <c r="P252" s="25" t="s">
        <v>344</v>
      </c>
      <c r="Q252" s="25" t="s">
        <v>24</v>
      </c>
      <c r="R252" s="70"/>
    </row>
    <row r="253" spans="2:18" s="179" customFormat="1" ht="19.5" customHeight="1" x14ac:dyDescent="0.15">
      <c r="B253" s="22">
        <v>2020</v>
      </c>
      <c r="C253" s="25">
        <v>11</v>
      </c>
      <c r="D253" s="25" t="s">
        <v>15</v>
      </c>
      <c r="E253" s="25" t="s">
        <v>340</v>
      </c>
      <c r="F253" s="25" t="s">
        <v>161</v>
      </c>
      <c r="G253" s="25">
        <v>3912110301</v>
      </c>
      <c r="H253" s="25" t="s">
        <v>350</v>
      </c>
      <c r="I253" s="25" t="s">
        <v>351</v>
      </c>
      <c r="J253" s="66" t="s">
        <v>39</v>
      </c>
      <c r="K253" s="66">
        <v>1</v>
      </c>
      <c r="L253" s="66" t="s">
        <v>169</v>
      </c>
      <c r="M253" s="66">
        <v>369061000</v>
      </c>
      <c r="N253" s="25" t="s">
        <v>317</v>
      </c>
      <c r="O253" s="25" t="s">
        <v>321</v>
      </c>
      <c r="P253" s="25" t="s">
        <v>322</v>
      </c>
      <c r="Q253" s="25" t="s">
        <v>24</v>
      </c>
      <c r="R253" s="70"/>
    </row>
    <row r="254" spans="2:18" s="179" customFormat="1" ht="19.5" customHeight="1" x14ac:dyDescent="0.15">
      <c r="B254" s="22">
        <v>2020</v>
      </c>
      <c r="C254" s="25">
        <v>11</v>
      </c>
      <c r="D254" s="25" t="s">
        <v>14</v>
      </c>
      <c r="E254" s="25" t="s">
        <v>340</v>
      </c>
      <c r="F254" s="25" t="s">
        <v>67</v>
      </c>
      <c r="G254" s="25">
        <v>3912100101</v>
      </c>
      <c r="H254" s="25" t="s">
        <v>292</v>
      </c>
      <c r="I254" s="25" t="s">
        <v>352</v>
      </c>
      <c r="J254" s="66" t="s">
        <v>39</v>
      </c>
      <c r="K254" s="66">
        <v>2</v>
      </c>
      <c r="L254" s="66" t="s">
        <v>262</v>
      </c>
      <c r="M254" s="66">
        <v>46200000</v>
      </c>
      <c r="N254" s="25" t="s">
        <v>317</v>
      </c>
      <c r="O254" s="25" t="s">
        <v>321</v>
      </c>
      <c r="P254" s="25" t="s">
        <v>322</v>
      </c>
      <c r="Q254" s="25" t="s">
        <v>24</v>
      </c>
      <c r="R254" s="70"/>
    </row>
    <row r="255" spans="2:18" s="179" customFormat="1" ht="19.5" customHeight="1" x14ac:dyDescent="0.15">
      <c r="B255" s="22">
        <v>2020</v>
      </c>
      <c r="C255" s="25">
        <v>11</v>
      </c>
      <c r="D255" s="25" t="s">
        <v>15</v>
      </c>
      <c r="E255" s="25" t="s">
        <v>1023</v>
      </c>
      <c r="F255" s="25" t="s">
        <v>95</v>
      </c>
      <c r="G255" s="25">
        <v>3911210201</v>
      </c>
      <c r="H255" s="25" t="s">
        <v>1036</v>
      </c>
      <c r="I255" s="25" t="s">
        <v>1037</v>
      </c>
      <c r="J255" s="66" t="s">
        <v>1033</v>
      </c>
      <c r="K255" s="66">
        <v>118</v>
      </c>
      <c r="L255" s="66" t="s">
        <v>1013</v>
      </c>
      <c r="M255" s="66">
        <v>11000000</v>
      </c>
      <c r="N255" s="25" t="s">
        <v>866</v>
      </c>
      <c r="O255" s="25" t="s">
        <v>1026</v>
      </c>
      <c r="P255" s="25" t="s">
        <v>1027</v>
      </c>
      <c r="Q255" s="25" t="s">
        <v>24</v>
      </c>
      <c r="R255" s="70"/>
    </row>
    <row r="256" spans="2:18" s="179" customFormat="1" ht="19.5" customHeight="1" x14ac:dyDescent="0.15">
      <c r="B256" s="22">
        <v>2020</v>
      </c>
      <c r="C256" s="25">
        <v>11</v>
      </c>
      <c r="D256" s="25" t="s">
        <v>14</v>
      </c>
      <c r="E256" s="25" t="s">
        <v>1047</v>
      </c>
      <c r="F256" s="25" t="s">
        <v>95</v>
      </c>
      <c r="G256" s="25">
        <v>4014219702</v>
      </c>
      <c r="H256" s="25" t="s">
        <v>1048</v>
      </c>
      <c r="I256" s="25" t="s">
        <v>1049</v>
      </c>
      <c r="J256" s="66" t="s">
        <v>1050</v>
      </c>
      <c r="K256" s="66">
        <v>1200</v>
      </c>
      <c r="L256" s="66" t="s">
        <v>1051</v>
      </c>
      <c r="M256" s="66">
        <v>25000000</v>
      </c>
      <c r="N256" s="25" t="s">
        <v>324</v>
      </c>
      <c r="O256" s="25" t="s">
        <v>1052</v>
      </c>
      <c r="P256" s="25" t="s">
        <v>326</v>
      </c>
      <c r="Q256" s="25" t="s">
        <v>24</v>
      </c>
      <c r="R256" s="70"/>
    </row>
    <row r="257" spans="2:18" s="179" customFormat="1" ht="19.5" customHeight="1" x14ac:dyDescent="0.15">
      <c r="B257" s="22">
        <v>2020</v>
      </c>
      <c r="C257" s="25">
        <v>11</v>
      </c>
      <c r="D257" s="25" t="s">
        <v>14</v>
      </c>
      <c r="E257" s="25" t="s">
        <v>1053</v>
      </c>
      <c r="F257" s="25" t="s">
        <v>95</v>
      </c>
      <c r="G257" s="25">
        <v>4014219702</v>
      </c>
      <c r="H257" s="25" t="s">
        <v>1048</v>
      </c>
      <c r="I257" s="25" t="s">
        <v>1049</v>
      </c>
      <c r="J257" s="66" t="s">
        <v>1050</v>
      </c>
      <c r="K257" s="66">
        <v>1800</v>
      </c>
      <c r="L257" s="66" t="s">
        <v>1051</v>
      </c>
      <c r="M257" s="66">
        <v>35000000</v>
      </c>
      <c r="N257" s="25" t="s">
        <v>324</v>
      </c>
      <c r="O257" s="25" t="s">
        <v>1052</v>
      </c>
      <c r="P257" s="25" t="s">
        <v>326</v>
      </c>
      <c r="Q257" s="25" t="s">
        <v>24</v>
      </c>
      <c r="R257" s="70"/>
    </row>
    <row r="258" spans="2:18" s="179" customFormat="1" ht="19.5" customHeight="1" x14ac:dyDescent="0.15">
      <c r="B258" s="22">
        <v>2020</v>
      </c>
      <c r="C258" s="25">
        <v>11</v>
      </c>
      <c r="D258" s="25" t="s">
        <v>14</v>
      </c>
      <c r="E258" s="25" t="s">
        <v>1054</v>
      </c>
      <c r="F258" s="25" t="s">
        <v>95</v>
      </c>
      <c r="G258" s="25">
        <v>4014219702</v>
      </c>
      <c r="H258" s="25" t="s">
        <v>1048</v>
      </c>
      <c r="I258" s="25" t="s">
        <v>1049</v>
      </c>
      <c r="J258" s="66" t="s">
        <v>1050</v>
      </c>
      <c r="K258" s="66">
        <v>1200</v>
      </c>
      <c r="L258" s="66" t="s">
        <v>1051</v>
      </c>
      <c r="M258" s="66">
        <v>25000000</v>
      </c>
      <c r="N258" s="25" t="s">
        <v>324</v>
      </c>
      <c r="O258" s="25" t="s">
        <v>1052</v>
      </c>
      <c r="P258" s="25" t="s">
        <v>326</v>
      </c>
      <c r="Q258" s="25" t="s">
        <v>24</v>
      </c>
      <c r="R258" s="70"/>
    </row>
    <row r="259" spans="2:18" s="179" customFormat="1" ht="19.5" customHeight="1" x14ac:dyDescent="0.15">
      <c r="B259" s="22">
        <v>2020</v>
      </c>
      <c r="C259" s="25">
        <v>11</v>
      </c>
      <c r="D259" s="25" t="s">
        <v>15</v>
      </c>
      <c r="E259" s="25" t="s">
        <v>1059</v>
      </c>
      <c r="F259" s="25" t="s">
        <v>95</v>
      </c>
      <c r="G259" s="25">
        <v>4924151101</v>
      </c>
      <c r="H259" s="25" t="s">
        <v>1063</v>
      </c>
      <c r="I259" s="188" t="s">
        <v>1064</v>
      </c>
      <c r="J259" s="66" t="s">
        <v>1012</v>
      </c>
      <c r="K259" s="66">
        <v>4</v>
      </c>
      <c r="L259" s="66" t="s">
        <v>1065</v>
      </c>
      <c r="M259" s="66">
        <v>13231064</v>
      </c>
      <c r="N259" s="25" t="s">
        <v>329</v>
      </c>
      <c r="O259" s="25" t="s">
        <v>901</v>
      </c>
      <c r="P259" s="25" t="s">
        <v>902</v>
      </c>
      <c r="Q259" s="25" t="s">
        <v>24</v>
      </c>
      <c r="R259" s="70"/>
    </row>
    <row r="260" spans="2:18" s="179" customFormat="1" ht="19.5" customHeight="1" x14ac:dyDescent="0.15">
      <c r="B260" s="22">
        <v>2020</v>
      </c>
      <c r="C260" s="25">
        <v>11</v>
      </c>
      <c r="D260" s="25" t="s">
        <v>14</v>
      </c>
      <c r="E260" s="25" t="s">
        <v>1097</v>
      </c>
      <c r="F260" s="25" t="s">
        <v>67</v>
      </c>
      <c r="G260" s="25">
        <v>2611160701</v>
      </c>
      <c r="H260" s="25" t="s">
        <v>1098</v>
      </c>
      <c r="I260" s="25" t="s">
        <v>1099</v>
      </c>
      <c r="J260" s="25"/>
      <c r="K260" s="25">
        <v>1</v>
      </c>
      <c r="L260" s="25" t="s">
        <v>109</v>
      </c>
      <c r="M260" s="189">
        <v>1337309000</v>
      </c>
      <c r="N260" s="25" t="s">
        <v>1100</v>
      </c>
      <c r="O260" s="25" t="s">
        <v>906</v>
      </c>
      <c r="P260" s="25" t="s">
        <v>907</v>
      </c>
      <c r="Q260" s="25" t="s">
        <v>46</v>
      </c>
      <c r="R260" s="70"/>
    </row>
    <row r="261" spans="2:18" s="179" customFormat="1" ht="19.5" customHeight="1" x14ac:dyDescent="0.15">
      <c r="B261" s="22">
        <v>2020</v>
      </c>
      <c r="C261" s="25">
        <v>11</v>
      </c>
      <c r="D261" s="25" t="s">
        <v>15</v>
      </c>
      <c r="E261" s="25" t="s">
        <v>1110</v>
      </c>
      <c r="F261" s="25" t="s">
        <v>66</v>
      </c>
      <c r="G261" s="25">
        <v>4014218902</v>
      </c>
      <c r="H261" s="25" t="s">
        <v>357</v>
      </c>
      <c r="I261" s="25">
        <v>1200</v>
      </c>
      <c r="J261" s="66" t="s">
        <v>16</v>
      </c>
      <c r="K261" s="66">
        <v>108</v>
      </c>
      <c r="L261" s="66" t="s">
        <v>115</v>
      </c>
      <c r="M261" s="66">
        <v>47649600</v>
      </c>
      <c r="N261" s="25" t="s">
        <v>910</v>
      </c>
      <c r="O261" s="25" t="s">
        <v>911</v>
      </c>
      <c r="P261" s="25" t="s">
        <v>912</v>
      </c>
      <c r="Q261" s="25" t="s">
        <v>24</v>
      </c>
      <c r="R261" s="70"/>
    </row>
    <row r="262" spans="2:18" s="179" customFormat="1" ht="19.5" customHeight="1" x14ac:dyDescent="0.15">
      <c r="B262" s="22">
        <v>2020</v>
      </c>
      <c r="C262" s="25">
        <v>11</v>
      </c>
      <c r="D262" s="25" t="s">
        <v>14</v>
      </c>
      <c r="E262" s="25" t="s">
        <v>920</v>
      </c>
      <c r="F262" s="25" t="s">
        <v>66</v>
      </c>
      <c r="G262" s="25">
        <v>4322269602</v>
      </c>
      <c r="H262" s="25" t="s">
        <v>1113</v>
      </c>
      <c r="I262" s="25"/>
      <c r="J262" s="66" t="s">
        <v>1114</v>
      </c>
      <c r="K262" s="66">
        <v>255</v>
      </c>
      <c r="L262" s="66" t="s">
        <v>109</v>
      </c>
      <c r="M262" s="66">
        <v>73796000</v>
      </c>
      <c r="N262" s="25" t="s">
        <v>910</v>
      </c>
      <c r="O262" s="25" t="s">
        <v>918</v>
      </c>
      <c r="P262" s="25" t="s">
        <v>919</v>
      </c>
      <c r="Q262" s="25" t="s">
        <v>24</v>
      </c>
      <c r="R262" s="70"/>
    </row>
    <row r="263" spans="2:18" s="179" customFormat="1" ht="19.5" customHeight="1" x14ac:dyDescent="0.15">
      <c r="B263" s="94">
        <v>2020</v>
      </c>
      <c r="C263" s="91">
        <v>11</v>
      </c>
      <c r="D263" s="91" t="s">
        <v>15</v>
      </c>
      <c r="E263" s="91" t="s">
        <v>359</v>
      </c>
      <c r="F263" s="91" t="s">
        <v>95</v>
      </c>
      <c r="G263" s="91">
        <v>5512171801</v>
      </c>
      <c r="H263" s="91" t="s">
        <v>1015</v>
      </c>
      <c r="I263" s="91" t="s">
        <v>1153</v>
      </c>
      <c r="J263" s="95" t="s">
        <v>845</v>
      </c>
      <c r="K263" s="95">
        <v>12</v>
      </c>
      <c r="L263" s="95" t="s">
        <v>1013</v>
      </c>
      <c r="M263" s="95">
        <v>15840000</v>
      </c>
      <c r="N263" s="91" t="s">
        <v>930</v>
      </c>
      <c r="O263" s="91" t="s">
        <v>360</v>
      </c>
      <c r="P263" s="91" t="s">
        <v>361</v>
      </c>
      <c r="Q263" s="91" t="s">
        <v>24</v>
      </c>
      <c r="R263" s="144"/>
    </row>
    <row r="264" spans="2:18" s="179" customFormat="1" ht="19.5" customHeight="1" x14ac:dyDescent="0.15">
      <c r="B264" s="22">
        <v>2020</v>
      </c>
      <c r="C264" s="25">
        <v>11</v>
      </c>
      <c r="D264" s="25" t="s">
        <v>15</v>
      </c>
      <c r="E264" s="25" t="s">
        <v>1175</v>
      </c>
      <c r="F264" s="25" t="s">
        <v>161</v>
      </c>
      <c r="G264" s="25">
        <v>4014219702</v>
      </c>
      <c r="H264" s="25" t="s">
        <v>1180</v>
      </c>
      <c r="I264" s="25" t="s">
        <v>1177</v>
      </c>
      <c r="J264" s="66" t="s">
        <v>16</v>
      </c>
      <c r="K264" s="66">
        <v>71</v>
      </c>
      <c r="L264" s="66" t="s">
        <v>97</v>
      </c>
      <c r="M264" s="66">
        <v>40155570</v>
      </c>
      <c r="N264" s="143" t="s">
        <v>934</v>
      </c>
      <c r="O264" s="25" t="s">
        <v>1178</v>
      </c>
      <c r="P264" s="25" t="s">
        <v>1179</v>
      </c>
      <c r="Q264" s="25" t="s">
        <v>24</v>
      </c>
      <c r="R264" s="70"/>
    </row>
    <row r="265" spans="2:18" s="179" customFormat="1" ht="19.5" customHeight="1" x14ac:dyDescent="0.15">
      <c r="B265" s="22">
        <v>2020</v>
      </c>
      <c r="C265" s="25">
        <v>11</v>
      </c>
      <c r="D265" s="25" t="s">
        <v>639</v>
      </c>
      <c r="E265" s="25" t="s">
        <v>941</v>
      </c>
      <c r="F265" s="25" t="s">
        <v>95</v>
      </c>
      <c r="G265" s="25">
        <v>3911160501</v>
      </c>
      <c r="H265" s="25" t="s">
        <v>1186</v>
      </c>
      <c r="I265" s="25" t="s">
        <v>1187</v>
      </c>
      <c r="J265" s="66" t="s">
        <v>845</v>
      </c>
      <c r="K265" s="66">
        <v>7</v>
      </c>
      <c r="L265" s="66" t="s">
        <v>1013</v>
      </c>
      <c r="M265" s="66">
        <v>11260000</v>
      </c>
      <c r="N265" s="25" t="s">
        <v>938</v>
      </c>
      <c r="O265" s="25" t="s">
        <v>939</v>
      </c>
      <c r="P265" s="25" t="s">
        <v>940</v>
      </c>
      <c r="Q265" s="25" t="s">
        <v>24</v>
      </c>
      <c r="R265" s="70"/>
    </row>
    <row r="266" spans="2:18" s="179" customFormat="1" ht="19.5" customHeight="1" x14ac:dyDescent="0.15">
      <c r="B266" s="22">
        <v>2020</v>
      </c>
      <c r="C266" s="25">
        <v>11</v>
      </c>
      <c r="D266" s="25" t="s">
        <v>639</v>
      </c>
      <c r="E266" s="25" t="s">
        <v>941</v>
      </c>
      <c r="F266" s="25" t="s">
        <v>95</v>
      </c>
      <c r="G266" s="25">
        <v>3010170405</v>
      </c>
      <c r="H266" s="25" t="s">
        <v>1188</v>
      </c>
      <c r="I266" s="25" t="s">
        <v>1189</v>
      </c>
      <c r="J266" s="66" t="s">
        <v>845</v>
      </c>
      <c r="K266" s="66">
        <v>35</v>
      </c>
      <c r="L266" s="66" t="s">
        <v>1051</v>
      </c>
      <c r="M266" s="66">
        <v>40573000</v>
      </c>
      <c r="N266" s="25" t="s">
        <v>938</v>
      </c>
      <c r="O266" s="25" t="s">
        <v>939</v>
      </c>
      <c r="P266" s="25" t="s">
        <v>940</v>
      </c>
      <c r="Q266" s="25" t="s">
        <v>24</v>
      </c>
      <c r="R266" s="70"/>
    </row>
    <row r="267" spans="2:18" s="179" customFormat="1" ht="19.5" customHeight="1" x14ac:dyDescent="0.15">
      <c r="B267" s="22">
        <v>2020</v>
      </c>
      <c r="C267" s="25">
        <v>11</v>
      </c>
      <c r="D267" s="25" t="s">
        <v>639</v>
      </c>
      <c r="E267" s="25" t="s">
        <v>941</v>
      </c>
      <c r="F267" s="25" t="s">
        <v>95</v>
      </c>
      <c r="G267" s="25">
        <v>3010369901</v>
      </c>
      <c r="H267" s="25" t="s">
        <v>1149</v>
      </c>
      <c r="I267" s="25" t="s">
        <v>1190</v>
      </c>
      <c r="J267" s="66" t="s">
        <v>845</v>
      </c>
      <c r="K267" s="66">
        <v>408</v>
      </c>
      <c r="L267" s="66" t="s">
        <v>1044</v>
      </c>
      <c r="M267" s="66">
        <v>24000000</v>
      </c>
      <c r="N267" s="25" t="s">
        <v>938</v>
      </c>
      <c r="O267" s="25" t="s">
        <v>939</v>
      </c>
      <c r="P267" s="25" t="s">
        <v>940</v>
      </c>
      <c r="Q267" s="25" t="s">
        <v>24</v>
      </c>
      <c r="R267" s="70"/>
    </row>
    <row r="268" spans="2:18" s="179" customFormat="1" ht="19.5" customHeight="1" x14ac:dyDescent="0.15">
      <c r="B268" s="22">
        <v>2020</v>
      </c>
      <c r="C268" s="25">
        <v>11</v>
      </c>
      <c r="D268" s="25" t="s">
        <v>639</v>
      </c>
      <c r="E268" s="25" t="s">
        <v>941</v>
      </c>
      <c r="F268" s="25" t="s">
        <v>95</v>
      </c>
      <c r="G268" s="25">
        <v>3015200101</v>
      </c>
      <c r="H268" s="25" t="s">
        <v>1060</v>
      </c>
      <c r="I268" s="25" t="s">
        <v>1191</v>
      </c>
      <c r="J268" s="66" t="s">
        <v>845</v>
      </c>
      <c r="K268" s="66">
        <v>250</v>
      </c>
      <c r="L268" s="66" t="s">
        <v>1062</v>
      </c>
      <c r="M268" s="66">
        <v>36000000</v>
      </c>
      <c r="N268" s="25" t="s">
        <v>938</v>
      </c>
      <c r="O268" s="25" t="s">
        <v>939</v>
      </c>
      <c r="P268" s="25" t="s">
        <v>940</v>
      </c>
      <c r="Q268" s="25" t="s">
        <v>24</v>
      </c>
      <c r="R268" s="70"/>
    </row>
    <row r="269" spans="2:18" s="179" customFormat="1" ht="19.5" customHeight="1" x14ac:dyDescent="0.15">
      <c r="B269" s="22">
        <v>2020</v>
      </c>
      <c r="C269" s="25">
        <v>11</v>
      </c>
      <c r="D269" s="25" t="s">
        <v>639</v>
      </c>
      <c r="E269" s="25" t="s">
        <v>945</v>
      </c>
      <c r="F269" s="25" t="s">
        <v>95</v>
      </c>
      <c r="G269" s="25">
        <v>2411181001</v>
      </c>
      <c r="H269" s="25" t="s">
        <v>986</v>
      </c>
      <c r="I269" s="25" t="s">
        <v>1192</v>
      </c>
      <c r="J269" s="66" t="s">
        <v>845</v>
      </c>
      <c r="K269" s="66">
        <v>1</v>
      </c>
      <c r="L269" s="66" t="s">
        <v>1065</v>
      </c>
      <c r="M269" s="66">
        <v>16310000</v>
      </c>
      <c r="N269" s="25" t="s">
        <v>938</v>
      </c>
      <c r="O269" s="25" t="s">
        <v>946</v>
      </c>
      <c r="P269" s="25" t="s">
        <v>947</v>
      </c>
      <c r="Q269" s="25" t="s">
        <v>24</v>
      </c>
      <c r="R269" s="70"/>
    </row>
    <row r="270" spans="2:18" s="179" customFormat="1" ht="19.5" customHeight="1" x14ac:dyDescent="0.15">
      <c r="B270" s="22">
        <v>2020</v>
      </c>
      <c r="C270" s="25">
        <v>11</v>
      </c>
      <c r="D270" s="25" t="s">
        <v>639</v>
      </c>
      <c r="E270" s="25" t="s">
        <v>945</v>
      </c>
      <c r="F270" s="25" t="s">
        <v>95</v>
      </c>
      <c r="G270" s="25">
        <v>4014218502</v>
      </c>
      <c r="H270" s="25" t="s">
        <v>1193</v>
      </c>
      <c r="I270" s="25" t="s">
        <v>1194</v>
      </c>
      <c r="J270" s="66" t="s">
        <v>845</v>
      </c>
      <c r="K270" s="66">
        <v>317</v>
      </c>
      <c r="L270" s="66" t="s">
        <v>972</v>
      </c>
      <c r="M270" s="66">
        <v>16955000</v>
      </c>
      <c r="N270" s="25" t="s">
        <v>938</v>
      </c>
      <c r="O270" s="25" t="s">
        <v>946</v>
      </c>
      <c r="P270" s="25" t="s">
        <v>947</v>
      </c>
      <c r="Q270" s="25" t="s">
        <v>24</v>
      </c>
      <c r="R270" s="70"/>
    </row>
    <row r="271" spans="2:18" s="179" customFormat="1" ht="19.5" customHeight="1" x14ac:dyDescent="0.15">
      <c r="B271" s="22">
        <v>2020</v>
      </c>
      <c r="C271" s="25">
        <v>11</v>
      </c>
      <c r="D271" s="25" t="s">
        <v>14</v>
      </c>
      <c r="E271" s="25" t="s">
        <v>945</v>
      </c>
      <c r="F271" s="25" t="s">
        <v>68</v>
      </c>
      <c r="G271" s="25">
        <v>4111368901</v>
      </c>
      <c r="H271" s="25" t="s">
        <v>1195</v>
      </c>
      <c r="I271" s="25" t="s">
        <v>1056</v>
      </c>
      <c r="J271" s="66" t="s">
        <v>845</v>
      </c>
      <c r="K271" s="66">
        <v>1</v>
      </c>
      <c r="L271" s="66" t="s">
        <v>1004</v>
      </c>
      <c r="M271" s="66">
        <v>13000000</v>
      </c>
      <c r="N271" s="25" t="s">
        <v>938</v>
      </c>
      <c r="O271" s="25" t="s">
        <v>946</v>
      </c>
      <c r="P271" s="25" t="s">
        <v>947</v>
      </c>
      <c r="Q271" s="25" t="s">
        <v>24</v>
      </c>
      <c r="R271" s="70"/>
    </row>
    <row r="272" spans="2:18" s="179" customFormat="1" ht="19.5" customHeight="1" x14ac:dyDescent="0.15">
      <c r="B272" s="22">
        <v>2020</v>
      </c>
      <c r="C272" s="25">
        <v>11</v>
      </c>
      <c r="D272" s="25" t="s">
        <v>14</v>
      </c>
      <c r="E272" s="25" t="s">
        <v>945</v>
      </c>
      <c r="F272" s="25" t="s">
        <v>68</v>
      </c>
      <c r="G272" s="25">
        <v>4015156601</v>
      </c>
      <c r="H272" s="25" t="s">
        <v>1196</v>
      </c>
      <c r="I272" s="25" t="s">
        <v>1197</v>
      </c>
      <c r="J272" s="66" t="s">
        <v>845</v>
      </c>
      <c r="K272" s="66">
        <v>1</v>
      </c>
      <c r="L272" s="66" t="s">
        <v>1004</v>
      </c>
      <c r="M272" s="66">
        <v>15417000</v>
      </c>
      <c r="N272" s="25" t="s">
        <v>938</v>
      </c>
      <c r="O272" s="25" t="s">
        <v>946</v>
      </c>
      <c r="P272" s="25" t="s">
        <v>947</v>
      </c>
      <c r="Q272" s="25" t="s">
        <v>24</v>
      </c>
      <c r="R272" s="70"/>
    </row>
    <row r="273" spans="2:18" s="179" customFormat="1" ht="19.5" customHeight="1" x14ac:dyDescent="0.15">
      <c r="B273" s="59">
        <v>2020</v>
      </c>
      <c r="C273" s="69">
        <v>11</v>
      </c>
      <c r="D273" s="69" t="s">
        <v>14</v>
      </c>
      <c r="E273" s="69" t="s">
        <v>1416</v>
      </c>
      <c r="F273" s="69" t="s">
        <v>68</v>
      </c>
      <c r="G273" s="69">
        <v>3011150501</v>
      </c>
      <c r="H273" s="69" t="s">
        <v>100</v>
      </c>
      <c r="I273" s="69" t="s">
        <v>165</v>
      </c>
      <c r="J273" s="79" t="s">
        <v>1417</v>
      </c>
      <c r="K273" s="79">
        <v>1</v>
      </c>
      <c r="L273" s="79" t="s">
        <v>169</v>
      </c>
      <c r="M273" s="79">
        <v>23031800</v>
      </c>
      <c r="N273" s="69" t="s">
        <v>1385</v>
      </c>
      <c r="O273" s="69" t="s">
        <v>1386</v>
      </c>
      <c r="P273" s="69" t="s">
        <v>1387</v>
      </c>
      <c r="Q273" s="69" t="s">
        <v>24</v>
      </c>
      <c r="R273" s="103"/>
    </row>
    <row r="274" spans="2:18" s="179" customFormat="1" ht="19.5" customHeight="1" x14ac:dyDescent="0.15">
      <c r="B274" s="59">
        <v>2020</v>
      </c>
      <c r="C274" s="69">
        <v>11</v>
      </c>
      <c r="D274" s="69" t="s">
        <v>14</v>
      </c>
      <c r="E274" s="69" t="s">
        <v>1418</v>
      </c>
      <c r="F274" s="69" t="s">
        <v>68</v>
      </c>
      <c r="G274" s="69">
        <v>4014219701</v>
      </c>
      <c r="H274" s="69" t="s">
        <v>1419</v>
      </c>
      <c r="I274" s="69" t="s">
        <v>1420</v>
      </c>
      <c r="J274" s="79" t="s">
        <v>1421</v>
      </c>
      <c r="K274" s="79">
        <v>1</v>
      </c>
      <c r="L274" s="79" t="s">
        <v>169</v>
      </c>
      <c r="M274" s="79">
        <v>19838000</v>
      </c>
      <c r="N274" s="69" t="s">
        <v>1385</v>
      </c>
      <c r="O274" s="69" t="s">
        <v>1386</v>
      </c>
      <c r="P274" s="69" t="s">
        <v>1387</v>
      </c>
      <c r="Q274" s="69" t="s">
        <v>24</v>
      </c>
      <c r="R274" s="103"/>
    </row>
    <row r="275" spans="2:18" s="179" customFormat="1" ht="19.5" customHeight="1" x14ac:dyDescent="0.15">
      <c r="B275" s="59">
        <v>2020</v>
      </c>
      <c r="C275" s="69">
        <v>11</v>
      </c>
      <c r="D275" s="69" t="s">
        <v>14</v>
      </c>
      <c r="E275" s="69" t="s">
        <v>1418</v>
      </c>
      <c r="F275" s="69" t="s">
        <v>66</v>
      </c>
      <c r="G275" s="69">
        <v>4014219701</v>
      </c>
      <c r="H275" s="69" t="s">
        <v>1419</v>
      </c>
      <c r="I275" s="69" t="s">
        <v>1422</v>
      </c>
      <c r="J275" s="79" t="s">
        <v>1421</v>
      </c>
      <c r="K275" s="79">
        <v>1</v>
      </c>
      <c r="L275" s="79" t="s">
        <v>169</v>
      </c>
      <c r="M275" s="79">
        <v>41158000</v>
      </c>
      <c r="N275" s="69" t="s">
        <v>1385</v>
      </c>
      <c r="O275" s="69" t="s">
        <v>1386</v>
      </c>
      <c r="P275" s="69" t="s">
        <v>1387</v>
      </c>
      <c r="Q275" s="69" t="s">
        <v>24</v>
      </c>
      <c r="R275" s="103"/>
    </row>
    <row r="276" spans="2:18" s="179" customFormat="1" ht="19.5" customHeight="1" x14ac:dyDescent="0.15">
      <c r="B276" s="22">
        <v>2020</v>
      </c>
      <c r="C276" s="25">
        <v>11</v>
      </c>
      <c r="D276" s="25" t="s">
        <v>14</v>
      </c>
      <c r="E276" s="25" t="s">
        <v>1423</v>
      </c>
      <c r="F276" s="25" t="s">
        <v>68</v>
      </c>
      <c r="G276" s="25">
        <v>3912118901</v>
      </c>
      <c r="H276" s="25" t="s">
        <v>1424</v>
      </c>
      <c r="I276" s="25" t="s">
        <v>1425</v>
      </c>
      <c r="J276" s="66" t="s">
        <v>1426</v>
      </c>
      <c r="K276" s="66">
        <v>1</v>
      </c>
      <c r="L276" s="66" t="s">
        <v>169</v>
      </c>
      <c r="M276" s="66">
        <v>27973000</v>
      </c>
      <c r="N276" s="25" t="s">
        <v>1385</v>
      </c>
      <c r="O276" s="25" t="s">
        <v>1389</v>
      </c>
      <c r="P276" s="25" t="s">
        <v>1390</v>
      </c>
      <c r="Q276" s="25" t="s">
        <v>24</v>
      </c>
      <c r="R276" s="70"/>
    </row>
    <row r="277" spans="2:18" s="179" customFormat="1" ht="19.5" customHeight="1" x14ac:dyDescent="0.15">
      <c r="B277" s="22">
        <v>2020</v>
      </c>
      <c r="C277" s="25">
        <v>11</v>
      </c>
      <c r="D277" s="25" t="s">
        <v>14</v>
      </c>
      <c r="E277" s="25" t="s">
        <v>1427</v>
      </c>
      <c r="F277" s="25" t="s">
        <v>68</v>
      </c>
      <c r="G277" s="25">
        <v>3912110101</v>
      </c>
      <c r="H277" s="25" t="s">
        <v>1428</v>
      </c>
      <c r="I277" s="25" t="s">
        <v>1429</v>
      </c>
      <c r="J277" s="66" t="s">
        <v>1430</v>
      </c>
      <c r="K277" s="66">
        <v>1</v>
      </c>
      <c r="L277" s="66" t="s">
        <v>169</v>
      </c>
      <c r="M277" s="66">
        <v>15061000</v>
      </c>
      <c r="N277" s="25" t="s">
        <v>1385</v>
      </c>
      <c r="O277" s="25" t="s">
        <v>1389</v>
      </c>
      <c r="P277" s="25" t="s">
        <v>1390</v>
      </c>
      <c r="Q277" s="25" t="s">
        <v>24</v>
      </c>
      <c r="R277" s="70"/>
    </row>
    <row r="278" spans="2:18" s="179" customFormat="1" ht="19.5" customHeight="1" x14ac:dyDescent="0.15">
      <c r="B278" s="22">
        <v>2020</v>
      </c>
      <c r="C278" s="25">
        <v>11</v>
      </c>
      <c r="D278" s="25" t="s">
        <v>14</v>
      </c>
      <c r="E278" s="25" t="s">
        <v>1531</v>
      </c>
      <c r="F278" s="25" t="s">
        <v>95</v>
      </c>
      <c r="G278" s="25">
        <v>3013170201</v>
      </c>
      <c r="H278" s="25" t="s">
        <v>1532</v>
      </c>
      <c r="I278" s="25" t="s">
        <v>1533</v>
      </c>
      <c r="J278" s="66" t="s">
        <v>1534</v>
      </c>
      <c r="K278" s="66">
        <v>497</v>
      </c>
      <c r="L278" s="66" t="s">
        <v>1535</v>
      </c>
      <c r="M278" s="66">
        <v>20734840</v>
      </c>
      <c r="N278" s="25" t="s">
        <v>1453</v>
      </c>
      <c r="O278" s="25" t="s">
        <v>1536</v>
      </c>
      <c r="P278" s="25" t="s">
        <v>1537</v>
      </c>
      <c r="Q278" s="25" t="s">
        <v>24</v>
      </c>
      <c r="R278" s="70"/>
    </row>
    <row r="279" spans="2:18" s="179" customFormat="1" ht="19.5" customHeight="1" x14ac:dyDescent="0.15">
      <c r="B279" s="22">
        <v>2020</v>
      </c>
      <c r="C279" s="25">
        <v>11</v>
      </c>
      <c r="D279" s="25" t="s">
        <v>14</v>
      </c>
      <c r="E279" s="25" t="s">
        <v>1531</v>
      </c>
      <c r="F279" s="25" t="s">
        <v>95</v>
      </c>
      <c r="G279" s="25">
        <v>3013160202</v>
      </c>
      <c r="H279" s="25" t="s">
        <v>1538</v>
      </c>
      <c r="I279" s="25" t="s">
        <v>1168</v>
      </c>
      <c r="J279" s="66" t="s">
        <v>1539</v>
      </c>
      <c r="K279" s="66">
        <v>63109</v>
      </c>
      <c r="L279" s="66" t="s">
        <v>1540</v>
      </c>
      <c r="M279" s="66">
        <v>50487200</v>
      </c>
      <c r="N279" s="25" t="s">
        <v>1453</v>
      </c>
      <c r="O279" s="25" t="s">
        <v>1536</v>
      </c>
      <c r="P279" s="25" t="s">
        <v>1537</v>
      </c>
      <c r="Q279" s="25" t="s">
        <v>24</v>
      </c>
      <c r="R279" s="70"/>
    </row>
    <row r="280" spans="2:18" s="179" customFormat="1" ht="19.5" customHeight="1" x14ac:dyDescent="0.15">
      <c r="B280" s="22">
        <v>2020</v>
      </c>
      <c r="C280" s="25">
        <v>11</v>
      </c>
      <c r="D280" s="25" t="s">
        <v>14</v>
      </c>
      <c r="E280" s="25" t="s">
        <v>1541</v>
      </c>
      <c r="F280" s="25" t="s">
        <v>95</v>
      </c>
      <c r="G280" s="25">
        <v>3015180201</v>
      </c>
      <c r="H280" s="25" t="s">
        <v>1542</v>
      </c>
      <c r="I280" s="25" t="s">
        <v>1543</v>
      </c>
      <c r="J280" s="66" t="s">
        <v>1544</v>
      </c>
      <c r="K280" s="66">
        <v>1387</v>
      </c>
      <c r="L280" s="66" t="s">
        <v>1535</v>
      </c>
      <c r="M280" s="66">
        <v>64495500</v>
      </c>
      <c r="N280" s="25" t="s">
        <v>1453</v>
      </c>
      <c r="O280" s="25" t="s">
        <v>1536</v>
      </c>
      <c r="P280" s="25" t="s">
        <v>1537</v>
      </c>
      <c r="Q280" s="25" t="s">
        <v>24</v>
      </c>
      <c r="R280" s="70"/>
    </row>
    <row r="281" spans="2:18" s="179" customFormat="1" ht="19.5" customHeight="1" x14ac:dyDescent="0.15">
      <c r="B281" s="22">
        <v>2020</v>
      </c>
      <c r="C281" s="25">
        <v>11</v>
      </c>
      <c r="D281" s="25" t="s">
        <v>14</v>
      </c>
      <c r="E281" s="25" t="s">
        <v>1541</v>
      </c>
      <c r="F281" s="25" t="s">
        <v>95</v>
      </c>
      <c r="G281" s="25">
        <v>3015180201</v>
      </c>
      <c r="H281" s="25" t="s">
        <v>1542</v>
      </c>
      <c r="I281" s="25" t="s">
        <v>1543</v>
      </c>
      <c r="J281" s="66" t="s">
        <v>1544</v>
      </c>
      <c r="K281" s="66">
        <v>1315</v>
      </c>
      <c r="L281" s="66" t="s">
        <v>1535</v>
      </c>
      <c r="M281" s="66">
        <v>61147500</v>
      </c>
      <c r="N281" s="25" t="s">
        <v>1453</v>
      </c>
      <c r="O281" s="25" t="s">
        <v>1536</v>
      </c>
      <c r="P281" s="25" t="s">
        <v>1537</v>
      </c>
      <c r="Q281" s="25" t="s">
        <v>24</v>
      </c>
      <c r="R281" s="70"/>
    </row>
    <row r="282" spans="2:18" s="179" customFormat="1" ht="19.5" customHeight="1" x14ac:dyDescent="0.15">
      <c r="B282" s="22">
        <v>2020</v>
      </c>
      <c r="C282" s="25">
        <v>11</v>
      </c>
      <c r="D282" s="25" t="s">
        <v>14</v>
      </c>
      <c r="E282" s="25" t="s">
        <v>1541</v>
      </c>
      <c r="F282" s="25" t="s">
        <v>95</v>
      </c>
      <c r="G282" s="25">
        <v>1311120101</v>
      </c>
      <c r="H282" s="25" t="s">
        <v>1545</v>
      </c>
      <c r="I282" s="25" t="s">
        <v>1546</v>
      </c>
      <c r="J282" s="66" t="s">
        <v>1547</v>
      </c>
      <c r="K282" s="66">
        <v>8788</v>
      </c>
      <c r="L282" s="66" t="s">
        <v>1535</v>
      </c>
      <c r="M282" s="66">
        <v>23463594</v>
      </c>
      <c r="N282" s="25" t="s">
        <v>1453</v>
      </c>
      <c r="O282" s="25" t="s">
        <v>1536</v>
      </c>
      <c r="P282" s="25" t="s">
        <v>1537</v>
      </c>
      <c r="Q282" s="25" t="s">
        <v>24</v>
      </c>
      <c r="R282" s="70"/>
    </row>
    <row r="283" spans="2:18" s="179" customFormat="1" ht="19.5" customHeight="1" x14ac:dyDescent="0.15">
      <c r="B283" s="22">
        <v>2020</v>
      </c>
      <c r="C283" s="25">
        <v>11</v>
      </c>
      <c r="D283" s="25" t="s">
        <v>14</v>
      </c>
      <c r="E283" s="25" t="s">
        <v>1548</v>
      </c>
      <c r="F283" s="25" t="s">
        <v>95</v>
      </c>
      <c r="G283" s="25">
        <v>3017169801</v>
      </c>
      <c r="H283" s="25" t="s">
        <v>1553</v>
      </c>
      <c r="I283" s="25"/>
      <c r="J283" s="66" t="s">
        <v>1554</v>
      </c>
      <c r="K283" s="66">
        <v>3416</v>
      </c>
      <c r="L283" s="66" t="s">
        <v>1555</v>
      </c>
      <c r="M283" s="66">
        <v>42362120</v>
      </c>
      <c r="N283" s="25" t="s">
        <v>1453</v>
      </c>
      <c r="O283" s="25" t="s">
        <v>1551</v>
      </c>
      <c r="P283" s="25" t="s">
        <v>1552</v>
      </c>
      <c r="Q283" s="25" t="s">
        <v>24</v>
      </c>
      <c r="R283" s="70"/>
    </row>
    <row r="284" spans="2:18" s="179" customFormat="1" ht="19.5" customHeight="1" x14ac:dyDescent="0.15">
      <c r="B284" s="22">
        <v>2020</v>
      </c>
      <c r="C284" s="25">
        <v>11</v>
      </c>
      <c r="D284" s="25" t="s">
        <v>14</v>
      </c>
      <c r="E284" s="25" t="s">
        <v>1548</v>
      </c>
      <c r="F284" s="25" t="s">
        <v>95</v>
      </c>
      <c r="G284" s="25">
        <v>3019189601</v>
      </c>
      <c r="H284" s="25" t="s">
        <v>1556</v>
      </c>
      <c r="I284" s="25" t="s">
        <v>1557</v>
      </c>
      <c r="J284" s="66" t="s">
        <v>1558</v>
      </c>
      <c r="K284" s="66">
        <v>734</v>
      </c>
      <c r="L284" s="66" t="s">
        <v>1535</v>
      </c>
      <c r="M284" s="66">
        <v>19084000</v>
      </c>
      <c r="N284" s="25" t="s">
        <v>1453</v>
      </c>
      <c r="O284" s="25" t="s">
        <v>1551</v>
      </c>
      <c r="P284" s="25" t="s">
        <v>1552</v>
      </c>
      <c r="Q284" s="25" t="s">
        <v>24</v>
      </c>
      <c r="R284" s="70"/>
    </row>
    <row r="285" spans="2:18" s="179" customFormat="1" ht="19.5" customHeight="1" x14ac:dyDescent="0.15">
      <c r="B285" s="22">
        <v>2020</v>
      </c>
      <c r="C285" s="25">
        <v>11</v>
      </c>
      <c r="D285" s="25" t="s">
        <v>14</v>
      </c>
      <c r="E285" s="25" t="s">
        <v>1466</v>
      </c>
      <c r="F285" s="25" t="s">
        <v>95</v>
      </c>
      <c r="G285" s="25">
        <v>3011150501</v>
      </c>
      <c r="H285" s="25" t="s">
        <v>100</v>
      </c>
      <c r="I285" s="25"/>
      <c r="J285" s="66"/>
      <c r="K285" s="66">
        <v>1500</v>
      </c>
      <c r="L285" s="66" t="s">
        <v>1579</v>
      </c>
      <c r="M285" s="66">
        <v>100000000</v>
      </c>
      <c r="N285" s="25" t="s">
        <v>1465</v>
      </c>
      <c r="O285" s="25" t="s">
        <v>1467</v>
      </c>
      <c r="P285" s="25" t="s">
        <v>1468</v>
      </c>
      <c r="Q285" s="25" t="s">
        <v>24</v>
      </c>
      <c r="R285" s="70"/>
    </row>
    <row r="286" spans="2:18" s="179" customFormat="1" ht="19.5" customHeight="1" x14ac:dyDescent="0.15">
      <c r="B286" s="22">
        <v>2020</v>
      </c>
      <c r="C286" s="25">
        <v>11</v>
      </c>
      <c r="D286" s="25" t="s">
        <v>14</v>
      </c>
      <c r="E286" s="25" t="s">
        <v>1466</v>
      </c>
      <c r="F286" s="25" t="s">
        <v>95</v>
      </c>
      <c r="G286" s="25">
        <v>3010161901</v>
      </c>
      <c r="H286" s="25" t="s">
        <v>105</v>
      </c>
      <c r="I286" s="25"/>
      <c r="J286" s="66"/>
      <c r="K286" s="66">
        <v>70</v>
      </c>
      <c r="L286" s="66" t="s">
        <v>781</v>
      </c>
      <c r="M286" s="66">
        <v>45000000</v>
      </c>
      <c r="N286" s="25" t="s">
        <v>1465</v>
      </c>
      <c r="O286" s="25" t="s">
        <v>1467</v>
      </c>
      <c r="P286" s="25" t="s">
        <v>233</v>
      </c>
      <c r="Q286" s="25" t="s">
        <v>24</v>
      </c>
      <c r="R286" s="70"/>
    </row>
    <row r="287" spans="2:18" s="179" customFormat="1" ht="19.5" customHeight="1" x14ac:dyDescent="0.15">
      <c r="B287" s="22">
        <v>2020</v>
      </c>
      <c r="C287" s="25">
        <v>11</v>
      </c>
      <c r="D287" s="25" t="s">
        <v>14</v>
      </c>
      <c r="E287" s="25" t="s">
        <v>1469</v>
      </c>
      <c r="F287" s="25" t="s">
        <v>95</v>
      </c>
      <c r="G287" s="25">
        <v>3009173301</v>
      </c>
      <c r="H287" s="25" t="s">
        <v>100</v>
      </c>
      <c r="I287" s="25"/>
      <c r="J287" s="66"/>
      <c r="K287" s="66">
        <v>1500</v>
      </c>
      <c r="L287" s="66" t="s">
        <v>1579</v>
      </c>
      <c r="M287" s="66">
        <v>100000000</v>
      </c>
      <c r="N287" s="25" t="s">
        <v>1465</v>
      </c>
      <c r="O287" s="25" t="s">
        <v>1467</v>
      </c>
      <c r="P287" s="25" t="s">
        <v>236</v>
      </c>
      <c r="Q287" s="25" t="s">
        <v>24</v>
      </c>
      <c r="R287" s="70"/>
    </row>
    <row r="288" spans="2:18" s="179" customFormat="1" ht="19.5" customHeight="1" x14ac:dyDescent="0.15">
      <c r="B288" s="22">
        <v>2020</v>
      </c>
      <c r="C288" s="25">
        <v>11</v>
      </c>
      <c r="D288" s="25" t="s">
        <v>14</v>
      </c>
      <c r="E288" s="25" t="s">
        <v>1469</v>
      </c>
      <c r="F288" s="25" t="s">
        <v>95</v>
      </c>
      <c r="G288" s="25">
        <v>3008184701</v>
      </c>
      <c r="H288" s="25" t="s">
        <v>105</v>
      </c>
      <c r="I288" s="25"/>
      <c r="J288" s="66"/>
      <c r="K288" s="66">
        <v>70</v>
      </c>
      <c r="L288" s="66" t="s">
        <v>781</v>
      </c>
      <c r="M288" s="66">
        <v>45000000</v>
      </c>
      <c r="N288" s="25" t="s">
        <v>1465</v>
      </c>
      <c r="O288" s="25" t="s">
        <v>1467</v>
      </c>
      <c r="P288" s="25" t="s">
        <v>1472</v>
      </c>
      <c r="Q288" s="25" t="s">
        <v>24</v>
      </c>
      <c r="R288" s="70"/>
    </row>
    <row r="289" spans="2:18" s="179" customFormat="1" ht="19.5" customHeight="1" x14ac:dyDescent="0.15">
      <c r="B289" s="22">
        <v>2020</v>
      </c>
      <c r="C289" s="25">
        <v>11</v>
      </c>
      <c r="D289" s="25" t="s">
        <v>14</v>
      </c>
      <c r="E289" s="25" t="s">
        <v>1470</v>
      </c>
      <c r="F289" s="25" t="s">
        <v>95</v>
      </c>
      <c r="G289" s="25">
        <v>3011150501</v>
      </c>
      <c r="H289" s="25" t="s">
        <v>100</v>
      </c>
      <c r="I289" s="25"/>
      <c r="J289" s="66"/>
      <c r="K289" s="66">
        <v>1500</v>
      </c>
      <c r="L289" s="66" t="s">
        <v>1579</v>
      </c>
      <c r="M289" s="66">
        <v>100000000</v>
      </c>
      <c r="N289" s="25" t="s">
        <v>1465</v>
      </c>
      <c r="O289" s="25" t="s">
        <v>1467</v>
      </c>
      <c r="P289" s="25" t="s">
        <v>1580</v>
      </c>
      <c r="Q289" s="25" t="s">
        <v>24</v>
      </c>
      <c r="R289" s="70"/>
    </row>
    <row r="290" spans="2:18" s="179" customFormat="1" ht="19.5" customHeight="1" x14ac:dyDescent="0.15">
      <c r="B290" s="22">
        <v>2020</v>
      </c>
      <c r="C290" s="25">
        <v>11</v>
      </c>
      <c r="D290" s="25" t="s">
        <v>14</v>
      </c>
      <c r="E290" s="25" t="s">
        <v>1470</v>
      </c>
      <c r="F290" s="25" t="s">
        <v>95</v>
      </c>
      <c r="G290" s="25">
        <v>3010161901</v>
      </c>
      <c r="H290" s="25" t="s">
        <v>105</v>
      </c>
      <c r="I290" s="25"/>
      <c r="J290" s="66"/>
      <c r="K290" s="66">
        <v>70</v>
      </c>
      <c r="L290" s="66" t="s">
        <v>781</v>
      </c>
      <c r="M290" s="66">
        <v>45000000</v>
      </c>
      <c r="N290" s="25" t="s">
        <v>1465</v>
      </c>
      <c r="O290" s="25" t="s">
        <v>1467</v>
      </c>
      <c r="P290" s="25" t="s">
        <v>1581</v>
      </c>
      <c r="Q290" s="25" t="s">
        <v>24</v>
      </c>
      <c r="R290" s="70"/>
    </row>
    <row r="291" spans="2:18" s="179" customFormat="1" ht="19.5" customHeight="1" x14ac:dyDescent="0.15">
      <c r="B291" s="22">
        <v>2020</v>
      </c>
      <c r="C291" s="25">
        <v>11</v>
      </c>
      <c r="D291" s="25" t="s">
        <v>14</v>
      </c>
      <c r="E291" s="25" t="s">
        <v>1471</v>
      </c>
      <c r="F291" s="25" t="s">
        <v>95</v>
      </c>
      <c r="G291" s="25">
        <v>3009173301</v>
      </c>
      <c r="H291" s="25" t="s">
        <v>100</v>
      </c>
      <c r="I291" s="25"/>
      <c r="J291" s="66"/>
      <c r="K291" s="66">
        <v>1500</v>
      </c>
      <c r="L291" s="66" t="s">
        <v>1579</v>
      </c>
      <c r="M291" s="66">
        <v>100000000</v>
      </c>
      <c r="N291" s="25" t="s">
        <v>1465</v>
      </c>
      <c r="O291" s="25" t="s">
        <v>1467</v>
      </c>
      <c r="P291" s="25" t="s">
        <v>1582</v>
      </c>
      <c r="Q291" s="25" t="s">
        <v>24</v>
      </c>
      <c r="R291" s="70"/>
    </row>
    <row r="292" spans="2:18" s="179" customFormat="1" ht="19.5" customHeight="1" x14ac:dyDescent="0.15">
      <c r="B292" s="22">
        <v>2020</v>
      </c>
      <c r="C292" s="25">
        <v>11</v>
      </c>
      <c r="D292" s="25" t="s">
        <v>14</v>
      </c>
      <c r="E292" s="25" t="s">
        <v>1471</v>
      </c>
      <c r="F292" s="25" t="s">
        <v>95</v>
      </c>
      <c r="G292" s="25">
        <v>3008184701</v>
      </c>
      <c r="H292" s="25" t="s">
        <v>105</v>
      </c>
      <c r="I292" s="25"/>
      <c r="J292" s="66"/>
      <c r="K292" s="66">
        <v>70</v>
      </c>
      <c r="L292" s="66" t="s">
        <v>781</v>
      </c>
      <c r="M292" s="66">
        <v>45000000</v>
      </c>
      <c r="N292" s="25" t="s">
        <v>1465</v>
      </c>
      <c r="O292" s="25" t="s">
        <v>1467</v>
      </c>
      <c r="P292" s="25" t="s">
        <v>1583</v>
      </c>
      <c r="Q292" s="25" t="s">
        <v>24</v>
      </c>
      <c r="R292" s="70"/>
    </row>
    <row r="293" spans="2:18" s="179" customFormat="1" ht="19.5" customHeight="1" x14ac:dyDescent="0.15">
      <c r="B293" s="22">
        <v>2020</v>
      </c>
      <c r="C293" s="25">
        <v>11</v>
      </c>
      <c r="D293" s="25" t="s">
        <v>14</v>
      </c>
      <c r="E293" s="25" t="s">
        <v>1584</v>
      </c>
      <c r="F293" s="25" t="s">
        <v>95</v>
      </c>
      <c r="G293" s="25">
        <v>3009173301</v>
      </c>
      <c r="H293" s="25" t="s">
        <v>100</v>
      </c>
      <c r="I293" s="25"/>
      <c r="J293" s="66"/>
      <c r="K293" s="66">
        <v>2500</v>
      </c>
      <c r="L293" s="66" t="s">
        <v>1579</v>
      </c>
      <c r="M293" s="66">
        <v>200000000</v>
      </c>
      <c r="N293" s="25" t="s">
        <v>1465</v>
      </c>
      <c r="O293" s="25" t="s">
        <v>232</v>
      </c>
      <c r="P293" s="25" t="s">
        <v>233</v>
      </c>
      <c r="Q293" s="25" t="s">
        <v>24</v>
      </c>
      <c r="R293" s="70"/>
    </row>
    <row r="294" spans="2:18" s="179" customFormat="1" ht="19.5" customHeight="1" x14ac:dyDescent="0.15">
      <c r="B294" s="22">
        <v>2020</v>
      </c>
      <c r="C294" s="25">
        <v>11</v>
      </c>
      <c r="D294" s="25" t="s">
        <v>14</v>
      </c>
      <c r="E294" s="25" t="s">
        <v>1584</v>
      </c>
      <c r="F294" s="25" t="s">
        <v>95</v>
      </c>
      <c r="G294" s="25">
        <v>3008184701</v>
      </c>
      <c r="H294" s="25" t="s">
        <v>105</v>
      </c>
      <c r="I294" s="25"/>
      <c r="J294" s="66"/>
      <c r="K294" s="66">
        <v>150</v>
      </c>
      <c r="L294" s="66" t="s">
        <v>781</v>
      </c>
      <c r="M294" s="66">
        <v>100000000</v>
      </c>
      <c r="N294" s="25" t="s">
        <v>1465</v>
      </c>
      <c r="O294" s="25" t="s">
        <v>232</v>
      </c>
      <c r="P294" s="25" t="s">
        <v>236</v>
      </c>
      <c r="Q294" s="25" t="s">
        <v>24</v>
      </c>
      <c r="R294" s="70"/>
    </row>
    <row r="295" spans="2:18" s="179" customFormat="1" ht="19.5" customHeight="1" x14ac:dyDescent="0.15">
      <c r="B295" s="22">
        <v>2020</v>
      </c>
      <c r="C295" s="25">
        <v>11</v>
      </c>
      <c r="D295" s="25" t="s">
        <v>15</v>
      </c>
      <c r="E295" s="25" t="s">
        <v>264</v>
      </c>
      <c r="F295" s="25" t="s">
        <v>95</v>
      </c>
      <c r="G295" s="25">
        <v>4014178201</v>
      </c>
      <c r="H295" s="25" t="s">
        <v>265</v>
      </c>
      <c r="I295" s="25" t="s">
        <v>132</v>
      </c>
      <c r="J295" s="66" t="s">
        <v>574</v>
      </c>
      <c r="K295" s="66"/>
      <c r="L295" s="66" t="s">
        <v>300</v>
      </c>
      <c r="M295" s="66">
        <v>60000000</v>
      </c>
      <c r="N295" s="143" t="s">
        <v>250</v>
      </c>
      <c r="O295" s="25" t="s">
        <v>251</v>
      </c>
      <c r="P295" s="25" t="s">
        <v>252</v>
      </c>
      <c r="Q295" s="25" t="s">
        <v>24</v>
      </c>
      <c r="R295" s="70"/>
    </row>
    <row r="296" spans="2:18" s="179" customFormat="1" ht="19.5" customHeight="1" x14ac:dyDescent="0.15">
      <c r="B296" s="22">
        <v>2020</v>
      </c>
      <c r="C296" s="25">
        <v>11</v>
      </c>
      <c r="D296" s="25" t="s">
        <v>15</v>
      </c>
      <c r="E296" s="25" t="s">
        <v>264</v>
      </c>
      <c r="F296" s="25" t="s">
        <v>95</v>
      </c>
      <c r="G296" s="25">
        <v>3011150501</v>
      </c>
      <c r="H296" s="25" t="s">
        <v>100</v>
      </c>
      <c r="I296" s="25" t="s">
        <v>132</v>
      </c>
      <c r="J296" s="66" t="s">
        <v>574</v>
      </c>
      <c r="K296" s="66"/>
      <c r="L296" s="66" t="s">
        <v>1579</v>
      </c>
      <c r="M296" s="66">
        <v>20000000</v>
      </c>
      <c r="N296" s="143" t="s">
        <v>250</v>
      </c>
      <c r="O296" s="25" t="s">
        <v>251</v>
      </c>
      <c r="P296" s="25" t="s">
        <v>252</v>
      </c>
      <c r="Q296" s="25" t="s">
        <v>24</v>
      </c>
      <c r="R296" s="70"/>
    </row>
    <row r="297" spans="2:18" s="179" customFormat="1" ht="19.5" customHeight="1" x14ac:dyDescent="0.15">
      <c r="B297" s="22">
        <v>2020</v>
      </c>
      <c r="C297" s="25">
        <v>11</v>
      </c>
      <c r="D297" s="25" t="s">
        <v>15</v>
      </c>
      <c r="E297" s="25" t="s">
        <v>1610</v>
      </c>
      <c r="F297" s="25" t="s">
        <v>95</v>
      </c>
      <c r="G297" s="25">
        <v>2611160701</v>
      </c>
      <c r="H297" s="25" t="s">
        <v>257</v>
      </c>
      <c r="I297" s="25" t="s">
        <v>1611</v>
      </c>
      <c r="J297" s="66"/>
      <c r="K297" s="66">
        <v>1</v>
      </c>
      <c r="L297" s="66" t="s">
        <v>1612</v>
      </c>
      <c r="M297" s="66">
        <v>28610000</v>
      </c>
      <c r="N297" s="143" t="s">
        <v>253</v>
      </c>
      <c r="O297" s="25" t="s">
        <v>1523</v>
      </c>
      <c r="P297" s="25" t="s">
        <v>1524</v>
      </c>
      <c r="Q297" s="25" t="s">
        <v>24</v>
      </c>
      <c r="R297" s="70"/>
    </row>
    <row r="298" spans="2:18" s="179" customFormat="1" ht="19.5" customHeight="1" x14ac:dyDescent="0.15">
      <c r="B298" s="153">
        <v>2020</v>
      </c>
      <c r="C298" s="154">
        <v>11</v>
      </c>
      <c r="D298" s="154" t="s">
        <v>14</v>
      </c>
      <c r="E298" s="154" t="s">
        <v>1654</v>
      </c>
      <c r="F298" s="154" t="s">
        <v>66</v>
      </c>
      <c r="G298" s="154">
        <v>3015200101</v>
      </c>
      <c r="H298" s="154" t="s">
        <v>570</v>
      </c>
      <c r="I298" s="154" t="s">
        <v>256</v>
      </c>
      <c r="J298" s="182" t="s">
        <v>588</v>
      </c>
      <c r="K298" s="182">
        <f>42+213.4</f>
        <v>255.4</v>
      </c>
      <c r="L298" s="182" t="s">
        <v>115</v>
      </c>
      <c r="M298" s="66">
        <v>56188000</v>
      </c>
      <c r="N298" s="154" t="s">
        <v>370</v>
      </c>
      <c r="O298" s="154" t="s">
        <v>1655</v>
      </c>
      <c r="P298" s="25" t="s">
        <v>1671</v>
      </c>
      <c r="Q298" s="154" t="s">
        <v>24</v>
      </c>
      <c r="R298" s="183"/>
    </row>
    <row r="299" spans="2:18" s="179" customFormat="1" ht="19.5" customHeight="1" x14ac:dyDescent="0.15">
      <c r="B299" s="153">
        <v>2020</v>
      </c>
      <c r="C299" s="154">
        <v>11</v>
      </c>
      <c r="D299" s="154" t="s">
        <v>14</v>
      </c>
      <c r="E299" s="154" t="s">
        <v>1654</v>
      </c>
      <c r="F299" s="154" t="s">
        <v>66</v>
      </c>
      <c r="G299" s="154">
        <v>4924151101</v>
      </c>
      <c r="H299" s="154" t="s">
        <v>180</v>
      </c>
      <c r="I299" s="154" t="s">
        <v>256</v>
      </c>
      <c r="J299" s="182" t="s">
        <v>1112</v>
      </c>
      <c r="K299" s="182">
        <v>1</v>
      </c>
      <c r="L299" s="182" t="s">
        <v>555</v>
      </c>
      <c r="M299" s="66">
        <v>12500000</v>
      </c>
      <c r="N299" s="154" t="s">
        <v>370</v>
      </c>
      <c r="O299" s="154" t="s">
        <v>1655</v>
      </c>
      <c r="P299" s="25" t="s">
        <v>1671</v>
      </c>
      <c r="Q299" s="154" t="s">
        <v>24</v>
      </c>
      <c r="R299" s="183"/>
    </row>
    <row r="300" spans="2:18" s="179" customFormat="1" ht="19.5" customHeight="1" x14ac:dyDescent="0.15">
      <c r="B300" s="22">
        <v>2020</v>
      </c>
      <c r="C300" s="25">
        <v>11</v>
      </c>
      <c r="D300" s="25" t="s">
        <v>14</v>
      </c>
      <c r="E300" s="25" t="s">
        <v>1682</v>
      </c>
      <c r="F300" s="25" t="s">
        <v>66</v>
      </c>
      <c r="G300" s="25">
        <v>3912119901</v>
      </c>
      <c r="H300" s="25" t="s">
        <v>1683</v>
      </c>
      <c r="I300" s="25" t="s">
        <v>256</v>
      </c>
      <c r="J300" s="66" t="s">
        <v>1684</v>
      </c>
      <c r="K300" s="66">
        <v>7</v>
      </c>
      <c r="L300" s="66" t="s">
        <v>169</v>
      </c>
      <c r="M300" s="66">
        <v>331080000</v>
      </c>
      <c r="N300" s="143" t="s">
        <v>371</v>
      </c>
      <c r="O300" s="25" t="s">
        <v>373</v>
      </c>
      <c r="P300" s="25" t="s">
        <v>374</v>
      </c>
      <c r="Q300" s="25" t="s">
        <v>24</v>
      </c>
      <c r="R300" s="70"/>
    </row>
    <row r="301" spans="2:18" s="179" customFormat="1" ht="19.5" customHeight="1" x14ac:dyDescent="0.15">
      <c r="B301" s="22">
        <v>2020</v>
      </c>
      <c r="C301" s="25">
        <v>11</v>
      </c>
      <c r="D301" s="25" t="s">
        <v>15</v>
      </c>
      <c r="E301" s="25" t="s">
        <v>1705</v>
      </c>
      <c r="F301" s="25" t="s">
        <v>95</v>
      </c>
      <c r="G301" s="25" t="s">
        <v>722</v>
      </c>
      <c r="H301" s="25" t="s">
        <v>100</v>
      </c>
      <c r="I301" s="25"/>
      <c r="J301" s="66"/>
      <c r="K301" s="66"/>
      <c r="L301" s="66"/>
      <c r="M301" s="66">
        <v>79654534</v>
      </c>
      <c r="N301" s="25" t="s">
        <v>1778</v>
      </c>
      <c r="O301" s="25" t="s">
        <v>280</v>
      </c>
      <c r="P301" s="25" t="s">
        <v>281</v>
      </c>
      <c r="Q301" s="25" t="s">
        <v>24</v>
      </c>
      <c r="R301" s="70"/>
    </row>
    <row r="302" spans="2:18" s="179" customFormat="1" ht="19.5" customHeight="1" x14ac:dyDescent="0.15">
      <c r="B302" s="22">
        <v>2020</v>
      </c>
      <c r="C302" s="25">
        <v>11</v>
      </c>
      <c r="D302" s="25" t="s">
        <v>15</v>
      </c>
      <c r="E302" s="25" t="s">
        <v>1705</v>
      </c>
      <c r="F302" s="25" t="s">
        <v>95</v>
      </c>
      <c r="G302" s="25"/>
      <c r="H302" s="191" t="s">
        <v>1779</v>
      </c>
      <c r="I302" s="25"/>
      <c r="J302" s="66"/>
      <c r="K302" s="66"/>
      <c r="L302" s="66"/>
      <c r="M302" s="143">
        <v>58945000</v>
      </c>
      <c r="N302" s="25" t="s">
        <v>1778</v>
      </c>
      <c r="O302" s="25" t="s">
        <v>280</v>
      </c>
      <c r="P302" s="25" t="s">
        <v>281</v>
      </c>
      <c r="Q302" s="25" t="s">
        <v>24</v>
      </c>
      <c r="R302" s="70"/>
    </row>
    <row r="303" spans="2:18" s="179" customFormat="1" ht="19.5" customHeight="1" x14ac:dyDescent="0.15">
      <c r="B303" s="22">
        <v>2020</v>
      </c>
      <c r="C303" s="25">
        <v>11</v>
      </c>
      <c r="D303" s="25" t="s">
        <v>15</v>
      </c>
      <c r="E303" s="25" t="s">
        <v>1788</v>
      </c>
      <c r="F303" s="25" t="s">
        <v>95</v>
      </c>
      <c r="G303" s="25">
        <v>4924151101</v>
      </c>
      <c r="H303" s="25" t="s">
        <v>180</v>
      </c>
      <c r="I303" s="25" t="s">
        <v>1789</v>
      </c>
      <c r="J303" s="66" t="s">
        <v>1790</v>
      </c>
      <c r="K303" s="66">
        <v>1</v>
      </c>
      <c r="L303" s="66" t="s">
        <v>298</v>
      </c>
      <c r="M303" s="66">
        <v>18400000</v>
      </c>
      <c r="N303" s="25" t="s">
        <v>1785</v>
      </c>
      <c r="O303" s="25" t="s">
        <v>1786</v>
      </c>
      <c r="P303" s="25" t="s">
        <v>1787</v>
      </c>
      <c r="Q303" s="25" t="s">
        <v>24</v>
      </c>
      <c r="R303" s="70"/>
    </row>
    <row r="304" spans="2:18" s="179" customFormat="1" ht="19.5" customHeight="1" x14ac:dyDescent="0.15">
      <c r="B304" s="22">
        <v>2020</v>
      </c>
      <c r="C304" s="25">
        <v>11</v>
      </c>
      <c r="D304" s="25" t="s">
        <v>15</v>
      </c>
      <c r="E304" s="25" t="s">
        <v>1807</v>
      </c>
      <c r="F304" s="25" t="s">
        <v>95</v>
      </c>
      <c r="G304" s="25">
        <v>4014178203</v>
      </c>
      <c r="H304" s="25" t="s">
        <v>1808</v>
      </c>
      <c r="I304" s="25" t="s">
        <v>1809</v>
      </c>
      <c r="J304" s="66" t="s">
        <v>1806</v>
      </c>
      <c r="K304" s="66">
        <v>700</v>
      </c>
      <c r="L304" s="66" t="s">
        <v>300</v>
      </c>
      <c r="M304" s="66">
        <v>170000000</v>
      </c>
      <c r="N304" s="25" t="s">
        <v>282</v>
      </c>
      <c r="O304" s="25" t="s">
        <v>286</v>
      </c>
      <c r="P304" s="25" t="s">
        <v>287</v>
      </c>
      <c r="Q304" s="25" t="s">
        <v>24</v>
      </c>
      <c r="R304" s="70"/>
    </row>
    <row r="305" spans="2:18" s="179" customFormat="1" ht="19.5" customHeight="1" x14ac:dyDescent="0.15">
      <c r="B305" s="22">
        <v>2020</v>
      </c>
      <c r="C305" s="25">
        <v>11</v>
      </c>
      <c r="D305" s="25" t="s">
        <v>15</v>
      </c>
      <c r="E305" s="25" t="s">
        <v>289</v>
      </c>
      <c r="F305" s="25" t="s">
        <v>95</v>
      </c>
      <c r="G305" s="25">
        <v>4014178201</v>
      </c>
      <c r="H305" s="25" t="s">
        <v>1805</v>
      </c>
      <c r="I305" s="25" t="s">
        <v>1810</v>
      </c>
      <c r="J305" s="66" t="s">
        <v>1806</v>
      </c>
      <c r="K305" s="66">
        <v>59</v>
      </c>
      <c r="L305" s="66" t="s">
        <v>300</v>
      </c>
      <c r="M305" s="66">
        <v>18000000</v>
      </c>
      <c r="N305" s="25" t="s">
        <v>282</v>
      </c>
      <c r="O305" s="25" t="s">
        <v>286</v>
      </c>
      <c r="P305" s="25" t="s">
        <v>288</v>
      </c>
      <c r="Q305" s="25" t="s">
        <v>24</v>
      </c>
      <c r="R305" s="70"/>
    </row>
    <row r="306" spans="2:18" s="179" customFormat="1" ht="19.5" customHeight="1" x14ac:dyDescent="0.15">
      <c r="B306" s="22">
        <v>2020</v>
      </c>
      <c r="C306" s="25">
        <v>11</v>
      </c>
      <c r="D306" s="25" t="s">
        <v>15</v>
      </c>
      <c r="E306" s="25" t="s">
        <v>1742</v>
      </c>
      <c r="F306" s="25" t="s">
        <v>95</v>
      </c>
      <c r="G306" s="25">
        <v>3010161901</v>
      </c>
      <c r="H306" s="25" t="s">
        <v>105</v>
      </c>
      <c r="I306" s="25" t="s">
        <v>1811</v>
      </c>
      <c r="J306" s="66" t="s">
        <v>574</v>
      </c>
      <c r="K306" s="66">
        <v>275</v>
      </c>
      <c r="L306" s="66" t="s">
        <v>781</v>
      </c>
      <c r="M306" s="66">
        <v>183000000</v>
      </c>
      <c r="N306" s="25" t="s">
        <v>282</v>
      </c>
      <c r="O306" s="25" t="s">
        <v>1743</v>
      </c>
      <c r="P306" s="25" t="s">
        <v>1744</v>
      </c>
      <c r="Q306" s="25" t="s">
        <v>24</v>
      </c>
      <c r="R306" s="70"/>
    </row>
    <row r="307" spans="2:18" s="179" customFormat="1" ht="19.5" customHeight="1" x14ac:dyDescent="0.15">
      <c r="B307" s="22">
        <v>2020</v>
      </c>
      <c r="C307" s="25">
        <v>11</v>
      </c>
      <c r="D307" s="25" t="s">
        <v>15</v>
      </c>
      <c r="E307" s="25" t="s">
        <v>1742</v>
      </c>
      <c r="F307" s="25" t="s">
        <v>95</v>
      </c>
      <c r="G307" s="25">
        <v>4014178201</v>
      </c>
      <c r="H307" s="25" t="s">
        <v>1805</v>
      </c>
      <c r="I307" s="25" t="s">
        <v>1812</v>
      </c>
      <c r="J307" s="66" t="s">
        <v>574</v>
      </c>
      <c r="K307" s="66">
        <v>511</v>
      </c>
      <c r="L307" s="66" t="s">
        <v>300</v>
      </c>
      <c r="M307" s="66">
        <v>80000000</v>
      </c>
      <c r="N307" s="25" t="s">
        <v>282</v>
      </c>
      <c r="O307" s="25" t="s">
        <v>1743</v>
      </c>
      <c r="P307" s="25" t="s">
        <v>1744</v>
      </c>
      <c r="Q307" s="25" t="s">
        <v>24</v>
      </c>
      <c r="R307" s="70"/>
    </row>
    <row r="308" spans="2:18" s="179" customFormat="1" ht="19.5" customHeight="1" x14ac:dyDescent="0.15">
      <c r="B308" s="22">
        <v>2020</v>
      </c>
      <c r="C308" s="25">
        <v>11</v>
      </c>
      <c r="D308" s="25" t="s">
        <v>15</v>
      </c>
      <c r="E308" s="25" t="s">
        <v>1742</v>
      </c>
      <c r="F308" s="25" t="s">
        <v>95</v>
      </c>
      <c r="G308" s="25">
        <v>3012170208</v>
      </c>
      <c r="H308" s="25" t="s">
        <v>1813</v>
      </c>
      <c r="I308" s="25"/>
      <c r="J308" s="66" t="s">
        <v>574</v>
      </c>
      <c r="K308" s="66">
        <v>3189</v>
      </c>
      <c r="L308" s="66" t="s">
        <v>1535</v>
      </c>
      <c r="M308" s="66">
        <v>80000000</v>
      </c>
      <c r="N308" s="25" t="s">
        <v>282</v>
      </c>
      <c r="O308" s="25" t="s">
        <v>1743</v>
      </c>
      <c r="P308" s="25" t="s">
        <v>1744</v>
      </c>
      <c r="Q308" s="25" t="s">
        <v>24</v>
      </c>
      <c r="R308" s="70"/>
    </row>
    <row r="309" spans="2:18" s="179" customFormat="1" ht="19.5" customHeight="1" x14ac:dyDescent="0.15">
      <c r="B309" s="22">
        <v>2020</v>
      </c>
      <c r="C309" s="25">
        <v>11</v>
      </c>
      <c r="D309" s="25" t="s">
        <v>15</v>
      </c>
      <c r="E309" s="25" t="s">
        <v>1742</v>
      </c>
      <c r="F309" s="25" t="s">
        <v>95</v>
      </c>
      <c r="G309" s="25">
        <v>3013150202</v>
      </c>
      <c r="H309" s="25" t="s">
        <v>1814</v>
      </c>
      <c r="I309" s="25" t="s">
        <v>1815</v>
      </c>
      <c r="J309" s="66" t="s">
        <v>574</v>
      </c>
      <c r="K309" s="66">
        <v>48</v>
      </c>
      <c r="L309" s="66" t="s">
        <v>298</v>
      </c>
      <c r="M309" s="66">
        <v>23000000</v>
      </c>
      <c r="N309" s="25" t="s">
        <v>282</v>
      </c>
      <c r="O309" s="25" t="s">
        <v>1743</v>
      </c>
      <c r="P309" s="25" t="s">
        <v>1744</v>
      </c>
      <c r="Q309" s="25" t="s">
        <v>24</v>
      </c>
      <c r="R309" s="70"/>
    </row>
    <row r="310" spans="2:18" s="179" customFormat="1" ht="19.5" customHeight="1" x14ac:dyDescent="0.15">
      <c r="B310" s="22">
        <v>2020</v>
      </c>
      <c r="C310" s="25">
        <v>11</v>
      </c>
      <c r="D310" s="25" t="s">
        <v>15</v>
      </c>
      <c r="E310" s="25" t="s">
        <v>1742</v>
      </c>
      <c r="F310" s="25" t="s">
        <v>95</v>
      </c>
      <c r="G310" s="25">
        <v>4014218902</v>
      </c>
      <c r="H310" s="25" t="s">
        <v>357</v>
      </c>
      <c r="I310" s="25" t="s">
        <v>1816</v>
      </c>
      <c r="J310" s="66" t="s">
        <v>574</v>
      </c>
      <c r="K310" s="66">
        <v>65</v>
      </c>
      <c r="L310" s="66" t="s">
        <v>300</v>
      </c>
      <c r="M310" s="66">
        <v>20000000</v>
      </c>
      <c r="N310" s="25" t="s">
        <v>282</v>
      </c>
      <c r="O310" s="25" t="s">
        <v>1743</v>
      </c>
      <c r="P310" s="25" t="s">
        <v>1744</v>
      </c>
      <c r="Q310" s="25" t="s">
        <v>24</v>
      </c>
      <c r="R310" s="70"/>
    </row>
    <row r="311" spans="2:18" s="179" customFormat="1" ht="19.5" customHeight="1" x14ac:dyDescent="0.15">
      <c r="B311" s="22">
        <v>2020</v>
      </c>
      <c r="C311" s="25">
        <v>11</v>
      </c>
      <c r="D311" s="25" t="s">
        <v>15</v>
      </c>
      <c r="E311" s="25" t="s">
        <v>1742</v>
      </c>
      <c r="F311" s="25" t="s">
        <v>95</v>
      </c>
      <c r="G311" s="25">
        <v>4014219702</v>
      </c>
      <c r="H311" s="25" t="s">
        <v>1176</v>
      </c>
      <c r="I311" s="25" t="s">
        <v>1817</v>
      </c>
      <c r="J311" s="66" t="s">
        <v>574</v>
      </c>
      <c r="K311" s="66">
        <v>522</v>
      </c>
      <c r="L311" s="66" t="s">
        <v>1564</v>
      </c>
      <c r="M311" s="66">
        <v>21000000</v>
      </c>
      <c r="N311" s="25" t="s">
        <v>282</v>
      </c>
      <c r="O311" s="25" t="s">
        <v>1743</v>
      </c>
      <c r="P311" s="25" t="s">
        <v>1744</v>
      </c>
      <c r="Q311" s="25" t="s">
        <v>24</v>
      </c>
      <c r="R311" s="70"/>
    </row>
    <row r="312" spans="2:18" s="179" customFormat="1" ht="19.5" customHeight="1" x14ac:dyDescent="0.15">
      <c r="B312" s="80">
        <v>2020</v>
      </c>
      <c r="C312" s="81">
        <v>11</v>
      </c>
      <c r="D312" s="81" t="s">
        <v>15</v>
      </c>
      <c r="E312" s="81" t="s">
        <v>2101</v>
      </c>
      <c r="F312" s="81" t="s">
        <v>95</v>
      </c>
      <c r="G312" s="81">
        <v>4014178201</v>
      </c>
      <c r="H312" s="192" t="s">
        <v>1915</v>
      </c>
      <c r="I312" s="192" t="s">
        <v>2109</v>
      </c>
      <c r="J312" s="81" t="s">
        <v>2107</v>
      </c>
      <c r="K312" s="81">
        <v>524</v>
      </c>
      <c r="L312" s="81" t="s">
        <v>972</v>
      </c>
      <c r="M312" s="93">
        <v>62439840</v>
      </c>
      <c r="N312" s="158" t="s">
        <v>270</v>
      </c>
      <c r="O312" s="81" t="s">
        <v>271</v>
      </c>
      <c r="P312" s="81" t="s">
        <v>272</v>
      </c>
      <c r="Q312" s="81" t="s">
        <v>24</v>
      </c>
      <c r="R312" s="157"/>
    </row>
    <row r="313" spans="2:18" s="179" customFormat="1" ht="19.5" customHeight="1" x14ac:dyDescent="0.15">
      <c r="B313" s="80">
        <v>2020</v>
      </c>
      <c r="C313" s="81">
        <v>11</v>
      </c>
      <c r="D313" s="81" t="s">
        <v>15</v>
      </c>
      <c r="E313" s="81" t="s">
        <v>2101</v>
      </c>
      <c r="F313" s="81" t="s">
        <v>95</v>
      </c>
      <c r="G313" s="81">
        <v>4014178201</v>
      </c>
      <c r="H313" s="192" t="s">
        <v>1915</v>
      </c>
      <c r="I313" s="192" t="s">
        <v>1916</v>
      </c>
      <c r="J313" s="81" t="s">
        <v>2107</v>
      </c>
      <c r="K313" s="81">
        <v>378</v>
      </c>
      <c r="L313" s="81" t="s">
        <v>972</v>
      </c>
      <c r="M313" s="93">
        <v>55214460</v>
      </c>
      <c r="N313" s="158" t="s">
        <v>270</v>
      </c>
      <c r="O313" s="81" t="s">
        <v>271</v>
      </c>
      <c r="P313" s="81" t="s">
        <v>272</v>
      </c>
      <c r="Q313" s="81" t="s">
        <v>24</v>
      </c>
      <c r="R313" s="157"/>
    </row>
    <row r="314" spans="2:18" s="179" customFormat="1" ht="19.5" customHeight="1" x14ac:dyDescent="0.15">
      <c r="B314" s="22">
        <v>2020</v>
      </c>
      <c r="C314" s="25">
        <v>11</v>
      </c>
      <c r="D314" s="25" t="s">
        <v>15</v>
      </c>
      <c r="E314" s="25" t="s">
        <v>2169</v>
      </c>
      <c r="F314" s="25" t="s">
        <v>95</v>
      </c>
      <c r="G314" s="25">
        <v>4323320501</v>
      </c>
      <c r="H314" s="25" t="s">
        <v>2170</v>
      </c>
      <c r="I314" s="25" t="s">
        <v>2171</v>
      </c>
      <c r="J314" s="66" t="s">
        <v>2165</v>
      </c>
      <c r="K314" s="66">
        <v>2</v>
      </c>
      <c r="L314" s="66" t="s">
        <v>109</v>
      </c>
      <c r="M314" s="66">
        <v>661348000</v>
      </c>
      <c r="N314" s="143" t="s">
        <v>2166</v>
      </c>
      <c r="O314" s="25" t="s">
        <v>2167</v>
      </c>
      <c r="P314" s="25" t="s">
        <v>2168</v>
      </c>
      <c r="Q314" s="25" t="s">
        <v>24</v>
      </c>
      <c r="R314" s="70"/>
    </row>
    <row r="315" spans="2:18" s="179" customFormat="1" ht="19.5" customHeight="1" x14ac:dyDescent="0.15">
      <c r="B315" s="22">
        <v>2020</v>
      </c>
      <c r="C315" s="25">
        <v>11</v>
      </c>
      <c r="D315" s="25" t="s">
        <v>14</v>
      </c>
      <c r="E315" s="25" t="s">
        <v>2172</v>
      </c>
      <c r="F315" s="25" t="s">
        <v>67</v>
      </c>
      <c r="G315" s="25">
        <v>4323320501</v>
      </c>
      <c r="H315" s="25" t="s">
        <v>2170</v>
      </c>
      <c r="I315" s="25" t="s">
        <v>2173</v>
      </c>
      <c r="J315" s="66" t="s">
        <v>2165</v>
      </c>
      <c r="K315" s="66">
        <v>1</v>
      </c>
      <c r="L315" s="66" t="s">
        <v>109</v>
      </c>
      <c r="M315" s="66">
        <v>300000000</v>
      </c>
      <c r="N315" s="143" t="s">
        <v>2166</v>
      </c>
      <c r="O315" s="25" t="s">
        <v>2174</v>
      </c>
      <c r="P315" s="25" t="s">
        <v>2175</v>
      </c>
      <c r="Q315" s="25" t="s">
        <v>24</v>
      </c>
      <c r="R315" s="70"/>
    </row>
    <row r="316" spans="2:18" s="179" customFormat="1" ht="19.5" customHeight="1" x14ac:dyDescent="0.15">
      <c r="B316" s="22">
        <v>2020</v>
      </c>
      <c r="C316" s="25">
        <v>11</v>
      </c>
      <c r="D316" s="25" t="s">
        <v>14</v>
      </c>
      <c r="E316" s="25" t="s">
        <v>2176</v>
      </c>
      <c r="F316" s="25" t="s">
        <v>68</v>
      </c>
      <c r="G316" s="25">
        <v>5510151001</v>
      </c>
      <c r="H316" s="25" t="s">
        <v>2177</v>
      </c>
      <c r="I316" s="25" t="s">
        <v>2178</v>
      </c>
      <c r="J316" s="66" t="s">
        <v>2179</v>
      </c>
      <c r="K316" s="66">
        <v>1650</v>
      </c>
      <c r="L316" s="66" t="s">
        <v>2180</v>
      </c>
      <c r="M316" s="66">
        <v>18000000</v>
      </c>
      <c r="N316" s="143" t="s">
        <v>376</v>
      </c>
      <c r="O316" s="25" t="s">
        <v>377</v>
      </c>
      <c r="P316" s="25" t="s">
        <v>378</v>
      </c>
      <c r="Q316" s="25" t="s">
        <v>24</v>
      </c>
      <c r="R316" s="70"/>
    </row>
    <row r="317" spans="2:18" s="179" customFormat="1" ht="19.5" customHeight="1" x14ac:dyDescent="0.15">
      <c r="B317" s="22">
        <v>2020</v>
      </c>
      <c r="C317" s="25">
        <v>12</v>
      </c>
      <c r="D317" s="25" t="s">
        <v>15</v>
      </c>
      <c r="E317" s="25" t="s">
        <v>483</v>
      </c>
      <c r="F317" s="25" t="s">
        <v>66</v>
      </c>
      <c r="G317" s="25">
        <v>4010160201</v>
      </c>
      <c r="H317" s="25" t="s">
        <v>495</v>
      </c>
      <c r="I317" s="25" t="s">
        <v>132</v>
      </c>
      <c r="J317" s="66" t="s">
        <v>496</v>
      </c>
      <c r="K317" s="66">
        <v>1</v>
      </c>
      <c r="L317" s="66" t="s">
        <v>169</v>
      </c>
      <c r="M317" s="66">
        <v>11215237</v>
      </c>
      <c r="N317" s="25" t="s">
        <v>473</v>
      </c>
      <c r="O317" s="25" t="s">
        <v>481</v>
      </c>
      <c r="P317" s="25" t="s">
        <v>482</v>
      </c>
      <c r="Q317" s="25" t="s">
        <v>24</v>
      </c>
      <c r="R317" s="70"/>
    </row>
    <row r="318" spans="2:18" s="179" customFormat="1" ht="19.5" customHeight="1" x14ac:dyDescent="0.15">
      <c r="B318" s="22">
        <v>2020</v>
      </c>
      <c r="C318" s="25">
        <v>12</v>
      </c>
      <c r="D318" s="25" t="s">
        <v>15</v>
      </c>
      <c r="E318" s="25" t="s">
        <v>483</v>
      </c>
      <c r="F318" s="25" t="s">
        <v>66</v>
      </c>
      <c r="G318" s="25">
        <v>2611160101</v>
      </c>
      <c r="H318" s="25" t="s">
        <v>497</v>
      </c>
      <c r="I318" s="25" t="s">
        <v>132</v>
      </c>
      <c r="J318" s="66"/>
      <c r="K318" s="66">
        <v>1</v>
      </c>
      <c r="L318" s="66" t="s">
        <v>169</v>
      </c>
      <c r="M318" s="66">
        <v>12713400</v>
      </c>
      <c r="N318" s="25" t="s">
        <v>473</v>
      </c>
      <c r="O318" s="25" t="s">
        <v>481</v>
      </c>
      <c r="P318" s="25" t="s">
        <v>482</v>
      </c>
      <c r="Q318" s="25" t="s">
        <v>24</v>
      </c>
      <c r="R318" s="70"/>
    </row>
    <row r="319" spans="2:18" s="179" customFormat="1" ht="19.5" customHeight="1" x14ac:dyDescent="0.15">
      <c r="B319" s="22">
        <v>2020</v>
      </c>
      <c r="C319" s="25">
        <v>12</v>
      </c>
      <c r="D319" s="25" t="s">
        <v>15</v>
      </c>
      <c r="E319" s="25" t="s">
        <v>476</v>
      </c>
      <c r="F319" s="25" t="s">
        <v>66</v>
      </c>
      <c r="G319" s="25">
        <v>4010787702</v>
      </c>
      <c r="H319" s="25" t="s">
        <v>498</v>
      </c>
      <c r="I319" s="25" t="s">
        <v>132</v>
      </c>
      <c r="J319" s="66" t="s">
        <v>496</v>
      </c>
      <c r="K319" s="66">
        <v>1</v>
      </c>
      <c r="L319" s="66" t="s">
        <v>169</v>
      </c>
      <c r="M319" s="66">
        <v>14819043</v>
      </c>
      <c r="N319" s="25" t="s">
        <v>473</v>
      </c>
      <c r="O319" s="25" t="s">
        <v>481</v>
      </c>
      <c r="P319" s="25" t="s">
        <v>482</v>
      </c>
      <c r="Q319" s="25" t="s">
        <v>24</v>
      </c>
      <c r="R319" s="70"/>
    </row>
    <row r="320" spans="2:18" s="179" customFormat="1" ht="19.5" customHeight="1" x14ac:dyDescent="0.15">
      <c r="B320" s="22">
        <v>2020</v>
      </c>
      <c r="C320" s="25">
        <v>12</v>
      </c>
      <c r="D320" s="25" t="s">
        <v>15</v>
      </c>
      <c r="E320" s="25" t="s">
        <v>483</v>
      </c>
      <c r="F320" s="25" t="s">
        <v>66</v>
      </c>
      <c r="G320" s="25"/>
      <c r="H320" s="25" t="s">
        <v>499</v>
      </c>
      <c r="I320" s="25" t="s">
        <v>132</v>
      </c>
      <c r="J320" s="66" t="s">
        <v>496</v>
      </c>
      <c r="K320" s="66">
        <v>1</v>
      </c>
      <c r="L320" s="66" t="s">
        <v>169</v>
      </c>
      <c r="M320" s="66">
        <v>15267945</v>
      </c>
      <c r="N320" s="25" t="s">
        <v>473</v>
      </c>
      <c r="O320" s="25" t="s">
        <v>481</v>
      </c>
      <c r="P320" s="25" t="s">
        <v>482</v>
      </c>
      <c r="Q320" s="25" t="s">
        <v>24</v>
      </c>
      <c r="R320" s="70"/>
    </row>
    <row r="321" spans="2:18" s="179" customFormat="1" ht="19.5" customHeight="1" x14ac:dyDescent="0.15">
      <c r="B321" s="22">
        <v>2020</v>
      </c>
      <c r="C321" s="25">
        <v>12</v>
      </c>
      <c r="D321" s="25" t="s">
        <v>15</v>
      </c>
      <c r="E321" s="25" t="s">
        <v>476</v>
      </c>
      <c r="F321" s="25" t="s">
        <v>66</v>
      </c>
      <c r="G321" s="25">
        <v>3912110101</v>
      </c>
      <c r="H321" s="25" t="s">
        <v>500</v>
      </c>
      <c r="I321" s="25" t="s">
        <v>132</v>
      </c>
      <c r="J321" s="66" t="s">
        <v>501</v>
      </c>
      <c r="K321" s="66">
        <v>1</v>
      </c>
      <c r="L321" s="66" t="s">
        <v>169</v>
      </c>
      <c r="M321" s="66">
        <v>18202466</v>
      </c>
      <c r="N321" s="25" t="s">
        <v>473</v>
      </c>
      <c r="O321" s="25" t="s">
        <v>481</v>
      </c>
      <c r="P321" s="25" t="s">
        <v>482</v>
      </c>
      <c r="Q321" s="25" t="s">
        <v>24</v>
      </c>
      <c r="R321" s="70"/>
    </row>
    <row r="322" spans="2:18" s="179" customFormat="1" ht="19.5" customHeight="1" x14ac:dyDescent="0.15">
      <c r="B322" s="22">
        <v>2020</v>
      </c>
      <c r="C322" s="25">
        <v>12</v>
      </c>
      <c r="D322" s="25" t="s">
        <v>15</v>
      </c>
      <c r="E322" s="25" t="s">
        <v>483</v>
      </c>
      <c r="F322" s="25" t="s">
        <v>66</v>
      </c>
      <c r="G322" s="25">
        <v>4010787702</v>
      </c>
      <c r="H322" s="25" t="s">
        <v>502</v>
      </c>
      <c r="I322" s="25" t="s">
        <v>132</v>
      </c>
      <c r="J322" s="66" t="s">
        <v>496</v>
      </c>
      <c r="K322" s="66">
        <v>1</v>
      </c>
      <c r="L322" s="66" t="s">
        <v>169</v>
      </c>
      <c r="M322" s="66">
        <v>18740320</v>
      </c>
      <c r="N322" s="25" t="s">
        <v>473</v>
      </c>
      <c r="O322" s="25" t="s">
        <v>481</v>
      </c>
      <c r="P322" s="25" t="s">
        <v>482</v>
      </c>
      <c r="Q322" s="25" t="s">
        <v>24</v>
      </c>
      <c r="R322" s="70"/>
    </row>
    <row r="323" spans="2:18" s="179" customFormat="1" ht="19.5" customHeight="1" x14ac:dyDescent="0.15">
      <c r="B323" s="22">
        <v>2020</v>
      </c>
      <c r="C323" s="25">
        <v>12</v>
      </c>
      <c r="D323" s="25" t="s">
        <v>15</v>
      </c>
      <c r="E323" s="25" t="s">
        <v>483</v>
      </c>
      <c r="F323" s="25" t="s">
        <v>66</v>
      </c>
      <c r="G323" s="25">
        <v>4010787702</v>
      </c>
      <c r="H323" s="25" t="s">
        <v>503</v>
      </c>
      <c r="I323" s="25" t="s">
        <v>132</v>
      </c>
      <c r="J323" s="66" t="s">
        <v>496</v>
      </c>
      <c r="K323" s="66">
        <v>1</v>
      </c>
      <c r="L323" s="66" t="s">
        <v>169</v>
      </c>
      <c r="M323" s="66">
        <v>19023173</v>
      </c>
      <c r="N323" s="25" t="s">
        <v>473</v>
      </c>
      <c r="O323" s="25" t="s">
        <v>481</v>
      </c>
      <c r="P323" s="25" t="s">
        <v>482</v>
      </c>
      <c r="Q323" s="25" t="s">
        <v>24</v>
      </c>
      <c r="R323" s="70"/>
    </row>
    <row r="324" spans="2:18" s="179" customFormat="1" ht="19.5" customHeight="1" x14ac:dyDescent="0.15">
      <c r="B324" s="22">
        <v>2020</v>
      </c>
      <c r="C324" s="25">
        <v>12</v>
      </c>
      <c r="D324" s="25" t="s">
        <v>15</v>
      </c>
      <c r="E324" s="25" t="s">
        <v>476</v>
      </c>
      <c r="F324" s="25" t="s">
        <v>66</v>
      </c>
      <c r="G324" s="25">
        <v>4010787702</v>
      </c>
      <c r="H324" s="25" t="s">
        <v>503</v>
      </c>
      <c r="I324" s="25" t="s">
        <v>132</v>
      </c>
      <c r="J324" s="66" t="s">
        <v>496</v>
      </c>
      <c r="K324" s="66">
        <v>1</v>
      </c>
      <c r="L324" s="66" t="s">
        <v>169</v>
      </c>
      <c r="M324" s="66">
        <v>19223248</v>
      </c>
      <c r="N324" s="25" t="s">
        <v>473</v>
      </c>
      <c r="O324" s="25" t="s">
        <v>481</v>
      </c>
      <c r="P324" s="25" t="s">
        <v>482</v>
      </c>
      <c r="Q324" s="25" t="s">
        <v>24</v>
      </c>
      <c r="R324" s="70"/>
    </row>
    <row r="325" spans="2:18" s="179" customFormat="1" ht="19.5" customHeight="1" x14ac:dyDescent="0.15">
      <c r="B325" s="22">
        <v>2020</v>
      </c>
      <c r="C325" s="25">
        <v>12</v>
      </c>
      <c r="D325" s="25" t="s">
        <v>15</v>
      </c>
      <c r="E325" s="25" t="s">
        <v>483</v>
      </c>
      <c r="F325" s="25" t="s">
        <v>66</v>
      </c>
      <c r="G325" s="25">
        <v>3912110401</v>
      </c>
      <c r="H325" s="25" t="s">
        <v>504</v>
      </c>
      <c r="I325" s="25" t="s">
        <v>132</v>
      </c>
      <c r="J325" s="66" t="s">
        <v>496</v>
      </c>
      <c r="K325" s="66">
        <v>1</v>
      </c>
      <c r="L325" s="66" t="s">
        <v>169</v>
      </c>
      <c r="M325" s="66">
        <v>20109177</v>
      </c>
      <c r="N325" s="25" t="s">
        <v>473</v>
      </c>
      <c r="O325" s="25" t="s">
        <v>481</v>
      </c>
      <c r="P325" s="25" t="s">
        <v>482</v>
      </c>
      <c r="Q325" s="25" t="s">
        <v>24</v>
      </c>
      <c r="R325" s="70"/>
    </row>
    <row r="326" spans="2:18" s="179" customFormat="1" ht="19.5" customHeight="1" x14ac:dyDescent="0.15">
      <c r="B326" s="22">
        <v>2020</v>
      </c>
      <c r="C326" s="25">
        <v>12</v>
      </c>
      <c r="D326" s="25" t="s">
        <v>15</v>
      </c>
      <c r="E326" s="25" t="s">
        <v>483</v>
      </c>
      <c r="F326" s="25" t="s">
        <v>66</v>
      </c>
      <c r="G326" s="25">
        <v>4016150601</v>
      </c>
      <c r="H326" s="25" t="s">
        <v>505</v>
      </c>
      <c r="I326" s="25" t="s">
        <v>132</v>
      </c>
      <c r="J326" s="66" t="s">
        <v>496</v>
      </c>
      <c r="K326" s="66">
        <v>1</v>
      </c>
      <c r="L326" s="66" t="s">
        <v>169</v>
      </c>
      <c r="M326" s="66">
        <v>26152550</v>
      </c>
      <c r="N326" s="25" t="s">
        <v>473</v>
      </c>
      <c r="O326" s="25" t="s">
        <v>481</v>
      </c>
      <c r="P326" s="25" t="s">
        <v>482</v>
      </c>
      <c r="Q326" s="25" t="s">
        <v>24</v>
      </c>
      <c r="R326" s="70"/>
    </row>
    <row r="327" spans="2:18" s="179" customFormat="1" ht="19.5" customHeight="1" x14ac:dyDescent="0.15">
      <c r="B327" s="22">
        <v>2020</v>
      </c>
      <c r="C327" s="25">
        <v>12</v>
      </c>
      <c r="D327" s="25" t="s">
        <v>15</v>
      </c>
      <c r="E327" s="25" t="s">
        <v>483</v>
      </c>
      <c r="F327" s="25" t="s">
        <v>66</v>
      </c>
      <c r="G327" s="25">
        <v>3912110301</v>
      </c>
      <c r="H327" s="25" t="s">
        <v>506</v>
      </c>
      <c r="I327" s="25" t="s">
        <v>132</v>
      </c>
      <c r="J327" s="66"/>
      <c r="K327" s="66">
        <v>1</v>
      </c>
      <c r="L327" s="66" t="s">
        <v>169</v>
      </c>
      <c r="M327" s="66">
        <v>28063800</v>
      </c>
      <c r="N327" s="25" t="s">
        <v>473</v>
      </c>
      <c r="O327" s="25" t="s">
        <v>481</v>
      </c>
      <c r="P327" s="25" t="s">
        <v>482</v>
      </c>
      <c r="Q327" s="25" t="s">
        <v>24</v>
      </c>
      <c r="R327" s="70"/>
    </row>
    <row r="328" spans="2:18" s="179" customFormat="1" ht="19.5" customHeight="1" x14ac:dyDescent="0.15">
      <c r="B328" s="22">
        <v>2020</v>
      </c>
      <c r="C328" s="25">
        <v>12</v>
      </c>
      <c r="D328" s="25" t="s">
        <v>15</v>
      </c>
      <c r="E328" s="25" t="s">
        <v>476</v>
      </c>
      <c r="F328" s="25" t="s">
        <v>66</v>
      </c>
      <c r="G328" s="25">
        <v>3911169701</v>
      </c>
      <c r="H328" s="25" t="s">
        <v>507</v>
      </c>
      <c r="I328" s="25" t="s">
        <v>132</v>
      </c>
      <c r="J328" s="66" t="s">
        <v>501</v>
      </c>
      <c r="K328" s="66">
        <v>1</v>
      </c>
      <c r="L328" s="66" t="s">
        <v>169</v>
      </c>
      <c r="M328" s="66">
        <v>28261794</v>
      </c>
      <c r="N328" s="25" t="s">
        <v>473</v>
      </c>
      <c r="O328" s="25" t="s">
        <v>481</v>
      </c>
      <c r="P328" s="25" t="s">
        <v>482</v>
      </c>
      <c r="Q328" s="25" t="s">
        <v>24</v>
      </c>
      <c r="R328" s="70"/>
    </row>
    <row r="329" spans="2:18" s="179" customFormat="1" ht="19.5" customHeight="1" x14ac:dyDescent="0.15">
      <c r="B329" s="22">
        <v>2020</v>
      </c>
      <c r="C329" s="25">
        <v>12</v>
      </c>
      <c r="D329" s="25" t="s">
        <v>15</v>
      </c>
      <c r="E329" s="25" t="s">
        <v>483</v>
      </c>
      <c r="F329" s="25" t="s">
        <v>161</v>
      </c>
      <c r="G329" s="25"/>
      <c r="H329" s="25" t="s">
        <v>508</v>
      </c>
      <c r="I329" s="25" t="s">
        <v>509</v>
      </c>
      <c r="J329" s="66" t="s">
        <v>510</v>
      </c>
      <c r="K329" s="66">
        <v>1</v>
      </c>
      <c r="L329" s="66" t="s">
        <v>169</v>
      </c>
      <c r="M329" s="66">
        <v>78745700</v>
      </c>
      <c r="N329" s="25" t="s">
        <v>473</v>
      </c>
      <c r="O329" s="25" t="s">
        <v>481</v>
      </c>
      <c r="P329" s="25" t="s">
        <v>482</v>
      </c>
      <c r="Q329" s="25" t="s">
        <v>24</v>
      </c>
      <c r="R329" s="70"/>
    </row>
    <row r="330" spans="2:18" s="179" customFormat="1" ht="19.5" customHeight="1" x14ac:dyDescent="0.15">
      <c r="B330" s="22">
        <v>2020</v>
      </c>
      <c r="C330" s="25">
        <v>12</v>
      </c>
      <c r="D330" s="25" t="s">
        <v>14</v>
      </c>
      <c r="E330" s="25" t="s">
        <v>977</v>
      </c>
      <c r="F330" s="25" t="s">
        <v>95</v>
      </c>
      <c r="G330" s="25">
        <v>4010209501</v>
      </c>
      <c r="H330" s="25" t="s">
        <v>968</v>
      </c>
      <c r="I330" s="25" t="s">
        <v>969</v>
      </c>
      <c r="J330" s="66" t="s">
        <v>178</v>
      </c>
      <c r="K330" s="66">
        <v>1</v>
      </c>
      <c r="L330" s="66" t="s">
        <v>262</v>
      </c>
      <c r="M330" s="66">
        <v>60000000</v>
      </c>
      <c r="N330" s="25" t="s">
        <v>313</v>
      </c>
      <c r="O330" s="25" t="s">
        <v>314</v>
      </c>
      <c r="P330" s="25" t="s">
        <v>315</v>
      </c>
      <c r="Q330" s="25" t="s">
        <v>24</v>
      </c>
      <c r="R330" s="70"/>
    </row>
    <row r="331" spans="2:18" s="179" customFormat="1" ht="19.5" customHeight="1" x14ac:dyDescent="0.15">
      <c r="B331" s="22">
        <v>2020</v>
      </c>
      <c r="C331" s="25">
        <v>12</v>
      </c>
      <c r="D331" s="25" t="s">
        <v>14</v>
      </c>
      <c r="E331" s="25" t="s">
        <v>975</v>
      </c>
      <c r="F331" s="25" t="s">
        <v>95</v>
      </c>
      <c r="G331" s="25">
        <v>4010160201</v>
      </c>
      <c r="H331" s="25" t="s">
        <v>978</v>
      </c>
      <c r="I331" s="25"/>
      <c r="J331" s="66" t="s">
        <v>178</v>
      </c>
      <c r="K331" s="66">
        <v>1</v>
      </c>
      <c r="L331" s="66" t="s">
        <v>169</v>
      </c>
      <c r="M331" s="66">
        <v>52000000</v>
      </c>
      <c r="N331" s="25" t="s">
        <v>313</v>
      </c>
      <c r="O331" s="25" t="s">
        <v>314</v>
      </c>
      <c r="P331" s="25" t="s">
        <v>315</v>
      </c>
      <c r="Q331" s="25" t="s">
        <v>24</v>
      </c>
      <c r="R331" s="70"/>
    </row>
    <row r="332" spans="2:18" s="179" customFormat="1" ht="19.5" customHeight="1" x14ac:dyDescent="0.15">
      <c r="B332" s="22">
        <v>2020</v>
      </c>
      <c r="C332" s="25">
        <v>12</v>
      </c>
      <c r="D332" s="25" t="s">
        <v>14</v>
      </c>
      <c r="E332" s="25" t="s">
        <v>921</v>
      </c>
      <c r="F332" s="25" t="s">
        <v>66</v>
      </c>
      <c r="G332" s="25">
        <v>4617162201</v>
      </c>
      <c r="H332" s="25" t="s">
        <v>1115</v>
      </c>
      <c r="I332" s="25"/>
      <c r="J332" s="66"/>
      <c r="K332" s="66">
        <v>3</v>
      </c>
      <c r="L332" s="66" t="s">
        <v>1013</v>
      </c>
      <c r="M332" s="66">
        <v>11000000</v>
      </c>
      <c r="N332" s="25" t="s">
        <v>910</v>
      </c>
      <c r="O332" s="25" t="s">
        <v>922</v>
      </c>
      <c r="P332" s="25" t="s">
        <v>923</v>
      </c>
      <c r="Q332" s="25" t="s">
        <v>24</v>
      </c>
      <c r="R332" s="70"/>
    </row>
    <row r="333" spans="2:18" s="179" customFormat="1" ht="19.5" customHeight="1" x14ac:dyDescent="0.15">
      <c r="B333" s="22">
        <v>2020</v>
      </c>
      <c r="C333" s="25">
        <v>12</v>
      </c>
      <c r="D333" s="25" t="s">
        <v>15</v>
      </c>
      <c r="E333" s="25" t="s">
        <v>1613</v>
      </c>
      <c r="F333" s="25" t="s">
        <v>95</v>
      </c>
      <c r="G333" s="25">
        <v>3012179301</v>
      </c>
      <c r="H333" s="25" t="s">
        <v>563</v>
      </c>
      <c r="I333" s="25" t="s">
        <v>1614</v>
      </c>
      <c r="J333" s="66" t="s">
        <v>1615</v>
      </c>
      <c r="K333" s="66">
        <v>201</v>
      </c>
      <c r="L333" s="66" t="s">
        <v>780</v>
      </c>
      <c r="M333" s="66">
        <v>34480000</v>
      </c>
      <c r="N333" s="143" t="s">
        <v>253</v>
      </c>
      <c r="O333" s="25" t="s">
        <v>1616</v>
      </c>
      <c r="P333" s="25" t="s">
        <v>1617</v>
      </c>
      <c r="Q333" s="25" t="s">
        <v>24</v>
      </c>
      <c r="R333" s="70"/>
    </row>
    <row r="334" spans="2:18" s="179" customFormat="1" ht="19.5" customHeight="1" x14ac:dyDescent="0.15">
      <c r="B334" s="22">
        <v>2020</v>
      </c>
      <c r="C334" s="25">
        <v>12</v>
      </c>
      <c r="D334" s="25" t="s">
        <v>15</v>
      </c>
      <c r="E334" s="25" t="s">
        <v>1613</v>
      </c>
      <c r="F334" s="25" t="s">
        <v>95</v>
      </c>
      <c r="G334" s="25">
        <v>3015200101</v>
      </c>
      <c r="H334" s="25" t="s">
        <v>520</v>
      </c>
      <c r="I334" s="25" t="s">
        <v>1618</v>
      </c>
      <c r="J334" s="66" t="s">
        <v>1615</v>
      </c>
      <c r="K334" s="66">
        <v>200</v>
      </c>
      <c r="L334" s="66" t="s">
        <v>1564</v>
      </c>
      <c r="M334" s="66">
        <v>48000000</v>
      </c>
      <c r="N334" s="143" t="s">
        <v>253</v>
      </c>
      <c r="O334" s="25" t="s">
        <v>1616</v>
      </c>
      <c r="P334" s="25" t="s">
        <v>1619</v>
      </c>
      <c r="Q334" s="25" t="s">
        <v>24</v>
      </c>
      <c r="R334" s="70"/>
    </row>
    <row r="335" spans="2:18" s="179" customFormat="1" ht="19.5" customHeight="1" x14ac:dyDescent="0.15">
      <c r="B335" s="22">
        <v>2020</v>
      </c>
      <c r="C335" s="25">
        <v>12</v>
      </c>
      <c r="D335" s="25" t="s">
        <v>15</v>
      </c>
      <c r="E335" s="25" t="s">
        <v>1613</v>
      </c>
      <c r="F335" s="25" t="s">
        <v>95</v>
      </c>
      <c r="G335" s="25">
        <v>4014219702</v>
      </c>
      <c r="H335" s="25" t="s">
        <v>1620</v>
      </c>
      <c r="I335" s="25" t="s">
        <v>1621</v>
      </c>
      <c r="J335" s="66" t="s">
        <v>1622</v>
      </c>
      <c r="K335" s="66">
        <v>907</v>
      </c>
      <c r="L335" s="66" t="s">
        <v>1564</v>
      </c>
      <c r="M335" s="66">
        <v>95799000</v>
      </c>
      <c r="N335" s="143" t="s">
        <v>253</v>
      </c>
      <c r="O335" s="25" t="s">
        <v>1616</v>
      </c>
      <c r="P335" s="25" t="s">
        <v>1623</v>
      </c>
      <c r="Q335" s="25" t="s">
        <v>24</v>
      </c>
      <c r="R335" s="70"/>
    </row>
    <row r="336" spans="2:18" s="179" customFormat="1" ht="19.5" customHeight="1" x14ac:dyDescent="0.15">
      <c r="B336" s="22">
        <v>2020</v>
      </c>
      <c r="C336" s="25">
        <v>12</v>
      </c>
      <c r="D336" s="25" t="s">
        <v>15</v>
      </c>
      <c r="E336" s="25" t="s">
        <v>1613</v>
      </c>
      <c r="F336" s="25" t="s">
        <v>95</v>
      </c>
      <c r="G336" s="25">
        <v>4014179501</v>
      </c>
      <c r="H336" s="25" t="s">
        <v>593</v>
      </c>
      <c r="I336" s="25" t="s">
        <v>1624</v>
      </c>
      <c r="J336" s="66" t="s">
        <v>1622</v>
      </c>
      <c r="K336" s="66">
        <v>50</v>
      </c>
      <c r="L336" s="66" t="s">
        <v>295</v>
      </c>
      <c r="M336" s="66">
        <v>221200000</v>
      </c>
      <c r="N336" s="143" t="s">
        <v>253</v>
      </c>
      <c r="O336" s="25" t="s">
        <v>1616</v>
      </c>
      <c r="P336" s="25" t="s">
        <v>1625</v>
      </c>
      <c r="Q336" s="25" t="s">
        <v>24</v>
      </c>
      <c r="R336" s="70"/>
    </row>
    <row r="337" spans="2:18" s="179" customFormat="1" ht="19.5" customHeight="1" x14ac:dyDescent="0.15">
      <c r="B337" s="22">
        <v>2020</v>
      </c>
      <c r="C337" s="25">
        <v>12</v>
      </c>
      <c r="D337" s="25" t="s">
        <v>14</v>
      </c>
      <c r="E337" s="25" t="s">
        <v>1701</v>
      </c>
      <c r="F337" s="25" t="s">
        <v>67</v>
      </c>
      <c r="G337" s="25"/>
      <c r="H337" s="25" t="s">
        <v>1775</v>
      </c>
      <c r="I337" s="25" t="s">
        <v>1776</v>
      </c>
      <c r="J337" s="66" t="s">
        <v>1777</v>
      </c>
      <c r="K337" s="66"/>
      <c r="L337" s="66" t="s">
        <v>109</v>
      </c>
      <c r="M337" s="66">
        <v>361727000</v>
      </c>
      <c r="N337" s="25" t="s">
        <v>275</v>
      </c>
      <c r="O337" s="25" t="s">
        <v>276</v>
      </c>
      <c r="P337" s="25" t="s">
        <v>277</v>
      </c>
      <c r="Q337" s="25" t="s">
        <v>24</v>
      </c>
      <c r="R337" s="70"/>
    </row>
    <row r="338" spans="2:18" s="179" customFormat="1" ht="19.5" customHeight="1" thickBot="1" x14ac:dyDescent="0.2">
      <c r="B338" s="117">
        <v>2020</v>
      </c>
      <c r="C338" s="142">
        <v>12</v>
      </c>
      <c r="D338" s="142" t="s">
        <v>14</v>
      </c>
      <c r="E338" s="142" t="s">
        <v>2013</v>
      </c>
      <c r="F338" s="142" t="s">
        <v>66</v>
      </c>
      <c r="G338" s="142"/>
      <c r="H338" s="142" t="s">
        <v>2014</v>
      </c>
      <c r="I338" s="142" t="s">
        <v>169</v>
      </c>
      <c r="J338" s="186" t="s">
        <v>2015</v>
      </c>
      <c r="K338" s="186">
        <v>205</v>
      </c>
      <c r="L338" s="186" t="s">
        <v>1612</v>
      </c>
      <c r="M338" s="186">
        <v>264000000</v>
      </c>
      <c r="N338" s="142" t="s">
        <v>2016</v>
      </c>
      <c r="O338" s="142" t="s">
        <v>2017</v>
      </c>
      <c r="P338" s="142" t="s">
        <v>2018</v>
      </c>
      <c r="Q338" s="142" t="s">
        <v>24</v>
      </c>
      <c r="R338" s="146"/>
    </row>
  </sheetData>
  <phoneticPr fontId="2" type="noConversion"/>
  <dataValidations count="3">
    <dataValidation type="list" allowBlank="1" showInputMessage="1" showErrorMessage="1" sqref="Q330:Q336 Q306:Q328 Q235:Q285 Q3:Q232">
      <formula1>"비협정,협정"</formula1>
    </dataValidation>
    <dataValidation type="list" allowBlank="1" showInputMessage="1" showErrorMessage="1" sqref="F330:F336 F306:F328 F235:F285 F3:F232">
      <formula1>"일반경쟁,제한경쟁,수의계약,조달위탁,쇼핑몰"</formula1>
    </dataValidation>
    <dataValidation type="list" allowBlank="1" showInputMessage="1" showErrorMessage="1" sqref="D330:D336 D3:D232 D235:D285 D306:D328">
      <formula1>"자체조달,중앙조달"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15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" sqref="B1"/>
    </sheetView>
  </sheetViews>
  <sheetFormatPr defaultRowHeight="13.5" x14ac:dyDescent="0.15"/>
  <cols>
    <col min="1" max="1" width="1.109375" customWidth="1"/>
    <col min="2" max="2" width="12.88671875" customWidth="1"/>
    <col min="3" max="3" width="7.88671875" bestFit="1" customWidth="1"/>
    <col min="4" max="4" width="14.5546875" customWidth="1"/>
    <col min="5" max="5" width="49.33203125" customWidth="1"/>
    <col min="6" max="6" width="9.5546875" bestFit="1" customWidth="1"/>
    <col min="7" max="7" width="11.33203125" customWidth="1"/>
    <col min="8" max="8" width="11.6640625" bestFit="1" customWidth="1"/>
    <col min="9" max="9" width="8.21875" style="4" bestFit="1" customWidth="1"/>
    <col min="10" max="10" width="18.5546875" style="6" bestFit="1" customWidth="1"/>
    <col min="11" max="11" width="30.77734375" customWidth="1"/>
    <col min="13" max="13" width="14.5546875" customWidth="1"/>
  </cols>
  <sheetData>
    <row r="1" spans="2:15" ht="25.5" customHeight="1" thickBot="1" x14ac:dyDescent="0.2">
      <c r="B1" s="8" t="s">
        <v>35</v>
      </c>
      <c r="J1" s="16" t="s">
        <v>74</v>
      </c>
    </row>
    <row r="2" spans="2:15" ht="33.75" customHeight="1" thickBot="1" x14ac:dyDescent="0.2">
      <c r="B2" s="30" t="s">
        <v>51</v>
      </c>
      <c r="C2" s="26" t="s">
        <v>52</v>
      </c>
      <c r="D2" s="32" t="s">
        <v>50</v>
      </c>
      <c r="E2" s="29" t="s">
        <v>53</v>
      </c>
      <c r="F2" s="37" t="s">
        <v>54</v>
      </c>
      <c r="G2" s="35" t="s">
        <v>55</v>
      </c>
      <c r="H2" s="38" t="s">
        <v>56</v>
      </c>
      <c r="I2" s="35" t="s">
        <v>18</v>
      </c>
      <c r="J2" s="36" t="s">
        <v>78</v>
      </c>
      <c r="K2" s="27" t="s">
        <v>19</v>
      </c>
      <c r="L2" s="28" t="s">
        <v>20</v>
      </c>
      <c r="M2" s="29" t="s">
        <v>21</v>
      </c>
      <c r="N2" s="30" t="s">
        <v>22</v>
      </c>
      <c r="O2" s="31" t="s">
        <v>23</v>
      </c>
    </row>
    <row r="3" spans="2:15" ht="18.75" customHeight="1" thickTop="1" x14ac:dyDescent="0.15">
      <c r="B3" s="57">
        <v>2020</v>
      </c>
      <c r="C3" s="67">
        <v>10</v>
      </c>
      <c r="D3" s="67" t="s">
        <v>14</v>
      </c>
      <c r="E3" s="149" t="s">
        <v>596</v>
      </c>
      <c r="F3" s="57" t="s">
        <v>597</v>
      </c>
      <c r="G3" s="67" t="s">
        <v>36</v>
      </c>
      <c r="H3" s="67" t="s">
        <v>598</v>
      </c>
      <c r="I3" s="67" t="s">
        <v>45</v>
      </c>
      <c r="J3" s="207">
        <v>12000000</v>
      </c>
      <c r="K3" s="57" t="s">
        <v>387</v>
      </c>
      <c r="L3" s="67" t="s">
        <v>388</v>
      </c>
      <c r="M3" s="149" t="s">
        <v>389</v>
      </c>
      <c r="N3" s="57" t="s">
        <v>24</v>
      </c>
      <c r="O3" s="149"/>
    </row>
    <row r="4" spans="2:15" ht="18.75" customHeight="1" x14ac:dyDescent="0.15">
      <c r="B4" s="22">
        <v>2020</v>
      </c>
      <c r="C4" s="25">
        <v>10</v>
      </c>
      <c r="D4" s="25" t="s">
        <v>14</v>
      </c>
      <c r="E4" s="70" t="s">
        <v>599</v>
      </c>
      <c r="F4" s="22" t="s">
        <v>597</v>
      </c>
      <c r="G4" s="25" t="s">
        <v>600</v>
      </c>
      <c r="H4" s="25" t="s">
        <v>44</v>
      </c>
      <c r="I4" s="25" t="s">
        <v>38</v>
      </c>
      <c r="J4" s="77">
        <v>20000000</v>
      </c>
      <c r="K4" s="22" t="s">
        <v>387</v>
      </c>
      <c r="L4" s="25" t="s">
        <v>388</v>
      </c>
      <c r="M4" s="70" t="s">
        <v>389</v>
      </c>
      <c r="N4" s="22" t="s">
        <v>390</v>
      </c>
      <c r="O4" s="70"/>
    </row>
    <row r="5" spans="2:15" ht="18.75" customHeight="1" x14ac:dyDescent="0.15">
      <c r="B5" s="22">
        <v>2020</v>
      </c>
      <c r="C5" s="25">
        <v>10</v>
      </c>
      <c r="D5" s="25" t="s">
        <v>14</v>
      </c>
      <c r="E5" s="70" t="s">
        <v>601</v>
      </c>
      <c r="F5" s="22" t="s">
        <v>597</v>
      </c>
      <c r="G5" s="25" t="s">
        <v>36</v>
      </c>
      <c r="H5" s="25" t="s">
        <v>44</v>
      </c>
      <c r="I5" s="25" t="s">
        <v>38</v>
      </c>
      <c r="J5" s="71">
        <v>527511000</v>
      </c>
      <c r="K5" s="22" t="s">
        <v>602</v>
      </c>
      <c r="L5" s="25" t="s">
        <v>603</v>
      </c>
      <c r="M5" s="70" t="s">
        <v>604</v>
      </c>
      <c r="N5" s="22" t="s">
        <v>24</v>
      </c>
      <c r="O5" s="70"/>
    </row>
    <row r="6" spans="2:15" ht="18.75" customHeight="1" x14ac:dyDescent="0.15">
      <c r="B6" s="59">
        <v>2020</v>
      </c>
      <c r="C6" s="69">
        <v>10</v>
      </c>
      <c r="D6" s="69" t="s">
        <v>14</v>
      </c>
      <c r="E6" s="103" t="s">
        <v>605</v>
      </c>
      <c r="F6" s="59" t="s">
        <v>120</v>
      </c>
      <c r="G6" s="69" t="s">
        <v>43</v>
      </c>
      <c r="H6" s="69" t="s">
        <v>37</v>
      </c>
      <c r="I6" s="69" t="s">
        <v>302</v>
      </c>
      <c r="J6" s="206">
        <v>530278000</v>
      </c>
      <c r="K6" s="59" t="s">
        <v>121</v>
      </c>
      <c r="L6" s="69" t="s">
        <v>606</v>
      </c>
      <c r="M6" s="103" t="s">
        <v>607</v>
      </c>
      <c r="N6" s="59" t="s">
        <v>24</v>
      </c>
      <c r="O6" s="103"/>
    </row>
    <row r="7" spans="2:15" ht="18.75" customHeight="1" x14ac:dyDescent="0.15">
      <c r="B7" s="59">
        <v>2020</v>
      </c>
      <c r="C7" s="69">
        <v>10</v>
      </c>
      <c r="D7" s="69" t="s">
        <v>14</v>
      </c>
      <c r="E7" s="103" t="s">
        <v>608</v>
      </c>
      <c r="F7" s="59" t="s">
        <v>120</v>
      </c>
      <c r="G7" s="69" t="s">
        <v>43</v>
      </c>
      <c r="H7" s="69" t="s">
        <v>37</v>
      </c>
      <c r="I7" s="69" t="s">
        <v>302</v>
      </c>
      <c r="J7" s="206">
        <v>534539000</v>
      </c>
      <c r="K7" s="59" t="s">
        <v>121</v>
      </c>
      <c r="L7" s="69" t="s">
        <v>606</v>
      </c>
      <c r="M7" s="103" t="s">
        <v>607</v>
      </c>
      <c r="N7" s="59" t="s">
        <v>24</v>
      </c>
      <c r="O7" s="103"/>
    </row>
    <row r="8" spans="2:15" ht="18.75" customHeight="1" x14ac:dyDescent="0.15">
      <c r="B8" s="59">
        <v>2020</v>
      </c>
      <c r="C8" s="69">
        <v>10</v>
      </c>
      <c r="D8" s="69" t="s">
        <v>14</v>
      </c>
      <c r="E8" s="103" t="s">
        <v>609</v>
      </c>
      <c r="F8" s="59" t="s">
        <v>120</v>
      </c>
      <c r="G8" s="69" t="s">
        <v>43</v>
      </c>
      <c r="H8" s="69" t="s">
        <v>37</v>
      </c>
      <c r="I8" s="69" t="s">
        <v>302</v>
      </c>
      <c r="J8" s="206">
        <v>731658000</v>
      </c>
      <c r="K8" s="59" t="s">
        <v>121</v>
      </c>
      <c r="L8" s="69" t="s">
        <v>606</v>
      </c>
      <c r="M8" s="103" t="s">
        <v>607</v>
      </c>
      <c r="N8" s="59" t="s">
        <v>46</v>
      </c>
      <c r="O8" s="103"/>
    </row>
    <row r="9" spans="2:15" ht="18.75" customHeight="1" x14ac:dyDescent="0.15">
      <c r="B9" s="59">
        <v>2020</v>
      </c>
      <c r="C9" s="69">
        <v>10</v>
      </c>
      <c r="D9" s="69" t="s">
        <v>14</v>
      </c>
      <c r="E9" s="103" t="s">
        <v>610</v>
      </c>
      <c r="F9" s="59" t="s">
        <v>120</v>
      </c>
      <c r="G9" s="69" t="s">
        <v>43</v>
      </c>
      <c r="H9" s="69" t="s">
        <v>37</v>
      </c>
      <c r="I9" s="69" t="s">
        <v>302</v>
      </c>
      <c r="J9" s="206">
        <v>530079000</v>
      </c>
      <c r="K9" s="59" t="s">
        <v>121</v>
      </c>
      <c r="L9" s="69" t="s">
        <v>606</v>
      </c>
      <c r="M9" s="103" t="s">
        <v>607</v>
      </c>
      <c r="N9" s="59" t="s">
        <v>24</v>
      </c>
      <c r="O9" s="103"/>
    </row>
    <row r="10" spans="2:15" ht="18.75" customHeight="1" x14ac:dyDescent="0.15">
      <c r="B10" s="59">
        <v>2020</v>
      </c>
      <c r="C10" s="69">
        <v>10</v>
      </c>
      <c r="D10" s="69" t="s">
        <v>14</v>
      </c>
      <c r="E10" s="103" t="s">
        <v>611</v>
      </c>
      <c r="F10" s="59" t="s">
        <v>120</v>
      </c>
      <c r="G10" s="69" t="s">
        <v>43</v>
      </c>
      <c r="H10" s="69" t="s">
        <v>37</v>
      </c>
      <c r="I10" s="69" t="s">
        <v>302</v>
      </c>
      <c r="J10" s="206">
        <v>377760000</v>
      </c>
      <c r="K10" s="59" t="s">
        <v>121</v>
      </c>
      <c r="L10" s="69" t="s">
        <v>606</v>
      </c>
      <c r="M10" s="103" t="s">
        <v>607</v>
      </c>
      <c r="N10" s="59" t="s">
        <v>24</v>
      </c>
      <c r="O10" s="103"/>
    </row>
    <row r="11" spans="2:15" ht="18.75" customHeight="1" x14ac:dyDescent="0.15">
      <c r="B11" s="59">
        <v>2020</v>
      </c>
      <c r="C11" s="69">
        <v>10</v>
      </c>
      <c r="D11" s="69" t="s">
        <v>14</v>
      </c>
      <c r="E11" s="103" t="s">
        <v>612</v>
      </c>
      <c r="F11" s="59" t="s">
        <v>120</v>
      </c>
      <c r="G11" s="69" t="s">
        <v>43</v>
      </c>
      <c r="H11" s="69" t="s">
        <v>37</v>
      </c>
      <c r="I11" s="69" t="s">
        <v>302</v>
      </c>
      <c r="J11" s="206">
        <v>921908000</v>
      </c>
      <c r="K11" s="59" t="s">
        <v>121</v>
      </c>
      <c r="L11" s="69" t="s">
        <v>606</v>
      </c>
      <c r="M11" s="103" t="s">
        <v>607</v>
      </c>
      <c r="N11" s="59" t="s">
        <v>46</v>
      </c>
      <c r="O11" s="103"/>
    </row>
    <row r="12" spans="2:15" ht="18.75" customHeight="1" x14ac:dyDescent="0.15">
      <c r="B12" s="22">
        <v>2020</v>
      </c>
      <c r="C12" s="25">
        <v>10</v>
      </c>
      <c r="D12" s="25" t="s">
        <v>15</v>
      </c>
      <c r="E12" s="70" t="s">
        <v>621</v>
      </c>
      <c r="F12" s="22" t="s">
        <v>120</v>
      </c>
      <c r="G12" s="25" t="s">
        <v>43</v>
      </c>
      <c r="H12" s="25" t="s">
        <v>37</v>
      </c>
      <c r="I12" s="25" t="s">
        <v>38</v>
      </c>
      <c r="J12" s="77">
        <v>70000000</v>
      </c>
      <c r="K12" s="22" t="s">
        <v>622</v>
      </c>
      <c r="L12" s="25" t="s">
        <v>623</v>
      </c>
      <c r="M12" s="70" t="s">
        <v>624</v>
      </c>
      <c r="N12" s="22" t="s">
        <v>24</v>
      </c>
      <c r="O12" s="70"/>
    </row>
    <row r="13" spans="2:15" ht="18.75" customHeight="1" x14ac:dyDescent="0.15">
      <c r="B13" s="22">
        <v>2020</v>
      </c>
      <c r="C13" s="25">
        <v>10</v>
      </c>
      <c r="D13" s="25" t="s">
        <v>15</v>
      </c>
      <c r="E13" s="70" t="s">
        <v>625</v>
      </c>
      <c r="F13" s="22" t="s">
        <v>120</v>
      </c>
      <c r="G13" s="25" t="s">
        <v>43</v>
      </c>
      <c r="H13" s="25" t="s">
        <v>37</v>
      </c>
      <c r="I13" s="25" t="s">
        <v>38</v>
      </c>
      <c r="J13" s="77">
        <v>70000000</v>
      </c>
      <c r="K13" s="22" t="s">
        <v>622</v>
      </c>
      <c r="L13" s="25" t="s">
        <v>623</v>
      </c>
      <c r="M13" s="70" t="s">
        <v>624</v>
      </c>
      <c r="N13" s="22" t="s">
        <v>24</v>
      </c>
      <c r="O13" s="70"/>
    </row>
    <row r="14" spans="2:15" ht="18.75" customHeight="1" x14ac:dyDescent="0.15">
      <c r="B14" s="22">
        <v>2020</v>
      </c>
      <c r="C14" s="25">
        <v>10</v>
      </c>
      <c r="D14" s="25" t="s">
        <v>14</v>
      </c>
      <c r="E14" s="70" t="s">
        <v>626</v>
      </c>
      <c r="F14" s="22" t="s">
        <v>120</v>
      </c>
      <c r="G14" s="25" t="s">
        <v>36</v>
      </c>
      <c r="H14" s="25" t="s">
        <v>44</v>
      </c>
      <c r="I14" s="25" t="s">
        <v>38</v>
      </c>
      <c r="J14" s="77">
        <v>390000000</v>
      </c>
      <c r="K14" s="22" t="s">
        <v>98</v>
      </c>
      <c r="L14" s="25" t="s">
        <v>627</v>
      </c>
      <c r="M14" s="70" t="s">
        <v>628</v>
      </c>
      <c r="N14" s="22" t="s">
        <v>24</v>
      </c>
      <c r="O14" s="70"/>
    </row>
    <row r="15" spans="2:15" ht="18.75" customHeight="1" x14ac:dyDescent="0.15">
      <c r="B15" s="22">
        <v>2020</v>
      </c>
      <c r="C15" s="25">
        <v>10</v>
      </c>
      <c r="D15" s="25" t="s">
        <v>14</v>
      </c>
      <c r="E15" s="70" t="s">
        <v>629</v>
      </c>
      <c r="F15" s="22" t="s">
        <v>120</v>
      </c>
      <c r="G15" s="25" t="s">
        <v>36</v>
      </c>
      <c r="H15" s="25" t="s">
        <v>44</v>
      </c>
      <c r="I15" s="25" t="s">
        <v>38</v>
      </c>
      <c r="J15" s="77">
        <v>300000000</v>
      </c>
      <c r="K15" s="22" t="s">
        <v>98</v>
      </c>
      <c r="L15" s="25" t="s">
        <v>627</v>
      </c>
      <c r="M15" s="70" t="s">
        <v>628</v>
      </c>
      <c r="N15" s="22" t="s">
        <v>24</v>
      </c>
      <c r="O15" s="70"/>
    </row>
    <row r="16" spans="2:15" ht="18.75" customHeight="1" x14ac:dyDescent="0.15">
      <c r="B16" s="22">
        <v>2020</v>
      </c>
      <c r="C16" s="25">
        <v>10</v>
      </c>
      <c r="D16" s="25" t="s">
        <v>14</v>
      </c>
      <c r="E16" s="70" t="s">
        <v>630</v>
      </c>
      <c r="F16" s="22" t="s">
        <v>120</v>
      </c>
      <c r="G16" s="25" t="s">
        <v>36</v>
      </c>
      <c r="H16" s="25" t="s">
        <v>44</v>
      </c>
      <c r="I16" s="25" t="s">
        <v>45</v>
      </c>
      <c r="J16" s="77">
        <v>19672000</v>
      </c>
      <c r="K16" s="22" t="s">
        <v>631</v>
      </c>
      <c r="L16" s="25" t="s">
        <v>632</v>
      </c>
      <c r="M16" s="70" t="s">
        <v>633</v>
      </c>
      <c r="N16" s="22" t="s">
        <v>24</v>
      </c>
      <c r="O16" s="70"/>
    </row>
    <row r="17" spans="2:15" ht="18.75" customHeight="1" x14ac:dyDescent="0.15">
      <c r="B17" s="22">
        <v>2020</v>
      </c>
      <c r="C17" s="25">
        <v>10</v>
      </c>
      <c r="D17" s="25" t="s">
        <v>14</v>
      </c>
      <c r="E17" s="70" t="s">
        <v>805</v>
      </c>
      <c r="F17" s="22" t="s">
        <v>120</v>
      </c>
      <c r="G17" s="25" t="s">
        <v>36</v>
      </c>
      <c r="H17" s="25"/>
      <c r="I17" s="25" t="s">
        <v>38</v>
      </c>
      <c r="J17" s="77">
        <v>30000000</v>
      </c>
      <c r="K17" s="22" t="s">
        <v>129</v>
      </c>
      <c r="L17" s="25" t="s">
        <v>135</v>
      </c>
      <c r="M17" s="70" t="s">
        <v>136</v>
      </c>
      <c r="N17" s="22" t="s">
        <v>46</v>
      </c>
      <c r="O17" s="70"/>
    </row>
    <row r="18" spans="2:15" ht="18.75" customHeight="1" x14ac:dyDescent="0.15">
      <c r="B18" s="22">
        <v>2020</v>
      </c>
      <c r="C18" s="25">
        <v>10</v>
      </c>
      <c r="D18" s="25" t="s">
        <v>14</v>
      </c>
      <c r="E18" s="70" t="s">
        <v>806</v>
      </c>
      <c r="F18" s="22" t="s">
        <v>120</v>
      </c>
      <c r="G18" s="25" t="s">
        <v>36</v>
      </c>
      <c r="H18" s="25"/>
      <c r="I18" s="25" t="s">
        <v>38</v>
      </c>
      <c r="J18" s="77">
        <v>35000000</v>
      </c>
      <c r="K18" s="22" t="s">
        <v>129</v>
      </c>
      <c r="L18" s="25" t="s">
        <v>133</v>
      </c>
      <c r="M18" s="70" t="s">
        <v>134</v>
      </c>
      <c r="N18" s="22" t="s">
        <v>46</v>
      </c>
      <c r="O18" s="70"/>
    </row>
    <row r="19" spans="2:15" ht="18.75" customHeight="1" x14ac:dyDescent="0.15">
      <c r="B19" s="22">
        <v>2020</v>
      </c>
      <c r="C19" s="25">
        <v>10</v>
      </c>
      <c r="D19" s="25" t="s">
        <v>14</v>
      </c>
      <c r="E19" s="70" t="s">
        <v>807</v>
      </c>
      <c r="F19" s="22" t="s">
        <v>120</v>
      </c>
      <c r="G19" s="25" t="s">
        <v>36</v>
      </c>
      <c r="H19" s="25"/>
      <c r="I19" s="25" t="s">
        <v>38</v>
      </c>
      <c r="J19" s="77">
        <v>35000000</v>
      </c>
      <c r="K19" s="22" t="s">
        <v>129</v>
      </c>
      <c r="L19" s="25" t="s">
        <v>133</v>
      </c>
      <c r="M19" s="70" t="s">
        <v>134</v>
      </c>
      <c r="N19" s="22" t="s">
        <v>46</v>
      </c>
      <c r="O19" s="70"/>
    </row>
    <row r="20" spans="2:15" ht="18.75" customHeight="1" x14ac:dyDescent="0.15">
      <c r="B20" s="22">
        <v>2020</v>
      </c>
      <c r="C20" s="25">
        <v>10</v>
      </c>
      <c r="D20" s="25" t="s">
        <v>14</v>
      </c>
      <c r="E20" s="70" t="s">
        <v>819</v>
      </c>
      <c r="F20" s="22" t="s">
        <v>42</v>
      </c>
      <c r="G20" s="25" t="s">
        <v>36</v>
      </c>
      <c r="H20" s="25" t="s">
        <v>44</v>
      </c>
      <c r="I20" s="25" t="s">
        <v>45</v>
      </c>
      <c r="J20" s="77">
        <v>15180000</v>
      </c>
      <c r="K20" s="22" t="s">
        <v>723</v>
      </c>
      <c r="L20" s="25" t="s">
        <v>733</v>
      </c>
      <c r="M20" s="70" t="s">
        <v>734</v>
      </c>
      <c r="N20" s="22" t="s">
        <v>24</v>
      </c>
      <c r="O20" s="70"/>
    </row>
    <row r="21" spans="2:15" ht="18.75" customHeight="1" x14ac:dyDescent="0.15">
      <c r="B21" s="22">
        <v>2020</v>
      </c>
      <c r="C21" s="25">
        <v>10</v>
      </c>
      <c r="D21" s="25" t="s">
        <v>639</v>
      </c>
      <c r="E21" s="70" t="s">
        <v>1216</v>
      </c>
      <c r="F21" s="22" t="s">
        <v>120</v>
      </c>
      <c r="G21" s="25" t="s">
        <v>36</v>
      </c>
      <c r="H21" s="25" t="s">
        <v>44</v>
      </c>
      <c r="I21" s="25" t="s">
        <v>45</v>
      </c>
      <c r="J21" s="77">
        <v>20000000</v>
      </c>
      <c r="K21" s="22" t="s">
        <v>1217</v>
      </c>
      <c r="L21" s="25" t="s">
        <v>1218</v>
      </c>
      <c r="M21" s="70" t="s">
        <v>1219</v>
      </c>
      <c r="N21" s="22" t="s">
        <v>24</v>
      </c>
      <c r="O21" s="70"/>
    </row>
    <row r="22" spans="2:15" ht="18.75" customHeight="1" x14ac:dyDescent="0.15">
      <c r="B22" s="22">
        <v>2020</v>
      </c>
      <c r="C22" s="25">
        <v>10</v>
      </c>
      <c r="D22" s="25" t="s">
        <v>639</v>
      </c>
      <c r="E22" s="70" t="s">
        <v>1220</v>
      </c>
      <c r="F22" s="22" t="s">
        <v>597</v>
      </c>
      <c r="G22" s="25" t="s">
        <v>600</v>
      </c>
      <c r="H22" s="25" t="s">
        <v>1221</v>
      </c>
      <c r="I22" s="25" t="s">
        <v>1222</v>
      </c>
      <c r="J22" s="77">
        <v>160000000</v>
      </c>
      <c r="K22" s="22" t="s">
        <v>823</v>
      </c>
      <c r="L22" s="25" t="s">
        <v>1223</v>
      </c>
      <c r="M22" s="70" t="s">
        <v>1224</v>
      </c>
      <c r="N22" s="22" t="s">
        <v>1225</v>
      </c>
      <c r="O22" s="70"/>
    </row>
    <row r="23" spans="2:15" ht="18.75" customHeight="1" x14ac:dyDescent="0.15">
      <c r="B23" s="22">
        <v>2020</v>
      </c>
      <c r="C23" s="25">
        <v>10</v>
      </c>
      <c r="D23" s="25" t="s">
        <v>639</v>
      </c>
      <c r="E23" s="70" t="s">
        <v>1231</v>
      </c>
      <c r="F23" s="22" t="s">
        <v>597</v>
      </c>
      <c r="G23" s="25" t="s">
        <v>43</v>
      </c>
      <c r="H23" s="25" t="s">
        <v>37</v>
      </c>
      <c r="I23" s="25" t="s">
        <v>38</v>
      </c>
      <c r="J23" s="77">
        <v>236000000</v>
      </c>
      <c r="K23" s="22" t="s">
        <v>866</v>
      </c>
      <c r="L23" s="25" t="s">
        <v>1232</v>
      </c>
      <c r="M23" s="70" t="s">
        <v>1233</v>
      </c>
      <c r="N23" s="22" t="s">
        <v>24</v>
      </c>
      <c r="O23" s="70"/>
    </row>
    <row r="24" spans="2:15" ht="18.75" customHeight="1" x14ac:dyDescent="0.15">
      <c r="B24" s="22">
        <v>2020</v>
      </c>
      <c r="C24" s="25">
        <v>10</v>
      </c>
      <c r="D24" s="25" t="s">
        <v>639</v>
      </c>
      <c r="E24" s="70" t="s">
        <v>1234</v>
      </c>
      <c r="F24" s="22" t="s">
        <v>120</v>
      </c>
      <c r="G24" s="25" t="s">
        <v>43</v>
      </c>
      <c r="H24" s="25" t="s">
        <v>37</v>
      </c>
      <c r="I24" s="25" t="s">
        <v>1235</v>
      </c>
      <c r="J24" s="77">
        <v>15000000</v>
      </c>
      <c r="K24" s="22" t="s">
        <v>866</v>
      </c>
      <c r="L24" s="25" t="s">
        <v>1232</v>
      </c>
      <c r="M24" s="70" t="s">
        <v>1233</v>
      </c>
      <c r="N24" s="22" t="s">
        <v>24</v>
      </c>
      <c r="O24" s="70"/>
    </row>
    <row r="25" spans="2:15" ht="18.75" customHeight="1" x14ac:dyDescent="0.15">
      <c r="B25" s="22">
        <v>2020</v>
      </c>
      <c r="C25" s="25">
        <v>10</v>
      </c>
      <c r="D25" s="25" t="s">
        <v>639</v>
      </c>
      <c r="E25" s="70" t="s">
        <v>1236</v>
      </c>
      <c r="F25" s="22" t="s">
        <v>597</v>
      </c>
      <c r="G25" s="25" t="s">
        <v>36</v>
      </c>
      <c r="H25" s="25" t="s">
        <v>44</v>
      </c>
      <c r="I25" s="25" t="s">
        <v>38</v>
      </c>
      <c r="J25" s="77">
        <v>114157000</v>
      </c>
      <c r="K25" s="22" t="s">
        <v>870</v>
      </c>
      <c r="L25" s="25" t="s">
        <v>871</v>
      </c>
      <c r="M25" s="70" t="s">
        <v>872</v>
      </c>
      <c r="N25" s="22" t="s">
        <v>24</v>
      </c>
      <c r="O25" s="70"/>
    </row>
    <row r="26" spans="2:15" ht="18.75" customHeight="1" x14ac:dyDescent="0.15">
      <c r="B26" s="22">
        <v>2020</v>
      </c>
      <c r="C26" s="25">
        <v>10</v>
      </c>
      <c r="D26" s="25" t="s">
        <v>639</v>
      </c>
      <c r="E26" s="70" t="s">
        <v>1237</v>
      </c>
      <c r="F26" s="22" t="s">
        <v>120</v>
      </c>
      <c r="G26" s="25" t="s">
        <v>36</v>
      </c>
      <c r="H26" s="25" t="s">
        <v>44</v>
      </c>
      <c r="I26" s="25" t="s">
        <v>38</v>
      </c>
      <c r="J26" s="77">
        <v>150000000</v>
      </c>
      <c r="K26" s="22" t="s">
        <v>880</v>
      </c>
      <c r="L26" s="25" t="s">
        <v>362</v>
      </c>
      <c r="M26" s="70" t="s">
        <v>363</v>
      </c>
      <c r="N26" s="22" t="s">
        <v>24</v>
      </c>
      <c r="O26" s="70"/>
    </row>
    <row r="27" spans="2:15" ht="18.75" customHeight="1" x14ac:dyDescent="0.15">
      <c r="B27" s="22">
        <v>2020</v>
      </c>
      <c r="C27" s="25">
        <v>10</v>
      </c>
      <c r="D27" s="25" t="s">
        <v>639</v>
      </c>
      <c r="E27" s="70" t="s">
        <v>1238</v>
      </c>
      <c r="F27" s="22" t="s">
        <v>597</v>
      </c>
      <c r="G27" s="25" t="s">
        <v>43</v>
      </c>
      <c r="H27" s="25" t="s">
        <v>44</v>
      </c>
      <c r="I27" s="25" t="s">
        <v>38</v>
      </c>
      <c r="J27" s="77">
        <v>60699600</v>
      </c>
      <c r="K27" s="22" t="s">
        <v>1239</v>
      </c>
      <c r="L27" s="25" t="s">
        <v>901</v>
      </c>
      <c r="M27" s="70" t="s">
        <v>902</v>
      </c>
      <c r="N27" s="22" t="s">
        <v>24</v>
      </c>
      <c r="O27" s="70"/>
    </row>
    <row r="28" spans="2:15" ht="18.75" customHeight="1" x14ac:dyDescent="0.15">
      <c r="B28" s="22">
        <v>2020</v>
      </c>
      <c r="C28" s="25">
        <v>10</v>
      </c>
      <c r="D28" s="25" t="s">
        <v>639</v>
      </c>
      <c r="E28" s="70" t="s">
        <v>1240</v>
      </c>
      <c r="F28" s="22" t="s">
        <v>120</v>
      </c>
      <c r="G28" s="25" t="s">
        <v>43</v>
      </c>
      <c r="H28" s="25" t="s">
        <v>44</v>
      </c>
      <c r="I28" s="25" t="s">
        <v>38</v>
      </c>
      <c r="J28" s="77">
        <v>134000000</v>
      </c>
      <c r="K28" s="22" t="s">
        <v>332</v>
      </c>
      <c r="L28" s="25" t="s">
        <v>364</v>
      </c>
      <c r="M28" s="70" t="s">
        <v>365</v>
      </c>
      <c r="N28" s="22" t="s">
        <v>24</v>
      </c>
      <c r="O28" s="70"/>
    </row>
    <row r="29" spans="2:15" ht="18.75" customHeight="1" x14ac:dyDescent="0.15">
      <c r="B29" s="22">
        <v>2020</v>
      </c>
      <c r="C29" s="25">
        <v>10</v>
      </c>
      <c r="D29" s="25" t="s">
        <v>639</v>
      </c>
      <c r="E29" s="70" t="s">
        <v>1241</v>
      </c>
      <c r="F29" s="22" t="s">
        <v>120</v>
      </c>
      <c r="G29" s="25" t="s">
        <v>43</v>
      </c>
      <c r="H29" s="25" t="s">
        <v>44</v>
      </c>
      <c r="I29" s="25" t="s">
        <v>38</v>
      </c>
      <c r="J29" s="77">
        <v>131000000</v>
      </c>
      <c r="K29" s="22" t="s">
        <v>332</v>
      </c>
      <c r="L29" s="25" t="s">
        <v>364</v>
      </c>
      <c r="M29" s="70" t="s">
        <v>365</v>
      </c>
      <c r="N29" s="22" t="s">
        <v>24</v>
      </c>
      <c r="O29" s="70"/>
    </row>
    <row r="30" spans="2:15" ht="18.75" customHeight="1" x14ac:dyDescent="0.15">
      <c r="B30" s="22">
        <v>2020</v>
      </c>
      <c r="C30" s="25">
        <v>10</v>
      </c>
      <c r="D30" s="25" t="s">
        <v>639</v>
      </c>
      <c r="E30" s="70" t="s">
        <v>1242</v>
      </c>
      <c r="F30" s="22" t="s">
        <v>120</v>
      </c>
      <c r="G30" s="25" t="s">
        <v>43</v>
      </c>
      <c r="H30" s="25" t="s">
        <v>44</v>
      </c>
      <c r="I30" s="25" t="s">
        <v>38</v>
      </c>
      <c r="J30" s="77">
        <v>45000000</v>
      </c>
      <c r="K30" s="22" t="s">
        <v>332</v>
      </c>
      <c r="L30" s="25" t="s">
        <v>364</v>
      </c>
      <c r="M30" s="70" t="s">
        <v>365</v>
      </c>
      <c r="N30" s="22" t="s">
        <v>24</v>
      </c>
      <c r="O30" s="70"/>
    </row>
    <row r="31" spans="2:15" ht="18.75" customHeight="1" x14ac:dyDescent="0.15">
      <c r="B31" s="22">
        <v>2020</v>
      </c>
      <c r="C31" s="25">
        <v>10</v>
      </c>
      <c r="D31" s="25" t="s">
        <v>639</v>
      </c>
      <c r="E31" s="70" t="s">
        <v>1243</v>
      </c>
      <c r="F31" s="22" t="s">
        <v>120</v>
      </c>
      <c r="G31" s="25" t="s">
        <v>43</v>
      </c>
      <c r="H31" s="25" t="s">
        <v>44</v>
      </c>
      <c r="I31" s="25" t="s">
        <v>38</v>
      </c>
      <c r="J31" s="77">
        <v>38000000</v>
      </c>
      <c r="K31" s="22" t="s">
        <v>332</v>
      </c>
      <c r="L31" s="25" t="s">
        <v>364</v>
      </c>
      <c r="M31" s="70" t="s">
        <v>365</v>
      </c>
      <c r="N31" s="22" t="s">
        <v>24</v>
      </c>
      <c r="O31" s="70"/>
    </row>
    <row r="32" spans="2:15" ht="18.75" customHeight="1" x14ac:dyDescent="0.15">
      <c r="B32" s="22">
        <v>2020</v>
      </c>
      <c r="C32" s="25">
        <v>10</v>
      </c>
      <c r="D32" s="25" t="s">
        <v>639</v>
      </c>
      <c r="E32" s="70" t="s">
        <v>1244</v>
      </c>
      <c r="F32" s="22" t="s">
        <v>120</v>
      </c>
      <c r="G32" s="25" t="s">
        <v>43</v>
      </c>
      <c r="H32" s="25" t="s">
        <v>44</v>
      </c>
      <c r="I32" s="25" t="s">
        <v>38</v>
      </c>
      <c r="J32" s="77">
        <v>98975000</v>
      </c>
      <c r="K32" s="22" t="s">
        <v>1134</v>
      </c>
      <c r="L32" s="25" t="s">
        <v>1245</v>
      </c>
      <c r="M32" s="70" t="s">
        <v>1246</v>
      </c>
      <c r="N32" s="22" t="s">
        <v>24</v>
      </c>
      <c r="O32" s="70"/>
    </row>
    <row r="33" spans="2:15" ht="18.75" customHeight="1" x14ac:dyDescent="0.15">
      <c r="B33" s="94">
        <v>2020</v>
      </c>
      <c r="C33" s="91">
        <v>10</v>
      </c>
      <c r="D33" s="25" t="s">
        <v>639</v>
      </c>
      <c r="E33" s="70" t="s">
        <v>1247</v>
      </c>
      <c r="F33" s="94" t="s">
        <v>120</v>
      </c>
      <c r="G33" s="91" t="s">
        <v>36</v>
      </c>
      <c r="H33" s="91" t="s">
        <v>44</v>
      </c>
      <c r="I33" s="91" t="s">
        <v>38</v>
      </c>
      <c r="J33" s="208">
        <v>30000000</v>
      </c>
      <c r="K33" s="94" t="s">
        <v>930</v>
      </c>
      <c r="L33" s="91" t="s">
        <v>360</v>
      </c>
      <c r="M33" s="171" t="s">
        <v>361</v>
      </c>
      <c r="N33" s="94" t="s">
        <v>24</v>
      </c>
      <c r="O33" s="144"/>
    </row>
    <row r="34" spans="2:15" ht="18.75" customHeight="1" x14ac:dyDescent="0.15">
      <c r="B34" s="22">
        <v>2020</v>
      </c>
      <c r="C34" s="25">
        <v>10</v>
      </c>
      <c r="D34" s="25" t="s">
        <v>639</v>
      </c>
      <c r="E34" s="70" t="s">
        <v>1248</v>
      </c>
      <c r="F34" s="22" t="s">
        <v>120</v>
      </c>
      <c r="G34" s="25" t="s">
        <v>43</v>
      </c>
      <c r="H34" s="25" t="s">
        <v>37</v>
      </c>
      <c r="I34" s="25" t="s">
        <v>45</v>
      </c>
      <c r="J34" s="77">
        <v>19044000</v>
      </c>
      <c r="K34" s="22" t="s">
        <v>934</v>
      </c>
      <c r="L34" s="25" t="s">
        <v>1173</v>
      </c>
      <c r="M34" s="70" t="s">
        <v>1174</v>
      </c>
      <c r="N34" s="22" t="s">
        <v>24</v>
      </c>
      <c r="O34" s="70"/>
    </row>
    <row r="35" spans="2:15" ht="18.75" customHeight="1" x14ac:dyDescent="0.15">
      <c r="B35" s="22">
        <v>2020</v>
      </c>
      <c r="C35" s="25">
        <v>10</v>
      </c>
      <c r="D35" s="25" t="s">
        <v>639</v>
      </c>
      <c r="E35" s="70" t="s">
        <v>1249</v>
      </c>
      <c r="F35" s="22" t="s">
        <v>120</v>
      </c>
      <c r="G35" s="25" t="s">
        <v>43</v>
      </c>
      <c r="H35" s="25" t="s">
        <v>37</v>
      </c>
      <c r="I35" s="25" t="s">
        <v>45</v>
      </c>
      <c r="J35" s="77">
        <v>13868000</v>
      </c>
      <c r="K35" s="22" t="s">
        <v>934</v>
      </c>
      <c r="L35" s="25" t="s">
        <v>1173</v>
      </c>
      <c r="M35" s="70" t="s">
        <v>1174</v>
      </c>
      <c r="N35" s="22" t="s">
        <v>24</v>
      </c>
      <c r="O35" s="70"/>
    </row>
    <row r="36" spans="2:15" ht="18.75" customHeight="1" x14ac:dyDescent="0.15">
      <c r="B36" s="22">
        <v>2020</v>
      </c>
      <c r="C36" s="25">
        <v>10</v>
      </c>
      <c r="D36" s="25" t="s">
        <v>639</v>
      </c>
      <c r="E36" s="70" t="s">
        <v>1250</v>
      </c>
      <c r="F36" s="22" t="s">
        <v>120</v>
      </c>
      <c r="G36" s="25" t="s">
        <v>36</v>
      </c>
      <c r="H36" s="25" t="s">
        <v>44</v>
      </c>
      <c r="I36" s="25" t="s">
        <v>45</v>
      </c>
      <c r="J36" s="77">
        <v>93816000</v>
      </c>
      <c r="K36" s="22" t="s">
        <v>938</v>
      </c>
      <c r="L36" s="25" t="s">
        <v>1251</v>
      </c>
      <c r="M36" s="70" t="s">
        <v>1252</v>
      </c>
      <c r="N36" s="22" t="s">
        <v>390</v>
      </c>
      <c r="O36" s="70"/>
    </row>
    <row r="37" spans="2:15" ht="18.75" customHeight="1" x14ac:dyDescent="0.15">
      <c r="B37" s="22">
        <v>2020</v>
      </c>
      <c r="C37" s="25">
        <v>10</v>
      </c>
      <c r="D37" s="25" t="s">
        <v>639</v>
      </c>
      <c r="E37" s="70" t="s">
        <v>1253</v>
      </c>
      <c r="F37" s="22" t="s">
        <v>597</v>
      </c>
      <c r="G37" s="25" t="s">
        <v>36</v>
      </c>
      <c r="H37" s="25" t="s">
        <v>44</v>
      </c>
      <c r="I37" s="25" t="s">
        <v>45</v>
      </c>
      <c r="J37" s="77">
        <v>14195000</v>
      </c>
      <c r="K37" s="22" t="s">
        <v>938</v>
      </c>
      <c r="L37" s="25" t="s">
        <v>1251</v>
      </c>
      <c r="M37" s="70" t="s">
        <v>1252</v>
      </c>
      <c r="N37" s="22" t="s">
        <v>390</v>
      </c>
      <c r="O37" s="70"/>
    </row>
    <row r="38" spans="2:15" ht="18.75" customHeight="1" x14ac:dyDescent="0.15">
      <c r="B38" s="22">
        <v>2020</v>
      </c>
      <c r="C38" s="25">
        <v>10</v>
      </c>
      <c r="D38" s="25" t="s">
        <v>14</v>
      </c>
      <c r="E38" s="70" t="s">
        <v>1438</v>
      </c>
      <c r="F38" s="22" t="s">
        <v>597</v>
      </c>
      <c r="G38" s="25" t="s">
        <v>36</v>
      </c>
      <c r="H38" s="25" t="s">
        <v>44</v>
      </c>
      <c r="I38" s="25" t="s">
        <v>45</v>
      </c>
      <c r="J38" s="71">
        <v>20718000</v>
      </c>
      <c r="K38" s="22" t="s">
        <v>1439</v>
      </c>
      <c r="L38" s="25" t="s">
        <v>1440</v>
      </c>
      <c r="M38" s="70" t="s">
        <v>1441</v>
      </c>
      <c r="N38" s="22" t="s">
        <v>24</v>
      </c>
      <c r="O38" s="70"/>
    </row>
    <row r="39" spans="2:15" ht="18.75" customHeight="1" x14ac:dyDescent="0.15">
      <c r="B39" s="22">
        <v>2020</v>
      </c>
      <c r="C39" s="25">
        <v>10</v>
      </c>
      <c r="D39" s="69" t="s">
        <v>639</v>
      </c>
      <c r="E39" s="70" t="s">
        <v>217</v>
      </c>
      <c r="F39" s="22" t="s">
        <v>120</v>
      </c>
      <c r="G39" s="25" t="s">
        <v>43</v>
      </c>
      <c r="H39" s="25" t="s">
        <v>37</v>
      </c>
      <c r="I39" s="25" t="s">
        <v>38</v>
      </c>
      <c r="J39" s="77">
        <v>85000000</v>
      </c>
      <c r="K39" s="22" t="s">
        <v>200</v>
      </c>
      <c r="L39" s="25" t="s">
        <v>210</v>
      </c>
      <c r="M39" s="70" t="s">
        <v>213</v>
      </c>
      <c r="N39" s="22" t="s">
        <v>24</v>
      </c>
      <c r="O39" s="70"/>
    </row>
    <row r="40" spans="2:15" ht="18.75" customHeight="1" x14ac:dyDescent="0.15">
      <c r="B40" s="22">
        <v>2020</v>
      </c>
      <c r="C40" s="25">
        <v>10</v>
      </c>
      <c r="D40" s="25" t="s">
        <v>14</v>
      </c>
      <c r="E40" s="70" t="s">
        <v>1442</v>
      </c>
      <c r="F40" s="22" t="s">
        <v>120</v>
      </c>
      <c r="G40" s="25" t="s">
        <v>43</v>
      </c>
      <c r="H40" s="25" t="s">
        <v>37</v>
      </c>
      <c r="I40" s="25" t="s">
        <v>38</v>
      </c>
      <c r="J40" s="71">
        <v>40000000</v>
      </c>
      <c r="K40" s="22" t="s">
        <v>1304</v>
      </c>
      <c r="L40" s="25" t="s">
        <v>1308</v>
      </c>
      <c r="M40" s="70" t="s">
        <v>1309</v>
      </c>
      <c r="N40" s="22" t="s">
        <v>24</v>
      </c>
      <c r="O40" s="70"/>
    </row>
    <row r="41" spans="2:15" ht="18.75" customHeight="1" x14ac:dyDescent="0.15">
      <c r="B41" s="22">
        <v>2020</v>
      </c>
      <c r="C41" s="25">
        <v>10</v>
      </c>
      <c r="D41" s="25" t="s">
        <v>639</v>
      </c>
      <c r="E41" s="70" t="s">
        <v>1443</v>
      </c>
      <c r="F41" s="22" t="s">
        <v>120</v>
      </c>
      <c r="G41" s="25" t="s">
        <v>43</v>
      </c>
      <c r="H41" s="25" t="s">
        <v>37</v>
      </c>
      <c r="I41" s="25" t="s">
        <v>38</v>
      </c>
      <c r="J41" s="71">
        <v>70000000</v>
      </c>
      <c r="K41" s="22" t="s">
        <v>1304</v>
      </c>
      <c r="L41" s="25" t="s">
        <v>1444</v>
      </c>
      <c r="M41" s="70" t="s">
        <v>1445</v>
      </c>
      <c r="N41" s="22" t="s">
        <v>24</v>
      </c>
      <c r="O41" s="70"/>
    </row>
    <row r="42" spans="2:15" ht="18.75" customHeight="1" x14ac:dyDescent="0.15">
      <c r="B42" s="22">
        <v>2020</v>
      </c>
      <c r="C42" s="25">
        <v>10</v>
      </c>
      <c r="D42" s="25" t="s">
        <v>14</v>
      </c>
      <c r="E42" s="70" t="s">
        <v>1446</v>
      </c>
      <c r="F42" s="22" t="s">
        <v>120</v>
      </c>
      <c r="G42" s="25" t="s">
        <v>36</v>
      </c>
      <c r="H42" s="25" t="s">
        <v>44</v>
      </c>
      <c r="I42" s="25" t="s">
        <v>45</v>
      </c>
      <c r="J42" s="77">
        <v>29842000</v>
      </c>
      <c r="K42" s="22" t="s">
        <v>1385</v>
      </c>
      <c r="L42" s="25" t="s">
        <v>1386</v>
      </c>
      <c r="M42" s="70" t="s">
        <v>1387</v>
      </c>
      <c r="N42" s="22" t="s">
        <v>24</v>
      </c>
      <c r="O42" s="70"/>
    </row>
    <row r="43" spans="2:15" ht="18.75" customHeight="1" x14ac:dyDescent="0.15">
      <c r="B43" s="72">
        <v>2020</v>
      </c>
      <c r="C43" s="73">
        <v>10</v>
      </c>
      <c r="D43" s="73" t="s">
        <v>14</v>
      </c>
      <c r="E43" s="174" t="s">
        <v>1447</v>
      </c>
      <c r="F43" s="72" t="s">
        <v>120</v>
      </c>
      <c r="G43" s="73" t="s">
        <v>36</v>
      </c>
      <c r="H43" s="73" t="s">
        <v>44</v>
      </c>
      <c r="I43" s="73" t="s">
        <v>38</v>
      </c>
      <c r="J43" s="75">
        <v>270691000</v>
      </c>
      <c r="K43" s="72" t="s">
        <v>1385</v>
      </c>
      <c r="L43" s="73" t="s">
        <v>216</v>
      </c>
      <c r="M43" s="174" t="s">
        <v>1395</v>
      </c>
      <c r="N43" s="72" t="s">
        <v>24</v>
      </c>
      <c r="O43" s="175"/>
    </row>
    <row r="44" spans="2:15" ht="18.75" customHeight="1" x14ac:dyDescent="0.15">
      <c r="B44" s="72">
        <v>2020</v>
      </c>
      <c r="C44" s="73">
        <v>10</v>
      </c>
      <c r="D44" s="73" t="s">
        <v>14</v>
      </c>
      <c r="E44" s="174" t="s">
        <v>1448</v>
      </c>
      <c r="F44" s="72" t="s">
        <v>120</v>
      </c>
      <c r="G44" s="73" t="s">
        <v>36</v>
      </c>
      <c r="H44" s="73" t="s">
        <v>44</v>
      </c>
      <c r="I44" s="73" t="s">
        <v>45</v>
      </c>
      <c r="J44" s="75">
        <v>21000000</v>
      </c>
      <c r="K44" s="72" t="s">
        <v>1385</v>
      </c>
      <c r="L44" s="73" t="s">
        <v>216</v>
      </c>
      <c r="M44" s="174" t="s">
        <v>1395</v>
      </c>
      <c r="N44" s="72" t="s">
        <v>24</v>
      </c>
      <c r="O44" s="175"/>
    </row>
    <row r="45" spans="2:15" ht="18.75" customHeight="1" x14ac:dyDescent="0.15">
      <c r="B45" s="72">
        <v>2020</v>
      </c>
      <c r="C45" s="73">
        <v>10</v>
      </c>
      <c r="D45" s="73" t="s">
        <v>14</v>
      </c>
      <c r="E45" s="174" t="s">
        <v>1449</v>
      </c>
      <c r="F45" s="72" t="s">
        <v>120</v>
      </c>
      <c r="G45" s="73" t="s">
        <v>36</v>
      </c>
      <c r="H45" s="73" t="s">
        <v>44</v>
      </c>
      <c r="I45" s="73" t="s">
        <v>45</v>
      </c>
      <c r="J45" s="75">
        <v>21000000</v>
      </c>
      <c r="K45" s="72" t="s">
        <v>1385</v>
      </c>
      <c r="L45" s="73" t="s">
        <v>216</v>
      </c>
      <c r="M45" s="174" t="s">
        <v>1395</v>
      </c>
      <c r="N45" s="72" t="s">
        <v>24</v>
      </c>
      <c r="O45" s="175"/>
    </row>
    <row r="46" spans="2:15" ht="18.75" customHeight="1" x14ac:dyDescent="0.15">
      <c r="B46" s="22">
        <v>2020</v>
      </c>
      <c r="C46" s="25">
        <v>10</v>
      </c>
      <c r="D46" s="25" t="s">
        <v>14</v>
      </c>
      <c r="E46" s="70" t="s">
        <v>1626</v>
      </c>
      <c r="F46" s="22" t="s">
        <v>597</v>
      </c>
      <c r="G46" s="25" t="s">
        <v>36</v>
      </c>
      <c r="H46" s="25" t="s">
        <v>44</v>
      </c>
      <c r="I46" s="25" t="s">
        <v>38</v>
      </c>
      <c r="J46" s="77">
        <v>400000000</v>
      </c>
      <c r="K46" s="22" t="s">
        <v>1627</v>
      </c>
      <c r="L46" s="25" t="s">
        <v>1628</v>
      </c>
      <c r="M46" s="70" t="s">
        <v>1629</v>
      </c>
      <c r="N46" s="22" t="s">
        <v>24</v>
      </c>
      <c r="O46" s="70"/>
    </row>
    <row r="47" spans="2:15" ht="18.75" customHeight="1" x14ac:dyDescent="0.15">
      <c r="B47" s="22">
        <v>2020</v>
      </c>
      <c r="C47" s="25">
        <v>10</v>
      </c>
      <c r="D47" s="25" t="s">
        <v>14</v>
      </c>
      <c r="E47" s="70" t="s">
        <v>1630</v>
      </c>
      <c r="F47" s="22" t="s">
        <v>597</v>
      </c>
      <c r="G47" s="25" t="s">
        <v>36</v>
      </c>
      <c r="H47" s="25" t="s">
        <v>44</v>
      </c>
      <c r="I47" s="25" t="s">
        <v>38</v>
      </c>
      <c r="J47" s="77">
        <v>400000000</v>
      </c>
      <c r="K47" s="22" t="s">
        <v>1627</v>
      </c>
      <c r="L47" s="25" t="s">
        <v>1631</v>
      </c>
      <c r="M47" s="70" t="s">
        <v>1632</v>
      </c>
      <c r="N47" s="22" t="s">
        <v>24</v>
      </c>
      <c r="O47" s="70"/>
    </row>
    <row r="48" spans="2:15" ht="18.75" customHeight="1" x14ac:dyDescent="0.15">
      <c r="B48" s="22">
        <v>2020</v>
      </c>
      <c r="C48" s="25">
        <v>10</v>
      </c>
      <c r="D48" s="25" t="s">
        <v>14</v>
      </c>
      <c r="E48" s="70" t="s">
        <v>1633</v>
      </c>
      <c r="F48" s="22" t="s">
        <v>597</v>
      </c>
      <c r="G48" s="25" t="s">
        <v>43</v>
      </c>
      <c r="H48" s="25" t="s">
        <v>37</v>
      </c>
      <c r="I48" s="25" t="s">
        <v>302</v>
      </c>
      <c r="J48" s="77">
        <v>500000000</v>
      </c>
      <c r="K48" s="22" t="s">
        <v>1627</v>
      </c>
      <c r="L48" s="25" t="s">
        <v>1634</v>
      </c>
      <c r="M48" s="70" t="s">
        <v>1635</v>
      </c>
      <c r="N48" s="22" t="s">
        <v>390</v>
      </c>
      <c r="O48" s="70"/>
    </row>
    <row r="49" spans="2:15" ht="18.75" customHeight="1" x14ac:dyDescent="0.15">
      <c r="B49" s="22">
        <v>2020</v>
      </c>
      <c r="C49" s="25">
        <v>10</v>
      </c>
      <c r="D49" s="25" t="s">
        <v>14</v>
      </c>
      <c r="E49" s="70" t="s">
        <v>1636</v>
      </c>
      <c r="F49" s="22" t="s">
        <v>120</v>
      </c>
      <c r="G49" s="25" t="s">
        <v>36</v>
      </c>
      <c r="H49" s="25" t="s">
        <v>44</v>
      </c>
      <c r="I49" s="25" t="s">
        <v>38</v>
      </c>
      <c r="J49" s="77">
        <v>80000000</v>
      </c>
      <c r="K49" s="22" t="s">
        <v>218</v>
      </c>
      <c r="L49" s="25" t="s">
        <v>266</v>
      </c>
      <c r="M49" s="70" t="s">
        <v>267</v>
      </c>
      <c r="N49" s="22" t="s">
        <v>24</v>
      </c>
      <c r="O49" s="70"/>
    </row>
    <row r="50" spans="2:15" ht="18.75" customHeight="1" x14ac:dyDescent="0.15">
      <c r="B50" s="22">
        <v>2020</v>
      </c>
      <c r="C50" s="25">
        <v>10</v>
      </c>
      <c r="D50" s="25" t="s">
        <v>14</v>
      </c>
      <c r="E50" s="70" t="s">
        <v>1637</v>
      </c>
      <c r="F50" s="22" t="s">
        <v>120</v>
      </c>
      <c r="G50" s="25" t="s">
        <v>36</v>
      </c>
      <c r="H50" s="25" t="s">
        <v>44</v>
      </c>
      <c r="I50" s="25" t="s">
        <v>38</v>
      </c>
      <c r="J50" s="77">
        <v>80000000</v>
      </c>
      <c r="K50" s="22" t="s">
        <v>218</v>
      </c>
      <c r="L50" s="25" t="s">
        <v>266</v>
      </c>
      <c r="M50" s="70" t="s">
        <v>267</v>
      </c>
      <c r="N50" s="22" t="s">
        <v>24</v>
      </c>
      <c r="O50" s="70"/>
    </row>
    <row r="51" spans="2:15" ht="18.75" customHeight="1" x14ac:dyDescent="0.15">
      <c r="B51" s="22">
        <v>2020</v>
      </c>
      <c r="C51" s="25">
        <v>10</v>
      </c>
      <c r="D51" s="25" t="s">
        <v>14</v>
      </c>
      <c r="E51" s="70" t="s">
        <v>1638</v>
      </c>
      <c r="F51" s="22" t="s">
        <v>42</v>
      </c>
      <c r="G51" s="25" t="s">
        <v>36</v>
      </c>
      <c r="H51" s="25" t="s">
        <v>44</v>
      </c>
      <c r="I51" s="25" t="s">
        <v>38</v>
      </c>
      <c r="J51" s="77">
        <v>196000000</v>
      </c>
      <c r="K51" s="22" t="s">
        <v>228</v>
      </c>
      <c r="L51" s="25" t="s">
        <v>1639</v>
      </c>
      <c r="M51" s="70" t="s">
        <v>1640</v>
      </c>
      <c r="N51" s="22" t="s">
        <v>24</v>
      </c>
      <c r="O51" s="70"/>
    </row>
    <row r="52" spans="2:15" ht="18.75" customHeight="1" x14ac:dyDescent="0.15">
      <c r="B52" s="22">
        <v>2020</v>
      </c>
      <c r="C52" s="25">
        <v>10</v>
      </c>
      <c r="D52" s="25" t="s">
        <v>14</v>
      </c>
      <c r="E52" s="70" t="s">
        <v>1642</v>
      </c>
      <c r="F52" s="22" t="s">
        <v>120</v>
      </c>
      <c r="G52" s="25" t="s">
        <v>43</v>
      </c>
      <c r="H52" s="25" t="s">
        <v>37</v>
      </c>
      <c r="I52" s="25" t="s">
        <v>38</v>
      </c>
      <c r="J52" s="77">
        <v>105047000</v>
      </c>
      <c r="K52" s="22" t="s">
        <v>1643</v>
      </c>
      <c r="L52" s="25" t="s">
        <v>1644</v>
      </c>
      <c r="M52" s="70" t="s">
        <v>1645</v>
      </c>
      <c r="N52" s="22" t="s">
        <v>24</v>
      </c>
      <c r="O52" s="70"/>
    </row>
    <row r="53" spans="2:15" ht="18.75" customHeight="1" x14ac:dyDescent="0.15">
      <c r="B53" s="22">
        <v>2020</v>
      </c>
      <c r="C53" s="25">
        <v>10</v>
      </c>
      <c r="D53" s="25" t="s">
        <v>14</v>
      </c>
      <c r="E53" s="70" t="s">
        <v>1647</v>
      </c>
      <c r="F53" s="22" t="s">
        <v>120</v>
      </c>
      <c r="G53" s="25" t="s">
        <v>43</v>
      </c>
      <c r="H53" s="25" t="s">
        <v>37</v>
      </c>
      <c r="I53" s="25" t="s">
        <v>38</v>
      </c>
      <c r="J53" s="77">
        <v>115944000</v>
      </c>
      <c r="K53" s="22" t="s">
        <v>1598</v>
      </c>
      <c r="L53" s="25" t="s">
        <v>1648</v>
      </c>
      <c r="M53" s="70" t="s">
        <v>1649</v>
      </c>
      <c r="N53" s="22" t="s">
        <v>24</v>
      </c>
      <c r="O53" s="70"/>
    </row>
    <row r="54" spans="2:15" ht="18.75" customHeight="1" x14ac:dyDescent="0.15">
      <c r="B54" s="22">
        <v>2020</v>
      </c>
      <c r="C54" s="25">
        <v>10</v>
      </c>
      <c r="D54" s="25" t="s">
        <v>14</v>
      </c>
      <c r="E54" s="70" t="s">
        <v>1650</v>
      </c>
      <c r="F54" s="22" t="s">
        <v>120</v>
      </c>
      <c r="G54" s="25" t="s">
        <v>36</v>
      </c>
      <c r="H54" s="25" t="s">
        <v>44</v>
      </c>
      <c r="I54" s="25" t="s">
        <v>38</v>
      </c>
      <c r="J54" s="77">
        <v>72160000</v>
      </c>
      <c r="K54" s="22" t="s">
        <v>253</v>
      </c>
      <c r="L54" s="25" t="s">
        <v>1520</v>
      </c>
      <c r="M54" s="70" t="s">
        <v>1521</v>
      </c>
      <c r="N54" s="22" t="s">
        <v>24</v>
      </c>
      <c r="O54" s="70"/>
    </row>
    <row r="55" spans="2:15" ht="18.75" customHeight="1" x14ac:dyDescent="0.15">
      <c r="B55" s="22">
        <v>2020</v>
      </c>
      <c r="C55" s="25">
        <v>10</v>
      </c>
      <c r="D55" s="25" t="s">
        <v>14</v>
      </c>
      <c r="E55" s="70" t="s">
        <v>1691</v>
      </c>
      <c r="F55" s="22" t="s">
        <v>120</v>
      </c>
      <c r="G55" s="25" t="s">
        <v>43</v>
      </c>
      <c r="H55" s="25" t="s">
        <v>37</v>
      </c>
      <c r="I55" s="25" t="s">
        <v>38</v>
      </c>
      <c r="J55" s="77">
        <v>61558000</v>
      </c>
      <c r="K55" s="22" t="s">
        <v>370</v>
      </c>
      <c r="L55" s="25" t="s">
        <v>1655</v>
      </c>
      <c r="M55" s="70" t="s">
        <v>1671</v>
      </c>
      <c r="N55" s="22" t="s">
        <v>24</v>
      </c>
      <c r="O55" s="70"/>
    </row>
    <row r="56" spans="2:15" ht="18.75" customHeight="1" x14ac:dyDescent="0.15">
      <c r="B56" s="22">
        <v>2020</v>
      </c>
      <c r="C56" s="25">
        <v>10</v>
      </c>
      <c r="D56" s="25" t="s">
        <v>14</v>
      </c>
      <c r="E56" s="70" t="s">
        <v>1692</v>
      </c>
      <c r="F56" s="22" t="s">
        <v>120</v>
      </c>
      <c r="G56" s="25" t="s">
        <v>43</v>
      </c>
      <c r="H56" s="25" t="s">
        <v>37</v>
      </c>
      <c r="I56" s="25" t="s">
        <v>38</v>
      </c>
      <c r="J56" s="77">
        <v>27066000</v>
      </c>
      <c r="K56" s="22" t="s">
        <v>370</v>
      </c>
      <c r="L56" s="25" t="s">
        <v>1664</v>
      </c>
      <c r="M56" s="70" t="s">
        <v>1671</v>
      </c>
      <c r="N56" s="22" t="s">
        <v>24</v>
      </c>
      <c r="O56" s="70"/>
    </row>
    <row r="57" spans="2:15" ht="18.75" customHeight="1" x14ac:dyDescent="0.15">
      <c r="B57" s="22">
        <v>2020</v>
      </c>
      <c r="C57" s="25">
        <v>10</v>
      </c>
      <c r="D57" s="25" t="s">
        <v>14</v>
      </c>
      <c r="E57" s="70" t="s">
        <v>1693</v>
      </c>
      <c r="F57" s="22" t="s">
        <v>120</v>
      </c>
      <c r="G57" s="25" t="s">
        <v>36</v>
      </c>
      <c r="H57" s="25" t="s">
        <v>44</v>
      </c>
      <c r="I57" s="25" t="s">
        <v>45</v>
      </c>
      <c r="J57" s="77">
        <v>21000000</v>
      </c>
      <c r="K57" s="22" t="s">
        <v>371</v>
      </c>
      <c r="L57" s="25" t="s">
        <v>1680</v>
      </c>
      <c r="M57" s="70" t="s">
        <v>1681</v>
      </c>
      <c r="N57" s="22" t="s">
        <v>24</v>
      </c>
      <c r="O57" s="70"/>
    </row>
    <row r="58" spans="2:15" ht="18.75" customHeight="1" x14ac:dyDescent="0.15">
      <c r="B58" s="22">
        <v>2020</v>
      </c>
      <c r="C58" s="25">
        <v>10</v>
      </c>
      <c r="D58" s="25" t="s">
        <v>14</v>
      </c>
      <c r="E58" s="70" t="s">
        <v>1822</v>
      </c>
      <c r="F58" s="22" t="s">
        <v>120</v>
      </c>
      <c r="G58" s="25" t="s">
        <v>36</v>
      </c>
      <c r="H58" s="25" t="s">
        <v>44</v>
      </c>
      <c r="I58" s="25" t="s">
        <v>38</v>
      </c>
      <c r="J58" s="77">
        <v>40000000</v>
      </c>
      <c r="K58" s="22" t="s">
        <v>1795</v>
      </c>
      <c r="L58" s="25" t="s">
        <v>1823</v>
      </c>
      <c r="M58" s="70" t="s">
        <v>1824</v>
      </c>
      <c r="N58" s="22" t="s">
        <v>24</v>
      </c>
      <c r="O58" s="70"/>
    </row>
    <row r="59" spans="2:15" ht="18.75" customHeight="1" x14ac:dyDescent="0.15">
      <c r="B59" s="22">
        <v>2020</v>
      </c>
      <c r="C59" s="25">
        <v>10</v>
      </c>
      <c r="D59" s="25" t="s">
        <v>14</v>
      </c>
      <c r="E59" s="70" t="s">
        <v>1917</v>
      </c>
      <c r="F59" s="22" t="s">
        <v>120</v>
      </c>
      <c r="G59" s="25" t="s">
        <v>36</v>
      </c>
      <c r="H59" s="25" t="s">
        <v>44</v>
      </c>
      <c r="I59" s="25" t="s">
        <v>38</v>
      </c>
      <c r="J59" s="77">
        <v>22715000</v>
      </c>
      <c r="K59" s="22" t="s">
        <v>1911</v>
      </c>
      <c r="L59" s="25" t="s">
        <v>1918</v>
      </c>
      <c r="M59" s="70" t="s">
        <v>1919</v>
      </c>
      <c r="N59" s="22" t="s">
        <v>24</v>
      </c>
      <c r="O59" s="70"/>
    </row>
    <row r="60" spans="2:15" ht="18.75" customHeight="1" x14ac:dyDescent="0.15">
      <c r="B60" s="22">
        <v>2020</v>
      </c>
      <c r="C60" s="25">
        <v>10</v>
      </c>
      <c r="D60" s="25" t="s">
        <v>14</v>
      </c>
      <c r="E60" s="70" t="s">
        <v>1920</v>
      </c>
      <c r="F60" s="22" t="s">
        <v>120</v>
      </c>
      <c r="G60" s="25" t="s">
        <v>36</v>
      </c>
      <c r="H60" s="25" t="s">
        <v>44</v>
      </c>
      <c r="I60" s="25" t="s">
        <v>38</v>
      </c>
      <c r="J60" s="77">
        <v>48246000</v>
      </c>
      <c r="K60" s="22" t="s">
        <v>1911</v>
      </c>
      <c r="L60" s="25" t="s">
        <v>1918</v>
      </c>
      <c r="M60" s="70" t="s">
        <v>1919</v>
      </c>
      <c r="N60" s="22" t="s">
        <v>24</v>
      </c>
      <c r="O60" s="70"/>
    </row>
    <row r="61" spans="2:15" ht="18.75" customHeight="1" x14ac:dyDescent="0.15">
      <c r="B61" s="22">
        <v>2020</v>
      </c>
      <c r="C61" s="25">
        <v>10</v>
      </c>
      <c r="D61" s="25" t="s">
        <v>14</v>
      </c>
      <c r="E61" s="70" t="s">
        <v>1921</v>
      </c>
      <c r="F61" s="22" t="s">
        <v>120</v>
      </c>
      <c r="G61" s="25" t="s">
        <v>36</v>
      </c>
      <c r="H61" s="25" t="s">
        <v>44</v>
      </c>
      <c r="I61" s="25" t="s">
        <v>38</v>
      </c>
      <c r="J61" s="77">
        <v>41074000</v>
      </c>
      <c r="K61" s="22" t="s">
        <v>1911</v>
      </c>
      <c r="L61" s="25" t="s">
        <v>1918</v>
      </c>
      <c r="M61" s="70" t="s">
        <v>1919</v>
      </c>
      <c r="N61" s="22" t="s">
        <v>24</v>
      </c>
      <c r="O61" s="70"/>
    </row>
    <row r="62" spans="2:15" ht="18.75" customHeight="1" x14ac:dyDescent="0.15">
      <c r="B62" s="22">
        <v>2020</v>
      </c>
      <c r="C62" s="25">
        <v>10</v>
      </c>
      <c r="D62" s="25" t="s">
        <v>14</v>
      </c>
      <c r="E62" s="70" t="s">
        <v>1988</v>
      </c>
      <c r="F62" s="22" t="s">
        <v>120</v>
      </c>
      <c r="G62" s="25" t="s">
        <v>43</v>
      </c>
      <c r="H62" s="25" t="s">
        <v>37</v>
      </c>
      <c r="I62" s="25" t="s">
        <v>45</v>
      </c>
      <c r="J62" s="77">
        <v>15000000</v>
      </c>
      <c r="K62" s="22" t="s">
        <v>1985</v>
      </c>
      <c r="L62" s="25" t="s">
        <v>1986</v>
      </c>
      <c r="M62" s="70" t="s">
        <v>1987</v>
      </c>
      <c r="N62" s="22" t="s">
        <v>24</v>
      </c>
      <c r="O62" s="70"/>
    </row>
    <row r="63" spans="2:15" ht="18.75" customHeight="1" x14ac:dyDescent="0.15">
      <c r="B63" s="22">
        <v>2020</v>
      </c>
      <c r="C63" s="25">
        <v>10</v>
      </c>
      <c r="D63" s="25" t="s">
        <v>14</v>
      </c>
      <c r="E63" s="70" t="s">
        <v>1989</v>
      </c>
      <c r="F63" s="22" t="s">
        <v>120</v>
      </c>
      <c r="G63" s="25" t="s">
        <v>43</v>
      </c>
      <c r="H63" s="25" t="s">
        <v>37</v>
      </c>
      <c r="I63" s="25" t="s">
        <v>45</v>
      </c>
      <c r="J63" s="77">
        <v>15000000</v>
      </c>
      <c r="K63" s="22" t="s">
        <v>1985</v>
      </c>
      <c r="L63" s="25" t="s">
        <v>1986</v>
      </c>
      <c r="M63" s="70" t="s">
        <v>1987</v>
      </c>
      <c r="N63" s="22" t="s">
        <v>24</v>
      </c>
      <c r="O63" s="70"/>
    </row>
    <row r="64" spans="2:15" ht="18.75" customHeight="1" x14ac:dyDescent="0.15">
      <c r="B64" s="22">
        <v>2020</v>
      </c>
      <c r="C64" s="25">
        <v>10</v>
      </c>
      <c r="D64" s="25" t="s">
        <v>14</v>
      </c>
      <c r="E64" s="70" t="s">
        <v>1991</v>
      </c>
      <c r="F64" s="22" t="s">
        <v>120</v>
      </c>
      <c r="G64" s="25" t="s">
        <v>43</v>
      </c>
      <c r="H64" s="25" t="s">
        <v>37</v>
      </c>
      <c r="I64" s="25" t="s">
        <v>302</v>
      </c>
      <c r="J64" s="77">
        <v>500000000</v>
      </c>
      <c r="K64" s="22" t="s">
        <v>1985</v>
      </c>
      <c r="L64" s="25" t="s">
        <v>1986</v>
      </c>
      <c r="M64" s="70" t="s">
        <v>1987</v>
      </c>
      <c r="N64" s="22" t="s">
        <v>24</v>
      </c>
      <c r="O64" s="70"/>
    </row>
    <row r="65" spans="2:15" ht="18.75" customHeight="1" x14ac:dyDescent="0.15">
      <c r="B65" s="22">
        <v>2020</v>
      </c>
      <c r="C65" s="25">
        <v>10</v>
      </c>
      <c r="D65" s="25" t="s">
        <v>14</v>
      </c>
      <c r="E65" s="70" t="s">
        <v>1992</v>
      </c>
      <c r="F65" s="22" t="s">
        <v>120</v>
      </c>
      <c r="G65" s="25" t="s">
        <v>36</v>
      </c>
      <c r="H65" s="25"/>
      <c r="I65" s="25" t="s">
        <v>38</v>
      </c>
      <c r="J65" s="77">
        <v>124000000</v>
      </c>
      <c r="K65" s="22" t="s">
        <v>1923</v>
      </c>
      <c r="L65" s="25" t="s">
        <v>1982</v>
      </c>
      <c r="M65" s="70" t="s">
        <v>1983</v>
      </c>
      <c r="N65" s="22" t="s">
        <v>24</v>
      </c>
      <c r="O65" s="70"/>
    </row>
    <row r="66" spans="2:15" ht="18.75" customHeight="1" x14ac:dyDescent="0.15">
      <c r="B66" s="22">
        <v>2020</v>
      </c>
      <c r="C66" s="25">
        <v>10</v>
      </c>
      <c r="D66" s="25" t="s">
        <v>14</v>
      </c>
      <c r="E66" s="70" t="s">
        <v>1993</v>
      </c>
      <c r="F66" s="22" t="s">
        <v>120</v>
      </c>
      <c r="G66" s="25" t="s">
        <v>36</v>
      </c>
      <c r="H66" s="25"/>
      <c r="I66" s="25" t="s">
        <v>38</v>
      </c>
      <c r="J66" s="77">
        <v>21000000</v>
      </c>
      <c r="K66" s="22" t="s">
        <v>1923</v>
      </c>
      <c r="L66" s="25" t="s">
        <v>1982</v>
      </c>
      <c r="M66" s="70" t="s">
        <v>1983</v>
      </c>
      <c r="N66" s="22" t="s">
        <v>24</v>
      </c>
      <c r="O66" s="70"/>
    </row>
    <row r="67" spans="2:15" ht="18.75" customHeight="1" x14ac:dyDescent="0.15">
      <c r="B67" s="22">
        <v>2020</v>
      </c>
      <c r="C67" s="25">
        <v>10</v>
      </c>
      <c r="D67" s="25" t="s">
        <v>14</v>
      </c>
      <c r="E67" s="70" t="s">
        <v>1994</v>
      </c>
      <c r="F67" s="22" t="s">
        <v>597</v>
      </c>
      <c r="G67" s="25" t="s">
        <v>43</v>
      </c>
      <c r="H67" s="25" t="s">
        <v>37</v>
      </c>
      <c r="I67" s="25" t="s">
        <v>38</v>
      </c>
      <c r="J67" s="77">
        <v>300000000</v>
      </c>
      <c r="K67" s="22" t="s">
        <v>1995</v>
      </c>
      <c r="L67" s="25" t="s">
        <v>1996</v>
      </c>
      <c r="M67" s="70" t="s">
        <v>1997</v>
      </c>
      <c r="N67" s="22" t="s">
        <v>24</v>
      </c>
      <c r="O67" s="70"/>
    </row>
    <row r="68" spans="2:15" ht="18.75" customHeight="1" x14ac:dyDescent="0.15">
      <c r="B68" s="22">
        <v>2020</v>
      </c>
      <c r="C68" s="25">
        <v>10</v>
      </c>
      <c r="D68" s="25" t="s">
        <v>14</v>
      </c>
      <c r="E68" s="70" t="s">
        <v>2009</v>
      </c>
      <c r="F68" s="22" t="s">
        <v>597</v>
      </c>
      <c r="G68" s="25" t="s">
        <v>36</v>
      </c>
      <c r="H68" s="25" t="s">
        <v>44</v>
      </c>
      <c r="I68" s="25" t="s">
        <v>38</v>
      </c>
      <c r="J68" s="77">
        <v>20000000</v>
      </c>
      <c r="K68" s="22" t="s">
        <v>2010</v>
      </c>
      <c r="L68" s="25" t="s">
        <v>2011</v>
      </c>
      <c r="M68" s="70" t="s">
        <v>2012</v>
      </c>
      <c r="N68" s="22" t="s">
        <v>24</v>
      </c>
      <c r="O68" s="70"/>
    </row>
    <row r="69" spans="2:15" ht="18.75" customHeight="1" x14ac:dyDescent="0.15">
      <c r="B69" s="72">
        <v>2020</v>
      </c>
      <c r="C69" s="73">
        <v>10</v>
      </c>
      <c r="D69" s="73" t="s">
        <v>14</v>
      </c>
      <c r="E69" s="174" t="s">
        <v>2039</v>
      </c>
      <c r="F69" s="72" t="s">
        <v>597</v>
      </c>
      <c r="G69" s="73" t="s">
        <v>36</v>
      </c>
      <c r="H69" s="73" t="s">
        <v>44</v>
      </c>
      <c r="I69" s="73" t="s">
        <v>38</v>
      </c>
      <c r="J69" s="75">
        <v>70727000</v>
      </c>
      <c r="K69" s="72" t="s">
        <v>2026</v>
      </c>
      <c r="L69" s="73" t="s">
        <v>2027</v>
      </c>
      <c r="M69" s="174" t="s">
        <v>2028</v>
      </c>
      <c r="N69" s="72" t="s">
        <v>24</v>
      </c>
      <c r="O69" s="174"/>
    </row>
    <row r="70" spans="2:15" ht="18.75" customHeight="1" x14ac:dyDescent="0.15">
      <c r="B70" s="72">
        <v>2020</v>
      </c>
      <c r="C70" s="73">
        <v>10</v>
      </c>
      <c r="D70" s="73" t="s">
        <v>14</v>
      </c>
      <c r="E70" s="174" t="s">
        <v>2040</v>
      </c>
      <c r="F70" s="72" t="s">
        <v>597</v>
      </c>
      <c r="G70" s="73" t="s">
        <v>36</v>
      </c>
      <c r="H70" s="73" t="s">
        <v>44</v>
      </c>
      <c r="I70" s="73" t="s">
        <v>38</v>
      </c>
      <c r="J70" s="75">
        <v>79421000</v>
      </c>
      <c r="K70" s="72" t="s">
        <v>2026</v>
      </c>
      <c r="L70" s="73" t="s">
        <v>2027</v>
      </c>
      <c r="M70" s="174" t="s">
        <v>2028</v>
      </c>
      <c r="N70" s="72" t="s">
        <v>24</v>
      </c>
      <c r="O70" s="174"/>
    </row>
    <row r="71" spans="2:15" ht="18.75" customHeight="1" x14ac:dyDescent="0.15">
      <c r="B71" s="80">
        <v>2020</v>
      </c>
      <c r="C71" s="81">
        <v>10</v>
      </c>
      <c r="D71" s="81" t="s">
        <v>14</v>
      </c>
      <c r="E71" s="157" t="s">
        <v>2132</v>
      </c>
      <c r="F71" s="80" t="s">
        <v>120</v>
      </c>
      <c r="G71" s="82" t="s">
        <v>36</v>
      </c>
      <c r="H71" s="82" t="s">
        <v>44</v>
      </c>
      <c r="I71" s="82" t="s">
        <v>38</v>
      </c>
      <c r="J71" s="209">
        <v>96157000</v>
      </c>
      <c r="K71" s="80" t="s">
        <v>2133</v>
      </c>
      <c r="L71" s="81" t="s">
        <v>2134</v>
      </c>
      <c r="M71" s="157" t="s">
        <v>2135</v>
      </c>
      <c r="N71" s="80" t="s">
        <v>24</v>
      </c>
      <c r="O71" s="157"/>
    </row>
    <row r="72" spans="2:15" ht="18.75" customHeight="1" x14ac:dyDescent="0.15">
      <c r="B72" s="22">
        <v>2020</v>
      </c>
      <c r="C72" s="25">
        <v>10</v>
      </c>
      <c r="D72" s="25" t="s">
        <v>14</v>
      </c>
      <c r="E72" s="70" t="s">
        <v>2136</v>
      </c>
      <c r="F72" s="22" t="s">
        <v>42</v>
      </c>
      <c r="G72" s="25" t="s">
        <v>36</v>
      </c>
      <c r="H72" s="25" t="s">
        <v>44</v>
      </c>
      <c r="I72" s="25" t="s">
        <v>38</v>
      </c>
      <c r="J72" s="77">
        <v>46096000</v>
      </c>
      <c r="K72" s="22" t="s">
        <v>2123</v>
      </c>
      <c r="L72" s="25" t="s">
        <v>2124</v>
      </c>
      <c r="M72" s="70" t="s">
        <v>2125</v>
      </c>
      <c r="N72" s="22" t="s">
        <v>24</v>
      </c>
      <c r="O72" s="70"/>
    </row>
    <row r="73" spans="2:15" ht="18.75" customHeight="1" x14ac:dyDescent="0.15">
      <c r="B73" s="22">
        <v>2020</v>
      </c>
      <c r="C73" s="25">
        <v>10</v>
      </c>
      <c r="D73" s="25" t="s">
        <v>14</v>
      </c>
      <c r="E73" s="70" t="s">
        <v>2137</v>
      </c>
      <c r="F73" s="22" t="s">
        <v>42</v>
      </c>
      <c r="G73" s="25" t="s">
        <v>36</v>
      </c>
      <c r="H73" s="25" t="s">
        <v>44</v>
      </c>
      <c r="I73" s="25" t="s">
        <v>38</v>
      </c>
      <c r="J73" s="77">
        <v>167318000</v>
      </c>
      <c r="K73" s="22" t="s">
        <v>2123</v>
      </c>
      <c r="L73" s="25" t="s">
        <v>2124</v>
      </c>
      <c r="M73" s="70" t="s">
        <v>2125</v>
      </c>
      <c r="N73" s="22" t="s">
        <v>24</v>
      </c>
      <c r="O73" s="70"/>
    </row>
    <row r="74" spans="2:15" ht="18.75" customHeight="1" x14ac:dyDescent="0.15">
      <c r="B74" s="22">
        <v>2020</v>
      </c>
      <c r="C74" s="25">
        <v>10</v>
      </c>
      <c r="D74" s="25" t="s">
        <v>14</v>
      </c>
      <c r="E74" s="70" t="s">
        <v>2159</v>
      </c>
      <c r="F74" s="22" t="s">
        <v>120</v>
      </c>
      <c r="G74" s="25" t="s">
        <v>36</v>
      </c>
      <c r="H74" s="25" t="s">
        <v>44</v>
      </c>
      <c r="I74" s="25" t="s">
        <v>45</v>
      </c>
      <c r="J74" s="77">
        <v>35319900</v>
      </c>
      <c r="K74" s="22" t="s">
        <v>194</v>
      </c>
      <c r="L74" s="25" t="s">
        <v>2160</v>
      </c>
      <c r="M74" s="70" t="s">
        <v>2161</v>
      </c>
      <c r="N74" s="22" t="s">
        <v>24</v>
      </c>
      <c r="O74" s="70"/>
    </row>
    <row r="75" spans="2:15" ht="18.75" customHeight="1" x14ac:dyDescent="0.15">
      <c r="B75" s="22">
        <v>2020</v>
      </c>
      <c r="C75" s="25">
        <v>10</v>
      </c>
      <c r="D75" s="25" t="s">
        <v>15</v>
      </c>
      <c r="E75" s="70" t="s">
        <v>2181</v>
      </c>
      <c r="F75" s="22" t="s">
        <v>120</v>
      </c>
      <c r="G75" s="25" t="s">
        <v>36</v>
      </c>
      <c r="H75" s="25" t="s">
        <v>44</v>
      </c>
      <c r="I75" s="25" t="s">
        <v>45</v>
      </c>
      <c r="J75" s="71">
        <v>50000000</v>
      </c>
      <c r="K75" s="22" t="s">
        <v>376</v>
      </c>
      <c r="L75" s="25" t="s">
        <v>2182</v>
      </c>
      <c r="M75" s="70" t="s">
        <v>2183</v>
      </c>
      <c r="N75" s="22" t="s">
        <v>24</v>
      </c>
      <c r="O75" s="210"/>
    </row>
    <row r="76" spans="2:15" ht="18.75" customHeight="1" x14ac:dyDescent="0.15">
      <c r="B76" s="22">
        <v>2020</v>
      </c>
      <c r="C76" s="25">
        <v>10</v>
      </c>
      <c r="D76" s="25" t="s">
        <v>15</v>
      </c>
      <c r="E76" s="70" t="s">
        <v>2184</v>
      </c>
      <c r="F76" s="22" t="s">
        <v>120</v>
      </c>
      <c r="G76" s="25" t="s">
        <v>36</v>
      </c>
      <c r="H76" s="25" t="s">
        <v>44</v>
      </c>
      <c r="I76" s="25" t="s">
        <v>45</v>
      </c>
      <c r="J76" s="71">
        <v>13000000</v>
      </c>
      <c r="K76" s="22" t="s">
        <v>376</v>
      </c>
      <c r="L76" s="25" t="s">
        <v>2185</v>
      </c>
      <c r="M76" s="70" t="s">
        <v>2186</v>
      </c>
      <c r="N76" s="22" t="s">
        <v>24</v>
      </c>
      <c r="O76" s="70"/>
    </row>
    <row r="77" spans="2:15" ht="18.75" customHeight="1" x14ac:dyDescent="0.15">
      <c r="B77" s="22">
        <v>2020</v>
      </c>
      <c r="C77" s="25">
        <v>10</v>
      </c>
      <c r="D77" s="25" t="s">
        <v>15</v>
      </c>
      <c r="E77" s="70" t="s">
        <v>2191</v>
      </c>
      <c r="F77" s="22" t="s">
        <v>597</v>
      </c>
      <c r="G77" s="25" t="s">
        <v>43</v>
      </c>
      <c r="H77" s="25" t="s">
        <v>37</v>
      </c>
      <c r="I77" s="25" t="s">
        <v>302</v>
      </c>
      <c r="J77" s="77">
        <v>642289000</v>
      </c>
      <c r="K77" s="22" t="s">
        <v>2192</v>
      </c>
      <c r="L77" s="25" t="s">
        <v>2193</v>
      </c>
      <c r="M77" s="70" t="s">
        <v>2190</v>
      </c>
      <c r="N77" s="22" t="s">
        <v>24</v>
      </c>
      <c r="O77" s="70"/>
    </row>
    <row r="78" spans="2:15" ht="18.75" customHeight="1" x14ac:dyDescent="0.15">
      <c r="B78" s="59">
        <v>2020</v>
      </c>
      <c r="C78" s="69">
        <v>11</v>
      </c>
      <c r="D78" s="69" t="s">
        <v>14</v>
      </c>
      <c r="E78" s="103" t="s">
        <v>613</v>
      </c>
      <c r="F78" s="59" t="s">
        <v>120</v>
      </c>
      <c r="G78" s="69" t="s">
        <v>36</v>
      </c>
      <c r="H78" s="69" t="s">
        <v>44</v>
      </c>
      <c r="I78" s="69" t="s">
        <v>45</v>
      </c>
      <c r="J78" s="206">
        <v>20000000</v>
      </c>
      <c r="K78" s="59" t="s">
        <v>121</v>
      </c>
      <c r="L78" s="69" t="s">
        <v>122</v>
      </c>
      <c r="M78" s="103" t="s">
        <v>123</v>
      </c>
      <c r="N78" s="59" t="s">
        <v>24</v>
      </c>
      <c r="O78" s="103"/>
    </row>
    <row r="79" spans="2:15" ht="18.75" customHeight="1" x14ac:dyDescent="0.15">
      <c r="B79" s="59">
        <v>2020</v>
      </c>
      <c r="C79" s="69">
        <v>11</v>
      </c>
      <c r="D79" s="69" t="s">
        <v>14</v>
      </c>
      <c r="E79" s="103" t="s">
        <v>614</v>
      </c>
      <c r="F79" s="59" t="s">
        <v>120</v>
      </c>
      <c r="G79" s="69" t="s">
        <v>36</v>
      </c>
      <c r="H79" s="69" t="s">
        <v>44</v>
      </c>
      <c r="I79" s="69" t="s">
        <v>45</v>
      </c>
      <c r="J79" s="206">
        <v>15000000</v>
      </c>
      <c r="K79" s="59" t="s">
        <v>121</v>
      </c>
      <c r="L79" s="69" t="s">
        <v>122</v>
      </c>
      <c r="M79" s="103" t="s">
        <v>123</v>
      </c>
      <c r="N79" s="59" t="s">
        <v>24</v>
      </c>
      <c r="O79" s="103"/>
    </row>
    <row r="80" spans="2:15" ht="18.75" customHeight="1" x14ac:dyDescent="0.15">
      <c r="B80" s="22">
        <v>2020</v>
      </c>
      <c r="C80" s="25">
        <v>11</v>
      </c>
      <c r="D80" s="25" t="s">
        <v>14</v>
      </c>
      <c r="E80" s="70" t="s">
        <v>618</v>
      </c>
      <c r="F80" s="22" t="s">
        <v>120</v>
      </c>
      <c r="G80" s="25" t="s">
        <v>43</v>
      </c>
      <c r="H80" s="25" t="s">
        <v>37</v>
      </c>
      <c r="I80" s="25" t="s">
        <v>38</v>
      </c>
      <c r="J80" s="77">
        <v>90000000</v>
      </c>
      <c r="K80" s="22" t="s">
        <v>473</v>
      </c>
      <c r="L80" s="25" t="s">
        <v>619</v>
      </c>
      <c r="M80" s="70" t="s">
        <v>620</v>
      </c>
      <c r="N80" s="22" t="s">
        <v>24</v>
      </c>
      <c r="O80" s="70"/>
    </row>
    <row r="81" spans="2:15" ht="18.75" customHeight="1" x14ac:dyDescent="0.15">
      <c r="B81" s="22">
        <v>2020</v>
      </c>
      <c r="C81" s="25">
        <v>11</v>
      </c>
      <c r="D81" s="25" t="s">
        <v>14</v>
      </c>
      <c r="E81" s="70" t="s">
        <v>808</v>
      </c>
      <c r="F81" s="22" t="s">
        <v>120</v>
      </c>
      <c r="G81" s="25" t="s">
        <v>36</v>
      </c>
      <c r="H81" s="25"/>
      <c r="I81" s="25" t="s">
        <v>38</v>
      </c>
      <c r="J81" s="77">
        <v>30000000</v>
      </c>
      <c r="K81" s="22" t="s">
        <v>129</v>
      </c>
      <c r="L81" s="25" t="s">
        <v>141</v>
      </c>
      <c r="M81" s="70" t="s">
        <v>142</v>
      </c>
      <c r="N81" s="22" t="s">
        <v>46</v>
      </c>
      <c r="O81" s="70"/>
    </row>
    <row r="82" spans="2:15" ht="18.75" customHeight="1" x14ac:dyDescent="0.15">
      <c r="B82" s="22">
        <v>2020</v>
      </c>
      <c r="C82" s="25">
        <v>11</v>
      </c>
      <c r="D82" s="25" t="s">
        <v>14</v>
      </c>
      <c r="E82" s="70" t="s">
        <v>809</v>
      </c>
      <c r="F82" s="22" t="s">
        <v>120</v>
      </c>
      <c r="G82" s="25" t="s">
        <v>36</v>
      </c>
      <c r="H82" s="25"/>
      <c r="I82" s="25" t="s">
        <v>38</v>
      </c>
      <c r="J82" s="77">
        <v>33000000</v>
      </c>
      <c r="K82" s="22" t="s">
        <v>129</v>
      </c>
      <c r="L82" s="25" t="s">
        <v>137</v>
      </c>
      <c r="M82" s="70" t="s">
        <v>138</v>
      </c>
      <c r="N82" s="22" t="s">
        <v>46</v>
      </c>
      <c r="O82" s="70"/>
    </row>
    <row r="83" spans="2:15" ht="18.75" customHeight="1" x14ac:dyDescent="0.15">
      <c r="B83" s="22">
        <v>2020</v>
      </c>
      <c r="C83" s="25">
        <v>11</v>
      </c>
      <c r="D83" s="25" t="s">
        <v>14</v>
      </c>
      <c r="E83" s="70" t="s">
        <v>810</v>
      </c>
      <c r="F83" s="22" t="s">
        <v>120</v>
      </c>
      <c r="G83" s="25" t="s">
        <v>36</v>
      </c>
      <c r="H83" s="25"/>
      <c r="I83" s="25" t="s">
        <v>38</v>
      </c>
      <c r="J83" s="77">
        <v>30000000</v>
      </c>
      <c r="K83" s="22" t="s">
        <v>129</v>
      </c>
      <c r="L83" s="25" t="s">
        <v>130</v>
      </c>
      <c r="M83" s="70" t="s">
        <v>131</v>
      </c>
      <c r="N83" s="22" t="s">
        <v>46</v>
      </c>
      <c r="O83" s="70"/>
    </row>
    <row r="84" spans="2:15" ht="18.75" customHeight="1" x14ac:dyDescent="0.15">
      <c r="B84" s="22">
        <v>2020</v>
      </c>
      <c r="C84" s="25">
        <v>11</v>
      </c>
      <c r="D84" s="25" t="s">
        <v>14</v>
      </c>
      <c r="E84" s="70" t="s">
        <v>811</v>
      </c>
      <c r="F84" s="22" t="s">
        <v>120</v>
      </c>
      <c r="G84" s="25" t="s">
        <v>36</v>
      </c>
      <c r="H84" s="25"/>
      <c r="I84" s="25" t="s">
        <v>38</v>
      </c>
      <c r="J84" s="77">
        <v>35000000</v>
      </c>
      <c r="K84" s="22" t="s">
        <v>129</v>
      </c>
      <c r="L84" s="25" t="s">
        <v>135</v>
      </c>
      <c r="M84" s="70" t="s">
        <v>136</v>
      </c>
      <c r="N84" s="22" t="s">
        <v>46</v>
      </c>
      <c r="O84" s="70"/>
    </row>
    <row r="85" spans="2:15" ht="18.75" customHeight="1" x14ac:dyDescent="0.15">
      <c r="B85" s="22">
        <v>2020</v>
      </c>
      <c r="C85" s="25">
        <v>11</v>
      </c>
      <c r="D85" s="25" t="s">
        <v>14</v>
      </c>
      <c r="E85" s="70" t="s">
        <v>812</v>
      </c>
      <c r="F85" s="22" t="s">
        <v>120</v>
      </c>
      <c r="G85" s="25" t="s">
        <v>36</v>
      </c>
      <c r="H85" s="25"/>
      <c r="I85" s="25" t="s">
        <v>38</v>
      </c>
      <c r="J85" s="77">
        <v>35000000</v>
      </c>
      <c r="K85" s="22" t="s">
        <v>129</v>
      </c>
      <c r="L85" s="25" t="s">
        <v>135</v>
      </c>
      <c r="M85" s="70" t="s">
        <v>136</v>
      </c>
      <c r="N85" s="22" t="s">
        <v>46</v>
      </c>
      <c r="O85" s="70"/>
    </row>
    <row r="86" spans="2:15" ht="18.75" customHeight="1" x14ac:dyDescent="0.15">
      <c r="B86" s="22">
        <v>2020</v>
      </c>
      <c r="C86" s="25">
        <v>11</v>
      </c>
      <c r="D86" s="25" t="s">
        <v>14</v>
      </c>
      <c r="E86" s="70" t="s">
        <v>813</v>
      </c>
      <c r="F86" s="22" t="s">
        <v>120</v>
      </c>
      <c r="G86" s="118" t="s">
        <v>36</v>
      </c>
      <c r="H86" s="118"/>
      <c r="I86" s="118" t="s">
        <v>38</v>
      </c>
      <c r="J86" s="77">
        <v>35000000</v>
      </c>
      <c r="K86" s="22" t="s">
        <v>129</v>
      </c>
      <c r="L86" s="25" t="s">
        <v>690</v>
      </c>
      <c r="M86" s="70" t="s">
        <v>691</v>
      </c>
      <c r="N86" s="22" t="s">
        <v>46</v>
      </c>
      <c r="O86" s="70"/>
    </row>
    <row r="87" spans="2:15" ht="18.75" customHeight="1" x14ac:dyDescent="0.15">
      <c r="B87" s="22">
        <v>2020</v>
      </c>
      <c r="C87" s="25">
        <v>11</v>
      </c>
      <c r="D87" s="25" t="s">
        <v>14</v>
      </c>
      <c r="E87" s="70" t="s">
        <v>814</v>
      </c>
      <c r="F87" s="22" t="s">
        <v>120</v>
      </c>
      <c r="G87" s="25" t="s">
        <v>36</v>
      </c>
      <c r="H87" s="25"/>
      <c r="I87" s="25" t="s">
        <v>38</v>
      </c>
      <c r="J87" s="77">
        <v>35000000</v>
      </c>
      <c r="K87" s="22" t="s">
        <v>129</v>
      </c>
      <c r="L87" s="25" t="s">
        <v>135</v>
      </c>
      <c r="M87" s="70" t="s">
        <v>136</v>
      </c>
      <c r="N87" s="22" t="s">
        <v>46</v>
      </c>
      <c r="O87" s="70"/>
    </row>
    <row r="88" spans="2:15" ht="18.75" customHeight="1" x14ac:dyDescent="0.15">
      <c r="B88" s="22">
        <v>2020</v>
      </c>
      <c r="C88" s="25">
        <v>11</v>
      </c>
      <c r="D88" s="25" t="s">
        <v>14</v>
      </c>
      <c r="E88" s="70" t="s">
        <v>815</v>
      </c>
      <c r="F88" s="22" t="s">
        <v>120</v>
      </c>
      <c r="G88" s="25" t="s">
        <v>36</v>
      </c>
      <c r="H88" s="25"/>
      <c r="I88" s="25" t="s">
        <v>38</v>
      </c>
      <c r="J88" s="77">
        <v>35000000</v>
      </c>
      <c r="K88" s="22" t="s">
        <v>129</v>
      </c>
      <c r="L88" s="25" t="s">
        <v>143</v>
      </c>
      <c r="M88" s="70" t="s">
        <v>144</v>
      </c>
      <c r="N88" s="22" t="s">
        <v>46</v>
      </c>
      <c r="O88" s="70"/>
    </row>
    <row r="89" spans="2:15" ht="18.75" customHeight="1" x14ac:dyDescent="0.15">
      <c r="B89" s="22">
        <v>2020</v>
      </c>
      <c r="C89" s="25">
        <v>11</v>
      </c>
      <c r="D89" s="25" t="s">
        <v>14</v>
      </c>
      <c r="E89" s="70" t="s">
        <v>816</v>
      </c>
      <c r="F89" s="22" t="s">
        <v>120</v>
      </c>
      <c r="G89" s="25" t="s">
        <v>36</v>
      </c>
      <c r="H89" s="25"/>
      <c r="I89" s="25" t="s">
        <v>38</v>
      </c>
      <c r="J89" s="77">
        <v>35000000</v>
      </c>
      <c r="K89" s="22" t="s">
        <v>129</v>
      </c>
      <c r="L89" s="25" t="s">
        <v>139</v>
      </c>
      <c r="M89" s="70" t="s">
        <v>140</v>
      </c>
      <c r="N89" s="22" t="s">
        <v>46</v>
      </c>
      <c r="O89" s="70"/>
    </row>
    <row r="90" spans="2:15" ht="18.75" customHeight="1" x14ac:dyDescent="0.15">
      <c r="B90" s="22">
        <v>2020</v>
      </c>
      <c r="C90" s="25">
        <v>11</v>
      </c>
      <c r="D90" s="25" t="s">
        <v>14</v>
      </c>
      <c r="E90" s="70" t="s">
        <v>817</v>
      </c>
      <c r="F90" s="22" t="s">
        <v>120</v>
      </c>
      <c r="G90" s="25" t="s">
        <v>36</v>
      </c>
      <c r="H90" s="25"/>
      <c r="I90" s="25" t="s">
        <v>38</v>
      </c>
      <c r="J90" s="77">
        <v>35000000</v>
      </c>
      <c r="K90" s="22" t="s">
        <v>129</v>
      </c>
      <c r="L90" s="25" t="s">
        <v>137</v>
      </c>
      <c r="M90" s="70" t="s">
        <v>138</v>
      </c>
      <c r="N90" s="22" t="s">
        <v>46</v>
      </c>
      <c r="O90" s="70"/>
    </row>
    <row r="91" spans="2:15" ht="18.75" customHeight="1" x14ac:dyDescent="0.15">
      <c r="B91" s="22">
        <v>2020</v>
      </c>
      <c r="C91" s="25">
        <v>11</v>
      </c>
      <c r="D91" s="25" t="s">
        <v>14</v>
      </c>
      <c r="E91" s="70" t="s">
        <v>818</v>
      </c>
      <c r="F91" s="22" t="s">
        <v>120</v>
      </c>
      <c r="G91" s="25" t="s">
        <v>36</v>
      </c>
      <c r="H91" s="25"/>
      <c r="I91" s="25" t="s">
        <v>38</v>
      </c>
      <c r="J91" s="77">
        <v>35000000</v>
      </c>
      <c r="K91" s="22" t="s">
        <v>129</v>
      </c>
      <c r="L91" s="25" t="s">
        <v>135</v>
      </c>
      <c r="M91" s="70" t="s">
        <v>136</v>
      </c>
      <c r="N91" s="22" t="s">
        <v>46</v>
      </c>
      <c r="O91" s="70"/>
    </row>
    <row r="92" spans="2:15" ht="18.75" customHeight="1" x14ac:dyDescent="0.15">
      <c r="B92" s="22">
        <v>2020</v>
      </c>
      <c r="C92" s="25">
        <v>11</v>
      </c>
      <c r="D92" s="25" t="s">
        <v>639</v>
      </c>
      <c r="E92" s="70" t="s">
        <v>1226</v>
      </c>
      <c r="F92" s="22" t="s">
        <v>597</v>
      </c>
      <c r="G92" s="25" t="s">
        <v>43</v>
      </c>
      <c r="H92" s="25" t="s">
        <v>37</v>
      </c>
      <c r="I92" s="25" t="s">
        <v>38</v>
      </c>
      <c r="J92" s="77">
        <v>34000000</v>
      </c>
      <c r="K92" s="22" t="s">
        <v>838</v>
      </c>
      <c r="L92" s="25" t="s">
        <v>1227</v>
      </c>
      <c r="M92" s="70" t="s">
        <v>1228</v>
      </c>
      <c r="N92" s="22" t="s">
        <v>24</v>
      </c>
      <c r="O92" s="70"/>
    </row>
    <row r="93" spans="2:15" ht="18.75" customHeight="1" x14ac:dyDescent="0.15">
      <c r="B93" s="22">
        <v>2020</v>
      </c>
      <c r="C93" s="25">
        <v>11</v>
      </c>
      <c r="D93" s="25" t="s">
        <v>639</v>
      </c>
      <c r="E93" s="70" t="s">
        <v>1229</v>
      </c>
      <c r="F93" s="22" t="s">
        <v>597</v>
      </c>
      <c r="G93" s="25" t="s">
        <v>36</v>
      </c>
      <c r="H93" s="25" t="s">
        <v>44</v>
      </c>
      <c r="I93" s="25" t="s">
        <v>38</v>
      </c>
      <c r="J93" s="77">
        <v>30000000</v>
      </c>
      <c r="K93" s="22" t="s">
        <v>838</v>
      </c>
      <c r="L93" s="25" t="s">
        <v>1227</v>
      </c>
      <c r="M93" s="70" t="s">
        <v>1230</v>
      </c>
      <c r="N93" s="22" t="s">
        <v>24</v>
      </c>
      <c r="O93" s="70"/>
    </row>
    <row r="94" spans="2:15" ht="18.75" customHeight="1" x14ac:dyDescent="0.15">
      <c r="B94" s="22">
        <v>2020</v>
      </c>
      <c r="C94" s="25">
        <v>11</v>
      </c>
      <c r="D94" s="25" t="s">
        <v>14</v>
      </c>
      <c r="E94" s="70" t="s">
        <v>1641</v>
      </c>
      <c r="F94" s="22" t="s">
        <v>42</v>
      </c>
      <c r="G94" s="25" t="s">
        <v>36</v>
      </c>
      <c r="H94" s="25" t="s">
        <v>44</v>
      </c>
      <c r="I94" s="25" t="s">
        <v>38</v>
      </c>
      <c r="J94" s="77">
        <v>99232000</v>
      </c>
      <c r="K94" s="22" t="s">
        <v>228</v>
      </c>
      <c r="L94" s="25" t="s">
        <v>1639</v>
      </c>
      <c r="M94" s="70" t="s">
        <v>1640</v>
      </c>
      <c r="N94" s="22" t="s">
        <v>24</v>
      </c>
      <c r="O94" s="70"/>
    </row>
    <row r="95" spans="2:15" ht="18.75" customHeight="1" x14ac:dyDescent="0.15">
      <c r="B95" s="22">
        <v>2020</v>
      </c>
      <c r="C95" s="25">
        <v>11</v>
      </c>
      <c r="D95" s="25" t="s">
        <v>14</v>
      </c>
      <c r="E95" s="70" t="s">
        <v>268</v>
      </c>
      <c r="F95" s="22" t="s">
        <v>120</v>
      </c>
      <c r="G95" s="25" t="s">
        <v>36</v>
      </c>
      <c r="H95" s="25" t="s">
        <v>44</v>
      </c>
      <c r="I95" s="25" t="s">
        <v>38</v>
      </c>
      <c r="J95" s="77">
        <v>70000000</v>
      </c>
      <c r="K95" s="22" t="s">
        <v>1465</v>
      </c>
      <c r="L95" s="25" t="s">
        <v>232</v>
      </c>
      <c r="M95" s="70" t="s">
        <v>233</v>
      </c>
      <c r="N95" s="22" t="s">
        <v>24</v>
      </c>
      <c r="O95" s="70"/>
    </row>
    <row r="96" spans="2:15" ht="18.75" customHeight="1" x14ac:dyDescent="0.15">
      <c r="B96" s="22">
        <v>2020</v>
      </c>
      <c r="C96" s="25">
        <v>11</v>
      </c>
      <c r="D96" s="25" t="s">
        <v>14</v>
      </c>
      <c r="E96" s="70" t="s">
        <v>1646</v>
      </c>
      <c r="F96" s="22" t="s">
        <v>120</v>
      </c>
      <c r="G96" s="25" t="s">
        <v>36</v>
      </c>
      <c r="H96" s="25" t="s">
        <v>44</v>
      </c>
      <c r="I96" s="25" t="s">
        <v>38</v>
      </c>
      <c r="J96" s="77">
        <v>35000000</v>
      </c>
      <c r="K96" s="22" t="s">
        <v>1465</v>
      </c>
      <c r="L96" s="25" t="s">
        <v>141</v>
      </c>
      <c r="M96" s="70" t="s">
        <v>1472</v>
      </c>
      <c r="N96" s="22" t="s">
        <v>24</v>
      </c>
      <c r="O96" s="70"/>
    </row>
    <row r="97" spans="2:15" ht="18.75" customHeight="1" x14ac:dyDescent="0.15">
      <c r="B97" s="22">
        <v>2020</v>
      </c>
      <c r="C97" s="25">
        <v>11</v>
      </c>
      <c r="D97" s="25" t="s">
        <v>14</v>
      </c>
      <c r="E97" s="70" t="s">
        <v>1825</v>
      </c>
      <c r="F97" s="22" t="s">
        <v>120</v>
      </c>
      <c r="G97" s="25" t="s">
        <v>36</v>
      </c>
      <c r="H97" s="25" t="s">
        <v>44</v>
      </c>
      <c r="I97" s="25" t="s">
        <v>38</v>
      </c>
      <c r="J97" s="77">
        <v>75000000</v>
      </c>
      <c r="K97" s="22" t="s">
        <v>282</v>
      </c>
      <c r="L97" s="25" t="s">
        <v>286</v>
      </c>
      <c r="M97" s="70" t="s">
        <v>287</v>
      </c>
      <c r="N97" s="22" t="s">
        <v>24</v>
      </c>
      <c r="O97" s="70"/>
    </row>
    <row r="98" spans="2:15" ht="18.75" customHeight="1" x14ac:dyDescent="0.15">
      <c r="B98" s="22">
        <v>2020</v>
      </c>
      <c r="C98" s="25">
        <v>11</v>
      </c>
      <c r="D98" s="25" t="s">
        <v>14</v>
      </c>
      <c r="E98" s="70" t="s">
        <v>1826</v>
      </c>
      <c r="F98" s="22" t="s">
        <v>120</v>
      </c>
      <c r="G98" s="25" t="s">
        <v>36</v>
      </c>
      <c r="H98" s="25" t="s">
        <v>44</v>
      </c>
      <c r="I98" s="25" t="s">
        <v>38</v>
      </c>
      <c r="J98" s="77">
        <v>48000000</v>
      </c>
      <c r="K98" s="22" t="s">
        <v>282</v>
      </c>
      <c r="L98" s="25" t="s">
        <v>286</v>
      </c>
      <c r="M98" s="70" t="s">
        <v>287</v>
      </c>
      <c r="N98" s="22" t="s">
        <v>24</v>
      </c>
      <c r="O98" s="70"/>
    </row>
    <row r="99" spans="2:15" ht="18.75" customHeight="1" x14ac:dyDescent="0.15">
      <c r="B99" s="22">
        <v>2020</v>
      </c>
      <c r="C99" s="25">
        <v>11</v>
      </c>
      <c r="D99" s="25" t="s">
        <v>14</v>
      </c>
      <c r="E99" s="70" t="s">
        <v>1827</v>
      </c>
      <c r="F99" s="22" t="s">
        <v>120</v>
      </c>
      <c r="G99" s="25" t="s">
        <v>36</v>
      </c>
      <c r="H99" s="25" t="s">
        <v>44</v>
      </c>
      <c r="I99" s="25" t="s">
        <v>38</v>
      </c>
      <c r="J99" s="77">
        <v>30000000</v>
      </c>
      <c r="K99" s="22" t="s">
        <v>282</v>
      </c>
      <c r="L99" s="25" t="s">
        <v>286</v>
      </c>
      <c r="M99" s="70" t="s">
        <v>287</v>
      </c>
      <c r="N99" s="22" t="s">
        <v>24</v>
      </c>
      <c r="O99" s="70"/>
    </row>
    <row r="100" spans="2:15" ht="18.75" customHeight="1" x14ac:dyDescent="0.15">
      <c r="B100" s="22">
        <v>2020</v>
      </c>
      <c r="C100" s="25">
        <v>11</v>
      </c>
      <c r="D100" s="25" t="s">
        <v>14</v>
      </c>
      <c r="E100" s="70" t="s">
        <v>1984</v>
      </c>
      <c r="F100" s="22" t="s">
        <v>120</v>
      </c>
      <c r="G100" s="25" t="s">
        <v>43</v>
      </c>
      <c r="H100" s="25" t="s">
        <v>37</v>
      </c>
      <c r="I100" s="25" t="s">
        <v>38</v>
      </c>
      <c r="J100" s="77">
        <v>55000000</v>
      </c>
      <c r="K100" s="22" t="s">
        <v>1985</v>
      </c>
      <c r="L100" s="25" t="s">
        <v>1986</v>
      </c>
      <c r="M100" s="70" t="s">
        <v>1987</v>
      </c>
      <c r="N100" s="22" t="s">
        <v>24</v>
      </c>
      <c r="O100" s="70"/>
    </row>
    <row r="101" spans="2:15" ht="18.75" customHeight="1" x14ac:dyDescent="0.15">
      <c r="B101" s="22">
        <v>2020</v>
      </c>
      <c r="C101" s="25">
        <v>11</v>
      </c>
      <c r="D101" s="25" t="s">
        <v>14</v>
      </c>
      <c r="E101" s="70" t="s">
        <v>1998</v>
      </c>
      <c r="F101" s="22" t="s">
        <v>120</v>
      </c>
      <c r="G101" s="25" t="s">
        <v>43</v>
      </c>
      <c r="H101" s="25" t="s">
        <v>37</v>
      </c>
      <c r="I101" s="25" t="s">
        <v>38</v>
      </c>
      <c r="J101" s="77">
        <v>400000000</v>
      </c>
      <c r="K101" s="22" t="s">
        <v>1999</v>
      </c>
      <c r="L101" s="25" t="s">
        <v>1996</v>
      </c>
      <c r="M101" s="70" t="s">
        <v>2000</v>
      </c>
      <c r="N101" s="22" t="s">
        <v>390</v>
      </c>
      <c r="O101" s="70"/>
    </row>
    <row r="102" spans="2:15" ht="18.75" customHeight="1" x14ac:dyDescent="0.15">
      <c r="B102" s="22">
        <v>2020</v>
      </c>
      <c r="C102" s="25">
        <v>11</v>
      </c>
      <c r="D102" s="25" t="s">
        <v>14</v>
      </c>
      <c r="E102" s="70" t="s">
        <v>2001</v>
      </c>
      <c r="F102" s="22" t="s">
        <v>120</v>
      </c>
      <c r="G102" s="25" t="s">
        <v>43</v>
      </c>
      <c r="H102" s="25" t="s">
        <v>37</v>
      </c>
      <c r="I102" s="25" t="s">
        <v>38</v>
      </c>
      <c r="J102" s="77">
        <v>100000000</v>
      </c>
      <c r="K102" s="22" t="s">
        <v>1999</v>
      </c>
      <c r="L102" s="25" t="s">
        <v>1996</v>
      </c>
      <c r="M102" s="70" t="s">
        <v>2000</v>
      </c>
      <c r="N102" s="22" t="s">
        <v>390</v>
      </c>
      <c r="O102" s="70"/>
    </row>
    <row r="103" spans="2:15" ht="18.75" customHeight="1" x14ac:dyDescent="0.15">
      <c r="B103" s="22">
        <v>2020</v>
      </c>
      <c r="C103" s="25">
        <v>11</v>
      </c>
      <c r="D103" s="25" t="s">
        <v>14</v>
      </c>
      <c r="E103" s="70" t="s">
        <v>2002</v>
      </c>
      <c r="F103" s="22" t="s">
        <v>120</v>
      </c>
      <c r="G103" s="25" t="s">
        <v>36</v>
      </c>
      <c r="H103" s="25" t="s">
        <v>44</v>
      </c>
      <c r="I103" s="25" t="s">
        <v>38</v>
      </c>
      <c r="J103" s="77">
        <v>135749870</v>
      </c>
      <c r="K103" s="22" t="s">
        <v>308</v>
      </c>
      <c r="L103" s="25" t="s">
        <v>309</v>
      </c>
      <c r="M103" s="70" t="s">
        <v>310</v>
      </c>
      <c r="N103" s="22" t="s">
        <v>24</v>
      </c>
      <c r="O103" s="70"/>
    </row>
    <row r="104" spans="2:15" ht="18.75" customHeight="1" x14ac:dyDescent="0.15">
      <c r="B104" s="22">
        <v>2020</v>
      </c>
      <c r="C104" s="25">
        <v>11</v>
      </c>
      <c r="D104" s="25" t="s">
        <v>14</v>
      </c>
      <c r="E104" s="70" t="s">
        <v>2005</v>
      </c>
      <c r="F104" s="22" t="s">
        <v>42</v>
      </c>
      <c r="G104" s="25" t="s">
        <v>43</v>
      </c>
      <c r="H104" s="25" t="s">
        <v>44</v>
      </c>
      <c r="I104" s="25" t="s">
        <v>38</v>
      </c>
      <c r="J104" s="77">
        <v>225000000</v>
      </c>
      <c r="K104" s="22" t="s">
        <v>2006</v>
      </c>
      <c r="L104" s="25" t="s">
        <v>2007</v>
      </c>
      <c r="M104" s="70" t="s">
        <v>2008</v>
      </c>
      <c r="N104" s="22" t="s">
        <v>24</v>
      </c>
      <c r="O104" s="70"/>
    </row>
    <row r="105" spans="2:15" ht="18.75" customHeight="1" x14ac:dyDescent="0.15">
      <c r="B105" s="22">
        <v>2020</v>
      </c>
      <c r="C105" s="25">
        <v>11</v>
      </c>
      <c r="D105" s="25" t="s">
        <v>14</v>
      </c>
      <c r="E105" s="70" t="s">
        <v>2148</v>
      </c>
      <c r="F105" s="22" t="s">
        <v>120</v>
      </c>
      <c r="G105" s="25" t="s">
        <v>36</v>
      </c>
      <c r="H105" s="25" t="s">
        <v>44</v>
      </c>
      <c r="I105" s="25" t="s">
        <v>38</v>
      </c>
      <c r="J105" s="77">
        <v>12000000</v>
      </c>
      <c r="K105" s="22" t="s">
        <v>2149</v>
      </c>
      <c r="L105" s="25" t="s">
        <v>2150</v>
      </c>
      <c r="M105" s="70" t="s">
        <v>2151</v>
      </c>
      <c r="N105" s="22" t="s">
        <v>24</v>
      </c>
      <c r="O105" s="70"/>
    </row>
    <row r="106" spans="2:15" ht="18.75" customHeight="1" x14ac:dyDescent="0.15">
      <c r="B106" s="22">
        <v>2020</v>
      </c>
      <c r="C106" s="25">
        <v>11</v>
      </c>
      <c r="D106" s="25" t="s">
        <v>15</v>
      </c>
      <c r="E106" s="70" t="s">
        <v>2194</v>
      </c>
      <c r="F106" s="22" t="s">
        <v>120</v>
      </c>
      <c r="G106" s="25" t="s">
        <v>43</v>
      </c>
      <c r="H106" s="25" t="s">
        <v>37</v>
      </c>
      <c r="I106" s="25" t="s">
        <v>302</v>
      </c>
      <c r="J106" s="77">
        <v>113575000</v>
      </c>
      <c r="K106" s="22" t="s">
        <v>2192</v>
      </c>
      <c r="L106" s="25" t="s">
        <v>2193</v>
      </c>
      <c r="M106" s="70" t="s">
        <v>2190</v>
      </c>
      <c r="N106" s="22" t="s">
        <v>24</v>
      </c>
      <c r="O106" s="70"/>
    </row>
    <row r="107" spans="2:15" ht="18.75" customHeight="1" x14ac:dyDescent="0.15">
      <c r="B107" s="22">
        <v>2020</v>
      </c>
      <c r="C107" s="25">
        <v>11</v>
      </c>
      <c r="D107" s="25" t="s">
        <v>14</v>
      </c>
      <c r="E107" s="70" t="s">
        <v>2195</v>
      </c>
      <c r="F107" s="22" t="s">
        <v>42</v>
      </c>
      <c r="G107" s="25" t="s">
        <v>36</v>
      </c>
      <c r="H107" s="25" t="s">
        <v>1221</v>
      </c>
      <c r="I107" s="25" t="s">
        <v>1222</v>
      </c>
      <c r="J107" s="77">
        <v>250000000</v>
      </c>
      <c r="K107" s="22" t="s">
        <v>2196</v>
      </c>
      <c r="L107" s="25" t="s">
        <v>2197</v>
      </c>
      <c r="M107" s="70" t="s">
        <v>2198</v>
      </c>
      <c r="N107" s="22" t="s">
        <v>390</v>
      </c>
      <c r="O107" s="70"/>
    </row>
    <row r="108" spans="2:15" ht="18.75" customHeight="1" x14ac:dyDescent="0.15">
      <c r="B108" s="22">
        <v>2020</v>
      </c>
      <c r="C108" s="25">
        <v>11</v>
      </c>
      <c r="D108" s="25" t="s">
        <v>14</v>
      </c>
      <c r="E108" s="70" t="s">
        <v>2201</v>
      </c>
      <c r="F108" s="22" t="s">
        <v>120</v>
      </c>
      <c r="G108" s="25" t="s">
        <v>36</v>
      </c>
      <c r="H108" s="25" t="s">
        <v>44</v>
      </c>
      <c r="I108" s="25" t="s">
        <v>45</v>
      </c>
      <c r="J108" s="77">
        <v>14000000</v>
      </c>
      <c r="K108" s="22" t="s">
        <v>2202</v>
      </c>
      <c r="L108" s="25" t="s">
        <v>2203</v>
      </c>
      <c r="M108" s="70" t="s">
        <v>2204</v>
      </c>
      <c r="N108" s="22" t="s">
        <v>24</v>
      </c>
      <c r="O108" s="70"/>
    </row>
    <row r="109" spans="2:15" ht="18.75" customHeight="1" x14ac:dyDescent="0.15">
      <c r="B109" s="22">
        <v>2020</v>
      </c>
      <c r="C109" s="25">
        <v>11</v>
      </c>
      <c r="D109" s="25" t="s">
        <v>14</v>
      </c>
      <c r="E109" s="70" t="s">
        <v>2220</v>
      </c>
      <c r="F109" s="22" t="s">
        <v>2221</v>
      </c>
      <c r="G109" s="25" t="s">
        <v>36</v>
      </c>
      <c r="H109" s="25" t="s">
        <v>44</v>
      </c>
      <c r="I109" s="25" t="s">
        <v>38</v>
      </c>
      <c r="J109" s="77">
        <v>702000000</v>
      </c>
      <c r="K109" s="22" t="s">
        <v>2223</v>
      </c>
      <c r="L109" s="25" t="s">
        <v>2222</v>
      </c>
      <c r="M109" s="70" t="s">
        <v>2224</v>
      </c>
      <c r="N109" s="22" t="s">
        <v>24</v>
      </c>
      <c r="O109" s="170"/>
    </row>
    <row r="110" spans="2:15" ht="18.75" customHeight="1" x14ac:dyDescent="0.15">
      <c r="B110" s="59">
        <v>2020</v>
      </c>
      <c r="C110" s="211">
        <v>11</v>
      </c>
      <c r="D110" s="69" t="s">
        <v>14</v>
      </c>
      <c r="E110" s="103" t="s">
        <v>2003</v>
      </c>
      <c r="F110" s="59" t="s">
        <v>120</v>
      </c>
      <c r="G110" s="69" t="s">
        <v>36</v>
      </c>
      <c r="H110" s="69" t="s">
        <v>44</v>
      </c>
      <c r="I110" s="69" t="s">
        <v>45</v>
      </c>
      <c r="J110" s="206">
        <v>40000000</v>
      </c>
      <c r="K110" s="59" t="s">
        <v>187</v>
      </c>
      <c r="L110" s="69" t="s">
        <v>188</v>
      </c>
      <c r="M110" s="206" t="s">
        <v>189</v>
      </c>
      <c r="N110" s="59" t="s">
        <v>24</v>
      </c>
      <c r="O110" s="70" t="s">
        <v>2004</v>
      </c>
    </row>
    <row r="111" spans="2:15" ht="18.75" customHeight="1" x14ac:dyDescent="0.15">
      <c r="B111" s="22">
        <v>2020</v>
      </c>
      <c r="C111" s="25">
        <v>12</v>
      </c>
      <c r="D111" s="25" t="s">
        <v>14</v>
      </c>
      <c r="E111" s="70" t="s">
        <v>615</v>
      </c>
      <c r="F111" s="22" t="s">
        <v>120</v>
      </c>
      <c r="G111" s="25" t="s">
        <v>43</v>
      </c>
      <c r="H111" s="25" t="s">
        <v>37</v>
      </c>
      <c r="I111" s="25" t="s">
        <v>38</v>
      </c>
      <c r="J111" s="71">
        <v>456103000</v>
      </c>
      <c r="K111" s="22" t="s">
        <v>602</v>
      </c>
      <c r="L111" s="25" t="s">
        <v>616</v>
      </c>
      <c r="M111" s="70" t="s">
        <v>617</v>
      </c>
      <c r="N111" s="22" t="s">
        <v>24</v>
      </c>
      <c r="O111" s="70"/>
    </row>
    <row r="112" spans="2:15" ht="18.75" customHeight="1" x14ac:dyDescent="0.15">
      <c r="B112" s="22">
        <v>2020</v>
      </c>
      <c r="C112" s="25">
        <v>12</v>
      </c>
      <c r="D112" s="25" t="s">
        <v>639</v>
      </c>
      <c r="E112" s="70" t="s">
        <v>1818</v>
      </c>
      <c r="F112" s="22" t="s">
        <v>597</v>
      </c>
      <c r="G112" s="25" t="s">
        <v>600</v>
      </c>
      <c r="H112" s="25" t="s">
        <v>1819</v>
      </c>
      <c r="I112" s="25" t="s">
        <v>1222</v>
      </c>
      <c r="J112" s="77">
        <v>73000000</v>
      </c>
      <c r="K112" s="22" t="s">
        <v>1748</v>
      </c>
      <c r="L112" s="25" t="s">
        <v>1820</v>
      </c>
      <c r="M112" s="70" t="s">
        <v>1821</v>
      </c>
      <c r="N112" s="22" t="s">
        <v>390</v>
      </c>
      <c r="O112" s="70"/>
    </row>
    <row r="113" spans="2:15" ht="18.75" customHeight="1" x14ac:dyDescent="0.15">
      <c r="B113" s="22">
        <v>2020</v>
      </c>
      <c r="C113" s="25">
        <v>12</v>
      </c>
      <c r="D113" s="25" t="s">
        <v>14</v>
      </c>
      <c r="E113" s="70" t="s">
        <v>1990</v>
      </c>
      <c r="F113" s="22" t="s">
        <v>120</v>
      </c>
      <c r="G113" s="25" t="s">
        <v>43</v>
      </c>
      <c r="H113" s="25" t="s">
        <v>37</v>
      </c>
      <c r="I113" s="25" t="s">
        <v>38</v>
      </c>
      <c r="J113" s="77">
        <v>35000000</v>
      </c>
      <c r="K113" s="22" t="s">
        <v>1985</v>
      </c>
      <c r="L113" s="25" t="s">
        <v>1986</v>
      </c>
      <c r="M113" s="70" t="s">
        <v>1987</v>
      </c>
      <c r="N113" s="22" t="s">
        <v>24</v>
      </c>
      <c r="O113" s="70"/>
    </row>
    <row r="114" spans="2:15" ht="18.75" customHeight="1" x14ac:dyDescent="0.15">
      <c r="B114" s="22">
        <v>2020</v>
      </c>
      <c r="C114" s="25">
        <v>12</v>
      </c>
      <c r="D114" s="25" t="s">
        <v>14</v>
      </c>
      <c r="E114" s="70" t="s">
        <v>2047</v>
      </c>
      <c r="F114" s="22" t="s">
        <v>597</v>
      </c>
      <c r="G114" s="25" t="s">
        <v>43</v>
      </c>
      <c r="H114" s="25" t="s">
        <v>1221</v>
      </c>
      <c r="I114" s="25" t="s">
        <v>38</v>
      </c>
      <c r="J114" s="77">
        <v>59136000</v>
      </c>
      <c r="K114" s="22" t="s">
        <v>2048</v>
      </c>
      <c r="L114" s="25" t="s">
        <v>2049</v>
      </c>
      <c r="M114" s="70" t="s">
        <v>2050</v>
      </c>
      <c r="N114" s="22" t="s">
        <v>24</v>
      </c>
      <c r="O114" s="70"/>
    </row>
    <row r="115" spans="2:15" ht="18.75" customHeight="1" thickBot="1" x14ac:dyDescent="0.2">
      <c r="B115" s="117">
        <v>2020</v>
      </c>
      <c r="C115" s="142">
        <v>12</v>
      </c>
      <c r="D115" s="142" t="s">
        <v>639</v>
      </c>
      <c r="E115" s="146" t="s">
        <v>2199</v>
      </c>
      <c r="F115" s="117" t="s">
        <v>2200</v>
      </c>
      <c r="G115" s="142" t="s">
        <v>600</v>
      </c>
      <c r="H115" s="142" t="s">
        <v>1221</v>
      </c>
      <c r="I115" s="92" t="s">
        <v>1222</v>
      </c>
      <c r="J115" s="152">
        <v>34920000</v>
      </c>
      <c r="K115" s="117" t="s">
        <v>2196</v>
      </c>
      <c r="L115" s="142" t="s">
        <v>2197</v>
      </c>
      <c r="M115" s="146" t="s">
        <v>2198</v>
      </c>
      <c r="N115" s="117" t="s">
        <v>390</v>
      </c>
      <c r="O115" s="146"/>
    </row>
  </sheetData>
  <phoneticPr fontId="2" type="noConversion"/>
  <dataValidations count="6">
    <dataValidation type="list" allowBlank="1" showInputMessage="1" showErrorMessage="1" sqref="N14:N35 N57:N66 N55 N3:N7 N37:N52 N75:N115">
      <formula1>"비협정,협정"</formula1>
    </dataValidation>
    <dataValidation type="list" allowBlank="1" showInputMessage="1" showErrorMessage="1" sqref="F3:F115">
      <formula1>"신규,장기"</formula1>
    </dataValidation>
    <dataValidation type="list" allowBlank="1" showInputMessage="1" showErrorMessage="1" sqref="G3:G115">
      <formula1>"일반용역,기술용역"</formula1>
    </dataValidation>
    <dataValidation type="list" allowBlank="1" showInputMessage="1" showErrorMessage="1" sqref="H3:H115">
      <formula1>"해당, 미해당"</formula1>
    </dataValidation>
    <dataValidation type="list" allowBlank="1" showInputMessage="1" showErrorMessage="1" sqref="D3:D115">
      <formula1>"자체조달,중앙조달"</formula1>
    </dataValidation>
    <dataValidation type="list" allowBlank="1" showInputMessage="1" showErrorMessage="1" sqref="I3:I115">
      <formula1>"일반,PQ,수의,실적"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공사(신규)</vt:lpstr>
      <vt:lpstr>공사(장기)</vt:lpstr>
      <vt:lpstr>구매</vt:lpstr>
      <vt:lpstr>용역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ekr</cp:lastModifiedBy>
  <dcterms:created xsi:type="dcterms:W3CDTF">2008-05-26T06:05:20Z</dcterms:created>
  <dcterms:modified xsi:type="dcterms:W3CDTF">2020-10-08T06:28:09Z</dcterms:modified>
</cp:coreProperties>
</file>