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/>
  </bookViews>
  <sheets>
    <sheet name="본사" sheetId="29" r:id="rId1"/>
    <sheet name="본사_설비성공기구" sheetId="31" r:id="rId2"/>
    <sheet name="본사_5억원이상 수의,제한경쟁" sheetId="30" r:id="rId3"/>
    <sheet name="정비공사,용역" sheetId="33" r:id="rId4"/>
  </sheets>
  <definedNames>
    <definedName name="_xlnm._FilterDatabase" localSheetId="0" hidden="1">본사!$A$3:$K$50</definedName>
    <definedName name="_xlnm._FilterDatabase" localSheetId="2" hidden="1">'본사_5억원이상 수의,제한경쟁'!$A$4:$N$4</definedName>
    <definedName name="_xlnm._FilterDatabase" localSheetId="1" hidden="1">본사_설비성공기구!$A$4:$J$27</definedName>
    <definedName name="_xlnm._FilterDatabase" localSheetId="3" hidden="1">'정비공사,용역'!$A$3:$K$82</definedName>
    <definedName name="_xlnm.Print_Area" localSheetId="3">'정비공사,용역'!$A$1:$K$82</definedName>
    <definedName name="_xlnm.Print_Titles" localSheetId="0">본사!$3:$3</definedName>
    <definedName name="_xlnm.Print_Titles" localSheetId="1">본사_설비성공기구!$3:$4</definedName>
    <definedName name="_xlnm.Print_Titles" localSheetId="3">'정비공사,용역'!$3:$3</definedName>
    <definedName name="SAPBEXdnldView" hidden="1">"44ILA7VSM19ZWTF3CA9EYVVHE"</definedName>
    <definedName name="SAPBEXsysID" hidden="1">"BWP"</definedName>
  </definedNames>
  <calcPr calcId="125725"/>
</workbook>
</file>

<file path=xl/calcChain.xml><?xml version="1.0" encoding="utf-8"?>
<calcChain xmlns="http://schemas.openxmlformats.org/spreadsheetml/2006/main">
  <c r="A6" i="3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5"/>
  <c r="A80" i="33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G26"/>
  <c r="A26"/>
  <c r="A25"/>
  <c r="A24"/>
  <c r="A23"/>
  <c r="A22"/>
  <c r="A21"/>
  <c r="A20"/>
  <c r="A19"/>
  <c r="G18"/>
  <c r="A18"/>
  <c r="A17"/>
  <c r="A16"/>
  <c r="A15"/>
  <c r="A14"/>
  <c r="A13"/>
  <c r="A12"/>
  <c r="A11"/>
  <c r="A10"/>
  <c r="A9"/>
  <c r="A8"/>
  <c r="A7"/>
  <c r="A6"/>
  <c r="A5"/>
  <c r="A4"/>
  <c r="J81" l="1"/>
  <c r="M10" i="30" l="1"/>
  <c r="A4" i="29" l="1"/>
  <c r="A5"/>
  <c r="A6"/>
  <c r="A7"/>
  <c r="A8"/>
  <c r="A9"/>
  <c r="A10"/>
  <c r="A11"/>
  <c r="A12"/>
  <c r="A13"/>
  <c r="A14"/>
  <c r="A15"/>
  <c r="A16"/>
  <c r="A17"/>
  <c r="A19"/>
  <c r="A20"/>
  <c r="A18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J49"/>
  <c r="G25" i="31" l="1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<sst xmlns="http://schemas.openxmlformats.org/spreadsheetml/2006/main" count="1181" uniqueCount="530">
  <si>
    <t>계약방법</t>
    <phoneticPr fontId="9" type="noConversion"/>
  </si>
  <si>
    <t>주관부서</t>
    <phoneticPr fontId="9" type="noConversion"/>
  </si>
  <si>
    <t>담당자</t>
    <phoneticPr fontId="9" type="noConversion"/>
  </si>
  <si>
    <t>비고</t>
    <phoneticPr fontId="9" type="noConversion"/>
  </si>
  <si>
    <t>순번</t>
    <phoneticPr fontId="9" type="noConversion"/>
  </si>
  <si>
    <t>낙찰자
결정방법</t>
    <phoneticPr fontId="9" type="noConversion"/>
  </si>
  <si>
    <t>사유</t>
    <phoneticPr fontId="9" type="noConversion"/>
  </si>
  <si>
    <t>추정가격
산출방법</t>
    <phoneticPr fontId="9" type="noConversion"/>
  </si>
  <si>
    <t>순번</t>
    <phoneticPr fontId="17" type="noConversion"/>
  </si>
  <si>
    <t xml:space="preserve">품명 </t>
    <phoneticPr fontId="13" type="noConversion"/>
  </si>
  <si>
    <t>규격</t>
    <phoneticPr fontId="13" type="noConversion"/>
  </si>
  <si>
    <t>단위</t>
  </si>
  <si>
    <t>수량</t>
  </si>
  <si>
    <t>3/4</t>
  </si>
  <si>
    <t>4/4</t>
  </si>
  <si>
    <t>공종(종류)</t>
    <phoneticPr fontId="9" type="noConversion"/>
  </si>
  <si>
    <t>물품</t>
  </si>
  <si>
    <t>신규계약</t>
  </si>
  <si>
    <t>일반경쟁</t>
  </si>
  <si>
    <t>수의계약</t>
  </si>
  <si>
    <t>용역</t>
  </si>
  <si>
    <t>제한경쟁</t>
  </si>
  <si>
    <t>061-345-2233</t>
  </si>
  <si>
    <t>7월</t>
  </si>
  <si>
    <t>8월</t>
  </si>
  <si>
    <t>기타</t>
  </si>
  <si>
    <t>견적가격</t>
  </si>
  <si>
    <t>협상계약</t>
  </si>
  <si>
    <t>11월</t>
  </si>
  <si>
    <t>김용권</t>
  </si>
  <si>
    <t>061-345-0527</t>
  </si>
  <si>
    <t>다자비교시험을 위한 PAUT 커넥터 및 스캐너</t>
  </si>
  <si>
    <t>9월</t>
  </si>
  <si>
    <t>유압 렌치</t>
  </si>
  <si>
    <t>트랜지트</t>
  </si>
  <si>
    <t>446㎏·M</t>
  </si>
  <si>
    <t>진동데이터 수집 및 분석기</t>
  </si>
  <si>
    <t>0.16㎐∼80㎑</t>
  </si>
  <si>
    <t>1520㎏·M</t>
  </si>
  <si>
    <t>2KM</t>
  </si>
  <si>
    <t>ICP-OES</t>
  </si>
  <si>
    <t>한전KPS 2020년도 연간 발주계획(본사/설비성공기구)</t>
    <phoneticPr fontId="13" type="noConversion"/>
  </si>
  <si>
    <t>한전KPS 2020년도 연간 발주계획(본사)</t>
    <phoneticPr fontId="13" type="noConversion"/>
  </si>
  <si>
    <t>김남기</t>
  </si>
  <si>
    <t>061-345-2471</t>
  </si>
  <si>
    <t>2020년도 하반기 설비성 안전장구 구매</t>
  </si>
  <si>
    <t>VR 안전체험설비 구매</t>
  </si>
  <si>
    <t>이동훈</t>
  </si>
  <si>
    <t>061-345-2461</t>
  </si>
  <si>
    <t>해외발전사업처 사업기획부</t>
  </si>
  <si>
    <t>061-345-2913</t>
  </si>
  <si>
    <t>해외안전관리서비스</t>
  </si>
  <si>
    <t>2020.11.13</t>
  </si>
  <si>
    <t>인재개발원 리더십센터</t>
  </si>
  <si>
    <t>SMART BOOK COURSE 교육 APP 커스터마이징 및 위탁운영 용역</t>
  </si>
  <si>
    <t>2020.10.13</t>
  </si>
  <si>
    <t>사이버상시 모니터링 구축</t>
  </si>
  <si>
    <t>정보통신보안실 정보보안부</t>
  </si>
  <si>
    <t>김동수</t>
  </si>
  <si>
    <t>061-345-2232</t>
  </si>
  <si>
    <t>이현철</t>
  </si>
  <si>
    <t>내PC지키미 고도화</t>
  </si>
  <si>
    <t>정보시스템 원격보안 접속시스템 구축</t>
  </si>
  <si>
    <t>인공지능 로그 위험분석 시스템</t>
  </si>
  <si>
    <t>정보통신보안실 정보화부</t>
  </si>
  <si>
    <t>김택현</t>
  </si>
  <si>
    <t>061-345-2251</t>
  </si>
  <si>
    <t>복합기 임차 용역</t>
  </si>
  <si>
    <t>김현주</t>
  </si>
  <si>
    <t>061-345-2242</t>
  </si>
  <si>
    <t>2020.07.24</t>
  </si>
  <si>
    <t>인사관리리스템 고도화 용역</t>
  </si>
  <si>
    <t>10월</t>
  </si>
  <si>
    <t>업무 협업용 자료저장소 구축</t>
  </si>
  <si>
    <t>연중</t>
  </si>
  <si>
    <t xml:space="preserve">ERP 고도화 방향설정 컨설팅 </t>
  </si>
  <si>
    <t>한수진</t>
  </si>
  <si>
    <t>061-345-2245</t>
  </si>
  <si>
    <t>RPA 솔루션 도입</t>
  </si>
  <si>
    <t>적격심사</t>
  </si>
  <si>
    <t>(수중) 카메라 시스템</t>
  </si>
  <si>
    <t>1,000MW BFP 실습설비</t>
  </si>
  <si>
    <t>840(W) Ⅹ 750(D) Ⅹ 950(H)</t>
  </si>
  <si>
    <t>MARK-VIe 실습설비</t>
  </si>
  <si>
    <t>MARK-Vie 실습설비</t>
  </si>
  <si>
    <t>부분 방전 검출기</t>
  </si>
  <si>
    <t>100KV</t>
  </si>
  <si>
    <t>수실정비용 원격조정로보트</t>
  </si>
  <si>
    <t>ROSAⅢ ARM ASSEMBRIES외</t>
  </si>
  <si>
    <t>SMC CONTROLLER</t>
  </si>
  <si>
    <t>6000㎏·M</t>
  </si>
  <si>
    <t>10000㎏·M</t>
  </si>
  <si>
    <t>500㎏·M</t>
  </si>
  <si>
    <t>4400㎏·M</t>
  </si>
  <si>
    <t>휴대용 와전류탐상검사장비</t>
  </si>
  <si>
    <t>50Hz~12MHz</t>
  </si>
  <si>
    <t>EA</t>
    <phoneticPr fontId="9" type="noConversion"/>
  </si>
  <si>
    <t>종합기술원 장비표준부</t>
    <phoneticPr fontId="13" type="noConversion"/>
  </si>
  <si>
    <t>주) 발주계획, 소요예산, 예정시기 등은 변동 및 취소 가능</t>
    <phoneticPr fontId="9" type="noConversion"/>
  </si>
  <si>
    <t>종합기술원 전략기술연구실</t>
  </si>
  <si>
    <t>이래경</t>
  </si>
  <si>
    <t>061-345-0546</t>
  </si>
  <si>
    <t>종합기술원 발전기술연구실</t>
  </si>
  <si>
    <t>윤희철</t>
  </si>
  <si>
    <t>061-345-0557</t>
  </si>
  <si>
    <t>3차원 스캐너장치</t>
  </si>
  <si>
    <t>김연규</t>
  </si>
  <si>
    <t>061-345-0567</t>
  </si>
  <si>
    <t>관형지지물 용접부 검사용 무선이송장치</t>
  </si>
  <si>
    <t>배성찬</t>
  </si>
  <si>
    <t>061-345-0538</t>
  </si>
  <si>
    <t>펌프수차 유도가열 시스템 제작</t>
  </si>
  <si>
    <t>조용호</t>
  </si>
  <si>
    <t>061-345-0573</t>
  </si>
  <si>
    <t>증기발생기 구조해석결과 검증 용역</t>
  </si>
  <si>
    <t>조민기</t>
  </si>
  <si>
    <t>061-345-0537</t>
  </si>
  <si>
    <t xml:space="preserve">증기터빈 확률론적 시뮬레이션
 수명평가 알고리즘 개발 용역 </t>
  </si>
  <si>
    <t>황미경</t>
  </si>
  <si>
    <t>061-345-0534</t>
  </si>
  <si>
    <t xml:space="preserve">공압용 내시경 가이드 장치 </t>
  </si>
  <si>
    <t>박선규</t>
  </si>
  <si>
    <t>061-345-0568</t>
  </si>
  <si>
    <t>증기발생기 전열관 검사용 로봇 제어시스템 제작</t>
  </si>
  <si>
    <t>김준홍</t>
  </si>
  <si>
    <t>061-345-0566</t>
  </si>
  <si>
    <t>증기발생기 전열관 검사용 로봇 운용시스템 제작</t>
  </si>
  <si>
    <t>mWP기반 통합 정비 관리 시스템 개발</t>
  </si>
  <si>
    <t>2020년도 측정장비 운배송용역</t>
  </si>
  <si>
    <t>2020.11.04</t>
  </si>
  <si>
    <t>종합기술원 장비표준부</t>
  </si>
  <si>
    <t>류종명</t>
  </si>
  <si>
    <t>061-345-0340</t>
  </si>
  <si>
    <t>12월</t>
  </si>
  <si>
    <t>월성4호기 17차 2차측 비계보온해체설치 보조공사</t>
  </si>
  <si>
    <t>공사</t>
  </si>
  <si>
    <t>기계</t>
  </si>
  <si>
    <t>경쟁</t>
  </si>
  <si>
    <t>고리1사업소</t>
  </si>
  <si>
    <t>고리1,2호기 기계설비 경상정비 보조공사</t>
  </si>
  <si>
    <t>조인성</t>
  </si>
  <si>
    <t>051-726-7061</t>
  </si>
  <si>
    <t>고리1,2호기 전기설비 경상정비 보조공사</t>
  </si>
  <si>
    <t>전기</t>
  </si>
  <si>
    <t>고리3,4호기 기계분야 경상정비 보조공사</t>
  </si>
  <si>
    <t>고리2사업처</t>
  </si>
  <si>
    <t>문서원</t>
  </si>
  <si>
    <t>051-726-7242</t>
  </si>
  <si>
    <t>고리3,4호기 전기분야 경상정비 보조공사</t>
  </si>
  <si>
    <t>신고리1,2호기 기전분야 경상정비 하도급공사</t>
  </si>
  <si>
    <t>기계/전기</t>
  </si>
  <si>
    <t>고리3사업처</t>
  </si>
  <si>
    <t>남지성</t>
  </si>
  <si>
    <t>051-795-7422</t>
  </si>
  <si>
    <t>새울1사업처</t>
  </si>
  <si>
    <t>오세웅</t>
  </si>
  <si>
    <t>052-702-7947</t>
  </si>
  <si>
    <t>원정센터</t>
  </si>
  <si>
    <t>김현석</t>
  </si>
  <si>
    <t>월성2호기 19차 OH ECT 신호수집 및 검사 보조공사</t>
  </si>
  <si>
    <t>월성1사업처</t>
  </si>
  <si>
    <t>월성1,2호기 기계1,2차 및 전기설비 경상정비 보조공사</t>
  </si>
  <si>
    <t>강건구</t>
  </si>
  <si>
    <t>054-709-5056</t>
  </si>
  <si>
    <t>월성3,4호기 기전 및 특수설비분야 경상정비 보조공사</t>
  </si>
  <si>
    <t>월성2사업처</t>
  </si>
  <si>
    <t>임병철</t>
  </si>
  <si>
    <t>054-779-5243</t>
  </si>
  <si>
    <t>월성4호기 17차 1차측 비계보온해체설치 보조공사</t>
  </si>
  <si>
    <t>임정환</t>
  </si>
  <si>
    <t>054-779-5252</t>
  </si>
  <si>
    <t>신월성1,2호기 기전분야 경상정비 하도급공사</t>
  </si>
  <si>
    <t>월성3사업처</t>
  </si>
  <si>
    <t>오기현</t>
  </si>
  <si>
    <t>054-778-7226</t>
  </si>
  <si>
    <t>한빛1사업처</t>
  </si>
  <si>
    <t>한빛1호기 제25차 OH 기계2차측 보조기기 정비보조</t>
  </si>
  <si>
    <t>한빛1호기 제25차 OH 기계2차측 밸브정비 보조</t>
  </si>
  <si>
    <t>한빛1,2호기 기전분야 경상정비 하도급공사</t>
  </si>
  <si>
    <t>한빛3,4호기 기전분야 경상정비 하도급공사</t>
  </si>
  <si>
    <t>한빛2사업처</t>
  </si>
  <si>
    <t>이화중</t>
  </si>
  <si>
    <t>061-357-6257</t>
  </si>
  <si>
    <t>한빛3사업처</t>
  </si>
  <si>
    <t>이중우</t>
  </si>
  <si>
    <t>061-357-1528</t>
  </si>
  <si>
    <t>한빛5,6호기 경상정비 보조공사</t>
  </si>
  <si>
    <t>한울1,2호기 기전분야 경상정비보조공사</t>
  </si>
  <si>
    <t>한울1사업처</t>
  </si>
  <si>
    <t>윤영식</t>
  </si>
  <si>
    <t>054-780-8066</t>
  </si>
  <si>
    <t>한울5,6호기 경상정비 하도급공사</t>
  </si>
  <si>
    <t>한울3사업처</t>
  </si>
  <si>
    <t>정일영</t>
  </si>
  <si>
    <t>054-780-8425</t>
  </si>
  <si>
    <t>2020.12.31</t>
  </si>
  <si>
    <t>서인천사업처</t>
  </si>
  <si>
    <t>황홍연</t>
  </si>
  <si>
    <t>삼천포사업처</t>
  </si>
  <si>
    <t>강호준</t>
  </si>
  <si>
    <t>055-830-7054</t>
  </si>
  <si>
    <t>삼천포화력 전기 및 조명설비 경상정비하도급공사</t>
  </si>
  <si>
    <t>제6호기 고압전동기 및 기타설비 정비공사</t>
  </si>
  <si>
    <t>윤우영</t>
  </si>
  <si>
    <t>055-830-7058</t>
  </si>
  <si>
    <t>2,3,4호기 기계설비 경상정비 하도급공사</t>
  </si>
  <si>
    <t>당진사업처</t>
  </si>
  <si>
    <t>조진환</t>
  </si>
  <si>
    <t>2,3,4호기 전기설비 경상정비 하도급공사</t>
  </si>
  <si>
    <t>9,10호기 터빈설비 경상정비 하도급공사</t>
  </si>
  <si>
    <t>복합</t>
  </si>
  <si>
    <t>032-718-8127</t>
  </si>
  <si>
    <t>평택사업소</t>
  </si>
  <si>
    <t>김상구</t>
  </si>
  <si>
    <t>호남1,2호기 (발전,석탄)경상정비 하도급공사</t>
  </si>
  <si>
    <t>호남사업소</t>
  </si>
  <si>
    <t>한호균</t>
  </si>
  <si>
    <t>070-5000-5457</t>
  </si>
  <si>
    <t>서울사업소</t>
  </si>
  <si>
    <t>이성원</t>
  </si>
  <si>
    <t>070-4027-6022</t>
  </si>
  <si>
    <t>보령사업처</t>
  </si>
  <si>
    <t>김용환</t>
  </si>
  <si>
    <t>041-939-6032</t>
  </si>
  <si>
    <t>20년 하동화력 기계설비 경상정비 하도급공사(#3~#8)</t>
  </si>
  <si>
    <t>유경남</t>
  </si>
  <si>
    <t>055-880-7581</t>
  </si>
  <si>
    <t>20년 하동화력 전기설비 경상정비 하도급공사(#3~#8)</t>
  </si>
  <si>
    <t>이현</t>
  </si>
  <si>
    <t>055-880-7561</t>
  </si>
  <si>
    <t>인천사업소</t>
  </si>
  <si>
    <t>오정호</t>
  </si>
  <si>
    <t>070-4761-4921</t>
  </si>
  <si>
    <t>분당사업소</t>
  </si>
  <si>
    <t>박원서</t>
  </si>
  <si>
    <t>031-702-4818</t>
  </si>
  <si>
    <t>군산화력 기계설비 경상정비 하도급공사</t>
  </si>
  <si>
    <t>군산사업소</t>
  </si>
  <si>
    <t>안인석</t>
  </si>
  <si>
    <t>063-440-3522</t>
  </si>
  <si>
    <t>군산화력 계전설비 경상정비 하도급공사</t>
  </si>
  <si>
    <t>일산사업소</t>
  </si>
  <si>
    <t>황정태</t>
  </si>
  <si>
    <t>070-7542-4823</t>
  </si>
  <si>
    <t>안동사업소</t>
  </si>
  <si>
    <t>070-4949-5808</t>
  </si>
  <si>
    <t>2020년 화성사업소 경상정비 보조설비공사</t>
  </si>
  <si>
    <t>화성사업소</t>
  </si>
  <si>
    <t>임현숙</t>
  </si>
  <si>
    <t>031-8003-0121</t>
  </si>
  <si>
    <t>백만원</t>
    <phoneticPr fontId="9" type="noConversion"/>
  </si>
  <si>
    <t>전년도 계속계약 
종료일</t>
    <phoneticPr fontId="9" type="noConversion"/>
  </si>
  <si>
    <t>발주월</t>
    <phoneticPr fontId="9" type="noConversion"/>
  </si>
  <si>
    <t>구분</t>
    <phoneticPr fontId="9" type="noConversion"/>
  </si>
  <si>
    <t>계약명</t>
    <phoneticPr fontId="9" type="noConversion"/>
  </si>
  <si>
    <t>주1) 발주계획, 소요예산, 예정시기 등은 변동 및 취소 가능</t>
    <phoneticPr fontId="9" type="noConversion"/>
  </si>
  <si>
    <t>총  계</t>
  </si>
  <si>
    <t>제한경쟁</t>
    <phoneticPr fontId="9" type="noConversion"/>
  </si>
  <si>
    <t>상생협력처 노무복지실</t>
  </si>
  <si>
    <t>20년도 직원 및 배우자 생명상해보장 단체보험</t>
  </si>
  <si>
    <t>061-345-2354</t>
  </si>
  <si>
    <t>원가계산</t>
  </si>
  <si>
    <t>인재개발원 송전교육 지원시설 신축공사</t>
  </si>
  <si>
    <t>심영보</t>
  </si>
  <si>
    <t>061-345-2438</t>
  </si>
  <si>
    <t>한빛 홍농사택 리모델링 설계용역</t>
  </si>
  <si>
    <t>전화번호</t>
    <phoneticPr fontId="9" type="noConversion"/>
  </si>
  <si>
    <t>단가
(단위:원)</t>
    <phoneticPr fontId="17" type="noConversion"/>
  </si>
  <si>
    <t>금액
(단위:원)</t>
    <phoneticPr fontId="17" type="noConversion"/>
  </si>
  <si>
    <t>한전KPS 2020년도 연간 발주계획(본사/5억원이상 수의,제한경쟁)</t>
    <phoneticPr fontId="13" type="noConversion"/>
  </si>
  <si>
    <t>전년도 
계속계약 
종료일</t>
    <phoneticPr fontId="9" type="noConversion"/>
  </si>
  <si>
    <t>총무처 총무실</t>
  </si>
  <si>
    <t>061-345-2219</t>
  </si>
  <si>
    <t>2020년도 동계작업복 제작구매</t>
  </si>
  <si>
    <t>2021년도 직원 업무용수첩 및 소수첩 제작</t>
  </si>
  <si>
    <t>061-345-2217</t>
  </si>
  <si>
    <t>정동윤</t>
  </si>
  <si>
    <t>061-345-2212</t>
  </si>
  <si>
    <t>정수기 임차시행</t>
  </si>
  <si>
    <t>본사 주말상경버스 임차용역</t>
  </si>
  <si>
    <t>기획처 전략기획실</t>
  </si>
  <si>
    <t>061-345-2113</t>
  </si>
  <si>
    <t>VISION2030 중장기 경영전략 Rolling</t>
  </si>
  <si>
    <t>기획처 대외협력실</t>
  </si>
  <si>
    <t>윤덕상</t>
  </si>
  <si>
    <t>061-345-2156</t>
  </si>
  <si>
    <t>2020 홍보용 인쇄물 디자인 제작</t>
  </si>
  <si>
    <t>2020.07.31</t>
  </si>
  <si>
    <t>중증장애인생산품 우선구매 특별법(국가계약법시행령 제26조제1항4호)</t>
    <phoneticPr fontId="9" type="noConversion"/>
  </si>
  <si>
    <t>지역제한(국가계약법 시행령 제21조)</t>
    <phoneticPr fontId="9" type="noConversion"/>
  </si>
  <si>
    <t>계약이행의 부실화를 방지하기 위하여 지급여력비율 및 국내지점을 보유한 보험회사로 제한(국가계약법시행령 제21조제1항제9호)</t>
    <phoneticPr fontId="9" type="noConversion"/>
  </si>
  <si>
    <t>계약명</t>
    <phoneticPr fontId="9" type="noConversion"/>
  </si>
  <si>
    <t>소요예산
(단위:백만원)</t>
    <phoneticPr fontId="9" type="noConversion"/>
  </si>
  <si>
    <t>사업소명</t>
    <phoneticPr fontId="9" type="noConversion"/>
  </si>
  <si>
    <t>공사/용역                                   감독 담당자</t>
    <phoneticPr fontId="9" type="noConversion"/>
  </si>
  <si>
    <t>전화번호</t>
    <phoneticPr fontId="9" type="noConversion"/>
  </si>
  <si>
    <t>비고</t>
    <phoneticPr fontId="9" type="noConversion"/>
  </si>
  <si>
    <t>서인천 21년도 발전설비 경상정비 하도급공사</t>
    <phoneticPr fontId="9" type="noConversion"/>
  </si>
  <si>
    <t>복합</t>
    <phoneticPr fontId="9" type="noConversion"/>
  </si>
  <si>
    <t>032-580-8033</t>
    <phoneticPr fontId="9" type="noConversion"/>
  </si>
  <si>
    <t>신인천 21년도 발전설비 경상정비 하도급공사</t>
    <phoneticPr fontId="9" type="noConversion"/>
  </si>
  <si>
    <t>전기</t>
    <phoneticPr fontId="60" type="noConversion"/>
  </si>
  <si>
    <t>수의</t>
    <phoneticPr fontId="60" type="noConversion"/>
  </si>
  <si>
    <t>8월</t>
    <phoneticPr fontId="60" type="noConversion"/>
  </si>
  <si>
    <t>공사</t>
    <phoneticPr fontId="60" type="noConversion"/>
  </si>
  <si>
    <t>12월</t>
    <phoneticPr fontId="60" type="noConversion"/>
  </si>
  <si>
    <t>보령 2021년 제2,3발 기계설비 경상정비 하도급 공사</t>
    <phoneticPr fontId="60" type="noConversion"/>
  </si>
  <si>
    <t xml:space="preserve">보령 2021년 제2,3발 전기설비 경상정비 하도급 공사 </t>
    <phoneticPr fontId="60" type="noConversion"/>
  </si>
  <si>
    <t>신서천 2021년 기계/전기 경상 시운전정비 하도급공사</t>
    <phoneticPr fontId="60" type="noConversion"/>
  </si>
  <si>
    <t>전기</t>
    <phoneticPr fontId="9" type="noConversion"/>
  </si>
  <si>
    <t>삼천포화력 기계설비 경상정비하도급공사</t>
    <phoneticPr fontId="9" type="noConversion"/>
  </si>
  <si>
    <t>제4호기 고압전동기 및 기타설비 정비공사</t>
    <phoneticPr fontId="9" type="noConversion"/>
  </si>
  <si>
    <t>경쟁</t>
    <phoneticPr fontId="9" type="noConversion"/>
  </si>
  <si>
    <t>윤우영</t>
    <phoneticPr fontId="9" type="noConversion"/>
  </si>
  <si>
    <t>기계</t>
    <phoneticPr fontId="9" type="noConversion"/>
  </si>
  <si>
    <t>제어</t>
    <phoneticPr fontId="9" type="noConversion"/>
  </si>
  <si>
    <t>공사</t>
    <phoneticPr fontId="9" type="noConversion"/>
  </si>
  <si>
    <t>당진사업처</t>
    <phoneticPr fontId="9" type="noConversion"/>
  </si>
  <si>
    <t>김상진</t>
    <phoneticPr fontId="9" type="noConversion"/>
  </si>
  <si>
    <t>041-350-7221</t>
    <phoneticPr fontId="9" type="noConversion"/>
  </si>
  <si>
    <t>비계</t>
    <phoneticPr fontId="9" type="noConversion"/>
  </si>
  <si>
    <t>8월</t>
    <phoneticPr fontId="9" type="noConversion"/>
  </si>
  <si>
    <t>3호기 취수설비 정비공사</t>
    <phoneticPr fontId="9" type="noConversion"/>
  </si>
  <si>
    <t>3호기 터빈 보조설비 정비공사</t>
    <phoneticPr fontId="9" type="noConversion"/>
  </si>
  <si>
    <t>3호기 터빈 보조밸브 정비공사</t>
    <phoneticPr fontId="9" type="noConversion"/>
  </si>
  <si>
    <t>3호기 보일러 노내 와이어비계 및 Coal BNR 정비공사</t>
  </si>
  <si>
    <t>3호기 미분기 정비공사</t>
  </si>
  <si>
    <t>3호기 탈황보조설비 정비공사</t>
    <phoneticPr fontId="9" type="noConversion"/>
  </si>
  <si>
    <t>9월</t>
    <phoneticPr fontId="9" type="noConversion"/>
  </si>
  <si>
    <t>7호기 터빈 및 보일러 계측제어 보조설비 정비공사</t>
    <phoneticPr fontId="9" type="noConversion"/>
  </si>
  <si>
    <t>041-350-7223</t>
    <phoneticPr fontId="9" type="noConversion"/>
  </si>
  <si>
    <t>영흥사업처</t>
    <phoneticPr fontId="9" type="noConversion"/>
  </si>
  <si>
    <t>서경종</t>
    <phoneticPr fontId="9" type="noConversion"/>
  </si>
  <si>
    <t>12월</t>
    <phoneticPr fontId="9" type="noConversion"/>
  </si>
  <si>
    <t>하동사업처</t>
  </si>
  <si>
    <t>2020년 인천 발전설비 경상정비 하도급공사</t>
    <phoneticPr fontId="9" type="noConversion"/>
  </si>
  <si>
    <t>2021년 인천 발전설비 경상정비 하도급공사</t>
    <phoneticPr fontId="9" type="noConversion"/>
  </si>
  <si>
    <t>20년 평택사업소 2복합 OH AUX설비 정비공사</t>
    <phoneticPr fontId="9" type="noConversion"/>
  </si>
  <si>
    <t>031-680-1823</t>
  </si>
  <si>
    <t>20년 평택사업소 2복합 OH 전동기설비 정비공사</t>
    <phoneticPr fontId="9" type="noConversion"/>
  </si>
  <si>
    <t>031-680-1824</t>
  </si>
  <si>
    <t>20년 평택사업소 2복합 OH 밸브설비 정비공사</t>
    <phoneticPr fontId="9" type="noConversion"/>
  </si>
  <si>
    <t>2021년도 분당복합설비 경상정비하도급공사</t>
  </si>
  <si>
    <t>2020년 제주기전설비 경상정비 하도급공사</t>
    <phoneticPr fontId="9" type="noConversion"/>
  </si>
  <si>
    <t>제주사업소</t>
    <phoneticPr fontId="9" type="noConversion"/>
  </si>
  <si>
    <t>소윤희</t>
    <phoneticPr fontId="9" type="noConversion"/>
  </si>
  <si>
    <t>070-7511-7921</t>
    <phoneticPr fontId="9" type="noConversion"/>
  </si>
  <si>
    <t>2021년 제주기전설비 경상정비 하도급공사</t>
    <phoneticPr fontId="9" type="noConversion"/>
  </si>
  <si>
    <t>저압 전동기 분해점검정비공사</t>
    <phoneticPr fontId="9" type="noConversion"/>
  </si>
  <si>
    <t>063-440-3522</t>
    <phoneticPr fontId="9" type="noConversion"/>
  </si>
  <si>
    <t>TWS 분해점검정비공사</t>
    <phoneticPr fontId="9" type="noConversion"/>
  </si>
  <si>
    <t>여수사업소</t>
    <phoneticPr fontId="9" type="noConversion"/>
  </si>
  <si>
    <t>차재욱</t>
    <phoneticPr fontId="9" type="noConversion"/>
  </si>
  <si>
    <t>070-8898-5874</t>
    <phoneticPr fontId="9" type="noConversion"/>
  </si>
  <si>
    <t>한난 광주전남지사 고,저압전동기 점검정비 하도급 공사</t>
    <phoneticPr fontId="9" type="noConversion"/>
  </si>
  <si>
    <t>최영선</t>
    <phoneticPr fontId="9" type="noConversion"/>
  </si>
  <si>
    <t>070-8898-5873</t>
    <phoneticPr fontId="9" type="noConversion"/>
  </si>
  <si>
    <t>1호 터어빈 Major(A급) OVHL 하도급공사</t>
    <phoneticPr fontId="9" type="noConversion"/>
  </si>
  <si>
    <t>남제주사업소</t>
    <phoneticPr fontId="9" type="noConversion"/>
  </si>
  <si>
    <t>현동철</t>
    <phoneticPr fontId="9" type="noConversion"/>
  </si>
  <si>
    <t>070-7713-6459</t>
    <phoneticPr fontId="9" type="noConversion"/>
  </si>
  <si>
    <t>2021년 남제주기전설비 경상정비 하도급공사</t>
    <phoneticPr fontId="9" type="noConversion"/>
  </si>
  <si>
    <t>2021년 일산 발전설비 경상정비하도급공사</t>
    <phoneticPr fontId="9" type="noConversion"/>
  </si>
  <si>
    <t>조민기</t>
    <phoneticPr fontId="9" type="noConversion"/>
  </si>
  <si>
    <t>2021년 안동복합 경상정비 하도급공사</t>
    <phoneticPr fontId="9" type="noConversion"/>
  </si>
  <si>
    <t>2021년 서울복합 경상정비 하도급공사</t>
    <phoneticPr fontId="9" type="noConversion"/>
  </si>
  <si>
    <t>11월</t>
    <phoneticPr fontId="9" type="noConversion"/>
  </si>
  <si>
    <t>2021년도 파주 열병합발전소 경상정비 하도급공사</t>
    <phoneticPr fontId="9" type="noConversion"/>
  </si>
  <si>
    <t>기계,전기</t>
    <phoneticPr fontId="9" type="noConversion"/>
  </si>
  <si>
    <t>맹광섭</t>
    <phoneticPr fontId="9" type="noConversion"/>
  </si>
  <si>
    <t>031-940-2620</t>
    <phoneticPr fontId="9" type="noConversion"/>
  </si>
  <si>
    <t>2021년 삼송열병합발전소 정비공사 하도급공사</t>
    <phoneticPr fontId="9" type="noConversion"/>
  </si>
  <si>
    <t>파주사업소(삼송출장소)</t>
    <phoneticPr fontId="9" type="noConversion"/>
  </si>
  <si>
    <t>금성섭</t>
    <phoneticPr fontId="9" type="noConversion"/>
  </si>
  <si>
    <t>031-940-2623</t>
    <phoneticPr fontId="9" type="noConversion"/>
  </si>
  <si>
    <t>2021년 화성사업소 경상정비 보조설비공사</t>
    <phoneticPr fontId="9" type="noConversion"/>
  </si>
  <si>
    <t xml:space="preserve">HVAC 활성탄 교체 및 폐필터 분리 수거작업(신고리4호기 1차OH) </t>
    <phoneticPr fontId="9" type="noConversion"/>
  </si>
  <si>
    <t>고압급수가열기 ECT 신호수집,평가 및 보조작업(신고리4호기 1차OH)</t>
    <phoneticPr fontId="9" type="noConversion"/>
  </si>
  <si>
    <t>원자로건물 철골구조물 내진성능 개선공사(신고리4호기 1차OH)</t>
    <phoneticPr fontId="9" type="noConversion"/>
  </si>
  <si>
    <t xml:space="preserve">신고리3,4호기 기전설비 경상정비 보조공사(2021년도) </t>
    <phoneticPr fontId="9" type="noConversion"/>
  </si>
  <si>
    <t>기계/전기</t>
    <phoneticPr fontId="9" type="noConversion"/>
  </si>
  <si>
    <t>월성#2,4 SG 1차 습분분리 정비 보조공사</t>
    <phoneticPr fontId="9" type="noConversion"/>
  </si>
  <si>
    <t>054-778-6055</t>
    <phoneticPr fontId="9" type="noConversion"/>
  </si>
  <si>
    <t>엔지니어링</t>
    <phoneticPr fontId="9" type="noConversion"/>
  </si>
  <si>
    <t>김현창</t>
    <phoneticPr fontId="9" type="noConversion"/>
  </si>
  <si>
    <t>054-779-5053</t>
    <phoneticPr fontId="9" type="noConversion"/>
  </si>
  <si>
    <t>장진석</t>
    <phoneticPr fontId="9" type="noConversion"/>
  </si>
  <si>
    <t>061-357-6056</t>
    <phoneticPr fontId="9" type="noConversion"/>
  </si>
  <si>
    <t>한빛6호기 13차 주급수 및 복수계통 열교환기 정비지원 및 취수구 도장작업지원</t>
    <phoneticPr fontId="9" type="noConversion"/>
  </si>
  <si>
    <t xml:space="preserve">한빛6호기 13차 2차측 안전발판 설치 </t>
    <phoneticPr fontId="9" type="noConversion"/>
  </si>
  <si>
    <t>한빛6호기 13차 1차측 안전발판 설치 및 1.2차측 보온재 설치</t>
    <phoneticPr fontId="9" type="noConversion"/>
  </si>
  <si>
    <t>주) 발주계획, 소요예산, 예정시기 등은 변동 및 취소 가능</t>
    <phoneticPr fontId="9" type="noConversion"/>
  </si>
  <si>
    <t>소요예산
(단위:백만원)</t>
    <phoneticPr fontId="9" type="noConversion"/>
  </si>
  <si>
    <t>윤지혜</t>
    <phoneticPr fontId="9" type="noConversion"/>
  </si>
  <si>
    <t>주2) 5억원 이상 수의·제한경쟁 계약건의 경우 사유를 상세히 작성</t>
    <phoneticPr fontId="9" type="noConversion"/>
  </si>
  <si>
    <t>주3) 제한경쟁의 경우 국가계약법시행령 제21조, 수의계약의 경우 제26조의 해당하는 항목 및 사유 작성</t>
    <phoneticPr fontId="9" type="noConversion"/>
  </si>
  <si>
    <t xml:space="preserve">
</t>
    <phoneticPr fontId="9" type="noConversion"/>
  </si>
  <si>
    <t>12월</t>
    <phoneticPr fontId="9" type="noConversion"/>
  </si>
  <si>
    <t>용역</t>
    <phoneticPr fontId="9" type="noConversion"/>
  </si>
  <si>
    <t>2021년도 전문직업 배상책임보험</t>
    <phoneticPr fontId="9" type="noConversion"/>
  </si>
  <si>
    <t>2020.12.31</t>
    <phoneticPr fontId="9" type="noConversion"/>
  </si>
  <si>
    <t>발전사업처 사업운영2실</t>
    <phoneticPr fontId="13" type="noConversion"/>
  </si>
  <si>
    <t>채의진</t>
    <phoneticPr fontId="9" type="noConversion"/>
  </si>
  <si>
    <t>061-345-2532</t>
    <phoneticPr fontId="9" type="noConversion"/>
  </si>
  <si>
    <t>계약이행의 부실화를 방지하기 위하여 재보험사 신용등급 제한 및 국내지점을 보유한 보험회사로 제한
(국가계약법시행령 제21조제1항제9호)</t>
    <phoneticPr fontId="9" type="noConversion"/>
  </si>
  <si>
    <t>신규계약</t>
    <phoneticPr fontId="9" type="noConversion"/>
  </si>
  <si>
    <t>제한경쟁</t>
    <phoneticPr fontId="9" type="noConversion"/>
  </si>
  <si>
    <t>김미영</t>
    <phoneticPr fontId="9" type="noConversion"/>
  </si>
  <si>
    <t>용역</t>
    <phoneticPr fontId="9" type="noConversion"/>
  </si>
  <si>
    <t>나이지리아 액빈4호기 DCS Re-commissioning공사</t>
  </si>
  <si>
    <t>10월</t>
    <phoneticPr fontId="9" type="noConversion"/>
  </si>
  <si>
    <t>해외투자사업 연간 컨설팅 용역</t>
    <phoneticPr fontId="9" type="noConversion"/>
  </si>
  <si>
    <t>해외발전사업처 사업기획부</t>
    <phoneticPr fontId="9" type="noConversion"/>
  </si>
  <si>
    <t>061-345-2913</t>
    <phoneticPr fontId="9" type="noConversion"/>
  </si>
  <si>
    <t>협상계약</t>
    <phoneticPr fontId="9" type="noConversion"/>
  </si>
  <si>
    <t>특수한 기술이 요구되는 용역계약의 경우에는 당해 용역수행에 필요한 기술의보유상황 또는 당해 용역과 같은 종류의 용역수행실적(국가계약법시행령 제21조제1항제5호)</t>
    <phoneticPr fontId="9" type="noConversion"/>
  </si>
  <si>
    <t>2020.10.04</t>
    <phoneticPr fontId="9" type="noConversion"/>
  </si>
  <si>
    <t>9월</t>
    <phoneticPr fontId="9" type="noConversion"/>
  </si>
  <si>
    <t>광파측량기 제어 프로그램 개발</t>
    <phoneticPr fontId="9" type="noConversion"/>
  </si>
  <si>
    <t>7월</t>
    <phoneticPr fontId="9" type="noConversion"/>
  </si>
  <si>
    <t>플라즈마 용융 실증시험 설비 시작품 제작</t>
    <phoneticPr fontId="9" type="noConversion"/>
  </si>
  <si>
    <t>10월</t>
    <phoneticPr fontId="9" type="noConversion"/>
  </si>
  <si>
    <t>8월</t>
    <phoneticPr fontId="9" type="noConversion"/>
  </si>
  <si>
    <t>11월</t>
    <phoneticPr fontId="9" type="noConversion"/>
  </si>
  <si>
    <t>9월</t>
    <phoneticPr fontId="9" type="noConversion"/>
  </si>
  <si>
    <t>9월</t>
    <phoneticPr fontId="9" type="noConversion"/>
  </si>
  <si>
    <t>10월</t>
    <phoneticPr fontId="9" type="noConversion"/>
  </si>
  <si>
    <t>김연규</t>
    <phoneticPr fontId="9" type="noConversion"/>
  </si>
  <si>
    <t>061-345-0567</t>
    <phoneticPr fontId="9" type="noConversion"/>
  </si>
  <si>
    <t>9월</t>
    <phoneticPr fontId="9" type="noConversion"/>
  </si>
  <si>
    <t xml:space="preserve">표준형 증기발생기 상부 In-bundle 검사 장비 기구부 </t>
    <phoneticPr fontId="9" type="noConversion"/>
  </si>
  <si>
    <t>9월</t>
    <phoneticPr fontId="9" type="noConversion"/>
  </si>
  <si>
    <t>11월</t>
    <phoneticPr fontId="9" type="noConversion"/>
  </si>
  <si>
    <t>10월</t>
    <phoneticPr fontId="9" type="noConversion"/>
  </si>
  <si>
    <t>표준형 증기발생기 상부 In-bundle 검사 장비 제어시스템</t>
    <phoneticPr fontId="9" type="noConversion"/>
  </si>
  <si>
    <t>류홍석</t>
    <phoneticPr fontId="9" type="noConversion"/>
  </si>
  <si>
    <t>061-345-0565</t>
    <phoneticPr fontId="9" type="noConversion"/>
  </si>
  <si>
    <t>상부 In-bundle 내시경 Probe 제작용 초소형 카메라 구매</t>
    <phoneticPr fontId="9" type="noConversion"/>
  </si>
  <si>
    <t>물품</t>
    <phoneticPr fontId="9" type="noConversion"/>
  </si>
  <si>
    <t>8월</t>
    <phoneticPr fontId="9" type="noConversion"/>
  </si>
  <si>
    <t>서장호</t>
    <phoneticPr fontId="9" type="noConversion"/>
  </si>
  <si>
    <t>10월</t>
    <phoneticPr fontId="9" type="noConversion"/>
  </si>
  <si>
    <t>2021년도 사보 '한전KPS' 제작</t>
    <phoneticPr fontId="9" type="noConversion"/>
  </si>
  <si>
    <t>박현선</t>
    <phoneticPr fontId="9" type="noConversion"/>
  </si>
  <si>
    <t>061-345-2157</t>
    <phoneticPr fontId="9" type="noConversion"/>
  </si>
  <si>
    <t>10월</t>
    <phoneticPr fontId="9" type="noConversion"/>
  </si>
  <si>
    <t>스터드 홀 나사산 검사시스템</t>
    <phoneticPr fontId="9" type="noConversion"/>
  </si>
  <si>
    <t>신규계약</t>
    <phoneticPr fontId="9" type="noConversion"/>
  </si>
  <si>
    <t>일반경쟁</t>
    <phoneticPr fontId="9" type="noConversion"/>
  </si>
  <si>
    <t>종합기술원 발전기술연구실</t>
    <phoneticPr fontId="9" type="noConversion"/>
  </si>
  <si>
    <t>김창훈</t>
    <phoneticPr fontId="9" type="noConversion"/>
  </si>
  <si>
    <t>061-345-0531</t>
    <phoneticPr fontId="9" type="noConversion"/>
  </si>
  <si>
    <t>용역</t>
    <phoneticPr fontId="9" type="noConversion"/>
  </si>
  <si>
    <t>일반규격품 품질검증 기술평가 및 필수특성 검증 시험방법 개발용역</t>
    <phoneticPr fontId="9" type="noConversion"/>
  </si>
  <si>
    <t>최형일</t>
    <phoneticPr fontId="9" type="noConversion"/>
  </si>
  <si>
    <t>061-345-0526</t>
    <phoneticPr fontId="9" type="noConversion"/>
  </si>
  <si>
    <t>김유진</t>
    <phoneticPr fontId="9" type="noConversion"/>
  </si>
  <si>
    <t>061-357-9511</t>
    <phoneticPr fontId="9" type="noConversion"/>
  </si>
  <si>
    <t>제한경쟁</t>
    <phoneticPr fontId="9" type="noConversion"/>
  </si>
  <si>
    <t>인재개발원 교육기획실</t>
    <phoneticPr fontId="9" type="noConversion"/>
  </si>
  <si>
    <t>장연주</t>
    <phoneticPr fontId="9" type="noConversion"/>
  </si>
  <si>
    <t>061-357-9201</t>
    <phoneticPr fontId="9" type="noConversion"/>
  </si>
  <si>
    <t>공사</t>
    <phoneticPr fontId="9" type="noConversion"/>
  </si>
  <si>
    <t>인재개발원 교육총무부</t>
    <phoneticPr fontId="9" type="noConversion"/>
  </si>
  <si>
    <t>이재광</t>
    <phoneticPr fontId="9" type="noConversion"/>
  </si>
  <si>
    <t>061-357-9107</t>
    <phoneticPr fontId="9" type="noConversion"/>
  </si>
  <si>
    <t>7월</t>
    <phoneticPr fontId="9" type="noConversion"/>
  </si>
  <si>
    <t>인재개발원 송전교육 지원시설 신축공사(전기)</t>
    <phoneticPr fontId="9" type="noConversion"/>
  </si>
  <si>
    <t>인재개발원 송전교육 지원시설 신축공사(건축·기계)</t>
    <phoneticPr fontId="9" type="noConversion"/>
  </si>
  <si>
    <t>8월</t>
    <phoneticPr fontId="9" type="noConversion"/>
  </si>
  <si>
    <t>2020년도 상반기 신입입문과정 위탁용역</t>
    <phoneticPr fontId="9" type="noConversion"/>
  </si>
  <si>
    <t>2020년도 상반기 신입입문과정 시설임차 용역</t>
    <phoneticPr fontId="9" type="noConversion"/>
  </si>
  <si>
    <t>한전KPS SPIRIT 도출 연구용역</t>
    <phoneticPr fontId="9" type="noConversion"/>
  </si>
  <si>
    <t>인재개발원 리더십센터</t>
    <phoneticPr fontId="9" type="noConversion"/>
  </si>
  <si>
    <t>신규계약</t>
    <phoneticPr fontId="9" type="noConversion"/>
  </si>
  <si>
    <t>상생협력처 자산운영부</t>
    <phoneticPr fontId="9" type="noConversion"/>
  </si>
  <si>
    <t>9월</t>
    <phoneticPr fontId="9" type="noConversion"/>
  </si>
  <si>
    <t>박정규</t>
    <phoneticPr fontId="9" type="noConversion"/>
  </si>
  <si>
    <t>제한경쟁</t>
    <phoneticPr fontId="9" type="noConversion"/>
  </si>
  <si>
    <t>용역</t>
    <phoneticPr fontId="9" type="noConversion"/>
  </si>
  <si>
    <t>협력업체 등록 시스템 구축 용역</t>
    <phoneticPr fontId="9" type="noConversion"/>
  </si>
  <si>
    <t>총무처 계약총괄부</t>
    <phoneticPr fontId="9" type="noConversion"/>
  </si>
  <si>
    <t>곽은혜</t>
    <phoneticPr fontId="9" type="noConversion"/>
  </si>
  <si>
    <t>061-345-2221</t>
    <phoneticPr fontId="9" type="noConversion"/>
  </si>
  <si>
    <t>김미영</t>
    <phoneticPr fontId="9" type="noConversion"/>
  </si>
  <si>
    <t>연중</t>
    <phoneticPr fontId="9" type="noConversion"/>
  </si>
  <si>
    <t>수의계약</t>
    <phoneticPr fontId="9" type="noConversion"/>
  </si>
  <si>
    <t>해외발전사업처 사업운영실</t>
    <phoneticPr fontId="9" type="noConversion"/>
  </si>
  <si>
    <t>이한재</t>
    <phoneticPr fontId="9" type="noConversion"/>
  </si>
  <si>
    <t>061-345-2933</t>
    <phoneticPr fontId="9" type="noConversion"/>
  </si>
  <si>
    <t>재난안전실 안전관리부</t>
    <phoneticPr fontId="9" type="noConversion"/>
  </si>
  <si>
    <t>재난안전실 안전총괄부</t>
    <phoneticPr fontId="9" type="noConversion"/>
  </si>
  <si>
    <t>9월</t>
    <phoneticPr fontId="9" type="noConversion"/>
  </si>
  <si>
    <t>2020.05.05</t>
    <phoneticPr fontId="9" type="noConversion"/>
  </si>
  <si>
    <t>8월</t>
    <phoneticPr fontId="9" type="noConversion"/>
  </si>
  <si>
    <t>정보통신보안실 정보보안부</t>
    <phoneticPr fontId="9" type="noConversion"/>
  </si>
  <si>
    <t>총  계</t>
    <phoneticPr fontId="9" type="noConversion"/>
  </si>
  <si>
    <t>백만원</t>
    <phoneticPr fontId="9" type="noConversion"/>
  </si>
  <si>
    <t>총   계</t>
    <phoneticPr fontId="9" type="noConversion"/>
  </si>
  <si>
    <t>제1소수력 #3,4 터빈 및 발전기 분해점검공사</t>
    <phoneticPr fontId="9" type="noConversion"/>
  </si>
  <si>
    <t xml:space="preserve">         한전KPS 2020년도 연간 발주계획(정비공사, 용역)</t>
    <phoneticPr fontId="13" type="noConversion"/>
  </si>
  <si>
    <t>기계</t>
    <phoneticPr fontId="9" type="noConversion"/>
  </si>
  <si>
    <t>수의</t>
    <phoneticPr fontId="9" type="noConversion"/>
  </si>
  <si>
    <t>IPP사업센터</t>
    <phoneticPr fontId="9" type="noConversion"/>
  </si>
  <si>
    <t>이석건</t>
    <phoneticPr fontId="9" type="noConversion"/>
  </si>
  <si>
    <t>070-8823-6817</t>
    <phoneticPr fontId="9" type="noConversion"/>
  </si>
  <si>
    <t>9월</t>
    <phoneticPr fontId="9" type="noConversion"/>
  </si>
  <si>
    <t>용역</t>
    <phoneticPr fontId="9" type="noConversion"/>
  </si>
  <si>
    <t>GS 포천그린에너지 1,2호기 보일러 부속설비 정비공사</t>
    <phoneticPr fontId="9" type="noConversion"/>
  </si>
  <si>
    <t>포스코 광양 합리화사업 지원</t>
    <phoneticPr fontId="9" type="noConversion"/>
  </si>
  <si>
    <t>경쟁</t>
    <phoneticPr fontId="9" type="noConversion"/>
  </si>
  <si>
    <t>12월</t>
    <phoneticPr fontId="9" type="noConversion"/>
  </si>
  <si>
    <t>2021년 포천 기계설비 경상정비 하도급공사</t>
    <phoneticPr fontId="9" type="noConversion"/>
  </si>
  <si>
    <t>포천사업소</t>
    <phoneticPr fontId="9" type="noConversion"/>
  </si>
  <si>
    <t>한상호</t>
    <phoneticPr fontId="9" type="noConversion"/>
  </si>
  <si>
    <t>031-8089-6169</t>
    <phoneticPr fontId="9" type="noConversion"/>
  </si>
  <si>
    <t>2021년 포천 제어설비 경상정비 하도급공사</t>
    <phoneticPr fontId="9" type="noConversion"/>
  </si>
  <si>
    <t>제어</t>
    <phoneticPr fontId="9" type="noConversion"/>
  </si>
  <si>
    <t>파주사업소</t>
    <phoneticPr fontId="9" type="noConversion"/>
  </si>
  <si>
    <t>8월</t>
    <phoneticPr fontId="9" type="noConversion"/>
  </si>
  <si>
    <t>인재개발원 교육총무부</t>
    <phoneticPr fontId="9" type="noConversion"/>
  </si>
  <si>
    <t>061-357-9107</t>
    <phoneticPr fontId="9" type="noConversion"/>
  </si>
  <si>
    <t>7월</t>
    <phoneticPr fontId="9" type="noConversion"/>
  </si>
  <si>
    <t>이재광</t>
    <phoneticPr fontId="9" type="noConversion"/>
  </si>
  <si>
    <t>염광섭</t>
    <phoneticPr fontId="9" type="noConversion"/>
  </si>
  <si>
    <t>5억원 이상 수의·제한경쟁 계약</t>
    <phoneticPr fontId="9" type="noConversion"/>
  </si>
  <si>
    <t>총   계</t>
    <phoneticPr fontId="9" type="noConversion"/>
  </si>
  <si>
    <t>백만원</t>
    <phoneticPr fontId="9" type="noConversion"/>
  </si>
  <si>
    <t>영흥 1~6호기 냉난방,조명 및 부대설비 경상정비 하도급공사</t>
    <phoneticPr fontId="9" type="noConversion"/>
  </si>
  <si>
    <t>구  매  계  획  량</t>
    <phoneticPr fontId="9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</si>
</sst>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_ "/>
    <numFmt numFmtId="177" formatCode="_-&quot;S&quot;\ * #,##0_-;\-&quot;S&quot;\ * #,##0_-;_-&quot;S&quot;\ * &quot;-&quot;_-;_-@_-"/>
    <numFmt numFmtId="178" formatCode="_ * #,##0_ ;_ * \-#,##0_ ;_ * &quot;-&quot;_ ;_ @_ "/>
    <numFmt numFmtId="179" formatCode="_ * #,##0.00_ ;_ * \-#,##0.00_ ;_ * &quot;-&quot;??_ ;_ @_ "/>
    <numFmt numFmtId="180" formatCode="_-* #,##0.0_-;\-* #,##0.0_-;_-* &quot;-&quot;?_-;_-@_-"/>
  </numFmts>
  <fonts count="6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sz val="8"/>
      <name val="바탕체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i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4">
    <xf numFmtId="0" fontId="0" fillId="0" borderId="0"/>
    <xf numFmtId="0" fontId="8" fillId="0" borderId="0"/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0" borderId="0" applyAlignment="0">
      <alignment horizontal="center" vertical="center" shrinkToFit="1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41" fontId="8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5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9" borderId="0" applyNumberFormat="0" applyBorder="0" applyAlignment="0" applyProtection="0"/>
    <xf numFmtId="0" fontId="20" fillId="28" borderId="0" applyNumberFormat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19" borderId="0" applyNumberFormat="0" applyBorder="0" applyAlignment="0" applyProtection="0"/>
    <xf numFmtId="0" fontId="24" fillId="0" borderId="0"/>
    <xf numFmtId="0" fontId="25" fillId="29" borderId="3" applyNumberFormat="0" applyAlignment="0" applyProtection="0"/>
    <xf numFmtId="0" fontId="26" fillId="0" borderId="0"/>
    <xf numFmtId="0" fontId="27" fillId="20" borderId="4" applyNumberFormat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33" borderId="0" applyNumberFormat="0" applyBorder="0" applyAlignment="0" applyProtection="0"/>
    <xf numFmtId="38" fontId="31" fillId="34" borderId="0" applyNumberFormat="0" applyBorder="0" applyAlignment="0" applyProtection="0"/>
    <xf numFmtId="0" fontId="32" fillId="0" borderId="0">
      <alignment horizontal="left"/>
    </xf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28" borderId="3" applyNumberFormat="0" applyAlignment="0" applyProtection="0"/>
    <xf numFmtId="10" fontId="31" fillId="34" borderId="1" applyNumberFormat="0" applyBorder="0" applyAlignment="0" applyProtection="0"/>
    <xf numFmtId="0" fontId="37" fillId="0" borderId="8" applyNumberFormat="0" applyFill="0" applyAlignment="0" applyProtection="0"/>
    <xf numFmtId="0" fontId="38" fillId="0" borderId="9"/>
    <xf numFmtId="0" fontId="39" fillId="28" borderId="0" applyNumberFormat="0" applyBorder="0" applyAlignment="0" applyProtection="0"/>
    <xf numFmtId="177" fontId="40" fillId="0" borderId="0"/>
    <xf numFmtId="0" fontId="15" fillId="0" borderId="0"/>
    <xf numFmtId="0" fontId="15" fillId="27" borderId="10" applyNumberFormat="0" applyFont="0" applyAlignment="0" applyProtection="0"/>
    <xf numFmtId="0" fontId="41" fillId="29" borderId="11" applyNumberFormat="0" applyAlignment="0" applyProtection="0"/>
    <xf numFmtId="10" fontId="15" fillId="0" borderId="0" applyFont="0" applyFill="0" applyBorder="0" applyAlignment="0" applyProtection="0"/>
    <xf numFmtId="4" fontId="42" fillId="35" borderId="12" applyNumberFormat="0" applyProtection="0">
      <alignment vertical="center"/>
    </xf>
    <xf numFmtId="4" fontId="43" fillId="35" borderId="12" applyNumberFormat="0" applyProtection="0">
      <alignment vertical="center"/>
    </xf>
    <xf numFmtId="4" fontId="42" fillId="35" borderId="12" applyNumberFormat="0" applyProtection="0">
      <alignment horizontal="left" vertical="center" indent="1"/>
    </xf>
    <xf numFmtId="0" fontId="42" fillId="35" borderId="12" applyNumberFormat="0" applyProtection="0">
      <alignment horizontal="left" vertical="top" indent="1"/>
    </xf>
    <xf numFmtId="4" fontId="42" fillId="3" borderId="0" applyNumberFormat="0" applyProtection="0">
      <alignment horizontal="left" vertical="center" indent="1"/>
    </xf>
    <xf numFmtId="4" fontId="18" fillId="8" borderId="12" applyNumberFormat="0" applyProtection="0">
      <alignment horizontal="right" vertical="center"/>
    </xf>
    <xf numFmtId="4" fontId="18" fillId="4" borderId="12" applyNumberFormat="0" applyProtection="0">
      <alignment horizontal="right" vertical="center"/>
    </xf>
    <xf numFmtId="4" fontId="18" fillId="36" borderId="12" applyNumberFormat="0" applyProtection="0">
      <alignment horizontal="right" vertical="center"/>
    </xf>
    <xf numFmtId="4" fontId="18" fillId="37" borderId="12" applyNumberFormat="0" applyProtection="0">
      <alignment horizontal="right" vertical="center"/>
    </xf>
    <xf numFmtId="4" fontId="18" fillId="38" borderId="12" applyNumberFormat="0" applyProtection="0">
      <alignment horizontal="right" vertical="center"/>
    </xf>
    <xf numFmtId="4" fontId="18" fillId="39" borderId="12" applyNumberFormat="0" applyProtection="0">
      <alignment horizontal="right" vertical="center"/>
    </xf>
    <xf numFmtId="4" fontId="18" fillId="10" borderId="12" applyNumberFormat="0" applyProtection="0">
      <alignment horizontal="right" vertical="center"/>
    </xf>
    <xf numFmtId="4" fontId="18" fillId="40" borderId="12" applyNumberFormat="0" applyProtection="0">
      <alignment horizontal="right" vertical="center"/>
    </xf>
    <xf numFmtId="4" fontId="18" fillId="41" borderId="12" applyNumberFormat="0" applyProtection="0">
      <alignment horizontal="right" vertical="center"/>
    </xf>
    <xf numFmtId="4" fontId="42" fillId="42" borderId="13" applyNumberFormat="0" applyProtection="0">
      <alignment horizontal="left" vertical="center" indent="1"/>
    </xf>
    <xf numFmtId="4" fontId="18" fillId="43" borderId="0" applyNumberFormat="0" applyProtection="0">
      <alignment horizontal="left" vertical="center" indent="1"/>
    </xf>
    <xf numFmtId="4" fontId="44" fillId="9" borderId="0" applyNumberFormat="0" applyProtection="0">
      <alignment horizontal="left" vertical="center" indent="1"/>
    </xf>
    <xf numFmtId="4" fontId="18" fillId="3" borderId="12" applyNumberFormat="0" applyProtection="0">
      <alignment horizontal="right" vertical="center"/>
    </xf>
    <xf numFmtId="4" fontId="18" fillId="43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0" fontId="15" fillId="9" borderId="12" applyNumberFormat="0" applyProtection="0">
      <alignment horizontal="left" vertical="center" indent="1"/>
    </xf>
    <xf numFmtId="0" fontId="15" fillId="9" borderId="12" applyNumberFormat="0" applyProtection="0">
      <alignment horizontal="left" vertical="top" indent="1"/>
    </xf>
    <xf numFmtId="0" fontId="15" fillId="3" borderId="12" applyNumberFormat="0" applyProtection="0">
      <alignment horizontal="left" vertical="center" indent="1"/>
    </xf>
    <xf numFmtId="0" fontId="15" fillId="3" borderId="12" applyNumberFormat="0" applyProtection="0">
      <alignment horizontal="left" vertical="top" indent="1"/>
    </xf>
    <xf numFmtId="0" fontId="15" fillId="7" borderId="12" applyNumberFormat="0" applyProtection="0">
      <alignment horizontal="left" vertical="center" indent="1"/>
    </xf>
    <xf numFmtId="0" fontId="15" fillId="7" borderId="12" applyNumberFormat="0" applyProtection="0">
      <alignment horizontal="left" vertical="top" indent="1"/>
    </xf>
    <xf numFmtId="0" fontId="15" fillId="43" borderId="12" applyNumberFormat="0" applyProtection="0">
      <alignment horizontal="left" vertical="center" indent="1"/>
    </xf>
    <xf numFmtId="0" fontId="15" fillId="43" borderId="12" applyNumberFormat="0" applyProtection="0">
      <alignment horizontal="left" vertical="top" indent="1"/>
    </xf>
    <xf numFmtId="0" fontId="15" fillId="6" borderId="1" applyNumberFormat="0">
      <protection locked="0"/>
    </xf>
    <xf numFmtId="4" fontId="18" fillId="5" borderId="12" applyNumberFormat="0" applyProtection="0">
      <alignment vertical="center"/>
    </xf>
    <xf numFmtId="4" fontId="45" fillId="5" borderId="12" applyNumberFormat="0" applyProtection="0">
      <alignment vertical="center"/>
    </xf>
    <xf numFmtId="4" fontId="18" fillId="5" borderId="12" applyNumberFormat="0" applyProtection="0">
      <alignment horizontal="left" vertical="center" indent="1"/>
    </xf>
    <xf numFmtId="0" fontId="18" fillId="5" borderId="12" applyNumberFormat="0" applyProtection="0">
      <alignment horizontal="left" vertical="top" indent="1"/>
    </xf>
    <xf numFmtId="4" fontId="18" fillId="43" borderId="12" applyNumberFormat="0" applyProtection="0">
      <alignment horizontal="right" vertical="center"/>
    </xf>
    <xf numFmtId="4" fontId="45" fillId="43" borderId="12" applyNumberFormat="0" applyProtection="0">
      <alignment horizontal="right" vertical="center"/>
    </xf>
    <xf numFmtId="4" fontId="18" fillId="3" borderId="12" applyNumberFormat="0" applyProtection="0">
      <alignment horizontal="left" vertical="center" indent="1"/>
    </xf>
    <xf numFmtId="0" fontId="18" fillId="3" borderId="12" applyNumberFormat="0" applyProtection="0">
      <alignment horizontal="left" vertical="top" indent="1"/>
    </xf>
    <xf numFmtId="4" fontId="46" fillId="44" borderId="0" applyNumberFormat="0" applyProtection="0">
      <alignment horizontal="left" vertical="center" indent="1"/>
    </xf>
    <xf numFmtId="4" fontId="47" fillId="43" borderId="12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38" fillId="0" borderId="0"/>
    <xf numFmtId="0" fontId="48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49" fillId="0" borderId="0" applyNumberForma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" fontId="50" fillId="45" borderId="15">
      <alignment horizontal="right"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5" fillId="0" borderId="0"/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15" fillId="0" borderId="0"/>
    <xf numFmtId="0" fontId="5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 applyAlignment="1">
      <alignment vertical="center"/>
    </xf>
    <xf numFmtId="41" fontId="10" fillId="0" borderId="0" xfId="151" applyFont="1" applyFill="1">
      <alignment vertical="center"/>
    </xf>
    <xf numFmtId="0" fontId="11" fillId="0" borderId="1" xfId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1" fontId="11" fillId="0" borderId="1" xfId="12" applyFont="1" applyFill="1" applyBorder="1" applyAlignment="1">
      <alignment horizontal="center" vertical="center" shrinkToFit="1"/>
    </xf>
    <xf numFmtId="49" fontId="11" fillId="0" borderId="1" xfId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6" fontId="11" fillId="0" borderId="1" xfId="0" applyNumberFormat="1" applyFont="1" applyBorder="1" applyAlignment="1">
      <alignment horizontal="center" vertical="center"/>
    </xf>
    <xf numFmtId="0" fontId="11" fillId="0" borderId="1" xfId="13" applyFont="1" applyFill="1" applyBorder="1" applyAlignment="1">
      <alignment horizontal="center"/>
    </xf>
    <xf numFmtId="3" fontId="11" fillId="0" borderId="1" xfId="0" applyNumberFormat="1" applyFont="1" applyBorder="1" applyAlignment="1">
      <alignment vertical="center"/>
    </xf>
    <xf numFmtId="41" fontId="11" fillId="0" borderId="1" xfId="18" applyNumberFormat="1" applyFont="1" applyFill="1" applyBorder="1" applyAlignment="1">
      <alignment horizontal="center" vertical="center"/>
    </xf>
    <xf numFmtId="41" fontId="11" fillId="0" borderId="1" xfId="18" quotePrefix="1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1" fillId="0" borderId="1" xfId="1" applyNumberFormat="1" applyFont="1" applyFill="1" applyBorder="1" applyAlignment="1">
      <alignment horizontal="center" vertical="center" shrinkToFit="1"/>
    </xf>
    <xf numFmtId="176" fontId="53" fillId="0" borderId="1" xfId="11" applyNumberFormat="1" applyFont="1" applyFill="1" applyBorder="1" applyAlignment="1">
      <alignment horizontal="center" vertical="center" shrinkToFit="1"/>
    </xf>
    <xf numFmtId="0" fontId="53" fillId="0" borderId="1" xfId="11" applyFont="1" applyBorder="1" applyAlignment="1">
      <alignment horizontal="center" vertical="center" shrinkToFit="1"/>
    </xf>
    <xf numFmtId="49" fontId="53" fillId="0" borderId="1" xfId="11" applyNumberFormat="1" applyFont="1" applyFill="1" applyBorder="1" applyAlignment="1">
      <alignment horizontal="left" vertical="center"/>
    </xf>
    <xf numFmtId="0" fontId="53" fillId="0" borderId="1" xfId="11" applyFont="1" applyBorder="1" applyAlignment="1">
      <alignment horizontal="center" vertical="center" wrapText="1"/>
    </xf>
    <xf numFmtId="41" fontId="53" fillId="0" borderId="1" xfId="12" applyFont="1" applyFill="1" applyBorder="1" applyAlignment="1">
      <alignment horizontal="center" vertical="center" shrinkToFit="1"/>
    </xf>
    <xf numFmtId="0" fontId="53" fillId="0" borderId="1" xfId="1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vertical="center" shrinkToFit="1"/>
    </xf>
    <xf numFmtId="41" fontId="11" fillId="0" borderId="1" xfId="15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41" fontId="11" fillId="0" borderId="16" xfId="151" applyFont="1" applyFill="1" applyBorder="1" applyAlignment="1">
      <alignment horizontal="center" vertical="center" shrinkToFit="1"/>
    </xf>
    <xf numFmtId="0" fontId="53" fillId="0" borderId="1" xfId="11" applyFont="1" applyFill="1" applyBorder="1" applyAlignment="1">
      <alignment horizontal="center" vertical="center"/>
    </xf>
    <xf numFmtId="0" fontId="53" fillId="0" borderId="1" xfId="1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57" fillId="0" borderId="0" xfId="152" applyFont="1">
      <alignment vertical="center"/>
    </xf>
    <xf numFmtId="41" fontId="56" fillId="47" borderId="1" xfId="1" applyNumberFormat="1" applyFont="1" applyFill="1" applyBorder="1" applyAlignment="1">
      <alignment vertical="center"/>
    </xf>
    <xf numFmtId="0" fontId="56" fillId="47" borderId="1" xfId="1" applyFont="1" applyFill="1" applyBorder="1" applyAlignment="1">
      <alignment horizontal="left" vertical="center"/>
    </xf>
    <xf numFmtId="0" fontId="58" fillId="47" borderId="1" xfId="152" applyFont="1" applyFill="1" applyBorder="1" applyAlignment="1">
      <alignment vertical="center"/>
    </xf>
    <xf numFmtId="41" fontId="58" fillId="47" borderId="1" xfId="152" applyNumberFormat="1" applyFont="1" applyFill="1" applyBorder="1">
      <alignment vertical="center"/>
    </xf>
    <xf numFmtId="0" fontId="56" fillId="47" borderId="16" xfId="1" applyFont="1" applyFill="1" applyBorder="1" applyAlignment="1">
      <alignment vertical="center"/>
    </xf>
    <xf numFmtId="0" fontId="57" fillId="0" borderId="0" xfId="153" applyFont="1">
      <alignment vertical="center"/>
    </xf>
    <xf numFmtId="0" fontId="55" fillId="47" borderId="18" xfId="1" applyFont="1" applyFill="1" applyBorder="1" applyAlignment="1">
      <alignment vertical="center"/>
    </xf>
    <xf numFmtId="0" fontId="55" fillId="47" borderId="19" xfId="1" applyFont="1" applyFill="1" applyBorder="1" applyAlignment="1">
      <alignment vertical="center"/>
    </xf>
    <xf numFmtId="0" fontId="58" fillId="47" borderId="18" xfId="17" applyFont="1" applyFill="1" applyBorder="1" applyAlignment="1">
      <alignment vertical="center"/>
    </xf>
    <xf numFmtId="0" fontId="58" fillId="47" borderId="19" xfId="17" applyFont="1" applyFill="1" applyBorder="1" applyAlignment="1">
      <alignment vertical="center"/>
    </xf>
    <xf numFmtId="0" fontId="56" fillId="47" borderId="20" xfId="1" applyFont="1" applyFill="1" applyBorder="1" applyAlignment="1">
      <alignment horizontal="center" vertical="center"/>
    </xf>
    <xf numFmtId="0" fontId="58" fillId="47" borderId="20" xfId="17" applyFont="1" applyFill="1" applyBorder="1" applyAlignment="1">
      <alignment horizontal="center" vertical="center"/>
    </xf>
    <xf numFmtId="0" fontId="56" fillId="47" borderId="18" xfId="1" applyFont="1" applyFill="1" applyBorder="1" applyAlignment="1">
      <alignment vertical="center"/>
    </xf>
    <xf numFmtId="0" fontId="56" fillId="47" borderId="19" xfId="1" applyFont="1" applyFill="1" applyBorder="1" applyAlignment="1">
      <alignment vertical="center"/>
    </xf>
    <xf numFmtId="0" fontId="56" fillId="47" borderId="20" xfId="1" applyFont="1" applyFill="1" applyBorder="1" applyAlignment="1">
      <alignment horizontal="right" vertical="center"/>
    </xf>
    <xf numFmtId="0" fontId="53" fillId="0" borderId="1" xfId="11" applyFont="1" applyFill="1" applyBorder="1" applyAlignment="1">
      <alignment horizontal="center" vertical="center" shrinkToFi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 vertical="center"/>
    </xf>
    <xf numFmtId="0" fontId="1" fillId="0" borderId="0" xfId="159" applyAlignment="1">
      <alignment horizontal="center" vertical="center"/>
    </xf>
    <xf numFmtId="0" fontId="1" fillId="0" borderId="0" xfId="159">
      <alignment vertical="center"/>
    </xf>
    <xf numFmtId="0" fontId="10" fillId="0" borderId="0" xfId="160" applyFont="1">
      <alignment vertical="center"/>
    </xf>
    <xf numFmtId="0" fontId="1" fillId="0" borderId="0" xfId="160" applyFont="1">
      <alignment vertical="center"/>
    </xf>
    <xf numFmtId="0" fontId="10" fillId="0" borderId="0" xfId="160" applyFont="1" applyFill="1">
      <alignment vertical="center"/>
    </xf>
    <xf numFmtId="0" fontId="10" fillId="46" borderId="0" xfId="160" applyFont="1" applyFill="1">
      <alignment vertical="center"/>
    </xf>
    <xf numFmtId="0" fontId="10" fillId="0" borderId="0" xfId="160" applyFont="1" applyAlignment="1">
      <alignment vertical="center"/>
    </xf>
    <xf numFmtId="41" fontId="1" fillId="0" borderId="0" xfId="159" applyNumberFormat="1" applyAlignment="1">
      <alignment horizontal="center" vertical="center"/>
    </xf>
    <xf numFmtId="0" fontId="10" fillId="0" borderId="0" xfId="160" applyFont="1" applyAlignment="1">
      <alignment horizontal="center" vertical="center"/>
    </xf>
    <xf numFmtId="0" fontId="11" fillId="0" borderId="0" xfId="160" applyFont="1" applyAlignment="1">
      <alignment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10" fillId="0" borderId="0" xfId="160" applyFont="1" applyFill="1" applyAlignment="1">
      <alignment vertical="center"/>
    </xf>
    <xf numFmtId="0" fontId="10" fillId="0" borderId="0" xfId="160" applyFont="1" applyFill="1" applyAlignment="1">
      <alignment horizontal="center" vertical="center"/>
    </xf>
    <xf numFmtId="0" fontId="11" fillId="0" borderId="0" xfId="160" applyFont="1" applyFill="1" applyAlignment="1">
      <alignment vertical="center" wrapText="1"/>
    </xf>
    <xf numFmtId="180" fontId="10" fillId="0" borderId="0" xfId="160" applyNumberFormat="1" applyFont="1" applyFill="1">
      <alignment vertical="center"/>
    </xf>
    <xf numFmtId="0" fontId="10" fillId="0" borderId="0" xfId="182" applyFont="1">
      <alignment vertical="center"/>
    </xf>
    <xf numFmtId="0" fontId="11" fillId="0" borderId="0" xfId="182" applyFont="1" applyFill="1">
      <alignment vertical="center"/>
    </xf>
    <xf numFmtId="0" fontId="10" fillId="0" borderId="0" xfId="182" applyFont="1" applyAlignment="1">
      <alignment vertical="center"/>
    </xf>
    <xf numFmtId="0" fontId="10" fillId="0" borderId="0" xfId="182" applyFont="1" applyAlignment="1">
      <alignment vertical="center" wrapText="1"/>
    </xf>
    <xf numFmtId="0" fontId="11" fillId="0" borderId="0" xfId="182" applyFont="1" applyAlignment="1">
      <alignment vertical="center" wrapText="1"/>
    </xf>
    <xf numFmtId="176" fontId="11" fillId="0" borderId="0" xfId="182" applyNumberFormat="1" applyFont="1" applyFill="1" applyBorder="1" applyAlignment="1">
      <alignment vertical="center" shrinkToFit="1"/>
    </xf>
    <xf numFmtId="176" fontId="11" fillId="0" borderId="0" xfId="182" applyNumberFormat="1" applyFont="1" applyFill="1" applyBorder="1" applyAlignment="1">
      <alignment horizontal="left" vertical="center" shrinkToFit="1"/>
    </xf>
    <xf numFmtId="0" fontId="11" fillId="0" borderId="0" xfId="160" applyFont="1">
      <alignment vertical="center"/>
    </xf>
    <xf numFmtId="0" fontId="11" fillId="0" borderId="1" xfId="160" applyFont="1" applyFill="1" applyBorder="1">
      <alignment vertical="center"/>
    </xf>
    <xf numFmtId="0" fontId="11" fillId="0" borderId="1" xfId="160" applyFont="1" applyFill="1" applyBorder="1" applyAlignment="1">
      <alignment vertical="center" wrapText="1"/>
    </xf>
    <xf numFmtId="0" fontId="11" fillId="0" borderId="1" xfId="160" applyFont="1" applyFill="1" applyBorder="1" applyAlignment="1">
      <alignment horizontal="center" vertical="center"/>
    </xf>
    <xf numFmtId="0" fontId="11" fillId="0" borderId="1" xfId="160" applyFont="1" applyFill="1" applyBorder="1" applyAlignment="1">
      <alignment horizontal="left" vertical="center"/>
    </xf>
    <xf numFmtId="41" fontId="11" fillId="0" borderId="1" xfId="151" applyFont="1" applyFill="1" applyBorder="1" applyAlignment="1">
      <alignment horizontal="center" vertical="center"/>
    </xf>
    <xf numFmtId="0" fontId="11" fillId="0" borderId="1" xfId="160" applyFont="1" applyFill="1" applyBorder="1" applyAlignment="1">
      <alignment horizontal="left" vertical="center" wrapText="1"/>
    </xf>
    <xf numFmtId="0" fontId="1" fillId="0" borderId="0" xfId="183">
      <alignment vertical="center"/>
    </xf>
    <xf numFmtId="0" fontId="1" fillId="0" borderId="0" xfId="183" applyFont="1">
      <alignment vertical="center"/>
    </xf>
    <xf numFmtId="0" fontId="10" fillId="0" borderId="0" xfId="183" applyFont="1">
      <alignment vertical="center"/>
    </xf>
    <xf numFmtId="41" fontId="54" fillId="2" borderId="1" xfId="18" quotePrefix="1" applyNumberFormat="1" applyFont="1" applyFill="1" applyBorder="1" applyAlignment="1">
      <alignment horizontal="center" vertical="center"/>
    </xf>
    <xf numFmtId="0" fontId="57" fillId="0" borderId="0" xfId="183" applyFont="1">
      <alignment vertical="center"/>
    </xf>
    <xf numFmtId="0" fontId="58" fillId="47" borderId="18" xfId="183" applyFont="1" applyFill="1" applyBorder="1" applyAlignment="1">
      <alignment vertical="center"/>
    </xf>
    <xf numFmtId="0" fontId="58" fillId="47" borderId="19" xfId="183" applyFont="1" applyFill="1" applyBorder="1" applyAlignment="1">
      <alignment vertical="center"/>
    </xf>
    <xf numFmtId="0" fontId="10" fillId="0" borderId="0" xfId="183" applyFont="1" applyAlignment="1">
      <alignment vertical="center"/>
    </xf>
    <xf numFmtId="0" fontId="11" fillId="0" borderId="1" xfId="160" applyFont="1" applyFill="1" applyBorder="1" applyAlignment="1">
      <alignment horizontal="center" vertical="center" wrapText="1"/>
    </xf>
    <xf numFmtId="0" fontId="54" fillId="0" borderId="1" xfId="1" applyFont="1" applyBorder="1" applyAlignment="1">
      <alignment horizontal="center" vertical="center"/>
    </xf>
    <xf numFmtId="180" fontId="11" fillId="0" borderId="1" xfId="16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" xfId="160" applyFont="1" applyBorder="1">
      <alignment vertical="center"/>
    </xf>
    <xf numFmtId="0" fontId="52" fillId="2" borderId="1" xfId="160" applyFont="1" applyFill="1" applyBorder="1" applyAlignment="1">
      <alignment horizontal="center" vertical="center" wrapText="1"/>
    </xf>
    <xf numFmtId="0" fontId="52" fillId="2" borderId="1" xfId="160" applyFont="1" applyFill="1" applyBorder="1" applyAlignment="1">
      <alignment horizontal="center" vertical="center"/>
    </xf>
    <xf numFmtId="41" fontId="52" fillId="2" borderId="1" xfId="12" applyNumberFormat="1" applyFont="1" applyFill="1" applyBorder="1" applyAlignment="1">
      <alignment horizontal="center" vertical="center" wrapText="1"/>
    </xf>
    <xf numFmtId="0" fontId="16" fillId="0" borderId="0" xfId="160" applyFont="1" applyAlignment="1">
      <alignment horizontal="center" vertical="center"/>
    </xf>
    <xf numFmtId="0" fontId="16" fillId="0" borderId="0" xfId="183" applyFont="1" applyAlignment="1">
      <alignment horizontal="center" vertical="center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horizontal="center" vertical="center"/>
    </xf>
    <xf numFmtId="41" fontId="54" fillId="2" borderId="1" xfId="18" applyNumberFormat="1" applyFont="1" applyFill="1" applyBorder="1" applyAlignment="1">
      <alignment horizontal="center" vertical="center"/>
    </xf>
    <xf numFmtId="41" fontId="54" fillId="2" borderId="1" xfId="18" applyNumberFormat="1" applyFont="1" applyFill="1" applyBorder="1" applyAlignment="1">
      <alignment horizontal="center" vertical="center" wrapText="1"/>
    </xf>
    <xf numFmtId="0" fontId="16" fillId="0" borderId="0" xfId="182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41" fontId="54" fillId="2" borderId="1" xfId="12" applyNumberFormat="1" applyFont="1" applyFill="1" applyBorder="1" applyAlignment="1">
      <alignment horizontal="center" vertical="center" wrapText="1"/>
    </xf>
    <xf numFmtId="0" fontId="54" fillId="2" borderId="2" xfId="1" applyFont="1" applyFill="1" applyBorder="1" applyAlignment="1">
      <alignment horizontal="center" vertical="center" wrapText="1"/>
    </xf>
    <xf numFmtId="0" fontId="54" fillId="2" borderId="17" xfId="1" applyFont="1" applyFill="1" applyBorder="1" applyAlignment="1">
      <alignment horizontal="center" vertical="center" wrapText="1"/>
    </xf>
    <xf numFmtId="0" fontId="54" fillId="2" borderId="16" xfId="1" applyFont="1" applyFill="1" applyBorder="1" applyAlignment="1">
      <alignment horizontal="center" vertical="center" wrapText="1"/>
    </xf>
    <xf numFmtId="0" fontId="54" fillId="2" borderId="22" xfId="1" applyFont="1" applyFill="1" applyBorder="1" applyAlignment="1">
      <alignment horizontal="center" vertical="center" wrapText="1"/>
    </xf>
    <xf numFmtId="0" fontId="54" fillId="2" borderId="21" xfId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41" fontId="1" fillId="0" borderId="0" xfId="151" applyFont="1">
      <alignment vertical="center"/>
    </xf>
    <xf numFmtId="0" fontId="58" fillId="47" borderId="1" xfId="183" applyFont="1" applyFill="1" applyBorder="1">
      <alignment vertical="center"/>
    </xf>
    <xf numFmtId="41" fontId="54" fillId="2" borderId="17" xfId="18" applyNumberFormat="1" applyFont="1" applyFill="1" applyBorder="1" applyAlignment="1">
      <alignment horizontal="center" vertical="center"/>
    </xf>
    <xf numFmtId="41" fontId="54" fillId="2" borderId="16" xfId="18" applyNumberFormat="1" applyFont="1" applyFill="1" applyBorder="1" applyAlignment="1">
      <alignment horizontal="center" vertical="center"/>
    </xf>
    <xf numFmtId="0" fontId="58" fillId="47" borderId="20" xfId="183" applyFont="1" applyFill="1" applyBorder="1" applyAlignment="1">
      <alignment horizontal="right" vertical="center"/>
    </xf>
    <xf numFmtId="41" fontId="58" fillId="47" borderId="2" xfId="183" applyNumberFormat="1" applyFont="1" applyFill="1" applyBorder="1" applyAlignment="1">
      <alignment vertical="center"/>
    </xf>
  </cellXfs>
  <cellStyles count="184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" xfId="151" builtinId="6"/>
    <cellStyle name="쉼표 [0] 2" xfId="2"/>
    <cellStyle name="쉼표 [0] 2 2" xfId="18"/>
    <cellStyle name="쉼표 [0] 2 2 3" xfId="5"/>
    <cellStyle name="쉼표 [0] 2 2 4" xfId="7"/>
    <cellStyle name="쉼표 [0] 2 2 4 2" xfId="163"/>
    <cellStyle name="쉼표 [0] 2 2 4 3" xfId="164"/>
    <cellStyle name="쉼표 [0] 2 2 4 4" xfId="165"/>
    <cellStyle name="쉼표 [0] 3" xfId="12"/>
    <cellStyle name="쉼표 [0] 4" xfId="141"/>
    <cellStyle name="쉼표 [0] 4 2" xfId="142"/>
    <cellStyle name="쉼표 [0] 5" xfId="143"/>
    <cellStyle name="쉼표 [0] 7" xfId="4"/>
    <cellStyle name="쉼표 [0] 7 2" xfId="166"/>
    <cellStyle name="쉼표 [0] 7 3" xfId="167"/>
    <cellStyle name="쉼표 [0] 7 4" xfId="168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 2 3" xfId="156"/>
    <cellStyle name="표준 2 3" xfId="157"/>
    <cellStyle name="표준 2 3 2" xfId="155"/>
    <cellStyle name="표준 228" xfId="6"/>
    <cellStyle name="표준 228 2" xfId="169"/>
    <cellStyle name="표준 228 3" xfId="170"/>
    <cellStyle name="표준 228 4" xfId="171"/>
    <cellStyle name="표준 3" xfId="8"/>
    <cellStyle name="표준 3 2" xfId="3"/>
    <cellStyle name="표준 3 2 2" xfId="149"/>
    <cellStyle name="표준 3 2 3" xfId="172"/>
    <cellStyle name="표준 3 2 4" xfId="173"/>
    <cellStyle name="표준 3 3" xfId="150"/>
    <cellStyle name="표준 4" xfId="10"/>
    <cellStyle name="표준 4 2" xfId="14"/>
    <cellStyle name="표준 4 2 2" xfId="161"/>
    <cellStyle name="표준 4 2 3" xfId="174"/>
    <cellStyle name="표준 4 2 4" xfId="175"/>
    <cellStyle name="표준 4 3" xfId="15"/>
    <cellStyle name="표준 4 3 2" xfId="176"/>
    <cellStyle name="표준 4 3 3" xfId="177"/>
    <cellStyle name="표준 4 3 4" xfId="178"/>
    <cellStyle name="표준 4 4" xfId="179"/>
    <cellStyle name="표준 4 5" xfId="180"/>
    <cellStyle name="표준 4 6" xfId="181"/>
    <cellStyle name="표준 5" xfId="11"/>
    <cellStyle name="표준 5 2" xfId="152"/>
    <cellStyle name="표준 5 2 2" xfId="160"/>
    <cellStyle name="표준 5 3" xfId="153"/>
    <cellStyle name="표준 5 3 2" xfId="182"/>
    <cellStyle name="표준 5 4" xfId="158"/>
    <cellStyle name="표준 5 5" xfId="159"/>
    <cellStyle name="표준 6" xfId="16"/>
    <cellStyle name="표준 7" xfId="17"/>
    <cellStyle name="표준 7 2" xfId="154"/>
    <cellStyle name="표준 7 2 2" xfId="183"/>
    <cellStyle name="표준 7 3" xfId="16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9"/>
  <sheetViews>
    <sheetView tabSelected="1" zoomScale="85" zoomScaleNormal="85" zoomScaleSheetLayoutView="100" workbookViewId="0">
      <pane ySplit="3" topLeftCell="A4" activePane="bottomLeft" state="frozen"/>
      <selection pane="bottomLeft" activeCell="Q10" sqref="Q10"/>
    </sheetView>
  </sheetViews>
  <sheetFormatPr defaultRowHeight="16.5"/>
  <cols>
    <col min="1" max="1" width="5.21875" style="51" customWidth="1"/>
    <col min="2" max="2" width="7.6640625" style="51" customWidth="1"/>
    <col min="3" max="3" width="7.44140625" style="51" customWidth="1"/>
    <col min="4" max="4" width="56.77734375" style="51" customWidth="1"/>
    <col min="5" max="5" width="13.21875" style="51" customWidth="1"/>
    <col min="6" max="6" width="10.6640625" style="51" customWidth="1"/>
    <col min="7" max="7" width="11.33203125" style="51" customWidth="1"/>
    <col min="8" max="8" width="22.88671875" style="51" customWidth="1"/>
    <col min="9" max="9" width="9.21875" style="57" customWidth="1"/>
    <col min="10" max="10" width="13.5546875" style="51" customWidth="1"/>
    <col min="11" max="11" width="12" style="58" customWidth="1"/>
    <col min="12" max="16384" width="8.88671875" style="51"/>
  </cols>
  <sheetData>
    <row r="1" spans="1:11" ht="26.25">
      <c r="A1" s="94" t="s">
        <v>42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3.5" customHeight="1"/>
    <row r="3" spans="1:11" ht="33">
      <c r="A3" s="47" t="s">
        <v>4</v>
      </c>
      <c r="B3" s="47" t="s">
        <v>252</v>
      </c>
      <c r="C3" s="48" t="s">
        <v>253</v>
      </c>
      <c r="D3" s="48" t="s">
        <v>254</v>
      </c>
      <c r="E3" s="47" t="s">
        <v>251</v>
      </c>
      <c r="F3" s="48" t="s">
        <v>0</v>
      </c>
      <c r="G3" s="47" t="s">
        <v>392</v>
      </c>
      <c r="H3" s="47" t="s">
        <v>1</v>
      </c>
      <c r="I3" s="47" t="s">
        <v>2</v>
      </c>
      <c r="J3" s="47" t="s">
        <v>266</v>
      </c>
      <c r="K3" s="47" t="s">
        <v>3</v>
      </c>
    </row>
    <row r="4" spans="1:11" s="53" customFormat="1" ht="17.25" customHeight="1">
      <c r="A4" s="21">
        <f t="shared" ref="A4:A7" si="0">ROW()-3</f>
        <v>1</v>
      </c>
      <c r="B4" s="24" t="s">
        <v>23</v>
      </c>
      <c r="C4" s="24" t="s">
        <v>20</v>
      </c>
      <c r="D4" s="22" t="s">
        <v>265</v>
      </c>
      <c r="E4" s="14" t="s">
        <v>17</v>
      </c>
      <c r="F4" s="24" t="s">
        <v>19</v>
      </c>
      <c r="G4" s="23">
        <v>351</v>
      </c>
      <c r="H4" s="24" t="s">
        <v>475</v>
      </c>
      <c r="I4" s="24" t="s">
        <v>263</v>
      </c>
      <c r="J4" s="24" t="s">
        <v>264</v>
      </c>
      <c r="K4" s="6"/>
    </row>
    <row r="5" spans="1:11" s="53" customFormat="1" ht="17.25" customHeight="1">
      <c r="A5" s="21">
        <f t="shared" si="0"/>
        <v>2</v>
      </c>
      <c r="B5" s="24" t="s">
        <v>419</v>
      </c>
      <c r="C5" s="24" t="s">
        <v>16</v>
      </c>
      <c r="D5" s="22" t="s">
        <v>420</v>
      </c>
      <c r="E5" s="14" t="s">
        <v>17</v>
      </c>
      <c r="F5" s="24" t="s">
        <v>21</v>
      </c>
      <c r="G5" s="23">
        <v>97</v>
      </c>
      <c r="H5" s="24" t="s">
        <v>102</v>
      </c>
      <c r="I5" s="24" t="s">
        <v>103</v>
      </c>
      <c r="J5" s="24" t="s">
        <v>104</v>
      </c>
      <c r="K5" s="6"/>
    </row>
    <row r="6" spans="1:11" s="53" customFormat="1" ht="17.25" customHeight="1">
      <c r="A6" s="21">
        <f t="shared" si="0"/>
        <v>3</v>
      </c>
      <c r="B6" s="74" t="s">
        <v>466</v>
      </c>
      <c r="C6" s="74" t="s">
        <v>462</v>
      </c>
      <c r="D6" s="72" t="s">
        <v>467</v>
      </c>
      <c r="E6" s="76" t="s">
        <v>447</v>
      </c>
      <c r="F6" s="74" t="s">
        <v>458</v>
      </c>
      <c r="G6" s="76">
        <v>41</v>
      </c>
      <c r="H6" s="74" t="s">
        <v>463</v>
      </c>
      <c r="I6" s="74" t="s">
        <v>464</v>
      </c>
      <c r="J6" s="74" t="s">
        <v>465</v>
      </c>
      <c r="K6" s="86"/>
    </row>
    <row r="7" spans="1:11" s="53" customFormat="1" ht="17.25" customHeight="1">
      <c r="A7" s="21">
        <f t="shared" si="0"/>
        <v>4</v>
      </c>
      <c r="B7" s="74" t="s">
        <v>466</v>
      </c>
      <c r="C7" s="74" t="s">
        <v>462</v>
      </c>
      <c r="D7" s="72" t="s">
        <v>468</v>
      </c>
      <c r="E7" s="88" t="s">
        <v>447</v>
      </c>
      <c r="F7" s="74" t="s">
        <v>458</v>
      </c>
      <c r="G7" s="76">
        <v>665</v>
      </c>
      <c r="H7" s="74" t="s">
        <v>463</v>
      </c>
      <c r="I7" s="74" t="s">
        <v>464</v>
      </c>
      <c r="J7" s="74" t="s">
        <v>465</v>
      </c>
      <c r="K7" s="86"/>
    </row>
    <row r="8" spans="1:11" s="53" customFormat="1" ht="17.25" customHeight="1">
      <c r="A8" s="21">
        <f t="shared" ref="A8:A39" si="1">ROW()-3</f>
        <v>5</v>
      </c>
      <c r="B8" s="24" t="s">
        <v>24</v>
      </c>
      <c r="C8" s="24" t="s">
        <v>20</v>
      </c>
      <c r="D8" s="22" t="s">
        <v>279</v>
      </c>
      <c r="E8" s="14" t="s">
        <v>416</v>
      </c>
      <c r="F8" s="24" t="s">
        <v>18</v>
      </c>
      <c r="G8" s="23">
        <v>325</v>
      </c>
      <c r="H8" s="24" t="s">
        <v>271</v>
      </c>
      <c r="I8" s="24" t="s">
        <v>276</v>
      </c>
      <c r="J8" s="24" t="s">
        <v>277</v>
      </c>
      <c r="K8" s="6"/>
    </row>
    <row r="9" spans="1:11" s="53" customFormat="1" ht="17.25" customHeight="1">
      <c r="A9" s="21">
        <f t="shared" si="1"/>
        <v>6</v>
      </c>
      <c r="B9" s="24" t="s">
        <v>24</v>
      </c>
      <c r="C9" s="24" t="s">
        <v>16</v>
      </c>
      <c r="D9" s="22" t="s">
        <v>46</v>
      </c>
      <c r="E9" s="14" t="s">
        <v>17</v>
      </c>
      <c r="F9" s="24" t="s">
        <v>18</v>
      </c>
      <c r="G9" s="23">
        <v>100</v>
      </c>
      <c r="H9" s="24" t="s">
        <v>491</v>
      </c>
      <c r="I9" s="24" t="s">
        <v>47</v>
      </c>
      <c r="J9" s="24" t="s">
        <v>48</v>
      </c>
      <c r="K9" s="6"/>
    </row>
    <row r="10" spans="1:11" s="53" customFormat="1" ht="17.25" customHeight="1">
      <c r="A10" s="21">
        <f t="shared" si="1"/>
        <v>7</v>
      </c>
      <c r="B10" s="24" t="s">
        <v>24</v>
      </c>
      <c r="C10" s="24" t="s">
        <v>16</v>
      </c>
      <c r="D10" s="22" t="s">
        <v>45</v>
      </c>
      <c r="E10" s="14" t="s">
        <v>17</v>
      </c>
      <c r="F10" s="24" t="s">
        <v>18</v>
      </c>
      <c r="G10" s="23">
        <v>200</v>
      </c>
      <c r="H10" s="24" t="s">
        <v>490</v>
      </c>
      <c r="I10" s="24" t="s">
        <v>43</v>
      </c>
      <c r="J10" s="24" t="s">
        <v>44</v>
      </c>
      <c r="K10" s="24"/>
    </row>
    <row r="11" spans="1:11" s="53" customFormat="1" ht="17.25" customHeight="1">
      <c r="A11" s="21">
        <f t="shared" si="1"/>
        <v>8</v>
      </c>
      <c r="B11" s="21" t="s">
        <v>494</v>
      </c>
      <c r="C11" s="21" t="s">
        <v>16</v>
      </c>
      <c r="D11" s="5" t="s">
        <v>61</v>
      </c>
      <c r="E11" s="3" t="s">
        <v>17</v>
      </c>
      <c r="F11" s="21" t="s">
        <v>21</v>
      </c>
      <c r="G11" s="23">
        <v>101</v>
      </c>
      <c r="H11" s="21" t="s">
        <v>495</v>
      </c>
      <c r="I11" s="24" t="s">
        <v>60</v>
      </c>
      <c r="J11" s="21" t="s">
        <v>22</v>
      </c>
      <c r="K11" s="6"/>
    </row>
    <row r="12" spans="1:11" s="53" customFormat="1" ht="17.25" customHeight="1">
      <c r="A12" s="21">
        <f t="shared" si="1"/>
        <v>9</v>
      </c>
      <c r="B12" s="24" t="s">
        <v>24</v>
      </c>
      <c r="C12" s="24" t="s">
        <v>20</v>
      </c>
      <c r="D12" s="22" t="s">
        <v>71</v>
      </c>
      <c r="E12" s="14" t="s">
        <v>17</v>
      </c>
      <c r="F12" s="24" t="s">
        <v>18</v>
      </c>
      <c r="G12" s="25">
        <v>407</v>
      </c>
      <c r="H12" s="24" t="s">
        <v>64</v>
      </c>
      <c r="I12" s="24" t="s">
        <v>68</v>
      </c>
      <c r="J12" s="24" t="s">
        <v>69</v>
      </c>
      <c r="K12" s="6"/>
    </row>
    <row r="13" spans="1:11" s="53" customFormat="1" ht="17.25" customHeight="1">
      <c r="A13" s="21">
        <f t="shared" si="1"/>
        <v>10</v>
      </c>
      <c r="B13" s="24" t="s">
        <v>422</v>
      </c>
      <c r="C13" s="24" t="s">
        <v>16</v>
      </c>
      <c r="D13" s="22" t="s">
        <v>31</v>
      </c>
      <c r="E13" s="14" t="s">
        <v>17</v>
      </c>
      <c r="F13" s="24" t="s">
        <v>19</v>
      </c>
      <c r="G13" s="23">
        <v>57</v>
      </c>
      <c r="H13" s="24" t="s">
        <v>102</v>
      </c>
      <c r="I13" s="24" t="s">
        <v>29</v>
      </c>
      <c r="J13" s="24" t="s">
        <v>30</v>
      </c>
      <c r="K13" s="6"/>
    </row>
    <row r="14" spans="1:11" s="53" customFormat="1" ht="17.25" customHeight="1">
      <c r="A14" s="21">
        <f t="shared" si="1"/>
        <v>11</v>
      </c>
      <c r="B14" s="74" t="s">
        <v>469</v>
      </c>
      <c r="C14" s="74" t="s">
        <v>452</v>
      </c>
      <c r="D14" s="72" t="s">
        <v>470</v>
      </c>
      <c r="E14" s="74" t="s">
        <v>447</v>
      </c>
      <c r="F14" s="74" t="s">
        <v>458</v>
      </c>
      <c r="G14" s="76">
        <v>86</v>
      </c>
      <c r="H14" s="74" t="s">
        <v>459</v>
      </c>
      <c r="I14" s="74" t="s">
        <v>460</v>
      </c>
      <c r="J14" s="74" t="s">
        <v>461</v>
      </c>
      <c r="K14" s="86"/>
    </row>
    <row r="15" spans="1:11" s="53" customFormat="1" ht="17.25" customHeight="1">
      <c r="A15" s="21">
        <f t="shared" si="1"/>
        <v>12</v>
      </c>
      <c r="B15" s="74" t="s">
        <v>469</v>
      </c>
      <c r="C15" s="74" t="s">
        <v>452</v>
      </c>
      <c r="D15" s="72" t="s">
        <v>471</v>
      </c>
      <c r="E15" s="74" t="s">
        <v>447</v>
      </c>
      <c r="F15" s="74" t="s">
        <v>448</v>
      </c>
      <c r="G15" s="76">
        <v>210</v>
      </c>
      <c r="H15" s="74" t="s">
        <v>459</v>
      </c>
      <c r="I15" s="74" t="s">
        <v>460</v>
      </c>
      <c r="J15" s="74" t="s">
        <v>461</v>
      </c>
      <c r="K15" s="86"/>
    </row>
    <row r="16" spans="1:11" s="53" customFormat="1" ht="17.25" customHeight="1">
      <c r="A16" s="21">
        <f t="shared" si="1"/>
        <v>13</v>
      </c>
      <c r="B16" s="74" t="s">
        <v>469</v>
      </c>
      <c r="C16" s="74" t="s">
        <v>452</v>
      </c>
      <c r="D16" s="72" t="s">
        <v>472</v>
      </c>
      <c r="E16" s="74" t="s">
        <v>447</v>
      </c>
      <c r="F16" s="74" t="s">
        <v>458</v>
      </c>
      <c r="G16" s="76">
        <v>110</v>
      </c>
      <c r="H16" s="24" t="s">
        <v>53</v>
      </c>
      <c r="I16" s="24" t="s">
        <v>456</v>
      </c>
      <c r="J16" s="24" t="s">
        <v>457</v>
      </c>
      <c r="K16" s="86"/>
    </row>
    <row r="17" spans="1:11" s="53" customFormat="1" ht="17.25" customHeight="1">
      <c r="A17" s="21">
        <f t="shared" si="1"/>
        <v>14</v>
      </c>
      <c r="B17" s="24" t="s">
        <v>439</v>
      </c>
      <c r="C17" s="24" t="s">
        <v>20</v>
      </c>
      <c r="D17" s="22" t="s">
        <v>282</v>
      </c>
      <c r="E17" s="14" t="s">
        <v>17</v>
      </c>
      <c r="F17" s="24" t="s">
        <v>18</v>
      </c>
      <c r="G17" s="23">
        <v>380</v>
      </c>
      <c r="H17" s="24" t="s">
        <v>280</v>
      </c>
      <c r="I17" s="24" t="s">
        <v>440</v>
      </c>
      <c r="J17" s="24" t="s">
        <v>281</v>
      </c>
      <c r="K17" s="6"/>
    </row>
    <row r="18" spans="1:11" s="53" customFormat="1" ht="17.25" customHeight="1">
      <c r="A18" s="21">
        <f t="shared" si="1"/>
        <v>15</v>
      </c>
      <c r="B18" s="24" t="s">
        <v>519</v>
      </c>
      <c r="C18" s="24" t="s">
        <v>479</v>
      </c>
      <c r="D18" s="22" t="s">
        <v>480</v>
      </c>
      <c r="E18" s="14" t="s">
        <v>474</v>
      </c>
      <c r="F18" s="24" t="s">
        <v>478</v>
      </c>
      <c r="G18" s="23">
        <v>450</v>
      </c>
      <c r="H18" s="24" t="s">
        <v>481</v>
      </c>
      <c r="I18" s="24" t="s">
        <v>482</v>
      </c>
      <c r="J18" s="24" t="s">
        <v>483</v>
      </c>
      <c r="K18" s="6"/>
    </row>
    <row r="19" spans="1:11" s="53" customFormat="1" ht="17.25" customHeight="1">
      <c r="A19" s="21">
        <f t="shared" si="1"/>
        <v>16</v>
      </c>
      <c r="B19" s="24" t="s">
        <v>476</v>
      </c>
      <c r="C19" s="24" t="s">
        <v>20</v>
      </c>
      <c r="D19" s="22" t="s">
        <v>278</v>
      </c>
      <c r="E19" s="14" t="s">
        <v>474</v>
      </c>
      <c r="F19" s="24" t="s">
        <v>21</v>
      </c>
      <c r="G19" s="23">
        <v>75</v>
      </c>
      <c r="H19" s="24" t="s">
        <v>271</v>
      </c>
      <c r="I19" s="24" t="s">
        <v>477</v>
      </c>
      <c r="J19" s="24" t="s">
        <v>277</v>
      </c>
      <c r="K19" s="6"/>
    </row>
    <row r="20" spans="1:11" s="53" customFormat="1" ht="17.25" customHeight="1">
      <c r="A20" s="21">
        <f t="shared" si="1"/>
        <v>17</v>
      </c>
      <c r="B20" s="24" t="s">
        <v>476</v>
      </c>
      <c r="C20" s="24" t="s">
        <v>16</v>
      </c>
      <c r="D20" s="22" t="s">
        <v>274</v>
      </c>
      <c r="E20" s="14" t="s">
        <v>17</v>
      </c>
      <c r="F20" s="24" t="s">
        <v>18</v>
      </c>
      <c r="G20" s="23">
        <v>110</v>
      </c>
      <c r="H20" s="24" t="s">
        <v>271</v>
      </c>
      <c r="I20" s="24" t="s">
        <v>477</v>
      </c>
      <c r="J20" s="24" t="s">
        <v>275</v>
      </c>
      <c r="K20" s="6"/>
    </row>
    <row r="21" spans="1:11" s="53" customFormat="1" ht="17.25" customHeight="1">
      <c r="A21" s="21">
        <f t="shared" si="1"/>
        <v>18</v>
      </c>
      <c r="B21" s="24" t="s">
        <v>492</v>
      </c>
      <c r="C21" s="24" t="s">
        <v>20</v>
      </c>
      <c r="D21" s="22" t="s">
        <v>67</v>
      </c>
      <c r="E21" s="14" t="s">
        <v>493</v>
      </c>
      <c r="F21" s="24" t="s">
        <v>18</v>
      </c>
      <c r="G21" s="23">
        <v>240</v>
      </c>
      <c r="H21" s="24" t="s">
        <v>64</v>
      </c>
      <c r="I21" s="24" t="s">
        <v>68</v>
      </c>
      <c r="J21" s="24" t="s">
        <v>69</v>
      </c>
      <c r="K21" s="6"/>
    </row>
    <row r="22" spans="1:11" s="53" customFormat="1" ht="17.25" customHeight="1">
      <c r="A22" s="21">
        <f t="shared" si="1"/>
        <v>19</v>
      </c>
      <c r="B22" s="24" t="s">
        <v>417</v>
      </c>
      <c r="C22" s="24" t="s">
        <v>20</v>
      </c>
      <c r="D22" s="22" t="s">
        <v>418</v>
      </c>
      <c r="E22" s="14" t="s">
        <v>17</v>
      </c>
      <c r="F22" s="24" t="s">
        <v>18</v>
      </c>
      <c r="G22" s="23">
        <v>40</v>
      </c>
      <c r="H22" s="24" t="s">
        <v>99</v>
      </c>
      <c r="I22" s="24" t="s">
        <v>100</v>
      </c>
      <c r="J22" s="24" t="s">
        <v>101</v>
      </c>
      <c r="K22" s="6"/>
    </row>
    <row r="23" spans="1:11" s="53" customFormat="1" ht="17.25" customHeight="1">
      <c r="A23" s="21">
        <f t="shared" si="1"/>
        <v>20</v>
      </c>
      <c r="B23" s="24" t="s">
        <v>424</v>
      </c>
      <c r="C23" s="24" t="s">
        <v>20</v>
      </c>
      <c r="D23" s="22" t="s">
        <v>114</v>
      </c>
      <c r="E23" s="14" t="s">
        <v>17</v>
      </c>
      <c r="F23" s="24" t="s">
        <v>21</v>
      </c>
      <c r="G23" s="23">
        <v>50</v>
      </c>
      <c r="H23" s="24" t="s">
        <v>102</v>
      </c>
      <c r="I23" s="24" t="s">
        <v>115</v>
      </c>
      <c r="J23" s="24" t="s">
        <v>116</v>
      </c>
      <c r="K23" s="6"/>
    </row>
    <row r="24" spans="1:11" s="53" customFormat="1" ht="17.25" customHeight="1">
      <c r="A24" s="21">
        <f t="shared" si="1"/>
        <v>21</v>
      </c>
      <c r="B24" s="24" t="s">
        <v>425</v>
      </c>
      <c r="C24" s="24" t="s">
        <v>20</v>
      </c>
      <c r="D24" s="22" t="s">
        <v>117</v>
      </c>
      <c r="E24" s="14" t="s">
        <v>17</v>
      </c>
      <c r="F24" s="24" t="s">
        <v>21</v>
      </c>
      <c r="G24" s="23">
        <v>70</v>
      </c>
      <c r="H24" s="24" t="s">
        <v>102</v>
      </c>
      <c r="I24" s="24" t="s">
        <v>118</v>
      </c>
      <c r="J24" s="24" t="s">
        <v>119</v>
      </c>
      <c r="K24" s="6"/>
    </row>
    <row r="25" spans="1:11" s="53" customFormat="1" ht="17.25" customHeight="1">
      <c r="A25" s="21">
        <f t="shared" si="1"/>
        <v>22</v>
      </c>
      <c r="B25" s="24" t="s">
        <v>429</v>
      </c>
      <c r="C25" s="24" t="s">
        <v>16</v>
      </c>
      <c r="D25" s="22" t="s">
        <v>430</v>
      </c>
      <c r="E25" s="14" t="s">
        <v>17</v>
      </c>
      <c r="F25" s="24" t="s">
        <v>21</v>
      </c>
      <c r="G25" s="23">
        <v>70</v>
      </c>
      <c r="H25" s="24" t="s">
        <v>99</v>
      </c>
      <c r="I25" s="24" t="s">
        <v>121</v>
      </c>
      <c r="J25" s="24" t="s">
        <v>122</v>
      </c>
      <c r="K25" s="6"/>
    </row>
    <row r="26" spans="1:11" s="53" customFormat="1" ht="17.25" customHeight="1">
      <c r="A26" s="21">
        <f t="shared" si="1"/>
        <v>23</v>
      </c>
      <c r="B26" s="24" t="s">
        <v>424</v>
      </c>
      <c r="C26" s="24" t="s">
        <v>16</v>
      </c>
      <c r="D26" s="22" t="s">
        <v>123</v>
      </c>
      <c r="E26" s="14" t="s">
        <v>17</v>
      </c>
      <c r="F26" s="24" t="s">
        <v>18</v>
      </c>
      <c r="G26" s="23">
        <v>50</v>
      </c>
      <c r="H26" s="24" t="s">
        <v>99</v>
      </c>
      <c r="I26" s="24" t="s">
        <v>124</v>
      </c>
      <c r="J26" s="24" t="s">
        <v>125</v>
      </c>
      <c r="K26" s="6"/>
    </row>
    <row r="27" spans="1:11" s="53" customFormat="1" ht="17.25" customHeight="1">
      <c r="A27" s="21">
        <f t="shared" si="1"/>
        <v>24</v>
      </c>
      <c r="B27" s="24" t="s">
        <v>431</v>
      </c>
      <c r="C27" s="24" t="s">
        <v>16</v>
      </c>
      <c r="D27" s="22" t="s">
        <v>126</v>
      </c>
      <c r="E27" s="14" t="s">
        <v>17</v>
      </c>
      <c r="F27" s="24" t="s">
        <v>18</v>
      </c>
      <c r="G27" s="23">
        <v>120</v>
      </c>
      <c r="H27" s="24" t="s">
        <v>99</v>
      </c>
      <c r="I27" s="24" t="s">
        <v>124</v>
      </c>
      <c r="J27" s="24" t="s">
        <v>125</v>
      </c>
      <c r="K27" s="6"/>
    </row>
    <row r="28" spans="1:11" s="53" customFormat="1" ht="17.25" customHeight="1">
      <c r="A28" s="21">
        <f t="shared" si="1"/>
        <v>25</v>
      </c>
      <c r="B28" s="24" t="s">
        <v>32</v>
      </c>
      <c r="C28" s="24" t="s">
        <v>20</v>
      </c>
      <c r="D28" s="22" t="s">
        <v>54</v>
      </c>
      <c r="E28" s="14" t="s">
        <v>55</v>
      </c>
      <c r="F28" s="24" t="s">
        <v>458</v>
      </c>
      <c r="G28" s="23">
        <v>164</v>
      </c>
      <c r="H28" s="24" t="s">
        <v>473</v>
      </c>
      <c r="I28" s="24" t="s">
        <v>456</v>
      </c>
      <c r="J28" s="24" t="s">
        <v>457</v>
      </c>
      <c r="K28" s="6"/>
    </row>
    <row r="29" spans="1:11" s="53" customFormat="1" ht="17.25" customHeight="1">
      <c r="A29" s="21">
        <f t="shared" si="1"/>
        <v>26</v>
      </c>
      <c r="B29" s="21" t="s">
        <v>421</v>
      </c>
      <c r="C29" s="21" t="s">
        <v>16</v>
      </c>
      <c r="D29" s="5" t="s">
        <v>62</v>
      </c>
      <c r="E29" s="3" t="s">
        <v>17</v>
      </c>
      <c r="F29" s="21" t="s">
        <v>21</v>
      </c>
      <c r="G29" s="23">
        <v>73</v>
      </c>
      <c r="H29" s="21" t="s">
        <v>57</v>
      </c>
      <c r="I29" s="24" t="s">
        <v>58</v>
      </c>
      <c r="J29" s="21" t="s">
        <v>59</v>
      </c>
      <c r="K29" s="6"/>
    </row>
    <row r="30" spans="1:11" s="53" customFormat="1" ht="17.25" customHeight="1">
      <c r="A30" s="21">
        <f t="shared" si="1"/>
        <v>27</v>
      </c>
      <c r="B30" s="24" t="s">
        <v>72</v>
      </c>
      <c r="C30" s="24" t="s">
        <v>16</v>
      </c>
      <c r="D30" s="22" t="s">
        <v>73</v>
      </c>
      <c r="E30" s="14" t="s">
        <v>17</v>
      </c>
      <c r="F30" s="24" t="s">
        <v>21</v>
      </c>
      <c r="G30" s="23">
        <v>96</v>
      </c>
      <c r="H30" s="24" t="s">
        <v>64</v>
      </c>
      <c r="I30" s="24" t="s">
        <v>65</v>
      </c>
      <c r="J30" s="24" t="s">
        <v>66</v>
      </c>
      <c r="K30" s="6"/>
    </row>
    <row r="31" spans="1:11" s="53" customFormat="1" ht="17.25" customHeight="1">
      <c r="A31" s="21">
        <f t="shared" si="1"/>
        <v>28</v>
      </c>
      <c r="B31" s="24" t="s">
        <v>421</v>
      </c>
      <c r="C31" s="24" t="s">
        <v>16</v>
      </c>
      <c r="D31" s="22" t="s">
        <v>108</v>
      </c>
      <c r="E31" s="14" t="s">
        <v>17</v>
      </c>
      <c r="F31" s="24" t="s">
        <v>18</v>
      </c>
      <c r="G31" s="23">
        <v>42</v>
      </c>
      <c r="H31" s="24" t="s">
        <v>102</v>
      </c>
      <c r="I31" s="24" t="s">
        <v>109</v>
      </c>
      <c r="J31" s="24" t="s">
        <v>110</v>
      </c>
      <c r="K31" s="6"/>
    </row>
    <row r="32" spans="1:11" s="53" customFormat="1" ht="17.25" customHeight="1">
      <c r="A32" s="21">
        <f t="shared" si="1"/>
        <v>29</v>
      </c>
      <c r="B32" s="24" t="s">
        <v>426</v>
      </c>
      <c r="C32" s="24" t="s">
        <v>16</v>
      </c>
      <c r="D32" s="22" t="s">
        <v>120</v>
      </c>
      <c r="E32" s="14" t="s">
        <v>17</v>
      </c>
      <c r="F32" s="24" t="s">
        <v>21</v>
      </c>
      <c r="G32" s="23">
        <v>90</v>
      </c>
      <c r="H32" s="24" t="s">
        <v>99</v>
      </c>
      <c r="I32" s="24" t="s">
        <v>427</v>
      </c>
      <c r="J32" s="24" t="s">
        <v>428</v>
      </c>
      <c r="K32" s="6"/>
    </row>
    <row r="33" spans="1:11" s="53" customFormat="1" ht="17.25" customHeight="1">
      <c r="A33" s="21">
        <f t="shared" si="1"/>
        <v>30</v>
      </c>
      <c r="B33" s="24" t="s">
        <v>426</v>
      </c>
      <c r="C33" s="24" t="s">
        <v>16</v>
      </c>
      <c r="D33" s="22" t="s">
        <v>111</v>
      </c>
      <c r="E33" s="14" t="s">
        <v>17</v>
      </c>
      <c r="F33" s="24" t="s">
        <v>21</v>
      </c>
      <c r="G33" s="23">
        <v>160</v>
      </c>
      <c r="H33" s="24" t="s">
        <v>102</v>
      </c>
      <c r="I33" s="24" t="s">
        <v>112</v>
      </c>
      <c r="J33" s="24" t="s">
        <v>113</v>
      </c>
      <c r="K33" s="6"/>
    </row>
    <row r="34" spans="1:11" s="53" customFormat="1" ht="17.25" customHeight="1">
      <c r="A34" s="21">
        <f t="shared" si="1"/>
        <v>31</v>
      </c>
      <c r="B34" s="24" t="s">
        <v>433</v>
      </c>
      <c r="C34" s="24" t="s">
        <v>16</v>
      </c>
      <c r="D34" s="22" t="s">
        <v>434</v>
      </c>
      <c r="E34" s="14" t="s">
        <v>17</v>
      </c>
      <c r="F34" s="24" t="s">
        <v>21</v>
      </c>
      <c r="G34" s="23">
        <v>100</v>
      </c>
      <c r="H34" s="24" t="s">
        <v>99</v>
      </c>
      <c r="I34" s="24" t="s">
        <v>435</v>
      </c>
      <c r="J34" s="24" t="s">
        <v>436</v>
      </c>
      <c r="K34" s="73"/>
    </row>
    <row r="35" spans="1:11" s="53" customFormat="1" ht="17.25" customHeight="1">
      <c r="A35" s="21">
        <f t="shared" si="1"/>
        <v>32</v>
      </c>
      <c r="B35" s="24" t="s">
        <v>433</v>
      </c>
      <c r="C35" s="24" t="s">
        <v>16</v>
      </c>
      <c r="D35" s="22" t="s">
        <v>437</v>
      </c>
      <c r="E35" s="14" t="s">
        <v>17</v>
      </c>
      <c r="F35" s="24" t="s">
        <v>21</v>
      </c>
      <c r="G35" s="23">
        <v>40</v>
      </c>
      <c r="H35" s="24" t="s">
        <v>99</v>
      </c>
      <c r="I35" s="24" t="s">
        <v>435</v>
      </c>
      <c r="J35" s="24" t="s">
        <v>436</v>
      </c>
      <c r="K35" s="73"/>
    </row>
    <row r="36" spans="1:11" s="53" customFormat="1" ht="17.25" customHeight="1">
      <c r="A36" s="21">
        <f t="shared" si="1"/>
        <v>33</v>
      </c>
      <c r="B36" s="74" t="s">
        <v>433</v>
      </c>
      <c r="C36" s="74" t="s">
        <v>438</v>
      </c>
      <c r="D36" s="75" t="s">
        <v>446</v>
      </c>
      <c r="E36" s="74" t="s">
        <v>447</v>
      </c>
      <c r="F36" s="74" t="s">
        <v>448</v>
      </c>
      <c r="G36" s="76">
        <v>130</v>
      </c>
      <c r="H36" s="74" t="s">
        <v>449</v>
      </c>
      <c r="I36" s="74" t="s">
        <v>450</v>
      </c>
      <c r="J36" s="74" t="s">
        <v>451</v>
      </c>
      <c r="K36" s="73"/>
    </row>
    <row r="37" spans="1:11" s="53" customFormat="1" ht="17.25" customHeight="1">
      <c r="A37" s="21">
        <f t="shared" si="1"/>
        <v>34</v>
      </c>
      <c r="B37" s="74" t="s">
        <v>433</v>
      </c>
      <c r="C37" s="74" t="s">
        <v>452</v>
      </c>
      <c r="D37" s="77" t="s">
        <v>453</v>
      </c>
      <c r="E37" s="74" t="s">
        <v>447</v>
      </c>
      <c r="F37" s="74" t="s">
        <v>448</v>
      </c>
      <c r="G37" s="76">
        <v>200</v>
      </c>
      <c r="H37" s="74" t="s">
        <v>449</v>
      </c>
      <c r="I37" s="74" t="s">
        <v>454</v>
      </c>
      <c r="J37" s="74" t="s">
        <v>455</v>
      </c>
      <c r="K37" s="73"/>
    </row>
    <row r="38" spans="1:11" s="53" customFormat="1" ht="17.25" customHeight="1">
      <c r="A38" s="21">
        <f t="shared" si="1"/>
        <v>35</v>
      </c>
      <c r="B38" s="24" t="s">
        <v>441</v>
      </c>
      <c r="C38" s="24" t="s">
        <v>20</v>
      </c>
      <c r="D38" s="22" t="s">
        <v>286</v>
      </c>
      <c r="E38" s="14" t="s">
        <v>287</v>
      </c>
      <c r="F38" s="24" t="s">
        <v>18</v>
      </c>
      <c r="G38" s="23">
        <v>60</v>
      </c>
      <c r="H38" s="24" t="s">
        <v>283</v>
      </c>
      <c r="I38" s="24" t="s">
        <v>284</v>
      </c>
      <c r="J38" s="24" t="s">
        <v>285</v>
      </c>
      <c r="K38" s="6"/>
    </row>
    <row r="39" spans="1:11" s="53" customFormat="1" ht="17.25" customHeight="1">
      <c r="A39" s="21">
        <f t="shared" si="1"/>
        <v>36</v>
      </c>
      <c r="B39" s="24" t="s">
        <v>445</v>
      </c>
      <c r="C39" s="24" t="s">
        <v>16</v>
      </c>
      <c r="D39" s="22" t="s">
        <v>56</v>
      </c>
      <c r="E39" s="3" t="s">
        <v>17</v>
      </c>
      <c r="F39" s="24" t="s">
        <v>21</v>
      </c>
      <c r="G39" s="23">
        <v>103</v>
      </c>
      <c r="H39" s="24" t="s">
        <v>57</v>
      </c>
      <c r="I39" s="24" t="s">
        <v>58</v>
      </c>
      <c r="J39" s="24" t="s">
        <v>59</v>
      </c>
      <c r="K39" s="73"/>
    </row>
    <row r="40" spans="1:11" s="53" customFormat="1" ht="17.25" customHeight="1">
      <c r="A40" s="21">
        <f t="shared" ref="A40:A48" si="2">ROW()-3</f>
        <v>37</v>
      </c>
      <c r="B40" s="24" t="s">
        <v>28</v>
      </c>
      <c r="C40" s="24" t="s">
        <v>20</v>
      </c>
      <c r="D40" s="22" t="s">
        <v>51</v>
      </c>
      <c r="E40" s="14" t="s">
        <v>52</v>
      </c>
      <c r="F40" s="24" t="s">
        <v>21</v>
      </c>
      <c r="G40" s="23">
        <v>171</v>
      </c>
      <c r="H40" s="24" t="s">
        <v>49</v>
      </c>
      <c r="I40" s="24" t="s">
        <v>484</v>
      </c>
      <c r="J40" s="24" t="s">
        <v>50</v>
      </c>
      <c r="K40" s="6"/>
    </row>
    <row r="41" spans="1:11" s="53" customFormat="1" ht="17.25" customHeight="1">
      <c r="A41" s="21">
        <f t="shared" si="2"/>
        <v>38</v>
      </c>
      <c r="B41" s="24" t="s">
        <v>28</v>
      </c>
      <c r="C41" s="24" t="s">
        <v>16</v>
      </c>
      <c r="D41" s="22" t="s">
        <v>63</v>
      </c>
      <c r="E41" s="3" t="s">
        <v>17</v>
      </c>
      <c r="F41" s="24" t="s">
        <v>21</v>
      </c>
      <c r="G41" s="23">
        <v>345</v>
      </c>
      <c r="H41" s="24" t="s">
        <v>57</v>
      </c>
      <c r="I41" s="24" t="s">
        <v>58</v>
      </c>
      <c r="J41" s="24" t="s">
        <v>59</v>
      </c>
      <c r="K41" s="6"/>
    </row>
    <row r="42" spans="1:11" s="53" customFormat="1" ht="17.25" customHeight="1">
      <c r="A42" s="21">
        <f t="shared" si="2"/>
        <v>39</v>
      </c>
      <c r="B42" s="24" t="s">
        <v>423</v>
      </c>
      <c r="C42" s="24" t="s">
        <v>16</v>
      </c>
      <c r="D42" s="22" t="s">
        <v>105</v>
      </c>
      <c r="E42" s="14" t="s">
        <v>17</v>
      </c>
      <c r="F42" s="24" t="s">
        <v>18</v>
      </c>
      <c r="G42" s="25">
        <v>95</v>
      </c>
      <c r="H42" s="24" t="s">
        <v>99</v>
      </c>
      <c r="I42" s="24" t="s">
        <v>106</v>
      </c>
      <c r="J42" s="24" t="s">
        <v>107</v>
      </c>
      <c r="K42" s="6"/>
    </row>
    <row r="43" spans="1:11" s="53" customFormat="1" ht="17.25" customHeight="1">
      <c r="A43" s="21">
        <f t="shared" si="2"/>
        <v>40</v>
      </c>
      <c r="B43" s="24" t="s">
        <v>432</v>
      </c>
      <c r="C43" s="24" t="s">
        <v>16</v>
      </c>
      <c r="D43" s="22" t="s">
        <v>127</v>
      </c>
      <c r="E43" s="14" t="s">
        <v>17</v>
      </c>
      <c r="F43" s="24" t="s">
        <v>18</v>
      </c>
      <c r="G43" s="23">
        <v>150</v>
      </c>
      <c r="H43" s="24" t="s">
        <v>99</v>
      </c>
      <c r="I43" s="24" t="s">
        <v>100</v>
      </c>
      <c r="J43" s="24" t="s">
        <v>101</v>
      </c>
      <c r="K43" s="6"/>
    </row>
    <row r="44" spans="1:11" s="53" customFormat="1" ht="17.25" customHeight="1">
      <c r="A44" s="21">
        <f t="shared" si="2"/>
        <v>41</v>
      </c>
      <c r="B44" s="24" t="s">
        <v>28</v>
      </c>
      <c r="C44" s="24" t="s">
        <v>20</v>
      </c>
      <c r="D44" s="22" t="s">
        <v>128</v>
      </c>
      <c r="E44" s="14" t="s">
        <v>129</v>
      </c>
      <c r="F44" s="24" t="s">
        <v>21</v>
      </c>
      <c r="G44" s="23">
        <v>320</v>
      </c>
      <c r="H44" s="24" t="s">
        <v>130</v>
      </c>
      <c r="I44" s="24" t="s">
        <v>131</v>
      </c>
      <c r="J44" s="24" t="s">
        <v>132</v>
      </c>
      <c r="K44" s="6"/>
    </row>
    <row r="45" spans="1:11" s="53" customFormat="1" ht="17.25" customHeight="1">
      <c r="A45" s="21">
        <f t="shared" si="2"/>
        <v>42</v>
      </c>
      <c r="B45" s="24" t="s">
        <v>28</v>
      </c>
      <c r="C45" s="24" t="s">
        <v>20</v>
      </c>
      <c r="D45" s="22" t="s">
        <v>442</v>
      </c>
      <c r="E45" s="14" t="s">
        <v>195</v>
      </c>
      <c r="F45" s="24" t="s">
        <v>18</v>
      </c>
      <c r="G45" s="23">
        <v>159</v>
      </c>
      <c r="H45" s="24" t="s">
        <v>283</v>
      </c>
      <c r="I45" s="24" t="s">
        <v>443</v>
      </c>
      <c r="J45" s="24" t="s">
        <v>444</v>
      </c>
      <c r="K45" s="6"/>
    </row>
    <row r="46" spans="1:11" s="53" customFormat="1" ht="17.25" customHeight="1">
      <c r="A46" s="21">
        <f t="shared" si="2"/>
        <v>43</v>
      </c>
      <c r="B46" s="24" t="s">
        <v>485</v>
      </c>
      <c r="C46" s="24" t="s">
        <v>479</v>
      </c>
      <c r="D46" s="22" t="s">
        <v>409</v>
      </c>
      <c r="E46" s="14" t="s">
        <v>17</v>
      </c>
      <c r="F46" s="24" t="s">
        <v>486</v>
      </c>
      <c r="G46" s="23">
        <v>194</v>
      </c>
      <c r="H46" s="24" t="s">
        <v>487</v>
      </c>
      <c r="I46" s="24" t="s">
        <v>488</v>
      </c>
      <c r="J46" s="24" t="s">
        <v>489</v>
      </c>
      <c r="K46" s="6"/>
    </row>
    <row r="47" spans="1:11" s="53" customFormat="1" ht="17.25" customHeight="1">
      <c r="A47" s="21">
        <f t="shared" si="2"/>
        <v>44</v>
      </c>
      <c r="B47" s="24" t="s">
        <v>74</v>
      </c>
      <c r="C47" s="24" t="s">
        <v>16</v>
      </c>
      <c r="D47" s="22" t="s">
        <v>78</v>
      </c>
      <c r="E47" s="14" t="s">
        <v>17</v>
      </c>
      <c r="F47" s="24" t="s">
        <v>21</v>
      </c>
      <c r="G47" s="23">
        <v>140</v>
      </c>
      <c r="H47" s="24" t="s">
        <v>64</v>
      </c>
      <c r="I47" s="24" t="s">
        <v>76</v>
      </c>
      <c r="J47" s="24" t="s">
        <v>77</v>
      </c>
      <c r="K47" s="6"/>
    </row>
    <row r="48" spans="1:11" s="53" customFormat="1" ht="17.25" customHeight="1">
      <c r="A48" s="21">
        <f t="shared" si="2"/>
        <v>45</v>
      </c>
      <c r="B48" s="24" t="s">
        <v>74</v>
      </c>
      <c r="C48" s="24" t="s">
        <v>20</v>
      </c>
      <c r="D48" s="22" t="s">
        <v>75</v>
      </c>
      <c r="E48" s="14" t="s">
        <v>17</v>
      </c>
      <c r="F48" s="24" t="s">
        <v>21</v>
      </c>
      <c r="G48" s="23">
        <v>400</v>
      </c>
      <c r="H48" s="24" t="s">
        <v>64</v>
      </c>
      <c r="I48" s="24" t="s">
        <v>76</v>
      </c>
      <c r="J48" s="24" t="s">
        <v>77</v>
      </c>
      <c r="K48" s="59"/>
    </row>
    <row r="49" spans="1:11" s="30" customFormat="1" ht="17.25" customHeight="1">
      <c r="A49" s="37"/>
      <c r="B49" s="38"/>
      <c r="C49" s="38"/>
      <c r="D49" s="38"/>
      <c r="E49" s="38"/>
      <c r="F49" s="38"/>
      <c r="G49" s="38"/>
      <c r="H49" s="38"/>
      <c r="I49" s="41" t="s">
        <v>496</v>
      </c>
      <c r="J49" s="31">
        <f>SUM(G4:G48)</f>
        <v>7637</v>
      </c>
      <c r="K49" s="32" t="s">
        <v>497</v>
      </c>
    </row>
    <row r="50" spans="1:11">
      <c r="A50" s="60" t="s">
        <v>98</v>
      </c>
      <c r="B50" s="60"/>
      <c r="C50" s="53"/>
      <c r="D50" s="53"/>
      <c r="E50" s="53"/>
      <c r="F50" s="53"/>
      <c r="G50" s="53"/>
      <c r="H50" s="53"/>
      <c r="I50" s="61"/>
      <c r="J50" s="53"/>
      <c r="K50" s="62"/>
    </row>
    <row r="51" spans="1:11" ht="20.100000000000001" customHeight="1">
      <c r="A51" s="53"/>
      <c r="B51" s="53"/>
      <c r="C51" s="53"/>
      <c r="D51" s="53"/>
      <c r="E51" s="53"/>
      <c r="F51" s="53"/>
      <c r="G51" s="53"/>
      <c r="H51" s="53"/>
      <c r="I51" s="61"/>
      <c r="J51" s="53"/>
      <c r="K51" s="62"/>
    </row>
    <row r="52" spans="1:11" ht="16.5" customHeight="1">
      <c r="A52" s="53"/>
      <c r="B52" s="53"/>
      <c r="C52" s="53"/>
      <c r="D52" s="53"/>
      <c r="E52" s="53"/>
      <c r="F52" s="53"/>
      <c r="G52" s="53"/>
      <c r="H52" s="53"/>
      <c r="I52" s="61"/>
      <c r="J52" s="53"/>
      <c r="K52" s="62"/>
    </row>
    <row r="53" spans="1:11" ht="16.5" customHeight="1">
      <c r="A53" s="53"/>
      <c r="B53" s="53"/>
      <c r="C53" s="53"/>
      <c r="D53" s="53"/>
      <c r="E53" s="1"/>
      <c r="F53" s="53"/>
      <c r="G53" s="53"/>
      <c r="H53" s="53"/>
      <c r="I53" s="61"/>
      <c r="J53" s="53"/>
      <c r="K53" s="62"/>
    </row>
    <row r="54" spans="1:11" ht="16.5" customHeight="1">
      <c r="A54" s="53"/>
      <c r="B54" s="53"/>
      <c r="C54" s="53"/>
      <c r="D54" s="53"/>
      <c r="E54" s="1"/>
      <c r="F54" s="53"/>
      <c r="G54" s="53"/>
      <c r="H54" s="53"/>
      <c r="I54" s="61"/>
      <c r="J54" s="53"/>
      <c r="K54" s="62"/>
    </row>
    <row r="55" spans="1:11" ht="16.5" customHeight="1">
      <c r="A55" s="53"/>
      <c r="B55" s="53"/>
      <c r="C55" s="53"/>
      <c r="D55" s="53"/>
      <c r="E55" s="1"/>
      <c r="F55" s="53"/>
      <c r="G55" s="53"/>
      <c r="H55" s="53"/>
      <c r="I55" s="61"/>
      <c r="J55" s="53"/>
      <c r="K55" s="62"/>
    </row>
    <row r="56" spans="1:11" ht="16.5" customHeight="1">
      <c r="A56" s="53"/>
      <c r="B56" s="53"/>
      <c r="C56" s="53"/>
      <c r="D56" s="53"/>
      <c r="E56" s="63"/>
      <c r="F56" s="53"/>
      <c r="G56" s="53"/>
      <c r="H56" s="53"/>
      <c r="I56" s="61"/>
      <c r="J56" s="53"/>
      <c r="K56" s="62"/>
    </row>
    <row r="57" spans="1:11" ht="16.5" customHeight="1">
      <c r="A57" s="53"/>
      <c r="B57" s="53"/>
      <c r="C57" s="53"/>
      <c r="D57" s="53"/>
      <c r="E57" s="53"/>
      <c r="F57" s="53"/>
      <c r="G57" s="53"/>
      <c r="H57" s="53"/>
      <c r="I57" s="61"/>
      <c r="J57" s="53"/>
      <c r="K57" s="62"/>
    </row>
    <row r="58" spans="1:11" ht="16.5" customHeight="1">
      <c r="A58" s="53"/>
      <c r="B58" s="53"/>
      <c r="C58" s="53"/>
      <c r="D58" s="53"/>
      <c r="E58" s="53"/>
      <c r="F58" s="53"/>
      <c r="G58" s="53"/>
      <c r="H58" s="53"/>
      <c r="I58" s="61"/>
      <c r="J58" s="53"/>
      <c r="K58" s="62"/>
    </row>
    <row r="59" spans="1:11" ht="16.5" customHeight="1">
      <c r="A59" s="53"/>
      <c r="B59" s="53"/>
      <c r="C59" s="53"/>
      <c r="D59" s="53"/>
      <c r="E59" s="53"/>
      <c r="F59" s="53"/>
      <c r="G59" s="53"/>
      <c r="H59" s="53"/>
      <c r="I59" s="61"/>
      <c r="J59" s="53"/>
      <c r="K59" s="62"/>
    </row>
    <row r="60" spans="1:11" ht="16.5" customHeight="1">
      <c r="A60" s="53"/>
      <c r="B60" s="53"/>
      <c r="C60" s="53"/>
      <c r="D60" s="53"/>
      <c r="E60" s="53"/>
      <c r="F60" s="53"/>
      <c r="G60" s="53"/>
      <c r="H60" s="53"/>
      <c r="I60" s="61"/>
      <c r="J60" s="53"/>
      <c r="K60" s="62"/>
    </row>
    <row r="61" spans="1:11" ht="16.5" customHeight="1">
      <c r="A61" s="53"/>
      <c r="B61" s="53"/>
      <c r="C61" s="53"/>
      <c r="D61" s="53"/>
      <c r="E61" s="53"/>
      <c r="F61" s="53"/>
      <c r="G61" s="53"/>
      <c r="H61" s="53"/>
      <c r="I61" s="61"/>
      <c r="J61" s="53"/>
      <c r="K61" s="62"/>
    </row>
    <row r="62" spans="1:11" ht="16.5" customHeight="1">
      <c r="A62" s="53"/>
      <c r="B62" s="53"/>
      <c r="C62" s="53"/>
      <c r="D62" s="53"/>
      <c r="E62" s="53"/>
      <c r="F62" s="53"/>
      <c r="G62" s="53"/>
      <c r="H62" s="53"/>
      <c r="I62" s="61"/>
      <c r="J62" s="53"/>
      <c r="K62" s="62"/>
    </row>
    <row r="63" spans="1:11" ht="16.5" customHeight="1">
      <c r="A63" s="53"/>
      <c r="B63" s="53"/>
      <c r="C63" s="53"/>
      <c r="D63" s="53"/>
      <c r="E63" s="53"/>
      <c r="F63" s="53"/>
      <c r="G63" s="53"/>
      <c r="H63" s="53"/>
      <c r="I63" s="61"/>
      <c r="J63" s="53"/>
      <c r="K63" s="62"/>
    </row>
    <row r="64" spans="1:11" ht="16.5" customHeight="1">
      <c r="A64" s="53"/>
      <c r="B64" s="53"/>
      <c r="C64" s="53"/>
      <c r="D64" s="53"/>
      <c r="E64" s="53"/>
      <c r="F64" s="53"/>
      <c r="G64" s="53"/>
      <c r="H64" s="53"/>
      <c r="I64" s="61"/>
      <c r="J64" s="53"/>
      <c r="K64" s="62"/>
    </row>
    <row r="65" spans="1:11" ht="16.5" customHeight="1">
      <c r="A65" s="53"/>
      <c r="B65" s="53"/>
      <c r="C65" s="53"/>
      <c r="D65" s="53"/>
      <c r="E65" s="53"/>
      <c r="F65" s="53"/>
      <c r="G65" s="53"/>
      <c r="H65" s="53"/>
      <c r="I65" s="61"/>
      <c r="J65" s="53"/>
      <c r="K65" s="62"/>
    </row>
    <row r="66" spans="1:11" ht="16.5" customHeight="1">
      <c r="A66" s="53"/>
      <c r="B66" s="53"/>
      <c r="C66" s="53"/>
      <c r="D66" s="53"/>
      <c r="E66" s="53"/>
      <c r="F66" s="53"/>
      <c r="G66" s="53"/>
      <c r="H66" s="53"/>
      <c r="I66" s="61"/>
      <c r="J66" s="53"/>
      <c r="K66" s="62"/>
    </row>
    <row r="67" spans="1:11" ht="16.5" customHeight="1"/>
    <row r="68" spans="1:11" ht="16.5" customHeight="1"/>
    <row r="69" spans="1:11" ht="16.5" customHeight="1"/>
    <row r="70" spans="1:11" ht="16.5" customHeight="1"/>
    <row r="71" spans="1:11" ht="16.5" customHeight="1"/>
    <row r="72" spans="1:11" ht="16.5" customHeight="1"/>
    <row r="73" spans="1:11" ht="16.5" customHeight="1"/>
    <row r="74" spans="1:11" ht="16.5" customHeight="1"/>
    <row r="75" spans="1:11" ht="16.5" customHeight="1"/>
    <row r="76" spans="1:11" ht="16.5" customHeight="1"/>
    <row r="77" spans="1:11" ht="16.5" customHeight="1"/>
    <row r="78" spans="1:11" ht="16.5" customHeight="1"/>
    <row r="79" spans="1:11" ht="16.5" customHeight="1"/>
    <row r="80" spans="1:1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</sheetData>
  <autoFilter ref="A3:K50"/>
  <sortState ref="A4:K79">
    <sortCondition ref="B4:B79" customList="1월,2월,3월,4월,5월,6월,7월,8월,9월,10월,11월,12월,연중"/>
  </sortState>
  <mergeCells count="1">
    <mergeCell ref="A1:K1"/>
  </mergeCells>
  <phoneticPr fontId="9" type="noConversion"/>
  <conditionalFormatting sqref="D1:D1048576">
    <cfRule type="duplicateValues" dxfId="4" priority="1"/>
  </conditionalFormatting>
  <dataValidations count="1">
    <dataValidation type="list" allowBlank="1" showInputMessage="1" showErrorMessage="1" sqref="F26:F27 F4:F6 F8 F31:F32 F42:F47 F10:F24">
      <formula1>"일반경쟁,제한경쟁,수의계약"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zoomScale="85" zoomScaleNormal="85" zoomScaleSheetLayoutView="100" workbookViewId="0">
      <pane ySplit="4" topLeftCell="A5" activePane="bottomLeft" state="frozen"/>
      <selection pane="bottomLeft" activeCell="H32" sqref="H32"/>
    </sheetView>
  </sheetViews>
  <sheetFormatPr defaultRowHeight="16.5"/>
  <cols>
    <col min="1" max="1" width="5.6640625" style="78" customWidth="1"/>
    <col min="2" max="2" width="29.6640625" style="78" customWidth="1"/>
    <col min="3" max="3" width="36.21875" style="78" customWidth="1"/>
    <col min="4" max="5" width="8.88671875" style="78"/>
    <col min="6" max="6" width="13" style="78" bestFit="1" customWidth="1"/>
    <col min="7" max="7" width="13.109375" style="78" customWidth="1"/>
    <col min="8" max="8" width="20.33203125" style="78" customWidth="1"/>
    <col min="9" max="16384" width="8.88671875" style="78"/>
  </cols>
  <sheetData>
    <row r="1" spans="1:10" ht="26.25">
      <c r="A1" s="95" t="s">
        <v>41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79" customFormat="1"/>
    <row r="3" spans="1:10" s="80" customFormat="1">
      <c r="A3" s="96" t="s">
        <v>8</v>
      </c>
      <c r="B3" s="97" t="s">
        <v>9</v>
      </c>
      <c r="C3" s="97" t="s">
        <v>10</v>
      </c>
      <c r="D3" s="97" t="s">
        <v>11</v>
      </c>
      <c r="E3" s="98" t="s">
        <v>12</v>
      </c>
      <c r="F3" s="99" t="s">
        <v>267</v>
      </c>
      <c r="G3" s="99" t="s">
        <v>268</v>
      </c>
      <c r="H3" s="98" t="s">
        <v>1</v>
      </c>
      <c r="I3" s="111" t="s">
        <v>529</v>
      </c>
      <c r="J3" s="112"/>
    </row>
    <row r="4" spans="1:10" s="80" customFormat="1">
      <c r="A4" s="96"/>
      <c r="B4" s="97"/>
      <c r="C4" s="97"/>
      <c r="D4" s="97"/>
      <c r="E4" s="98"/>
      <c r="F4" s="98"/>
      <c r="G4" s="98"/>
      <c r="H4" s="98"/>
      <c r="I4" s="81" t="s">
        <v>13</v>
      </c>
      <c r="J4" s="81" t="s">
        <v>14</v>
      </c>
    </row>
    <row r="5" spans="1:10" s="13" customFormat="1">
      <c r="A5" s="6">
        <f>ROW()-4</f>
        <v>1</v>
      </c>
      <c r="B5" s="7" t="s">
        <v>80</v>
      </c>
      <c r="C5" s="8">
        <v>1.0423611111111111</v>
      </c>
      <c r="D5" s="9" t="s">
        <v>96</v>
      </c>
      <c r="E5" s="7">
        <v>1</v>
      </c>
      <c r="F5" s="10">
        <v>94426000</v>
      </c>
      <c r="G5" s="11">
        <f t="shared" ref="G5:G14" si="0">E5*F5</f>
        <v>94426000</v>
      </c>
      <c r="H5" s="11" t="s">
        <v>97</v>
      </c>
      <c r="I5" s="12">
        <v>1</v>
      </c>
      <c r="J5" s="12"/>
    </row>
    <row r="6" spans="1:10" s="13" customFormat="1">
      <c r="A6" s="6">
        <f t="shared" ref="A6:A25" si="1">ROW()-4</f>
        <v>2</v>
      </c>
      <c r="B6" s="7" t="s">
        <v>81</v>
      </c>
      <c r="C6" s="7" t="s">
        <v>25</v>
      </c>
      <c r="D6" s="9" t="s">
        <v>96</v>
      </c>
      <c r="E6" s="7">
        <v>1</v>
      </c>
      <c r="F6" s="10">
        <v>368000000</v>
      </c>
      <c r="G6" s="11">
        <f t="shared" si="0"/>
        <v>368000000</v>
      </c>
      <c r="H6" s="11" t="s">
        <v>97</v>
      </c>
      <c r="I6" s="12"/>
      <c r="J6" s="12">
        <v>1</v>
      </c>
    </row>
    <row r="7" spans="1:10" s="13" customFormat="1">
      <c r="A7" s="6">
        <f t="shared" si="1"/>
        <v>3</v>
      </c>
      <c r="B7" s="7" t="s">
        <v>81</v>
      </c>
      <c r="C7" s="7" t="s">
        <v>25</v>
      </c>
      <c r="D7" s="9" t="s">
        <v>96</v>
      </c>
      <c r="E7" s="7">
        <v>1</v>
      </c>
      <c r="F7" s="10">
        <v>340000000</v>
      </c>
      <c r="G7" s="11">
        <f t="shared" si="0"/>
        <v>340000000</v>
      </c>
      <c r="H7" s="11" t="s">
        <v>97</v>
      </c>
      <c r="I7" s="12"/>
      <c r="J7" s="12">
        <v>1</v>
      </c>
    </row>
    <row r="8" spans="1:10" s="13" customFormat="1">
      <c r="A8" s="6">
        <f t="shared" si="1"/>
        <v>4</v>
      </c>
      <c r="B8" s="7" t="s">
        <v>40</v>
      </c>
      <c r="C8" s="7" t="s">
        <v>82</v>
      </c>
      <c r="D8" s="9" t="s">
        <v>96</v>
      </c>
      <c r="E8" s="7">
        <v>1</v>
      </c>
      <c r="F8" s="10">
        <v>150000000</v>
      </c>
      <c r="G8" s="11">
        <f t="shared" si="0"/>
        <v>150000000</v>
      </c>
      <c r="H8" s="11" t="s">
        <v>97</v>
      </c>
      <c r="I8" s="12">
        <v>1</v>
      </c>
      <c r="J8" s="12"/>
    </row>
    <row r="9" spans="1:10" s="13" customFormat="1">
      <c r="A9" s="6">
        <f t="shared" si="1"/>
        <v>5</v>
      </c>
      <c r="B9" s="7" t="s">
        <v>83</v>
      </c>
      <c r="C9" s="7" t="s">
        <v>84</v>
      </c>
      <c r="D9" s="9" t="s">
        <v>96</v>
      </c>
      <c r="E9" s="7">
        <v>1</v>
      </c>
      <c r="F9" s="10">
        <v>1000000000</v>
      </c>
      <c r="G9" s="11">
        <f t="shared" si="0"/>
        <v>1000000000</v>
      </c>
      <c r="H9" s="11" t="s">
        <v>97</v>
      </c>
      <c r="I9" s="12"/>
      <c r="J9" s="12">
        <v>1</v>
      </c>
    </row>
    <row r="10" spans="1:10" s="13" customFormat="1">
      <c r="A10" s="6">
        <f t="shared" si="1"/>
        <v>6</v>
      </c>
      <c r="B10" s="7" t="s">
        <v>85</v>
      </c>
      <c r="C10" s="7" t="s">
        <v>86</v>
      </c>
      <c r="D10" s="9" t="s">
        <v>96</v>
      </c>
      <c r="E10" s="7">
        <v>1</v>
      </c>
      <c r="F10" s="10">
        <v>73000000</v>
      </c>
      <c r="G10" s="11">
        <f t="shared" si="0"/>
        <v>73000000</v>
      </c>
      <c r="H10" s="11" t="s">
        <v>97</v>
      </c>
      <c r="I10" s="12">
        <v>1</v>
      </c>
      <c r="J10" s="12"/>
    </row>
    <row r="11" spans="1:10" s="13" customFormat="1">
      <c r="A11" s="6">
        <f t="shared" si="1"/>
        <v>7</v>
      </c>
      <c r="B11" s="7" t="s">
        <v>87</v>
      </c>
      <c r="C11" s="7" t="s">
        <v>88</v>
      </c>
      <c r="D11" s="9" t="s">
        <v>96</v>
      </c>
      <c r="E11" s="7">
        <v>1</v>
      </c>
      <c r="F11" s="10">
        <v>389481000</v>
      </c>
      <c r="G11" s="11">
        <f t="shared" si="0"/>
        <v>389481000</v>
      </c>
      <c r="H11" s="11" t="s">
        <v>97</v>
      </c>
      <c r="I11" s="12">
        <v>1</v>
      </c>
      <c r="J11" s="12"/>
    </row>
    <row r="12" spans="1:10" s="13" customFormat="1">
      <c r="A12" s="6">
        <f t="shared" si="1"/>
        <v>8</v>
      </c>
      <c r="B12" s="7" t="s">
        <v>87</v>
      </c>
      <c r="C12" s="7" t="s">
        <v>89</v>
      </c>
      <c r="D12" s="9" t="s">
        <v>96</v>
      </c>
      <c r="E12" s="7">
        <v>2</v>
      </c>
      <c r="F12" s="10">
        <v>195517000</v>
      </c>
      <c r="G12" s="11">
        <f t="shared" si="0"/>
        <v>391034000</v>
      </c>
      <c r="H12" s="11" t="s">
        <v>97</v>
      </c>
      <c r="I12" s="12">
        <v>2</v>
      </c>
      <c r="J12" s="12"/>
    </row>
    <row r="13" spans="1:10" s="13" customFormat="1">
      <c r="A13" s="6">
        <f t="shared" si="1"/>
        <v>9</v>
      </c>
      <c r="B13" s="7" t="s">
        <v>33</v>
      </c>
      <c r="C13" s="7" t="s">
        <v>90</v>
      </c>
      <c r="D13" s="9" t="s">
        <v>96</v>
      </c>
      <c r="E13" s="7">
        <v>1</v>
      </c>
      <c r="F13" s="10">
        <v>56050000</v>
      </c>
      <c r="G13" s="11">
        <f t="shared" si="0"/>
        <v>56050000</v>
      </c>
      <c r="H13" s="11" t="s">
        <v>97</v>
      </c>
      <c r="I13" s="12"/>
      <c r="J13" s="12">
        <v>1</v>
      </c>
    </row>
    <row r="14" spans="1:10" s="13" customFormat="1">
      <c r="A14" s="6">
        <f t="shared" si="1"/>
        <v>10</v>
      </c>
      <c r="B14" s="7" t="s">
        <v>33</v>
      </c>
      <c r="C14" s="7" t="s">
        <v>38</v>
      </c>
      <c r="D14" s="9" t="s">
        <v>96</v>
      </c>
      <c r="E14" s="7">
        <v>1</v>
      </c>
      <c r="F14" s="10">
        <v>46000000</v>
      </c>
      <c r="G14" s="11">
        <f t="shared" si="0"/>
        <v>46000000</v>
      </c>
      <c r="H14" s="11" t="s">
        <v>97</v>
      </c>
      <c r="I14" s="12"/>
      <c r="J14" s="12">
        <v>1</v>
      </c>
    </row>
    <row r="15" spans="1:10" s="13" customFormat="1">
      <c r="A15" s="6">
        <f t="shared" si="1"/>
        <v>11</v>
      </c>
      <c r="B15" s="7" t="s">
        <v>33</v>
      </c>
      <c r="C15" s="7" t="s">
        <v>91</v>
      </c>
      <c r="D15" s="9" t="s">
        <v>96</v>
      </c>
      <c r="E15" s="7">
        <v>1</v>
      </c>
      <c r="F15" s="10">
        <v>39029000</v>
      </c>
      <c r="G15" s="11">
        <f t="shared" ref="G15:G25" si="2">E15*F15</f>
        <v>39029000</v>
      </c>
      <c r="H15" s="11" t="s">
        <v>97</v>
      </c>
      <c r="I15" s="12"/>
      <c r="J15" s="12">
        <v>1</v>
      </c>
    </row>
    <row r="16" spans="1:10" s="13" customFormat="1">
      <c r="A16" s="6">
        <f t="shared" si="1"/>
        <v>12</v>
      </c>
      <c r="B16" s="7" t="s">
        <v>33</v>
      </c>
      <c r="C16" s="7" t="s">
        <v>25</v>
      </c>
      <c r="D16" s="9" t="s">
        <v>96</v>
      </c>
      <c r="E16" s="7">
        <v>1</v>
      </c>
      <c r="F16" s="10">
        <v>35400000</v>
      </c>
      <c r="G16" s="11">
        <f t="shared" si="2"/>
        <v>35400000</v>
      </c>
      <c r="H16" s="11" t="s">
        <v>97</v>
      </c>
      <c r="I16" s="12"/>
      <c r="J16" s="12">
        <v>1</v>
      </c>
    </row>
    <row r="17" spans="1:10" s="13" customFormat="1">
      <c r="A17" s="6">
        <f t="shared" si="1"/>
        <v>13</v>
      </c>
      <c r="B17" s="7" t="s">
        <v>33</v>
      </c>
      <c r="C17" s="7" t="s">
        <v>25</v>
      </c>
      <c r="D17" s="9" t="s">
        <v>96</v>
      </c>
      <c r="E17" s="7">
        <v>1</v>
      </c>
      <c r="F17" s="10">
        <v>33950000</v>
      </c>
      <c r="G17" s="11">
        <f t="shared" si="2"/>
        <v>33950000</v>
      </c>
      <c r="H17" s="11" t="s">
        <v>97</v>
      </c>
      <c r="I17" s="12"/>
      <c r="J17" s="12">
        <v>1</v>
      </c>
    </row>
    <row r="18" spans="1:10" s="13" customFormat="1">
      <c r="A18" s="6">
        <f t="shared" si="1"/>
        <v>14</v>
      </c>
      <c r="B18" s="7" t="s">
        <v>33</v>
      </c>
      <c r="C18" s="7" t="s">
        <v>92</v>
      </c>
      <c r="D18" s="9" t="s">
        <v>96</v>
      </c>
      <c r="E18" s="7">
        <v>1</v>
      </c>
      <c r="F18" s="10">
        <v>33850000</v>
      </c>
      <c r="G18" s="11">
        <f t="shared" si="2"/>
        <v>33850000</v>
      </c>
      <c r="H18" s="11" t="s">
        <v>97</v>
      </c>
      <c r="I18" s="12"/>
      <c r="J18" s="12">
        <v>1</v>
      </c>
    </row>
    <row r="19" spans="1:10" s="13" customFormat="1">
      <c r="A19" s="6">
        <f t="shared" si="1"/>
        <v>15</v>
      </c>
      <c r="B19" s="7" t="s">
        <v>33</v>
      </c>
      <c r="C19" s="7" t="s">
        <v>35</v>
      </c>
      <c r="D19" s="9" t="s">
        <v>96</v>
      </c>
      <c r="E19" s="7">
        <v>1</v>
      </c>
      <c r="F19" s="10">
        <v>31598000</v>
      </c>
      <c r="G19" s="11">
        <f t="shared" si="2"/>
        <v>31598000</v>
      </c>
      <c r="H19" s="11" t="s">
        <v>97</v>
      </c>
      <c r="I19" s="12"/>
      <c r="J19" s="12">
        <v>1</v>
      </c>
    </row>
    <row r="20" spans="1:10" s="13" customFormat="1">
      <c r="A20" s="6">
        <f t="shared" si="1"/>
        <v>16</v>
      </c>
      <c r="B20" s="7" t="s">
        <v>33</v>
      </c>
      <c r="C20" s="7" t="s">
        <v>93</v>
      </c>
      <c r="D20" s="9" t="s">
        <v>96</v>
      </c>
      <c r="E20" s="7">
        <v>1</v>
      </c>
      <c r="F20" s="10">
        <v>30270000</v>
      </c>
      <c r="G20" s="11">
        <f t="shared" si="2"/>
        <v>30270000</v>
      </c>
      <c r="H20" s="11" t="s">
        <v>97</v>
      </c>
      <c r="I20" s="12"/>
      <c r="J20" s="12">
        <v>1</v>
      </c>
    </row>
    <row r="21" spans="1:10" s="13" customFormat="1">
      <c r="A21" s="6">
        <f t="shared" si="1"/>
        <v>17</v>
      </c>
      <c r="B21" s="7" t="s">
        <v>36</v>
      </c>
      <c r="C21" s="7" t="s">
        <v>37</v>
      </c>
      <c r="D21" s="9" t="s">
        <v>96</v>
      </c>
      <c r="E21" s="7">
        <v>1</v>
      </c>
      <c r="F21" s="10">
        <v>73500000</v>
      </c>
      <c r="G21" s="11">
        <f t="shared" si="2"/>
        <v>73500000</v>
      </c>
      <c r="H21" s="11" t="s">
        <v>97</v>
      </c>
      <c r="I21" s="12">
        <v>1</v>
      </c>
      <c r="J21" s="12"/>
    </row>
    <row r="22" spans="1:10" s="13" customFormat="1">
      <c r="A22" s="6">
        <f t="shared" si="1"/>
        <v>18</v>
      </c>
      <c r="B22" s="7" t="s">
        <v>36</v>
      </c>
      <c r="C22" s="7" t="s">
        <v>37</v>
      </c>
      <c r="D22" s="9" t="s">
        <v>96</v>
      </c>
      <c r="E22" s="7">
        <v>1</v>
      </c>
      <c r="F22" s="10">
        <v>72600000</v>
      </c>
      <c r="G22" s="11">
        <f t="shared" si="2"/>
        <v>72600000</v>
      </c>
      <c r="H22" s="11" t="s">
        <v>97</v>
      </c>
      <c r="I22" s="12">
        <v>1</v>
      </c>
      <c r="J22" s="12"/>
    </row>
    <row r="23" spans="1:10" s="13" customFormat="1">
      <c r="A23" s="6">
        <f t="shared" si="1"/>
        <v>19</v>
      </c>
      <c r="B23" s="7" t="s">
        <v>36</v>
      </c>
      <c r="C23" s="7" t="s">
        <v>37</v>
      </c>
      <c r="D23" s="9" t="s">
        <v>96</v>
      </c>
      <c r="E23" s="7">
        <v>1</v>
      </c>
      <c r="F23" s="10">
        <v>70440000</v>
      </c>
      <c r="G23" s="11">
        <f t="shared" si="2"/>
        <v>70440000</v>
      </c>
      <c r="H23" s="11" t="s">
        <v>97</v>
      </c>
      <c r="I23" s="12">
        <v>1</v>
      </c>
      <c r="J23" s="12"/>
    </row>
    <row r="24" spans="1:10" s="13" customFormat="1">
      <c r="A24" s="6">
        <f t="shared" si="1"/>
        <v>20</v>
      </c>
      <c r="B24" s="7" t="s">
        <v>34</v>
      </c>
      <c r="C24" s="7" t="s">
        <v>39</v>
      </c>
      <c r="D24" s="9" t="s">
        <v>96</v>
      </c>
      <c r="E24" s="7">
        <v>1</v>
      </c>
      <c r="F24" s="10">
        <v>69560000</v>
      </c>
      <c r="G24" s="11">
        <f t="shared" si="2"/>
        <v>69560000</v>
      </c>
      <c r="H24" s="11" t="s">
        <v>97</v>
      </c>
      <c r="I24" s="12">
        <v>1</v>
      </c>
      <c r="J24" s="12"/>
    </row>
    <row r="25" spans="1:10" s="13" customFormat="1">
      <c r="A25" s="6">
        <f t="shared" si="1"/>
        <v>21</v>
      </c>
      <c r="B25" s="7" t="s">
        <v>94</v>
      </c>
      <c r="C25" s="7" t="s">
        <v>95</v>
      </c>
      <c r="D25" s="9" t="s">
        <v>96</v>
      </c>
      <c r="E25" s="7">
        <v>2</v>
      </c>
      <c r="F25" s="10">
        <v>89300000</v>
      </c>
      <c r="G25" s="11">
        <f t="shared" si="2"/>
        <v>178600000</v>
      </c>
      <c r="H25" s="11" t="s">
        <v>97</v>
      </c>
      <c r="I25" s="12"/>
      <c r="J25" s="12">
        <v>2</v>
      </c>
    </row>
    <row r="26" spans="1:10" s="82" customFormat="1" ht="17.25">
      <c r="A26" s="83"/>
      <c r="B26" s="84"/>
      <c r="C26" s="84"/>
      <c r="D26" s="84"/>
      <c r="E26" s="84"/>
      <c r="F26" s="84"/>
      <c r="G26" s="84"/>
      <c r="H26" s="113" t="s">
        <v>256</v>
      </c>
      <c r="I26" s="114">
        <v>3576</v>
      </c>
      <c r="J26" s="110" t="s">
        <v>250</v>
      </c>
    </row>
    <row r="27" spans="1:10" s="80" customFormat="1">
      <c r="A27" s="85" t="s">
        <v>98</v>
      </c>
    </row>
    <row r="37" spans="3:4">
      <c r="C37" s="109"/>
      <c r="D37" s="109"/>
    </row>
  </sheetData>
  <autoFilter ref="A4:J27"/>
  <mergeCells count="10">
    <mergeCell ref="I3:J3"/>
    <mergeCell ref="A1:J1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B5">
    <cfRule type="duplicateValues" dxfId="2" priority="3"/>
  </conditionalFormatting>
  <conditionalFormatting sqref="B5">
    <cfRule type="duplicateValues" dxfId="1" priority="1"/>
    <cfRule type="duplicateValues" dxfId="0" priority="2"/>
  </conditionalFormatting>
  <pageMargins left="0.39370078740157483" right="0.39370078740157483" top="0.59055118110236227" bottom="0.59055118110236227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zoomScale="85" zoomScaleNormal="85" zoomScaleSheetLayoutView="90" workbookViewId="0">
      <pane ySplit="4" topLeftCell="A5" activePane="bottomLeft" state="frozen"/>
      <selection pane="bottomLeft" activeCell="J12" sqref="J12"/>
    </sheetView>
  </sheetViews>
  <sheetFormatPr defaultRowHeight="16.5"/>
  <cols>
    <col min="1" max="1" width="5.21875" style="64" customWidth="1"/>
    <col min="2" max="2" width="6.6640625" style="64" customWidth="1"/>
    <col min="3" max="3" width="6.44140625" style="64" customWidth="1"/>
    <col min="4" max="4" width="36.44140625" style="64" customWidth="1"/>
    <col min="5" max="6" width="10" style="64" customWidth="1"/>
    <col min="7" max="7" width="11" style="64" customWidth="1"/>
    <col min="8" max="8" width="19.109375" style="64" bestFit="1" customWidth="1"/>
    <col min="9" max="9" width="8.88671875" style="64"/>
    <col min="10" max="10" width="13.21875" style="64" customWidth="1"/>
    <col min="11" max="11" width="9.5546875" style="64" customWidth="1"/>
    <col min="12" max="12" width="56.77734375" style="67" customWidth="1"/>
    <col min="13" max="13" width="9.5546875" style="64" customWidth="1"/>
    <col min="14" max="14" width="9" style="68" customWidth="1"/>
    <col min="15" max="16384" width="8.88671875" style="64"/>
  </cols>
  <sheetData>
    <row r="1" spans="1:14" ht="26.25">
      <c r="A1" s="100" t="s">
        <v>269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3" spans="1:14" ht="22.5" customHeight="1">
      <c r="A3" s="96" t="s">
        <v>4</v>
      </c>
      <c r="B3" s="96" t="s">
        <v>252</v>
      </c>
      <c r="C3" s="97" t="s">
        <v>253</v>
      </c>
      <c r="D3" s="97" t="s">
        <v>254</v>
      </c>
      <c r="E3" s="96" t="s">
        <v>270</v>
      </c>
      <c r="F3" s="97" t="s">
        <v>0</v>
      </c>
      <c r="G3" s="102" t="s">
        <v>392</v>
      </c>
      <c r="H3" s="96" t="s">
        <v>1</v>
      </c>
      <c r="I3" s="96" t="s">
        <v>2</v>
      </c>
      <c r="J3" s="96" t="s">
        <v>266</v>
      </c>
      <c r="K3" s="103" t="s">
        <v>525</v>
      </c>
      <c r="L3" s="104"/>
      <c r="M3" s="105"/>
      <c r="N3" s="106" t="s">
        <v>3</v>
      </c>
    </row>
    <row r="4" spans="1:14" ht="32.25" customHeight="1">
      <c r="A4" s="96"/>
      <c r="B4" s="96"/>
      <c r="C4" s="97"/>
      <c r="D4" s="97"/>
      <c r="E4" s="97"/>
      <c r="F4" s="101"/>
      <c r="G4" s="102"/>
      <c r="H4" s="96"/>
      <c r="I4" s="96"/>
      <c r="J4" s="96"/>
      <c r="K4" s="47" t="s">
        <v>5</v>
      </c>
      <c r="L4" s="47" t="s">
        <v>6</v>
      </c>
      <c r="M4" s="47" t="s">
        <v>7</v>
      </c>
      <c r="N4" s="107"/>
    </row>
    <row r="5" spans="1:14" s="65" customFormat="1" ht="24.95" customHeight="1">
      <c r="A5" s="2">
        <v>7</v>
      </c>
      <c r="B5" s="2" t="s">
        <v>522</v>
      </c>
      <c r="C5" s="2" t="s">
        <v>135</v>
      </c>
      <c r="D5" s="28" t="s">
        <v>262</v>
      </c>
      <c r="E5" s="3" t="s">
        <v>17</v>
      </c>
      <c r="F5" s="2" t="s">
        <v>21</v>
      </c>
      <c r="G5" s="4">
        <v>722</v>
      </c>
      <c r="H5" s="2" t="s">
        <v>520</v>
      </c>
      <c r="I5" s="2" t="s">
        <v>523</v>
      </c>
      <c r="J5" s="2" t="s">
        <v>521</v>
      </c>
      <c r="K5" s="2" t="s">
        <v>79</v>
      </c>
      <c r="L5" s="29" t="s">
        <v>289</v>
      </c>
      <c r="M5" s="2" t="s">
        <v>261</v>
      </c>
      <c r="N5" s="21"/>
    </row>
    <row r="6" spans="1:14" s="65" customFormat="1" ht="38.25" customHeight="1">
      <c r="A6" s="2">
        <v>8</v>
      </c>
      <c r="B6" s="2" t="s">
        <v>23</v>
      </c>
      <c r="C6" s="2" t="s">
        <v>20</v>
      </c>
      <c r="D6" s="28" t="s">
        <v>259</v>
      </c>
      <c r="E6" s="3" t="s">
        <v>70</v>
      </c>
      <c r="F6" s="2" t="s">
        <v>257</v>
      </c>
      <c r="G6" s="4">
        <v>1700</v>
      </c>
      <c r="H6" s="2" t="s">
        <v>258</v>
      </c>
      <c r="I6" s="2" t="s">
        <v>393</v>
      </c>
      <c r="J6" s="2" t="s">
        <v>260</v>
      </c>
      <c r="K6" s="2" t="s">
        <v>25</v>
      </c>
      <c r="L6" s="29" t="s">
        <v>290</v>
      </c>
      <c r="M6" s="2" t="s">
        <v>26</v>
      </c>
      <c r="N6" s="21"/>
    </row>
    <row r="7" spans="1:14" s="71" customFormat="1" ht="24.95" customHeight="1">
      <c r="A7" s="2">
        <v>9</v>
      </c>
      <c r="B7" s="2" t="s">
        <v>519</v>
      </c>
      <c r="C7" s="2" t="s">
        <v>16</v>
      </c>
      <c r="D7" s="28" t="s">
        <v>273</v>
      </c>
      <c r="E7" s="3" t="s">
        <v>17</v>
      </c>
      <c r="F7" s="2" t="s">
        <v>21</v>
      </c>
      <c r="G7" s="4">
        <v>1345</v>
      </c>
      <c r="H7" s="2" t="s">
        <v>271</v>
      </c>
      <c r="I7" s="2" t="s">
        <v>524</v>
      </c>
      <c r="J7" s="2" t="s">
        <v>272</v>
      </c>
      <c r="K7" s="2" t="s">
        <v>27</v>
      </c>
      <c r="L7" s="29" t="s">
        <v>288</v>
      </c>
      <c r="M7" s="2" t="s">
        <v>261</v>
      </c>
      <c r="N7" s="87"/>
    </row>
    <row r="8" spans="1:14" s="71" customFormat="1" ht="55.5" customHeight="1">
      <c r="A8" s="2">
        <v>10</v>
      </c>
      <c r="B8" s="2" t="s">
        <v>410</v>
      </c>
      <c r="C8" s="2" t="s">
        <v>408</v>
      </c>
      <c r="D8" s="28" t="s">
        <v>411</v>
      </c>
      <c r="E8" s="3" t="s">
        <v>405</v>
      </c>
      <c r="F8" s="2" t="s">
        <v>406</v>
      </c>
      <c r="G8" s="4">
        <v>1000</v>
      </c>
      <c r="H8" s="2" t="s">
        <v>412</v>
      </c>
      <c r="I8" s="2" t="s">
        <v>407</v>
      </c>
      <c r="J8" s="2" t="s">
        <v>413</v>
      </c>
      <c r="K8" s="2" t="s">
        <v>414</v>
      </c>
      <c r="L8" s="29" t="s">
        <v>415</v>
      </c>
      <c r="M8" s="2" t="s">
        <v>26</v>
      </c>
      <c r="N8" s="90"/>
    </row>
    <row r="9" spans="1:14" s="71" customFormat="1" ht="57.75" customHeight="1">
      <c r="A9" s="2">
        <v>11</v>
      </c>
      <c r="B9" s="2" t="s">
        <v>397</v>
      </c>
      <c r="C9" s="2" t="s">
        <v>398</v>
      </c>
      <c r="D9" s="28" t="s">
        <v>399</v>
      </c>
      <c r="E9" s="3" t="s">
        <v>400</v>
      </c>
      <c r="F9" s="2" t="s">
        <v>21</v>
      </c>
      <c r="G9" s="4">
        <v>2200</v>
      </c>
      <c r="H9" s="2" t="s">
        <v>401</v>
      </c>
      <c r="I9" s="2" t="s">
        <v>402</v>
      </c>
      <c r="J9" s="2" t="s">
        <v>403</v>
      </c>
      <c r="K9" s="2" t="s">
        <v>25</v>
      </c>
      <c r="L9" s="29" t="s">
        <v>404</v>
      </c>
      <c r="M9" s="2" t="s">
        <v>26</v>
      </c>
      <c r="N9" s="90"/>
    </row>
    <row r="10" spans="1:14" s="36" customFormat="1" ht="17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 t="s">
        <v>526</v>
      </c>
      <c r="M10" s="31">
        <f>SUM(G5:G9)</f>
        <v>6967</v>
      </c>
      <c r="N10" s="35" t="s">
        <v>527</v>
      </c>
    </row>
    <row r="11" spans="1:14">
      <c r="A11" s="66" t="s">
        <v>255</v>
      </c>
      <c r="B11" s="66"/>
    </row>
    <row r="12" spans="1:14">
      <c r="A12" s="66" t="s">
        <v>394</v>
      </c>
      <c r="B12" s="69"/>
      <c r="C12" s="69"/>
      <c r="D12" s="69"/>
      <c r="E12" s="70"/>
    </row>
    <row r="13" spans="1:14">
      <c r="A13" s="64" t="s">
        <v>395</v>
      </c>
      <c r="B13" s="66"/>
    </row>
    <row r="14" spans="1:14" ht="16.5" customHeight="1">
      <c r="L14" s="67" t="s">
        <v>396</v>
      </c>
    </row>
    <row r="15" spans="1:14" ht="16.5" customHeight="1"/>
    <row r="16" spans="1:14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</sheetData>
  <autoFilter ref="A4:N4"/>
  <mergeCells count="13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N3:N4"/>
  </mergeCells>
  <phoneticPr fontId="9" type="noConversion"/>
  <conditionalFormatting sqref="D1:D1048576">
    <cfRule type="duplicateValues" dxfId="3" priority="1"/>
  </conditionalFormatting>
  <dataValidations disablePrompts="1" count="4">
    <dataValidation type="list" allowBlank="1" showInputMessage="1" showErrorMessage="1" sqref="M9">
      <formula1>"원가계산,견적가격,기타'"</formula1>
    </dataValidation>
    <dataValidation type="list" allowBlank="1" showInputMessage="1" showErrorMessage="1" sqref="M5:M8">
      <formula1>"원가계산,견적가격,기타"</formula1>
    </dataValidation>
    <dataValidation type="list" allowBlank="1" showInputMessage="1" showErrorMessage="1" sqref="F5:F9">
      <formula1>"일반경쟁,제한경쟁,수의계약"</formula1>
    </dataValidation>
    <dataValidation type="list" allowBlank="1" showInputMessage="1" showErrorMessage="1" sqref="K5:K9">
      <formula1>"협상계약,적격심사,기타,-"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2"/>
  <sheetViews>
    <sheetView zoomScale="85" zoomScaleNormal="85" zoomScaleSheetLayoutView="70" workbookViewId="0">
      <selection activeCell="Q15" sqref="Q15"/>
    </sheetView>
  </sheetViews>
  <sheetFormatPr defaultRowHeight="16.5"/>
  <cols>
    <col min="1" max="1" width="6.44140625" style="49" customWidth="1"/>
    <col min="2" max="2" width="6.5546875" style="50" bestFit="1" customWidth="1"/>
    <col min="3" max="3" width="8.88671875" style="50"/>
    <col min="4" max="4" width="64.77734375" style="49" bestFit="1" customWidth="1"/>
    <col min="5" max="5" width="8.88671875" style="50"/>
    <col min="6" max="6" width="13.21875" style="50" bestFit="1" customWidth="1"/>
    <col min="7" max="7" width="11.21875" style="56" customWidth="1"/>
    <col min="8" max="8" width="18.44140625" style="50" customWidth="1"/>
    <col min="9" max="9" width="14.77734375" style="50" customWidth="1"/>
    <col min="10" max="10" width="14.21875" style="50" bestFit="1" customWidth="1"/>
    <col min="11" max="11" width="11.6640625" style="50" customWidth="1"/>
    <col min="12" max="16384" width="8.88671875" style="50"/>
  </cols>
  <sheetData>
    <row r="1" spans="1:11" ht="31.5">
      <c r="B1" s="108" t="s">
        <v>500</v>
      </c>
      <c r="C1" s="108"/>
      <c r="D1" s="108"/>
      <c r="E1" s="108"/>
      <c r="F1" s="108"/>
      <c r="G1" s="108"/>
      <c r="H1" s="108"/>
      <c r="I1" s="108"/>
      <c r="J1" s="108"/>
    </row>
    <row r="3" spans="1:11" ht="33">
      <c r="A3" s="91" t="s">
        <v>4</v>
      </c>
      <c r="B3" s="91" t="s">
        <v>252</v>
      </c>
      <c r="C3" s="92" t="s">
        <v>253</v>
      </c>
      <c r="D3" s="92" t="s">
        <v>291</v>
      </c>
      <c r="E3" s="92" t="s">
        <v>15</v>
      </c>
      <c r="F3" s="92" t="s">
        <v>0</v>
      </c>
      <c r="G3" s="93" t="s">
        <v>292</v>
      </c>
      <c r="H3" s="91" t="s">
        <v>293</v>
      </c>
      <c r="I3" s="91" t="s">
        <v>294</v>
      </c>
      <c r="J3" s="91" t="s">
        <v>295</v>
      </c>
      <c r="K3" s="91" t="s">
        <v>296</v>
      </c>
    </row>
    <row r="4" spans="1:11">
      <c r="A4" s="89">
        <f t="shared" ref="A4:A29" si="0">ROW()-3</f>
        <v>1</v>
      </c>
      <c r="B4" s="15" t="s">
        <v>23</v>
      </c>
      <c r="C4" s="16" t="s">
        <v>135</v>
      </c>
      <c r="D4" s="17" t="s">
        <v>381</v>
      </c>
      <c r="E4" s="18" t="s">
        <v>136</v>
      </c>
      <c r="F4" s="18" t="s">
        <v>137</v>
      </c>
      <c r="G4" s="19">
        <v>4000</v>
      </c>
      <c r="H4" s="20" t="s">
        <v>157</v>
      </c>
      <c r="I4" s="20" t="s">
        <v>158</v>
      </c>
      <c r="J4" s="20" t="s">
        <v>382</v>
      </c>
      <c r="K4" s="20"/>
    </row>
    <row r="5" spans="1:11">
      <c r="A5" s="89">
        <f t="shared" si="0"/>
        <v>2</v>
      </c>
      <c r="B5" s="15" t="s">
        <v>23</v>
      </c>
      <c r="C5" s="16" t="s">
        <v>135</v>
      </c>
      <c r="D5" s="17" t="s">
        <v>159</v>
      </c>
      <c r="E5" s="18" t="s">
        <v>383</v>
      </c>
      <c r="F5" s="18" t="s">
        <v>137</v>
      </c>
      <c r="G5" s="19">
        <v>116</v>
      </c>
      <c r="H5" s="20" t="s">
        <v>160</v>
      </c>
      <c r="I5" s="20" t="s">
        <v>384</v>
      </c>
      <c r="J5" s="20" t="s">
        <v>385</v>
      </c>
      <c r="K5" s="20"/>
    </row>
    <row r="6" spans="1:11">
      <c r="A6" s="89">
        <f t="shared" si="0"/>
        <v>3</v>
      </c>
      <c r="B6" s="15" t="s">
        <v>23</v>
      </c>
      <c r="C6" s="16" t="s">
        <v>135</v>
      </c>
      <c r="D6" s="17" t="s">
        <v>168</v>
      </c>
      <c r="E6" s="18" t="s">
        <v>136</v>
      </c>
      <c r="F6" s="18" t="s">
        <v>137</v>
      </c>
      <c r="G6" s="19">
        <v>108</v>
      </c>
      <c r="H6" s="20" t="s">
        <v>165</v>
      </c>
      <c r="I6" s="20" t="s">
        <v>169</v>
      </c>
      <c r="J6" s="20" t="s">
        <v>170</v>
      </c>
      <c r="K6" s="20"/>
    </row>
    <row r="7" spans="1:11">
      <c r="A7" s="89">
        <f t="shared" si="0"/>
        <v>4</v>
      </c>
      <c r="B7" s="15" t="s">
        <v>23</v>
      </c>
      <c r="C7" s="16" t="s">
        <v>135</v>
      </c>
      <c r="D7" s="17" t="s">
        <v>134</v>
      </c>
      <c r="E7" s="18" t="s">
        <v>136</v>
      </c>
      <c r="F7" s="18" t="s">
        <v>137</v>
      </c>
      <c r="G7" s="19">
        <v>101</v>
      </c>
      <c r="H7" s="20" t="s">
        <v>165</v>
      </c>
      <c r="I7" s="20" t="s">
        <v>169</v>
      </c>
      <c r="J7" s="20" t="s">
        <v>170</v>
      </c>
      <c r="K7" s="20"/>
    </row>
    <row r="8" spans="1:11">
      <c r="A8" s="89">
        <f t="shared" si="0"/>
        <v>5</v>
      </c>
      <c r="B8" s="15" t="s">
        <v>303</v>
      </c>
      <c r="C8" s="16" t="s">
        <v>304</v>
      </c>
      <c r="D8" s="17" t="s">
        <v>499</v>
      </c>
      <c r="E8" s="18" t="s">
        <v>301</v>
      </c>
      <c r="F8" s="18" t="s">
        <v>302</v>
      </c>
      <c r="G8" s="19">
        <v>200</v>
      </c>
      <c r="H8" s="20" t="s">
        <v>221</v>
      </c>
      <c r="I8" s="20" t="s">
        <v>222</v>
      </c>
      <c r="J8" s="20" t="s">
        <v>223</v>
      </c>
      <c r="K8" s="20"/>
    </row>
    <row r="9" spans="1:11">
      <c r="A9" s="89">
        <f t="shared" si="0"/>
        <v>6</v>
      </c>
      <c r="B9" s="15" t="s">
        <v>321</v>
      </c>
      <c r="C9" s="16" t="s">
        <v>316</v>
      </c>
      <c r="D9" s="17" t="s">
        <v>322</v>
      </c>
      <c r="E9" s="18" t="s">
        <v>314</v>
      </c>
      <c r="F9" s="18" t="s">
        <v>312</v>
      </c>
      <c r="G9" s="19">
        <v>195</v>
      </c>
      <c r="H9" s="20" t="s">
        <v>317</v>
      </c>
      <c r="I9" s="20" t="s">
        <v>318</v>
      </c>
      <c r="J9" s="20" t="s">
        <v>319</v>
      </c>
      <c r="K9" s="20"/>
    </row>
    <row r="10" spans="1:11">
      <c r="A10" s="89">
        <f t="shared" si="0"/>
        <v>7</v>
      </c>
      <c r="B10" s="15" t="s">
        <v>321</v>
      </c>
      <c r="C10" s="16" t="s">
        <v>316</v>
      </c>
      <c r="D10" s="17" t="s">
        <v>323</v>
      </c>
      <c r="E10" s="18" t="s">
        <v>314</v>
      </c>
      <c r="F10" s="18" t="s">
        <v>312</v>
      </c>
      <c r="G10" s="19">
        <v>163</v>
      </c>
      <c r="H10" s="20" t="s">
        <v>317</v>
      </c>
      <c r="I10" s="20" t="s">
        <v>318</v>
      </c>
      <c r="J10" s="20" t="s">
        <v>319</v>
      </c>
      <c r="K10" s="20"/>
    </row>
    <row r="11" spans="1:11">
      <c r="A11" s="89">
        <f t="shared" si="0"/>
        <v>8</v>
      </c>
      <c r="B11" s="15" t="s">
        <v>321</v>
      </c>
      <c r="C11" s="16" t="s">
        <v>316</v>
      </c>
      <c r="D11" s="17" t="s">
        <v>324</v>
      </c>
      <c r="E11" s="18" t="s">
        <v>314</v>
      </c>
      <c r="F11" s="18" t="s">
        <v>312</v>
      </c>
      <c r="G11" s="19">
        <v>245</v>
      </c>
      <c r="H11" s="20" t="s">
        <v>317</v>
      </c>
      <c r="I11" s="20" t="s">
        <v>318</v>
      </c>
      <c r="J11" s="20" t="s">
        <v>319</v>
      </c>
      <c r="K11" s="20"/>
    </row>
    <row r="12" spans="1:11">
      <c r="A12" s="89">
        <f t="shared" si="0"/>
        <v>9</v>
      </c>
      <c r="B12" s="15" t="s">
        <v>321</v>
      </c>
      <c r="C12" s="16" t="s">
        <v>316</v>
      </c>
      <c r="D12" s="17" t="s">
        <v>325</v>
      </c>
      <c r="E12" s="18" t="s">
        <v>320</v>
      </c>
      <c r="F12" s="18" t="s">
        <v>312</v>
      </c>
      <c r="G12" s="19">
        <v>570</v>
      </c>
      <c r="H12" s="20" t="s">
        <v>317</v>
      </c>
      <c r="I12" s="20" t="s">
        <v>318</v>
      </c>
      <c r="J12" s="20" t="s">
        <v>319</v>
      </c>
      <c r="K12" s="20"/>
    </row>
    <row r="13" spans="1:11">
      <c r="A13" s="89">
        <f t="shared" si="0"/>
        <v>10</v>
      </c>
      <c r="B13" s="15" t="s">
        <v>321</v>
      </c>
      <c r="C13" s="16" t="s">
        <v>316</v>
      </c>
      <c r="D13" s="17" t="s">
        <v>326</v>
      </c>
      <c r="E13" s="18" t="s">
        <v>314</v>
      </c>
      <c r="F13" s="18" t="s">
        <v>312</v>
      </c>
      <c r="G13" s="19">
        <v>170</v>
      </c>
      <c r="H13" s="20" t="s">
        <v>317</v>
      </c>
      <c r="I13" s="20" t="s">
        <v>318</v>
      </c>
      <c r="J13" s="20" t="s">
        <v>319</v>
      </c>
      <c r="K13" s="20"/>
    </row>
    <row r="14" spans="1:11">
      <c r="A14" s="89">
        <f t="shared" si="0"/>
        <v>11</v>
      </c>
      <c r="B14" s="15" t="s">
        <v>321</v>
      </c>
      <c r="C14" s="16" t="s">
        <v>316</v>
      </c>
      <c r="D14" s="17" t="s">
        <v>327</v>
      </c>
      <c r="E14" s="18" t="s">
        <v>314</v>
      </c>
      <c r="F14" s="18" t="s">
        <v>312</v>
      </c>
      <c r="G14" s="19">
        <v>425</v>
      </c>
      <c r="H14" s="20" t="s">
        <v>317</v>
      </c>
      <c r="I14" s="20" t="s">
        <v>318</v>
      </c>
      <c r="J14" s="20" t="s">
        <v>319</v>
      </c>
      <c r="K14" s="20"/>
    </row>
    <row r="15" spans="1:11">
      <c r="A15" s="89">
        <f t="shared" si="0"/>
        <v>12</v>
      </c>
      <c r="B15" s="15" t="s">
        <v>24</v>
      </c>
      <c r="C15" s="16" t="s">
        <v>316</v>
      </c>
      <c r="D15" s="17" t="s">
        <v>337</v>
      </c>
      <c r="E15" s="18" t="s">
        <v>136</v>
      </c>
      <c r="F15" s="18" t="s">
        <v>137</v>
      </c>
      <c r="G15" s="19">
        <v>500</v>
      </c>
      <c r="H15" s="20" t="s">
        <v>212</v>
      </c>
      <c r="I15" s="20" t="s">
        <v>213</v>
      </c>
      <c r="J15" s="20" t="s">
        <v>338</v>
      </c>
      <c r="K15" s="20"/>
    </row>
    <row r="16" spans="1:11">
      <c r="A16" s="89">
        <f t="shared" si="0"/>
        <v>13</v>
      </c>
      <c r="B16" s="15" t="s">
        <v>24</v>
      </c>
      <c r="C16" s="16" t="s">
        <v>316</v>
      </c>
      <c r="D16" s="17" t="s">
        <v>339</v>
      </c>
      <c r="E16" s="18" t="s">
        <v>309</v>
      </c>
      <c r="F16" s="18" t="s">
        <v>137</v>
      </c>
      <c r="G16" s="19">
        <v>300</v>
      </c>
      <c r="H16" s="20" t="s">
        <v>212</v>
      </c>
      <c r="I16" s="20" t="s">
        <v>213</v>
      </c>
      <c r="J16" s="20" t="s">
        <v>340</v>
      </c>
      <c r="K16" s="20"/>
    </row>
    <row r="17" spans="1:11">
      <c r="A17" s="89">
        <f t="shared" si="0"/>
        <v>14</v>
      </c>
      <c r="B17" s="15" t="s">
        <v>24</v>
      </c>
      <c r="C17" s="16" t="s">
        <v>316</v>
      </c>
      <c r="D17" s="17" t="s">
        <v>341</v>
      </c>
      <c r="E17" s="18" t="s">
        <v>314</v>
      </c>
      <c r="F17" s="18" t="s">
        <v>137</v>
      </c>
      <c r="G17" s="19">
        <v>200</v>
      </c>
      <c r="H17" s="20" t="s">
        <v>212</v>
      </c>
      <c r="I17" s="20" t="s">
        <v>213</v>
      </c>
      <c r="J17" s="20" t="s">
        <v>340</v>
      </c>
      <c r="K17" s="20"/>
    </row>
    <row r="18" spans="1:11">
      <c r="A18" s="89">
        <f t="shared" si="0"/>
        <v>15</v>
      </c>
      <c r="B18" s="15" t="s">
        <v>321</v>
      </c>
      <c r="C18" s="16" t="s">
        <v>316</v>
      </c>
      <c r="D18" s="17" t="s">
        <v>354</v>
      </c>
      <c r="E18" s="18" t="s">
        <v>309</v>
      </c>
      <c r="F18" s="18" t="s">
        <v>312</v>
      </c>
      <c r="G18" s="19">
        <f>1.1*103</f>
        <v>113.30000000000001</v>
      </c>
      <c r="H18" s="20" t="s">
        <v>351</v>
      </c>
      <c r="I18" s="20" t="s">
        <v>355</v>
      </c>
      <c r="J18" s="20" t="s">
        <v>356</v>
      </c>
      <c r="K18" s="20"/>
    </row>
    <row r="19" spans="1:11">
      <c r="A19" s="89">
        <f t="shared" si="0"/>
        <v>16</v>
      </c>
      <c r="B19" s="15" t="s">
        <v>32</v>
      </c>
      <c r="C19" s="16" t="s">
        <v>316</v>
      </c>
      <c r="D19" s="17" t="s">
        <v>310</v>
      </c>
      <c r="E19" s="18" t="s">
        <v>136</v>
      </c>
      <c r="F19" s="18" t="s">
        <v>137</v>
      </c>
      <c r="G19" s="19">
        <v>800</v>
      </c>
      <c r="H19" s="20" t="s">
        <v>198</v>
      </c>
      <c r="I19" s="20" t="s">
        <v>199</v>
      </c>
      <c r="J19" s="20" t="s">
        <v>200</v>
      </c>
      <c r="K19" s="20"/>
    </row>
    <row r="20" spans="1:11">
      <c r="A20" s="89">
        <f t="shared" si="0"/>
        <v>17</v>
      </c>
      <c r="B20" s="15" t="s">
        <v>32</v>
      </c>
      <c r="C20" s="16" t="s">
        <v>316</v>
      </c>
      <c r="D20" s="17" t="s">
        <v>201</v>
      </c>
      <c r="E20" s="18" t="s">
        <v>143</v>
      </c>
      <c r="F20" s="18" t="s">
        <v>137</v>
      </c>
      <c r="G20" s="19">
        <v>300</v>
      </c>
      <c r="H20" s="20" t="s">
        <v>198</v>
      </c>
      <c r="I20" s="20" t="s">
        <v>199</v>
      </c>
      <c r="J20" s="20" t="s">
        <v>200</v>
      </c>
      <c r="K20" s="20"/>
    </row>
    <row r="21" spans="1:11">
      <c r="A21" s="89">
        <f t="shared" si="0"/>
        <v>18</v>
      </c>
      <c r="B21" s="15" t="s">
        <v>32</v>
      </c>
      <c r="C21" s="16" t="s">
        <v>135</v>
      </c>
      <c r="D21" s="17" t="s">
        <v>311</v>
      </c>
      <c r="E21" s="18" t="s">
        <v>309</v>
      </c>
      <c r="F21" s="18" t="s">
        <v>312</v>
      </c>
      <c r="G21" s="19">
        <v>108</v>
      </c>
      <c r="H21" s="20" t="s">
        <v>198</v>
      </c>
      <c r="I21" s="20" t="s">
        <v>313</v>
      </c>
      <c r="J21" s="20" t="s">
        <v>200</v>
      </c>
      <c r="K21" s="20"/>
    </row>
    <row r="22" spans="1:11">
      <c r="A22" s="89">
        <f t="shared" si="0"/>
        <v>19</v>
      </c>
      <c r="B22" s="15" t="s">
        <v>32</v>
      </c>
      <c r="C22" s="16" t="s">
        <v>135</v>
      </c>
      <c r="D22" s="17" t="s">
        <v>202</v>
      </c>
      <c r="E22" s="18" t="s">
        <v>136</v>
      </c>
      <c r="F22" s="18" t="s">
        <v>137</v>
      </c>
      <c r="G22" s="19">
        <v>108</v>
      </c>
      <c r="H22" s="20" t="s">
        <v>198</v>
      </c>
      <c r="I22" s="20" t="s">
        <v>203</v>
      </c>
      <c r="J22" s="20" t="s">
        <v>204</v>
      </c>
      <c r="K22" s="20"/>
    </row>
    <row r="23" spans="1:11">
      <c r="A23" s="89">
        <f t="shared" si="0"/>
        <v>20</v>
      </c>
      <c r="B23" s="15" t="s">
        <v>328</v>
      </c>
      <c r="C23" s="16" t="s">
        <v>316</v>
      </c>
      <c r="D23" s="17" t="s">
        <v>329</v>
      </c>
      <c r="E23" s="18" t="s">
        <v>315</v>
      </c>
      <c r="F23" s="18" t="s">
        <v>312</v>
      </c>
      <c r="G23" s="19">
        <v>223</v>
      </c>
      <c r="H23" s="20" t="s">
        <v>317</v>
      </c>
      <c r="I23" s="20" t="s">
        <v>318</v>
      </c>
      <c r="J23" s="20" t="s">
        <v>319</v>
      </c>
      <c r="K23" s="20"/>
    </row>
    <row r="24" spans="1:11" ht="16.5" customHeight="1">
      <c r="A24" s="89">
        <f t="shared" si="0"/>
        <v>21</v>
      </c>
      <c r="B24" s="15" t="s">
        <v>32</v>
      </c>
      <c r="C24" s="16" t="s">
        <v>135</v>
      </c>
      <c r="D24" s="17" t="s">
        <v>348</v>
      </c>
      <c r="E24" s="18" t="s">
        <v>143</v>
      </c>
      <c r="F24" s="18" t="s">
        <v>312</v>
      </c>
      <c r="G24" s="19">
        <v>120</v>
      </c>
      <c r="H24" s="20" t="s">
        <v>237</v>
      </c>
      <c r="I24" s="20" t="s">
        <v>238</v>
      </c>
      <c r="J24" s="20" t="s">
        <v>349</v>
      </c>
      <c r="K24" s="20"/>
    </row>
    <row r="25" spans="1:11" ht="16.5" customHeight="1">
      <c r="A25" s="89">
        <f t="shared" si="0"/>
        <v>22</v>
      </c>
      <c r="B25" s="15" t="s">
        <v>32</v>
      </c>
      <c r="C25" s="16" t="s">
        <v>135</v>
      </c>
      <c r="D25" s="17" t="s">
        <v>350</v>
      </c>
      <c r="E25" s="18" t="s">
        <v>314</v>
      </c>
      <c r="F25" s="18" t="s">
        <v>312</v>
      </c>
      <c r="G25" s="19">
        <v>140</v>
      </c>
      <c r="H25" s="20" t="s">
        <v>237</v>
      </c>
      <c r="I25" s="20" t="s">
        <v>238</v>
      </c>
      <c r="J25" s="20" t="s">
        <v>349</v>
      </c>
      <c r="K25" s="20"/>
    </row>
    <row r="26" spans="1:11">
      <c r="A26" s="89">
        <f t="shared" si="0"/>
        <v>23</v>
      </c>
      <c r="B26" s="15" t="s">
        <v>328</v>
      </c>
      <c r="C26" s="16" t="s">
        <v>316</v>
      </c>
      <c r="D26" s="17" t="s">
        <v>357</v>
      </c>
      <c r="E26" s="18" t="s">
        <v>314</v>
      </c>
      <c r="F26" s="18" t="s">
        <v>312</v>
      </c>
      <c r="G26" s="19">
        <f>1.1*100</f>
        <v>110.00000000000001</v>
      </c>
      <c r="H26" s="20" t="s">
        <v>351</v>
      </c>
      <c r="I26" s="20" t="s">
        <v>352</v>
      </c>
      <c r="J26" s="20" t="s">
        <v>353</v>
      </c>
      <c r="K26" s="20"/>
    </row>
    <row r="27" spans="1:11" s="51" customFormat="1" ht="16.5" customHeight="1">
      <c r="A27" s="89">
        <f t="shared" si="0"/>
        <v>24</v>
      </c>
      <c r="B27" s="15" t="s">
        <v>32</v>
      </c>
      <c r="C27" s="16" t="s">
        <v>316</v>
      </c>
      <c r="D27" s="17" t="s">
        <v>376</v>
      </c>
      <c r="E27" s="18" t="s">
        <v>314</v>
      </c>
      <c r="F27" s="18" t="s">
        <v>137</v>
      </c>
      <c r="G27" s="19">
        <v>145</v>
      </c>
      <c r="H27" s="20" t="s">
        <v>154</v>
      </c>
      <c r="I27" s="20" t="s">
        <v>155</v>
      </c>
      <c r="J27" s="20" t="s">
        <v>156</v>
      </c>
      <c r="K27" s="20"/>
    </row>
    <row r="28" spans="1:11" s="51" customFormat="1" ht="16.5" customHeight="1">
      <c r="A28" s="89">
        <f t="shared" si="0"/>
        <v>25</v>
      </c>
      <c r="B28" s="15" t="s">
        <v>32</v>
      </c>
      <c r="C28" s="16" t="s">
        <v>316</v>
      </c>
      <c r="D28" s="17" t="s">
        <v>377</v>
      </c>
      <c r="E28" s="18" t="s">
        <v>314</v>
      </c>
      <c r="F28" s="18" t="s">
        <v>312</v>
      </c>
      <c r="G28" s="19">
        <v>107</v>
      </c>
      <c r="H28" s="20" t="s">
        <v>154</v>
      </c>
      <c r="I28" s="20" t="s">
        <v>155</v>
      </c>
      <c r="J28" s="20" t="s">
        <v>156</v>
      </c>
      <c r="K28" s="20"/>
    </row>
    <row r="29" spans="1:11" s="51" customFormat="1" ht="16.5" customHeight="1">
      <c r="A29" s="89">
        <f t="shared" si="0"/>
        <v>26</v>
      </c>
      <c r="B29" s="15" t="s">
        <v>32</v>
      </c>
      <c r="C29" s="16" t="s">
        <v>316</v>
      </c>
      <c r="D29" s="17" t="s">
        <v>378</v>
      </c>
      <c r="E29" s="18" t="s">
        <v>314</v>
      </c>
      <c r="F29" s="18" t="s">
        <v>312</v>
      </c>
      <c r="G29" s="19">
        <v>234</v>
      </c>
      <c r="H29" s="20" t="s">
        <v>154</v>
      </c>
      <c r="I29" s="20" t="s">
        <v>155</v>
      </c>
      <c r="J29" s="20" t="s">
        <v>156</v>
      </c>
      <c r="K29" s="20"/>
    </row>
    <row r="30" spans="1:11" s="51" customFormat="1" ht="16.5" customHeight="1">
      <c r="A30" s="89">
        <f t="shared" ref="A30:A61" si="1">ROW()-3</f>
        <v>27</v>
      </c>
      <c r="B30" s="15" t="s">
        <v>506</v>
      </c>
      <c r="C30" s="46" t="s">
        <v>507</v>
      </c>
      <c r="D30" s="17" t="s">
        <v>508</v>
      </c>
      <c r="E30" s="27" t="s">
        <v>501</v>
      </c>
      <c r="F30" s="27" t="s">
        <v>502</v>
      </c>
      <c r="G30" s="19">
        <v>350</v>
      </c>
      <c r="H30" s="26" t="s">
        <v>503</v>
      </c>
      <c r="I30" s="26" t="s">
        <v>504</v>
      </c>
      <c r="J30" s="26" t="s">
        <v>505</v>
      </c>
      <c r="K30" s="20"/>
    </row>
    <row r="31" spans="1:11" s="51" customFormat="1" ht="16.5" customHeight="1">
      <c r="A31" s="89">
        <f t="shared" si="1"/>
        <v>28</v>
      </c>
      <c r="B31" s="15" t="s">
        <v>506</v>
      </c>
      <c r="C31" s="46" t="s">
        <v>507</v>
      </c>
      <c r="D31" s="17" t="s">
        <v>509</v>
      </c>
      <c r="E31" s="27" t="s">
        <v>501</v>
      </c>
      <c r="F31" s="27" t="s">
        <v>510</v>
      </c>
      <c r="G31" s="19">
        <v>280</v>
      </c>
      <c r="H31" s="26" t="s">
        <v>503</v>
      </c>
      <c r="I31" s="26" t="s">
        <v>504</v>
      </c>
      <c r="J31" s="26" t="s">
        <v>505</v>
      </c>
      <c r="K31" s="20"/>
    </row>
    <row r="32" spans="1:11" s="51" customFormat="1" ht="16.5" customHeight="1">
      <c r="A32" s="89">
        <f t="shared" si="1"/>
        <v>29</v>
      </c>
      <c r="B32" s="15" t="s">
        <v>28</v>
      </c>
      <c r="C32" s="16" t="s">
        <v>135</v>
      </c>
      <c r="D32" s="17" t="s">
        <v>297</v>
      </c>
      <c r="E32" s="18" t="s">
        <v>298</v>
      </c>
      <c r="F32" s="18" t="s">
        <v>137</v>
      </c>
      <c r="G32" s="19">
        <v>760</v>
      </c>
      <c r="H32" s="20" t="s">
        <v>196</v>
      </c>
      <c r="I32" s="20" t="s">
        <v>197</v>
      </c>
      <c r="J32" s="20" t="s">
        <v>299</v>
      </c>
      <c r="K32" s="20"/>
    </row>
    <row r="33" spans="1:11" s="51" customFormat="1" ht="16.5" customHeight="1">
      <c r="A33" s="89">
        <f t="shared" si="1"/>
        <v>30</v>
      </c>
      <c r="B33" s="15" t="s">
        <v>28</v>
      </c>
      <c r="C33" s="16" t="s">
        <v>135</v>
      </c>
      <c r="D33" s="17" t="s">
        <v>300</v>
      </c>
      <c r="E33" s="18" t="s">
        <v>298</v>
      </c>
      <c r="F33" s="18" t="s">
        <v>137</v>
      </c>
      <c r="G33" s="19">
        <v>1125</v>
      </c>
      <c r="H33" s="20" t="s">
        <v>196</v>
      </c>
      <c r="I33" s="20" t="s">
        <v>197</v>
      </c>
      <c r="J33" s="20" t="s">
        <v>299</v>
      </c>
      <c r="K33" s="20"/>
    </row>
    <row r="34" spans="1:11" s="51" customFormat="1" ht="16.5" customHeight="1">
      <c r="A34" s="89">
        <f t="shared" si="1"/>
        <v>31</v>
      </c>
      <c r="B34" s="15" t="s">
        <v>28</v>
      </c>
      <c r="C34" s="16" t="s">
        <v>135</v>
      </c>
      <c r="D34" s="17" t="s">
        <v>362</v>
      </c>
      <c r="E34" s="18" t="s">
        <v>210</v>
      </c>
      <c r="F34" s="18" t="s">
        <v>137</v>
      </c>
      <c r="G34" s="19">
        <v>325</v>
      </c>
      <c r="H34" s="20" t="s">
        <v>241</v>
      </c>
      <c r="I34" s="20" t="s">
        <v>242</v>
      </c>
      <c r="J34" s="20" t="s">
        <v>243</v>
      </c>
      <c r="K34" s="20"/>
    </row>
    <row r="35" spans="1:11" s="51" customFormat="1" ht="16.5" customHeight="1">
      <c r="A35" s="89">
        <f t="shared" si="1"/>
        <v>32</v>
      </c>
      <c r="B35" s="15" t="s">
        <v>366</v>
      </c>
      <c r="C35" s="16" t="s">
        <v>316</v>
      </c>
      <c r="D35" s="17" t="s">
        <v>367</v>
      </c>
      <c r="E35" s="18" t="s">
        <v>368</v>
      </c>
      <c r="F35" s="18" t="s">
        <v>312</v>
      </c>
      <c r="G35" s="19">
        <v>604</v>
      </c>
      <c r="H35" s="20" t="s">
        <v>518</v>
      </c>
      <c r="I35" s="20" t="s">
        <v>369</v>
      </c>
      <c r="J35" s="20" t="s">
        <v>370</v>
      </c>
      <c r="K35" s="20"/>
    </row>
    <row r="36" spans="1:11" s="51" customFormat="1" ht="16.5" customHeight="1">
      <c r="A36" s="89">
        <f t="shared" si="1"/>
        <v>33</v>
      </c>
      <c r="B36" s="15" t="s">
        <v>366</v>
      </c>
      <c r="C36" s="16" t="s">
        <v>316</v>
      </c>
      <c r="D36" s="17" t="s">
        <v>371</v>
      </c>
      <c r="E36" s="18" t="s">
        <v>368</v>
      </c>
      <c r="F36" s="18" t="s">
        <v>312</v>
      </c>
      <c r="G36" s="19">
        <v>202</v>
      </c>
      <c r="H36" s="20" t="s">
        <v>372</v>
      </c>
      <c r="I36" s="20" t="s">
        <v>373</v>
      </c>
      <c r="J36" s="20" t="s">
        <v>374</v>
      </c>
      <c r="K36" s="20"/>
    </row>
    <row r="37" spans="1:11" s="51" customFormat="1" ht="16.5" customHeight="1">
      <c r="A37" s="89">
        <f t="shared" si="1"/>
        <v>34</v>
      </c>
      <c r="B37" s="15" t="s">
        <v>305</v>
      </c>
      <c r="C37" s="16" t="s">
        <v>135</v>
      </c>
      <c r="D37" s="17" t="s">
        <v>306</v>
      </c>
      <c r="E37" s="18" t="s">
        <v>136</v>
      </c>
      <c r="F37" s="18" t="s">
        <v>137</v>
      </c>
      <c r="G37" s="19">
        <v>2600</v>
      </c>
      <c r="H37" s="20" t="s">
        <v>221</v>
      </c>
      <c r="I37" s="20" t="s">
        <v>222</v>
      </c>
      <c r="J37" s="20" t="s">
        <v>223</v>
      </c>
      <c r="K37" s="20"/>
    </row>
    <row r="38" spans="1:11" s="51" customFormat="1">
      <c r="A38" s="89">
        <f t="shared" si="1"/>
        <v>35</v>
      </c>
      <c r="B38" s="15" t="s">
        <v>305</v>
      </c>
      <c r="C38" s="16" t="s">
        <v>135</v>
      </c>
      <c r="D38" s="17" t="s">
        <v>307</v>
      </c>
      <c r="E38" s="18" t="s">
        <v>143</v>
      </c>
      <c r="F38" s="18" t="s">
        <v>137</v>
      </c>
      <c r="G38" s="19">
        <v>750</v>
      </c>
      <c r="H38" s="20" t="s">
        <v>221</v>
      </c>
      <c r="I38" s="20" t="s">
        <v>222</v>
      </c>
      <c r="J38" s="20" t="s">
        <v>223</v>
      </c>
      <c r="K38" s="20"/>
    </row>
    <row r="39" spans="1:11" s="51" customFormat="1">
      <c r="A39" s="89">
        <f t="shared" si="1"/>
        <v>36</v>
      </c>
      <c r="B39" s="15" t="s">
        <v>305</v>
      </c>
      <c r="C39" s="16" t="s">
        <v>135</v>
      </c>
      <c r="D39" s="17" t="s">
        <v>308</v>
      </c>
      <c r="E39" s="18" t="s">
        <v>210</v>
      </c>
      <c r="F39" s="18" t="s">
        <v>137</v>
      </c>
      <c r="G39" s="19">
        <v>700</v>
      </c>
      <c r="H39" s="20" t="s">
        <v>221</v>
      </c>
      <c r="I39" s="20" t="s">
        <v>222</v>
      </c>
      <c r="J39" s="20" t="s">
        <v>223</v>
      </c>
      <c r="K39" s="20"/>
    </row>
    <row r="40" spans="1:11" s="51" customFormat="1">
      <c r="A40" s="89">
        <f t="shared" si="1"/>
        <v>37</v>
      </c>
      <c r="B40" s="15" t="s">
        <v>133</v>
      </c>
      <c r="C40" s="16" t="s">
        <v>135</v>
      </c>
      <c r="D40" s="17" t="s">
        <v>205</v>
      </c>
      <c r="E40" s="18" t="s">
        <v>136</v>
      </c>
      <c r="F40" s="18" t="s">
        <v>137</v>
      </c>
      <c r="G40" s="19">
        <v>1110</v>
      </c>
      <c r="H40" s="20" t="s">
        <v>206</v>
      </c>
      <c r="I40" s="20" t="s">
        <v>207</v>
      </c>
      <c r="J40" s="20" t="s">
        <v>330</v>
      </c>
      <c r="K40" s="20"/>
    </row>
    <row r="41" spans="1:11" s="52" customFormat="1">
      <c r="A41" s="89">
        <f t="shared" si="1"/>
        <v>38</v>
      </c>
      <c r="B41" s="15" t="s">
        <v>133</v>
      </c>
      <c r="C41" s="16" t="s">
        <v>135</v>
      </c>
      <c r="D41" s="17" t="s">
        <v>208</v>
      </c>
      <c r="E41" s="18" t="s">
        <v>143</v>
      </c>
      <c r="F41" s="18" t="s">
        <v>137</v>
      </c>
      <c r="G41" s="19">
        <v>828</v>
      </c>
      <c r="H41" s="20" t="s">
        <v>206</v>
      </c>
      <c r="I41" s="20" t="s">
        <v>207</v>
      </c>
      <c r="J41" s="20" t="s">
        <v>330</v>
      </c>
      <c r="K41" s="20"/>
    </row>
    <row r="42" spans="1:11" s="53" customFormat="1">
      <c r="A42" s="89">
        <f t="shared" si="1"/>
        <v>39</v>
      </c>
      <c r="B42" s="15" t="s">
        <v>133</v>
      </c>
      <c r="C42" s="16" t="s">
        <v>135</v>
      </c>
      <c r="D42" s="17" t="s">
        <v>209</v>
      </c>
      <c r="E42" s="18" t="s">
        <v>210</v>
      </c>
      <c r="F42" s="18" t="s">
        <v>137</v>
      </c>
      <c r="G42" s="19">
        <v>1115</v>
      </c>
      <c r="H42" s="20" t="s">
        <v>206</v>
      </c>
      <c r="I42" s="20" t="s">
        <v>207</v>
      </c>
      <c r="J42" s="20" t="s">
        <v>330</v>
      </c>
      <c r="K42" s="20"/>
    </row>
    <row r="43" spans="1:11" s="53" customFormat="1">
      <c r="A43" s="89">
        <f t="shared" si="1"/>
        <v>40</v>
      </c>
      <c r="B43" s="15" t="s">
        <v>333</v>
      </c>
      <c r="C43" s="16" t="s">
        <v>316</v>
      </c>
      <c r="D43" s="17" t="s">
        <v>528</v>
      </c>
      <c r="E43" s="18" t="s">
        <v>298</v>
      </c>
      <c r="F43" s="18" t="s">
        <v>137</v>
      </c>
      <c r="G43" s="19">
        <v>772</v>
      </c>
      <c r="H43" s="20" t="s">
        <v>331</v>
      </c>
      <c r="I43" s="20" t="s">
        <v>332</v>
      </c>
      <c r="J43" s="20" t="s">
        <v>211</v>
      </c>
      <c r="K43" s="20"/>
    </row>
    <row r="44" spans="1:11" s="53" customFormat="1">
      <c r="A44" s="89">
        <f t="shared" si="1"/>
        <v>41</v>
      </c>
      <c r="B44" s="15" t="s">
        <v>133</v>
      </c>
      <c r="C44" s="16" t="s">
        <v>135</v>
      </c>
      <c r="D44" s="17" t="s">
        <v>224</v>
      </c>
      <c r="E44" s="18" t="s">
        <v>136</v>
      </c>
      <c r="F44" s="18" t="s">
        <v>137</v>
      </c>
      <c r="G44" s="19">
        <v>1494</v>
      </c>
      <c r="H44" s="20" t="s">
        <v>334</v>
      </c>
      <c r="I44" s="20" t="s">
        <v>225</v>
      </c>
      <c r="J44" s="20" t="s">
        <v>226</v>
      </c>
      <c r="K44" s="20"/>
    </row>
    <row r="45" spans="1:11" s="53" customFormat="1">
      <c r="A45" s="89">
        <f t="shared" si="1"/>
        <v>42</v>
      </c>
      <c r="B45" s="15" t="s">
        <v>133</v>
      </c>
      <c r="C45" s="16" t="s">
        <v>135</v>
      </c>
      <c r="D45" s="17" t="s">
        <v>227</v>
      </c>
      <c r="E45" s="18" t="s">
        <v>143</v>
      </c>
      <c r="F45" s="18" t="s">
        <v>137</v>
      </c>
      <c r="G45" s="19">
        <v>566</v>
      </c>
      <c r="H45" s="20" t="s">
        <v>334</v>
      </c>
      <c r="I45" s="20" t="s">
        <v>228</v>
      </c>
      <c r="J45" s="20" t="s">
        <v>229</v>
      </c>
      <c r="K45" s="20"/>
    </row>
    <row r="46" spans="1:11" s="52" customFormat="1">
      <c r="A46" s="89">
        <f t="shared" si="1"/>
        <v>43</v>
      </c>
      <c r="B46" s="15" t="s">
        <v>133</v>
      </c>
      <c r="C46" s="16" t="s">
        <v>135</v>
      </c>
      <c r="D46" s="17" t="s">
        <v>335</v>
      </c>
      <c r="E46" s="18" t="s">
        <v>210</v>
      </c>
      <c r="F46" s="18" t="s">
        <v>137</v>
      </c>
      <c r="G46" s="19">
        <v>1039</v>
      </c>
      <c r="H46" s="20" t="s">
        <v>230</v>
      </c>
      <c r="I46" s="20" t="s">
        <v>231</v>
      </c>
      <c r="J46" s="20" t="s">
        <v>232</v>
      </c>
      <c r="K46" s="20"/>
    </row>
    <row r="47" spans="1:11" s="52" customFormat="1">
      <c r="A47" s="89">
        <f t="shared" si="1"/>
        <v>44</v>
      </c>
      <c r="B47" s="15" t="s">
        <v>133</v>
      </c>
      <c r="C47" s="16" t="s">
        <v>135</v>
      </c>
      <c r="D47" s="17" t="s">
        <v>336</v>
      </c>
      <c r="E47" s="18" t="s">
        <v>210</v>
      </c>
      <c r="F47" s="18" t="s">
        <v>137</v>
      </c>
      <c r="G47" s="19">
        <v>1078</v>
      </c>
      <c r="H47" s="20" t="s">
        <v>230</v>
      </c>
      <c r="I47" s="20" t="s">
        <v>231</v>
      </c>
      <c r="J47" s="20" t="s">
        <v>232</v>
      </c>
      <c r="K47" s="20"/>
    </row>
    <row r="48" spans="1:11" s="52" customFormat="1">
      <c r="A48" s="89">
        <f t="shared" si="1"/>
        <v>45</v>
      </c>
      <c r="B48" s="15" t="s">
        <v>133</v>
      </c>
      <c r="C48" s="16" t="s">
        <v>135</v>
      </c>
      <c r="D48" s="17" t="s">
        <v>214</v>
      </c>
      <c r="E48" s="18" t="s">
        <v>298</v>
      </c>
      <c r="F48" s="18" t="s">
        <v>137</v>
      </c>
      <c r="G48" s="19">
        <v>827</v>
      </c>
      <c r="H48" s="20" t="s">
        <v>215</v>
      </c>
      <c r="I48" s="20" t="s">
        <v>216</v>
      </c>
      <c r="J48" s="20" t="s">
        <v>217</v>
      </c>
      <c r="K48" s="20"/>
    </row>
    <row r="49" spans="1:11" s="52" customFormat="1">
      <c r="A49" s="89">
        <f t="shared" si="1"/>
        <v>46</v>
      </c>
      <c r="B49" s="15" t="s">
        <v>133</v>
      </c>
      <c r="C49" s="16" t="s">
        <v>135</v>
      </c>
      <c r="D49" s="17" t="s">
        <v>214</v>
      </c>
      <c r="E49" s="18" t="s">
        <v>298</v>
      </c>
      <c r="F49" s="18" t="s">
        <v>137</v>
      </c>
      <c r="G49" s="19">
        <v>997</v>
      </c>
      <c r="H49" s="20" t="s">
        <v>215</v>
      </c>
      <c r="I49" s="20" t="s">
        <v>216</v>
      </c>
      <c r="J49" s="20" t="s">
        <v>217</v>
      </c>
      <c r="K49" s="20"/>
    </row>
    <row r="50" spans="1:11" s="53" customFormat="1">
      <c r="A50" s="89">
        <f t="shared" si="1"/>
        <v>47</v>
      </c>
      <c r="B50" s="15" t="s">
        <v>133</v>
      </c>
      <c r="C50" s="16" t="s">
        <v>135</v>
      </c>
      <c r="D50" s="17" t="s">
        <v>342</v>
      </c>
      <c r="E50" s="18" t="s">
        <v>136</v>
      </c>
      <c r="F50" s="18" t="s">
        <v>137</v>
      </c>
      <c r="G50" s="19">
        <v>513</v>
      </c>
      <c r="H50" s="20" t="s">
        <v>233</v>
      </c>
      <c r="I50" s="20" t="s">
        <v>234</v>
      </c>
      <c r="J50" s="20" t="s">
        <v>235</v>
      </c>
      <c r="K50" s="20"/>
    </row>
    <row r="51" spans="1:11" s="51" customFormat="1" ht="16.5" customHeight="1">
      <c r="A51" s="89">
        <f t="shared" si="1"/>
        <v>48</v>
      </c>
      <c r="B51" s="15" t="s">
        <v>133</v>
      </c>
      <c r="C51" s="16" t="s">
        <v>316</v>
      </c>
      <c r="D51" s="17" t="s">
        <v>343</v>
      </c>
      <c r="E51" s="18" t="s">
        <v>298</v>
      </c>
      <c r="F51" s="18" t="s">
        <v>312</v>
      </c>
      <c r="G51" s="19">
        <v>973</v>
      </c>
      <c r="H51" s="20" t="s">
        <v>344</v>
      </c>
      <c r="I51" s="20" t="s">
        <v>345</v>
      </c>
      <c r="J51" s="20" t="s">
        <v>346</v>
      </c>
      <c r="K51" s="20"/>
    </row>
    <row r="52" spans="1:11" s="53" customFormat="1" ht="16.5" customHeight="1">
      <c r="A52" s="89">
        <f t="shared" si="1"/>
        <v>49</v>
      </c>
      <c r="B52" s="15" t="s">
        <v>333</v>
      </c>
      <c r="C52" s="16" t="s">
        <v>316</v>
      </c>
      <c r="D52" s="17" t="s">
        <v>347</v>
      </c>
      <c r="E52" s="18" t="s">
        <v>298</v>
      </c>
      <c r="F52" s="18" t="s">
        <v>312</v>
      </c>
      <c r="G52" s="19">
        <v>1231</v>
      </c>
      <c r="H52" s="20" t="s">
        <v>344</v>
      </c>
      <c r="I52" s="20" t="s">
        <v>345</v>
      </c>
      <c r="J52" s="20" t="s">
        <v>346</v>
      </c>
      <c r="K52" s="20"/>
    </row>
    <row r="53" spans="1:11" s="51" customFormat="1" ht="16.5" customHeight="1">
      <c r="A53" s="89">
        <f t="shared" si="1"/>
        <v>50</v>
      </c>
      <c r="B53" s="15" t="s">
        <v>133</v>
      </c>
      <c r="C53" s="16" t="s">
        <v>135</v>
      </c>
      <c r="D53" s="17" t="s">
        <v>236</v>
      </c>
      <c r="E53" s="18" t="s">
        <v>136</v>
      </c>
      <c r="F53" s="18" t="s">
        <v>137</v>
      </c>
      <c r="G53" s="19">
        <v>451</v>
      </c>
      <c r="H53" s="20" t="s">
        <v>237</v>
      </c>
      <c r="I53" s="20" t="s">
        <v>238</v>
      </c>
      <c r="J53" s="20" t="s">
        <v>239</v>
      </c>
      <c r="K53" s="20"/>
    </row>
    <row r="54" spans="1:11" s="51" customFormat="1" ht="16.5" customHeight="1">
      <c r="A54" s="89">
        <f t="shared" si="1"/>
        <v>51</v>
      </c>
      <c r="B54" s="15" t="s">
        <v>133</v>
      </c>
      <c r="C54" s="16" t="s">
        <v>135</v>
      </c>
      <c r="D54" s="17" t="s">
        <v>240</v>
      </c>
      <c r="E54" s="18" t="s">
        <v>143</v>
      </c>
      <c r="F54" s="18" t="s">
        <v>137</v>
      </c>
      <c r="G54" s="19">
        <v>450</v>
      </c>
      <c r="H54" s="20" t="s">
        <v>237</v>
      </c>
      <c r="I54" s="20" t="s">
        <v>238</v>
      </c>
      <c r="J54" s="20" t="s">
        <v>239</v>
      </c>
      <c r="K54" s="20"/>
    </row>
    <row r="55" spans="1:11" s="51" customFormat="1" ht="16.5" customHeight="1">
      <c r="A55" s="89">
        <f t="shared" si="1"/>
        <v>52</v>
      </c>
      <c r="B55" s="15" t="s">
        <v>333</v>
      </c>
      <c r="C55" s="16" t="s">
        <v>316</v>
      </c>
      <c r="D55" s="17" t="s">
        <v>361</v>
      </c>
      <c r="E55" s="18" t="s">
        <v>298</v>
      </c>
      <c r="F55" s="18" t="s">
        <v>312</v>
      </c>
      <c r="G55" s="19">
        <v>13440</v>
      </c>
      <c r="H55" s="20" t="s">
        <v>358</v>
      </c>
      <c r="I55" s="20" t="s">
        <v>359</v>
      </c>
      <c r="J55" s="20" t="s">
        <v>360</v>
      </c>
      <c r="K55" s="20"/>
    </row>
    <row r="56" spans="1:11" s="51" customFormat="1" ht="16.5" customHeight="1">
      <c r="A56" s="89">
        <f t="shared" si="1"/>
        <v>53</v>
      </c>
      <c r="B56" s="15" t="s">
        <v>333</v>
      </c>
      <c r="C56" s="16" t="s">
        <v>135</v>
      </c>
      <c r="D56" s="17" t="s">
        <v>364</v>
      </c>
      <c r="E56" s="18" t="s">
        <v>210</v>
      </c>
      <c r="F56" s="18" t="s">
        <v>312</v>
      </c>
      <c r="G56" s="19">
        <v>641</v>
      </c>
      <c r="H56" s="20" t="s">
        <v>244</v>
      </c>
      <c r="I56" s="20" t="s">
        <v>363</v>
      </c>
      <c r="J56" s="20" t="s">
        <v>245</v>
      </c>
      <c r="K56" s="20"/>
    </row>
    <row r="57" spans="1:11" s="53" customFormat="1" ht="16.5" customHeight="1">
      <c r="A57" s="89">
        <f t="shared" si="1"/>
        <v>54</v>
      </c>
      <c r="B57" s="15" t="s">
        <v>133</v>
      </c>
      <c r="C57" s="16" t="s">
        <v>135</v>
      </c>
      <c r="D57" s="17" t="s">
        <v>365</v>
      </c>
      <c r="E57" s="18" t="s">
        <v>298</v>
      </c>
      <c r="F57" s="18" t="s">
        <v>137</v>
      </c>
      <c r="G57" s="19">
        <v>685</v>
      </c>
      <c r="H57" s="20" t="s">
        <v>218</v>
      </c>
      <c r="I57" s="20" t="s">
        <v>219</v>
      </c>
      <c r="J57" s="20" t="s">
        <v>220</v>
      </c>
      <c r="K57" s="20"/>
    </row>
    <row r="58" spans="1:11" s="53" customFormat="1" ht="16.5" customHeight="1">
      <c r="A58" s="89">
        <f t="shared" si="1"/>
        <v>55</v>
      </c>
      <c r="B58" s="15" t="s">
        <v>133</v>
      </c>
      <c r="C58" s="16" t="s">
        <v>135</v>
      </c>
      <c r="D58" s="17" t="s">
        <v>246</v>
      </c>
      <c r="E58" s="18" t="s">
        <v>210</v>
      </c>
      <c r="F58" s="18" t="s">
        <v>137</v>
      </c>
      <c r="G58" s="19">
        <v>1400</v>
      </c>
      <c r="H58" s="20" t="s">
        <v>247</v>
      </c>
      <c r="I58" s="20" t="s">
        <v>248</v>
      </c>
      <c r="J58" s="20" t="s">
        <v>249</v>
      </c>
      <c r="K58" s="20"/>
    </row>
    <row r="59" spans="1:11" s="51" customFormat="1" ht="16.5" customHeight="1">
      <c r="A59" s="89">
        <f t="shared" si="1"/>
        <v>56</v>
      </c>
      <c r="B59" s="15" t="s">
        <v>133</v>
      </c>
      <c r="C59" s="16" t="s">
        <v>135</v>
      </c>
      <c r="D59" s="17" t="s">
        <v>375</v>
      </c>
      <c r="E59" s="18" t="s">
        <v>210</v>
      </c>
      <c r="F59" s="18" t="s">
        <v>137</v>
      </c>
      <c r="G59" s="19">
        <v>1460</v>
      </c>
      <c r="H59" s="20" t="s">
        <v>247</v>
      </c>
      <c r="I59" s="20" t="s">
        <v>248</v>
      </c>
      <c r="J59" s="20" t="s">
        <v>249</v>
      </c>
      <c r="K59" s="20"/>
    </row>
    <row r="60" spans="1:11" s="51" customFormat="1" ht="16.5" customHeight="1">
      <c r="A60" s="89">
        <f t="shared" si="1"/>
        <v>57</v>
      </c>
      <c r="B60" s="15" t="s">
        <v>133</v>
      </c>
      <c r="C60" s="16" t="s">
        <v>135</v>
      </c>
      <c r="D60" s="17" t="s">
        <v>139</v>
      </c>
      <c r="E60" s="18" t="s">
        <v>136</v>
      </c>
      <c r="F60" s="18" t="s">
        <v>137</v>
      </c>
      <c r="G60" s="19">
        <v>800</v>
      </c>
      <c r="H60" s="20" t="s">
        <v>138</v>
      </c>
      <c r="I60" s="20" t="s">
        <v>140</v>
      </c>
      <c r="J60" s="20" t="s">
        <v>141</v>
      </c>
      <c r="K60" s="20"/>
    </row>
    <row r="61" spans="1:11" s="53" customFormat="1" ht="16.5" customHeight="1">
      <c r="A61" s="89">
        <f t="shared" si="1"/>
        <v>58</v>
      </c>
      <c r="B61" s="15" t="s">
        <v>133</v>
      </c>
      <c r="C61" s="16" t="s">
        <v>135</v>
      </c>
      <c r="D61" s="17" t="s">
        <v>142</v>
      </c>
      <c r="E61" s="18" t="s">
        <v>143</v>
      </c>
      <c r="F61" s="18" t="s">
        <v>137</v>
      </c>
      <c r="G61" s="19">
        <v>155</v>
      </c>
      <c r="H61" s="20" t="s">
        <v>138</v>
      </c>
      <c r="I61" s="20" t="s">
        <v>140</v>
      </c>
      <c r="J61" s="20" t="s">
        <v>141</v>
      </c>
      <c r="K61" s="20"/>
    </row>
    <row r="62" spans="1:11" s="53" customFormat="1" ht="16.5" customHeight="1">
      <c r="A62" s="89">
        <f t="shared" ref="A62:A80" si="2">ROW()-3</f>
        <v>59</v>
      </c>
      <c r="B62" s="15" t="s">
        <v>133</v>
      </c>
      <c r="C62" s="16" t="s">
        <v>135</v>
      </c>
      <c r="D62" s="17" t="s">
        <v>144</v>
      </c>
      <c r="E62" s="18" t="s">
        <v>136</v>
      </c>
      <c r="F62" s="18" t="s">
        <v>137</v>
      </c>
      <c r="G62" s="19">
        <v>1494</v>
      </c>
      <c r="H62" s="20" t="s">
        <v>145</v>
      </c>
      <c r="I62" s="20" t="s">
        <v>146</v>
      </c>
      <c r="J62" s="20" t="s">
        <v>147</v>
      </c>
      <c r="K62" s="20"/>
    </row>
    <row r="63" spans="1:11" s="53" customFormat="1" ht="16.5" customHeight="1">
      <c r="A63" s="89">
        <f t="shared" si="2"/>
        <v>60</v>
      </c>
      <c r="B63" s="15" t="s">
        <v>133</v>
      </c>
      <c r="C63" s="16" t="s">
        <v>135</v>
      </c>
      <c r="D63" s="17" t="s">
        <v>148</v>
      </c>
      <c r="E63" s="18" t="s">
        <v>143</v>
      </c>
      <c r="F63" s="18" t="s">
        <v>137</v>
      </c>
      <c r="G63" s="19">
        <v>371</v>
      </c>
      <c r="H63" s="20" t="s">
        <v>145</v>
      </c>
      <c r="I63" s="20" t="s">
        <v>146</v>
      </c>
      <c r="J63" s="20" t="s">
        <v>147</v>
      </c>
      <c r="K63" s="20"/>
    </row>
    <row r="64" spans="1:11" s="53" customFormat="1" ht="16.5" customHeight="1">
      <c r="A64" s="89">
        <f t="shared" si="2"/>
        <v>61</v>
      </c>
      <c r="B64" s="15" t="s">
        <v>133</v>
      </c>
      <c r="C64" s="16" t="s">
        <v>135</v>
      </c>
      <c r="D64" s="17" t="s">
        <v>149</v>
      </c>
      <c r="E64" s="18" t="s">
        <v>150</v>
      </c>
      <c r="F64" s="18" t="s">
        <v>137</v>
      </c>
      <c r="G64" s="19">
        <v>1600</v>
      </c>
      <c r="H64" s="20" t="s">
        <v>151</v>
      </c>
      <c r="I64" s="20" t="s">
        <v>152</v>
      </c>
      <c r="J64" s="20" t="s">
        <v>153</v>
      </c>
      <c r="K64" s="20"/>
    </row>
    <row r="65" spans="1:11" s="53" customFormat="1">
      <c r="A65" s="89">
        <f t="shared" si="2"/>
        <v>62</v>
      </c>
      <c r="B65" s="15" t="s">
        <v>133</v>
      </c>
      <c r="C65" s="16" t="s">
        <v>316</v>
      </c>
      <c r="D65" s="17" t="s">
        <v>379</v>
      </c>
      <c r="E65" s="18" t="s">
        <v>380</v>
      </c>
      <c r="F65" s="18" t="s">
        <v>312</v>
      </c>
      <c r="G65" s="19">
        <v>1400</v>
      </c>
      <c r="H65" s="20" t="s">
        <v>154</v>
      </c>
      <c r="I65" s="20" t="s">
        <v>155</v>
      </c>
      <c r="J65" s="20" t="s">
        <v>156</v>
      </c>
      <c r="K65" s="20"/>
    </row>
    <row r="66" spans="1:11" s="53" customFormat="1">
      <c r="A66" s="89">
        <f t="shared" si="2"/>
        <v>63</v>
      </c>
      <c r="B66" s="15" t="s">
        <v>133</v>
      </c>
      <c r="C66" s="16" t="s">
        <v>135</v>
      </c>
      <c r="D66" s="17" t="s">
        <v>161</v>
      </c>
      <c r="E66" s="18" t="s">
        <v>143</v>
      </c>
      <c r="F66" s="18" t="s">
        <v>137</v>
      </c>
      <c r="G66" s="19">
        <v>2343</v>
      </c>
      <c r="H66" s="20" t="s">
        <v>160</v>
      </c>
      <c r="I66" s="20" t="s">
        <v>162</v>
      </c>
      <c r="J66" s="20" t="s">
        <v>163</v>
      </c>
      <c r="K66" s="20"/>
    </row>
    <row r="67" spans="1:11" s="53" customFormat="1">
      <c r="A67" s="89">
        <f t="shared" si="2"/>
        <v>64</v>
      </c>
      <c r="B67" s="15" t="s">
        <v>133</v>
      </c>
      <c r="C67" s="16" t="s">
        <v>135</v>
      </c>
      <c r="D67" s="17" t="s">
        <v>164</v>
      </c>
      <c r="E67" s="18" t="s">
        <v>143</v>
      </c>
      <c r="F67" s="18" t="s">
        <v>137</v>
      </c>
      <c r="G67" s="19">
        <v>2627</v>
      </c>
      <c r="H67" s="20" t="s">
        <v>165</v>
      </c>
      <c r="I67" s="20" t="s">
        <v>166</v>
      </c>
      <c r="J67" s="20" t="s">
        <v>167</v>
      </c>
      <c r="K67" s="20"/>
    </row>
    <row r="68" spans="1:11" s="54" customFormat="1">
      <c r="A68" s="89">
        <f t="shared" si="2"/>
        <v>65</v>
      </c>
      <c r="B68" s="15" t="s">
        <v>133</v>
      </c>
      <c r="C68" s="16" t="s">
        <v>135</v>
      </c>
      <c r="D68" s="17" t="s">
        <v>171</v>
      </c>
      <c r="E68" s="18" t="s">
        <v>150</v>
      </c>
      <c r="F68" s="18" t="s">
        <v>137</v>
      </c>
      <c r="G68" s="19">
        <v>1600</v>
      </c>
      <c r="H68" s="20" t="s">
        <v>172</v>
      </c>
      <c r="I68" s="20" t="s">
        <v>173</v>
      </c>
      <c r="J68" s="20" t="s">
        <v>174</v>
      </c>
      <c r="K68" s="20"/>
    </row>
    <row r="69" spans="1:11" s="53" customFormat="1">
      <c r="A69" s="89">
        <f t="shared" si="2"/>
        <v>66</v>
      </c>
      <c r="B69" s="15" t="s">
        <v>133</v>
      </c>
      <c r="C69" s="16" t="s">
        <v>135</v>
      </c>
      <c r="D69" s="17" t="s">
        <v>176</v>
      </c>
      <c r="E69" s="18" t="s">
        <v>136</v>
      </c>
      <c r="F69" s="18" t="s">
        <v>137</v>
      </c>
      <c r="G69" s="19">
        <v>100</v>
      </c>
      <c r="H69" s="20" t="s">
        <v>175</v>
      </c>
      <c r="I69" s="20" t="s">
        <v>386</v>
      </c>
      <c r="J69" s="20" t="s">
        <v>387</v>
      </c>
      <c r="K69" s="20"/>
    </row>
    <row r="70" spans="1:11" s="53" customFormat="1">
      <c r="A70" s="89">
        <f t="shared" si="2"/>
        <v>67</v>
      </c>
      <c r="B70" s="15" t="s">
        <v>133</v>
      </c>
      <c r="C70" s="16" t="s">
        <v>135</v>
      </c>
      <c r="D70" s="17" t="s">
        <v>177</v>
      </c>
      <c r="E70" s="18" t="s">
        <v>136</v>
      </c>
      <c r="F70" s="18" t="s">
        <v>137</v>
      </c>
      <c r="G70" s="19">
        <v>110</v>
      </c>
      <c r="H70" s="20" t="s">
        <v>175</v>
      </c>
      <c r="I70" s="20" t="s">
        <v>386</v>
      </c>
      <c r="J70" s="20" t="s">
        <v>387</v>
      </c>
      <c r="K70" s="20"/>
    </row>
    <row r="71" spans="1:11" s="53" customFormat="1">
      <c r="A71" s="89">
        <f t="shared" si="2"/>
        <v>68</v>
      </c>
      <c r="B71" s="15" t="s">
        <v>133</v>
      </c>
      <c r="C71" s="16" t="s">
        <v>135</v>
      </c>
      <c r="D71" s="17" t="s">
        <v>178</v>
      </c>
      <c r="E71" s="18" t="s">
        <v>150</v>
      </c>
      <c r="F71" s="18" t="s">
        <v>137</v>
      </c>
      <c r="G71" s="19">
        <v>2310</v>
      </c>
      <c r="H71" s="20" t="s">
        <v>175</v>
      </c>
      <c r="I71" s="20" t="s">
        <v>386</v>
      </c>
      <c r="J71" s="20" t="s">
        <v>387</v>
      </c>
      <c r="K71" s="20"/>
    </row>
    <row r="72" spans="1:11" s="53" customFormat="1">
      <c r="A72" s="89">
        <f t="shared" si="2"/>
        <v>69</v>
      </c>
      <c r="B72" s="15" t="s">
        <v>133</v>
      </c>
      <c r="C72" s="16" t="s">
        <v>135</v>
      </c>
      <c r="D72" s="17" t="s">
        <v>179</v>
      </c>
      <c r="E72" s="18" t="s">
        <v>150</v>
      </c>
      <c r="F72" s="18" t="s">
        <v>137</v>
      </c>
      <c r="G72" s="19">
        <v>2600</v>
      </c>
      <c r="H72" s="20" t="s">
        <v>180</v>
      </c>
      <c r="I72" s="20" t="s">
        <v>181</v>
      </c>
      <c r="J72" s="20" t="s">
        <v>182</v>
      </c>
      <c r="K72" s="20"/>
    </row>
    <row r="73" spans="1:11" s="53" customFormat="1" ht="16.5" customHeight="1">
      <c r="A73" s="89">
        <f t="shared" si="2"/>
        <v>70</v>
      </c>
      <c r="B73" s="15" t="s">
        <v>333</v>
      </c>
      <c r="C73" s="16" t="s">
        <v>135</v>
      </c>
      <c r="D73" s="17" t="s">
        <v>388</v>
      </c>
      <c r="E73" s="18" t="s">
        <v>136</v>
      </c>
      <c r="F73" s="18" t="s">
        <v>137</v>
      </c>
      <c r="G73" s="19">
        <v>144</v>
      </c>
      <c r="H73" s="20" t="s">
        <v>183</v>
      </c>
      <c r="I73" s="20" t="s">
        <v>184</v>
      </c>
      <c r="J73" s="20" t="s">
        <v>185</v>
      </c>
      <c r="K73" s="20"/>
    </row>
    <row r="74" spans="1:11" s="53" customFormat="1" ht="16.5" customHeight="1">
      <c r="A74" s="89">
        <f t="shared" si="2"/>
        <v>71</v>
      </c>
      <c r="B74" s="15" t="s">
        <v>333</v>
      </c>
      <c r="C74" s="16" t="s">
        <v>135</v>
      </c>
      <c r="D74" s="17" t="s">
        <v>389</v>
      </c>
      <c r="E74" s="18" t="s">
        <v>136</v>
      </c>
      <c r="F74" s="18" t="s">
        <v>137</v>
      </c>
      <c r="G74" s="19">
        <v>168</v>
      </c>
      <c r="H74" s="20" t="s">
        <v>183</v>
      </c>
      <c r="I74" s="20" t="s">
        <v>184</v>
      </c>
      <c r="J74" s="20" t="s">
        <v>185</v>
      </c>
      <c r="K74" s="20"/>
    </row>
    <row r="75" spans="1:11" s="53" customFormat="1" ht="16.5" customHeight="1">
      <c r="A75" s="7">
        <f t="shared" si="2"/>
        <v>72</v>
      </c>
      <c r="B75" s="15" t="s">
        <v>333</v>
      </c>
      <c r="C75" s="16" t="s">
        <v>135</v>
      </c>
      <c r="D75" s="17" t="s">
        <v>390</v>
      </c>
      <c r="E75" s="18" t="s">
        <v>136</v>
      </c>
      <c r="F75" s="18" t="s">
        <v>137</v>
      </c>
      <c r="G75" s="19">
        <v>145</v>
      </c>
      <c r="H75" s="20" t="s">
        <v>183</v>
      </c>
      <c r="I75" s="20" t="s">
        <v>184</v>
      </c>
      <c r="J75" s="20" t="s">
        <v>185</v>
      </c>
      <c r="K75" s="20"/>
    </row>
    <row r="76" spans="1:11" s="53" customFormat="1" ht="16.5" customHeight="1">
      <c r="A76" s="7">
        <f t="shared" si="2"/>
        <v>73</v>
      </c>
      <c r="B76" s="15" t="s">
        <v>133</v>
      </c>
      <c r="C76" s="16" t="s">
        <v>135</v>
      </c>
      <c r="D76" s="17" t="s">
        <v>186</v>
      </c>
      <c r="E76" s="18" t="s">
        <v>150</v>
      </c>
      <c r="F76" s="18" t="s">
        <v>137</v>
      </c>
      <c r="G76" s="19">
        <v>2266</v>
      </c>
      <c r="H76" s="20" t="s">
        <v>183</v>
      </c>
      <c r="I76" s="20" t="s">
        <v>184</v>
      </c>
      <c r="J76" s="20" t="s">
        <v>185</v>
      </c>
      <c r="K76" s="20"/>
    </row>
    <row r="77" spans="1:11" s="53" customFormat="1" ht="16.5" customHeight="1">
      <c r="A77" s="7">
        <f t="shared" si="2"/>
        <v>74</v>
      </c>
      <c r="B77" s="15" t="s">
        <v>133</v>
      </c>
      <c r="C77" s="16" t="s">
        <v>135</v>
      </c>
      <c r="D77" s="17" t="s">
        <v>187</v>
      </c>
      <c r="E77" s="18" t="s">
        <v>150</v>
      </c>
      <c r="F77" s="18" t="s">
        <v>137</v>
      </c>
      <c r="G77" s="19">
        <v>2358</v>
      </c>
      <c r="H77" s="20" t="s">
        <v>188</v>
      </c>
      <c r="I77" s="20" t="s">
        <v>189</v>
      </c>
      <c r="J77" s="20" t="s">
        <v>190</v>
      </c>
      <c r="K77" s="20"/>
    </row>
    <row r="78" spans="1:11" s="53" customFormat="1" ht="16.5" customHeight="1">
      <c r="A78" s="7">
        <f t="shared" si="2"/>
        <v>75</v>
      </c>
      <c r="B78" s="15" t="s">
        <v>133</v>
      </c>
      <c r="C78" s="16" t="s">
        <v>135</v>
      </c>
      <c r="D78" s="17" t="s">
        <v>191</v>
      </c>
      <c r="E78" s="18" t="s">
        <v>150</v>
      </c>
      <c r="F78" s="18" t="s">
        <v>137</v>
      </c>
      <c r="G78" s="19">
        <v>1200</v>
      </c>
      <c r="H78" s="20" t="s">
        <v>192</v>
      </c>
      <c r="I78" s="20" t="s">
        <v>193</v>
      </c>
      <c r="J78" s="20" t="s">
        <v>194</v>
      </c>
      <c r="K78" s="20"/>
    </row>
    <row r="79" spans="1:11" s="53" customFormat="1" ht="16.5" customHeight="1">
      <c r="A79" s="7">
        <f t="shared" si="2"/>
        <v>76</v>
      </c>
      <c r="B79" s="15" t="s">
        <v>511</v>
      </c>
      <c r="C79" s="46" t="s">
        <v>135</v>
      </c>
      <c r="D79" s="17" t="s">
        <v>512</v>
      </c>
      <c r="E79" s="27" t="s">
        <v>501</v>
      </c>
      <c r="F79" s="27" t="s">
        <v>137</v>
      </c>
      <c r="G79" s="19">
        <v>468</v>
      </c>
      <c r="H79" s="26" t="s">
        <v>513</v>
      </c>
      <c r="I79" s="26" t="s">
        <v>514</v>
      </c>
      <c r="J79" s="26" t="s">
        <v>515</v>
      </c>
      <c r="K79" s="20"/>
    </row>
    <row r="80" spans="1:11" s="53" customFormat="1" ht="16.5" customHeight="1">
      <c r="A80" s="7">
        <f t="shared" si="2"/>
        <v>77</v>
      </c>
      <c r="B80" s="15" t="s">
        <v>133</v>
      </c>
      <c r="C80" s="46" t="s">
        <v>135</v>
      </c>
      <c r="D80" s="17" t="s">
        <v>516</v>
      </c>
      <c r="E80" s="27" t="s">
        <v>517</v>
      </c>
      <c r="F80" s="27" t="s">
        <v>137</v>
      </c>
      <c r="G80" s="19">
        <v>454</v>
      </c>
      <c r="H80" s="26" t="s">
        <v>513</v>
      </c>
      <c r="I80" s="26" t="s">
        <v>514</v>
      </c>
      <c r="J80" s="26" t="s">
        <v>515</v>
      </c>
      <c r="K80" s="20"/>
    </row>
    <row r="81" spans="1:11" s="30" customFormat="1" ht="17.25">
      <c r="A81" s="39"/>
      <c r="B81" s="40"/>
      <c r="C81" s="40"/>
      <c r="D81" s="40"/>
      <c r="E81" s="40"/>
      <c r="F81" s="40"/>
      <c r="G81" s="40"/>
      <c r="H81" s="40"/>
      <c r="I81" s="42" t="s">
        <v>498</v>
      </c>
      <c r="J81" s="34">
        <f>SUM(G4:G80)</f>
        <v>73280.3</v>
      </c>
      <c r="K81" s="33" t="s">
        <v>250</v>
      </c>
    </row>
    <row r="82" spans="1:11">
      <c r="A82" s="55" t="s">
        <v>391</v>
      </c>
      <c r="B82" s="55"/>
      <c r="C82" s="51"/>
      <c r="D82" s="51"/>
      <c r="E82" s="51"/>
      <c r="F82" s="51"/>
      <c r="G82" s="51"/>
      <c r="H82" s="51"/>
      <c r="I82" s="51"/>
      <c r="J82" s="51"/>
    </row>
  </sheetData>
  <autoFilter ref="A3:K82"/>
  <mergeCells count="1">
    <mergeCell ref="B1:J1"/>
  </mergeCells>
  <phoneticPr fontId="9" type="noConversion"/>
  <dataValidations count="1">
    <dataValidation type="list" allowBlank="1" showInputMessage="1" showErrorMessage="1" sqref="B50:B80 B7:B8 B5 B11:B40 B42:B45">
      <formula1>"1월,2월,3월,4월,5월,6월,7월,8월,9월,10월,11월,12월"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6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본사</vt:lpstr>
      <vt:lpstr>본사_설비성공기구</vt:lpstr>
      <vt:lpstr>본사_5억원이상 수의,제한경쟁</vt:lpstr>
      <vt:lpstr>정비공사,용역</vt:lpstr>
      <vt:lpstr>'정비공사,용역'!Print_Area</vt:lpstr>
      <vt:lpstr>본사!Print_Titles</vt:lpstr>
      <vt:lpstr>본사_설비성공기구!Print_Titles</vt:lpstr>
      <vt:lpstr>'정비공사,용역'!Print_Titles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2020-07-31T05:04:20Z</cp:lastPrinted>
  <dcterms:created xsi:type="dcterms:W3CDTF">2008-05-26T06:05:20Z</dcterms:created>
  <dcterms:modified xsi:type="dcterms:W3CDTF">2020-07-31T06:33:06Z</dcterms:modified>
</cp:coreProperties>
</file>