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745" yWindow="1875" windowWidth="11760" windowHeight="9120"/>
  </bookViews>
  <sheets>
    <sheet name="공사발주계획" sheetId="1" r:id="rId1"/>
    <sheet name="물품발주계획" sheetId="4" r:id="rId2"/>
    <sheet name="용역발주계획" sheetId="5" r:id="rId3"/>
  </sheets>
  <definedNames>
    <definedName name="_xlnm._FilterDatabase" localSheetId="0" hidden="1">공사발주계획!$A$4:$K$4</definedName>
    <definedName name="_xlnm._FilterDatabase" localSheetId="1" hidden="1">물품발주계획!$A$4:$I$4</definedName>
    <definedName name="_xlnm._FilterDatabase" localSheetId="2" hidden="1">용역발주계획!$A$3:$I$3</definedName>
    <definedName name="_xlnm.Print_Area" localSheetId="0">공사발주계획!$A$1:$J$155</definedName>
    <definedName name="_xlnm.Print_Area" localSheetId="2">용역발주계획!$A$1:$I$111</definedName>
  </definedNames>
  <calcPr calcId="145621"/>
</workbook>
</file>

<file path=xl/calcChain.xml><?xml version="1.0" encoding="utf-8"?>
<calcChain xmlns="http://schemas.openxmlformats.org/spreadsheetml/2006/main">
  <c r="K132" i="1" l="1"/>
  <c r="E111" i="5" l="1"/>
  <c r="E227" i="4"/>
  <c r="F155" i="1"/>
  <c r="H77" i="1" l="1"/>
  <c r="J104" i="1" l="1"/>
  <c r="I104" i="1"/>
  <c r="E119" i="4" l="1"/>
  <c r="E118" i="4"/>
  <c r="E75" i="4"/>
  <c r="E151" i="4" l="1"/>
  <c r="E150" i="4"/>
  <c r="E120" i="4"/>
  <c r="E112" i="4"/>
  <c r="E136" i="4"/>
  <c r="E111" i="4"/>
  <c r="E166" i="4"/>
  <c r="E149" i="4"/>
  <c r="E135" i="4"/>
  <c r="E148" i="4"/>
  <c r="E147" i="4"/>
  <c r="E165" i="4"/>
  <c r="G33" i="5" l="1"/>
  <c r="F33" i="5"/>
  <c r="D33" i="5"/>
  <c r="G31" i="5"/>
  <c r="F31" i="5"/>
  <c r="D31" i="5"/>
  <c r="G28" i="5"/>
  <c r="F28" i="5"/>
  <c r="D28" i="5"/>
  <c r="G26" i="5"/>
  <c r="F26" i="5"/>
  <c r="D26" i="5"/>
  <c r="G24" i="5"/>
  <c r="F24" i="5"/>
  <c r="D24" i="5"/>
  <c r="G21" i="5"/>
  <c r="F21" i="5"/>
  <c r="D21" i="5"/>
  <c r="G19" i="5"/>
  <c r="F19" i="5"/>
  <c r="D19" i="5"/>
  <c r="G80" i="5"/>
  <c r="F80" i="5"/>
  <c r="D80" i="5"/>
  <c r="G17" i="5"/>
  <c r="F17" i="5"/>
  <c r="D17" i="5"/>
  <c r="G15" i="5"/>
  <c r="F15" i="5"/>
  <c r="D15" i="5"/>
  <c r="G13" i="5"/>
  <c r="F13" i="5"/>
  <c r="D13" i="5"/>
  <c r="G11" i="5"/>
  <c r="F11" i="5"/>
  <c r="D11" i="5"/>
  <c r="I87" i="5"/>
  <c r="H87" i="5"/>
  <c r="G86" i="5"/>
  <c r="G87" i="5" s="1"/>
  <c r="F86" i="5"/>
  <c r="F87" i="5" s="1"/>
  <c r="I98" i="5"/>
  <c r="H98" i="5"/>
  <c r="G97" i="5"/>
  <c r="G98" i="5" s="1"/>
  <c r="F97" i="5"/>
  <c r="F98" i="5" s="1"/>
  <c r="I84" i="5"/>
  <c r="H84" i="5"/>
  <c r="G83" i="5"/>
  <c r="G84" i="5" s="1"/>
  <c r="F83" i="5"/>
  <c r="F84" i="5" s="1"/>
  <c r="I65" i="5"/>
  <c r="H65" i="5"/>
  <c r="G64" i="5"/>
  <c r="G65" i="5" s="1"/>
  <c r="F64" i="5"/>
  <c r="F65" i="5" s="1"/>
  <c r="I92" i="5"/>
  <c r="H92" i="5"/>
  <c r="G91" i="5"/>
  <c r="G92" i="5" s="1"/>
  <c r="F91" i="5"/>
  <c r="F92" i="5" s="1"/>
  <c r="G61" i="5"/>
  <c r="G62" i="5" s="1"/>
  <c r="F61" i="5"/>
  <c r="F62" i="5" s="1"/>
  <c r="J130" i="1"/>
  <c r="J131" i="1" s="1"/>
  <c r="I130" i="1"/>
  <c r="I131" i="1" s="1"/>
  <c r="H129" i="1"/>
  <c r="H130" i="1" s="1"/>
  <c r="H131" i="1" s="1"/>
  <c r="G129" i="1"/>
  <c r="G130" i="1" s="1"/>
  <c r="G131" i="1" s="1"/>
  <c r="J152" i="1"/>
  <c r="J153" i="1" s="1"/>
  <c r="I152" i="1"/>
  <c r="I153" i="1" s="1"/>
  <c r="H151" i="1"/>
  <c r="H152" i="1" s="1"/>
  <c r="H153" i="1" s="1"/>
  <c r="G151" i="1"/>
  <c r="G152" i="1" s="1"/>
  <c r="G153" i="1" s="1"/>
  <c r="J126" i="1"/>
  <c r="J127" i="1" s="1"/>
  <c r="I126" i="1"/>
  <c r="I127" i="1" s="1"/>
  <c r="H125" i="1"/>
  <c r="H126" i="1" s="1"/>
  <c r="H127" i="1" s="1"/>
  <c r="G125" i="1"/>
  <c r="G126" i="1" s="1"/>
  <c r="G127" i="1" s="1"/>
  <c r="J142" i="1"/>
  <c r="J143" i="1" s="1"/>
  <c r="I142" i="1"/>
  <c r="I143" i="1" s="1"/>
  <c r="H141" i="1"/>
  <c r="H142" i="1" s="1"/>
  <c r="H143" i="1" s="1"/>
  <c r="G141" i="1"/>
  <c r="G142" i="1" s="1"/>
  <c r="G143" i="1" s="1"/>
  <c r="J135" i="1"/>
  <c r="J136" i="1" s="1"/>
  <c r="I135" i="1"/>
  <c r="I136" i="1" s="1"/>
  <c r="H134" i="1"/>
  <c r="H135" i="1" s="1"/>
  <c r="H136" i="1" s="1"/>
  <c r="G134" i="1"/>
  <c r="G135" i="1" s="1"/>
  <c r="G136" i="1" s="1"/>
  <c r="J117" i="1"/>
  <c r="J118" i="1" s="1"/>
  <c r="I117" i="1"/>
  <c r="I118" i="1" s="1"/>
  <c r="H116" i="1"/>
  <c r="H117" i="1" s="1"/>
  <c r="H118" i="1" s="1"/>
  <c r="G116" i="1"/>
  <c r="G117" i="1" s="1"/>
  <c r="G118" i="1" s="1"/>
  <c r="J113" i="1"/>
  <c r="J114" i="1" s="1"/>
  <c r="I113" i="1"/>
  <c r="I114" i="1" s="1"/>
  <c r="H112" i="1"/>
  <c r="H113" i="1" s="1"/>
  <c r="H114" i="1" s="1"/>
  <c r="G112" i="1"/>
  <c r="G113" i="1" s="1"/>
  <c r="G114" i="1" s="1"/>
  <c r="J109" i="1"/>
  <c r="J110" i="1" s="1"/>
  <c r="I109" i="1"/>
  <c r="I110" i="1" s="1"/>
  <c r="H108" i="1"/>
  <c r="H109" i="1" s="1"/>
  <c r="H110" i="1" s="1"/>
  <c r="G108" i="1"/>
  <c r="G109" i="1" s="1"/>
  <c r="G110" i="1" s="1"/>
  <c r="J146" i="1"/>
  <c r="J147" i="1" s="1"/>
  <c r="I146" i="1"/>
  <c r="I147" i="1" s="1"/>
  <c r="H145" i="1"/>
  <c r="H146" i="1" s="1"/>
  <c r="H147" i="1" s="1"/>
  <c r="G145" i="1"/>
  <c r="G146" i="1" s="1"/>
  <c r="G147" i="1" s="1"/>
  <c r="J68" i="1"/>
  <c r="J69" i="1" s="1"/>
  <c r="I68" i="1"/>
  <c r="I69" i="1" s="1"/>
  <c r="H67" i="1"/>
  <c r="H68" i="1" s="1"/>
  <c r="H69" i="1" s="1"/>
  <c r="G67" i="1"/>
  <c r="G68" i="1" s="1"/>
  <c r="G69" i="1" s="1"/>
  <c r="J64" i="1"/>
  <c r="J65" i="1" s="1"/>
  <c r="I64" i="1"/>
  <c r="I65" i="1" s="1"/>
  <c r="H63" i="1"/>
  <c r="H64" i="1" s="1"/>
  <c r="H65" i="1" s="1"/>
  <c r="G63" i="1"/>
  <c r="G64" i="1" s="1"/>
  <c r="G65" i="1" s="1"/>
  <c r="J34" i="1"/>
  <c r="J35" i="1" s="1"/>
  <c r="I34" i="1"/>
  <c r="I35" i="1" s="1"/>
  <c r="H33" i="1"/>
  <c r="H34" i="1" s="1"/>
  <c r="H35" i="1" s="1"/>
  <c r="G33" i="1"/>
  <c r="G34" i="1" s="1"/>
  <c r="G35" i="1" s="1"/>
  <c r="J60" i="1"/>
  <c r="J61" i="1" s="1"/>
  <c r="I60" i="1"/>
  <c r="I61" i="1" s="1"/>
  <c r="H59" i="1"/>
  <c r="H60" i="1" s="1"/>
  <c r="H61" i="1" s="1"/>
  <c r="G59" i="1"/>
  <c r="G60" i="1" s="1"/>
  <c r="G61" i="1" s="1"/>
  <c r="J56" i="1"/>
  <c r="J57" i="1" s="1"/>
  <c r="I56" i="1"/>
  <c r="I57" i="1" s="1"/>
  <c r="H55" i="1"/>
  <c r="H56" i="1" s="1"/>
  <c r="H57" i="1" s="1"/>
  <c r="G55" i="1"/>
  <c r="G56" i="1" s="1"/>
  <c r="G57" i="1" s="1"/>
  <c r="J7" i="1"/>
  <c r="J8" i="1" s="1"/>
  <c r="I7" i="1"/>
  <c r="I8" i="1" s="1"/>
  <c r="H6" i="1"/>
  <c r="H7" i="1" s="1"/>
  <c r="H8" i="1" s="1"/>
  <c r="G6" i="1"/>
  <c r="G7" i="1" s="1"/>
  <c r="G8" i="1" s="1"/>
  <c r="H104" i="1"/>
  <c r="H105" i="1" s="1"/>
  <c r="H106" i="1" s="1"/>
  <c r="G104" i="1"/>
  <c r="G105" i="1" s="1"/>
  <c r="G106" i="1" s="1"/>
  <c r="J105" i="1"/>
  <c r="J106" i="1" s="1"/>
  <c r="I105" i="1"/>
  <c r="I106" i="1" s="1"/>
  <c r="J26" i="1"/>
  <c r="J27" i="1" s="1"/>
  <c r="I26" i="1"/>
  <c r="I27" i="1" s="1"/>
  <c r="H25" i="1"/>
  <c r="H26" i="1" s="1"/>
  <c r="H27" i="1" s="1"/>
  <c r="G25" i="1"/>
  <c r="G26" i="1" s="1"/>
  <c r="G27" i="1" s="1"/>
  <c r="J44" i="1"/>
  <c r="J45" i="1" s="1"/>
  <c r="I44" i="1"/>
  <c r="I45" i="1" s="1"/>
  <c r="H43" i="1"/>
  <c r="H44" i="1" s="1"/>
  <c r="H45" i="1" s="1"/>
  <c r="G43" i="1"/>
  <c r="G44" i="1" s="1"/>
  <c r="G45" i="1" s="1"/>
  <c r="J83" i="1"/>
  <c r="J84" i="1" s="1"/>
  <c r="I83" i="1"/>
  <c r="I84" i="1" s="1"/>
  <c r="H82" i="1"/>
  <c r="H83" i="1" s="1"/>
  <c r="H84" i="1" s="1"/>
  <c r="G82" i="1"/>
  <c r="G83" i="1" s="1"/>
  <c r="G84" i="1" s="1"/>
  <c r="J101" i="1"/>
  <c r="J102" i="1" s="1"/>
  <c r="I101" i="1"/>
  <c r="I102" i="1" s="1"/>
  <c r="H100" i="1"/>
  <c r="H101" i="1" s="1"/>
  <c r="H102" i="1" s="1"/>
  <c r="G100" i="1"/>
  <c r="G101" i="1" s="1"/>
  <c r="G102" i="1" s="1"/>
  <c r="J78" i="1"/>
  <c r="J79" i="1" s="1"/>
  <c r="I78" i="1"/>
  <c r="I79" i="1" s="1"/>
  <c r="H78" i="1"/>
  <c r="H79" i="1" s="1"/>
  <c r="G77" i="1"/>
  <c r="G78" i="1" s="1"/>
  <c r="G79" i="1" s="1"/>
  <c r="J95" i="1"/>
  <c r="J96" i="1" s="1"/>
  <c r="I95" i="1"/>
  <c r="I96" i="1" s="1"/>
  <c r="H94" i="1"/>
  <c r="H95" i="1" s="1"/>
  <c r="H96" i="1" s="1"/>
  <c r="G94" i="1"/>
  <c r="G95" i="1" s="1"/>
  <c r="G96" i="1" s="1"/>
  <c r="J20" i="1"/>
  <c r="J21" i="1" s="1"/>
  <c r="I20" i="1"/>
  <c r="I21" i="1" s="1"/>
  <c r="H19" i="1"/>
  <c r="H20" i="1" s="1"/>
  <c r="H21" i="1" s="1"/>
  <c r="G19" i="1"/>
  <c r="G20" i="1" s="1"/>
  <c r="G21" i="1" s="1"/>
  <c r="J15" i="1"/>
  <c r="J16" i="1" s="1"/>
  <c r="I15" i="1"/>
  <c r="I16" i="1" s="1"/>
  <c r="H14" i="1"/>
  <c r="H15" i="1" s="1"/>
  <c r="H16" i="1" s="1"/>
  <c r="G14" i="1"/>
  <c r="G15" i="1" s="1"/>
  <c r="G16" i="1" s="1"/>
  <c r="J122" i="1"/>
  <c r="J123" i="1" s="1"/>
  <c r="I122" i="1"/>
  <c r="I123" i="1" s="1"/>
  <c r="H121" i="1"/>
  <c r="H122" i="1" s="1"/>
  <c r="H123" i="1" s="1"/>
  <c r="G121" i="1"/>
  <c r="G122" i="1" s="1"/>
  <c r="G123" i="1" s="1"/>
  <c r="J73" i="1"/>
  <c r="J74" i="1" s="1"/>
  <c r="I73" i="1"/>
  <c r="I74" i="1" s="1"/>
  <c r="H72" i="1"/>
  <c r="H73" i="1" s="1"/>
  <c r="H74" i="1" s="1"/>
  <c r="G72" i="1"/>
  <c r="G73" i="1" s="1"/>
  <c r="G74" i="1" s="1"/>
  <c r="J89" i="1"/>
  <c r="J90" i="1" s="1"/>
  <c r="I89" i="1"/>
  <c r="I90" i="1" s="1"/>
  <c r="H88" i="1"/>
  <c r="H89" i="1" s="1"/>
  <c r="H90" i="1" s="1"/>
  <c r="G88" i="1"/>
  <c r="G89" i="1" s="1"/>
  <c r="G90" i="1" s="1"/>
  <c r="J51" i="1"/>
  <c r="J52" i="1" s="1"/>
  <c r="I51" i="1"/>
  <c r="I52" i="1" s="1"/>
  <c r="H50" i="1"/>
  <c r="H51" i="1" s="1"/>
  <c r="H52" i="1" s="1"/>
  <c r="G50" i="1"/>
  <c r="G51" i="1" s="1"/>
  <c r="G52" i="1" s="1"/>
</calcChain>
</file>

<file path=xl/sharedStrings.xml><?xml version="1.0" encoding="utf-8"?>
<sst xmlns="http://schemas.openxmlformats.org/spreadsheetml/2006/main" count="3128" uniqueCount="1080">
  <si>
    <t>연번</t>
    <phoneticPr fontId="2" type="noConversion"/>
  </si>
  <si>
    <t>구분</t>
    <phoneticPr fontId="2" type="noConversion"/>
  </si>
  <si>
    <t>사    업    명</t>
    <phoneticPr fontId="2" type="noConversion"/>
  </si>
  <si>
    <t>발주시기(월)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</si>
  <si>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</si>
  <si>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</si>
  <si>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</si>
  <si>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물량 또는 규모</t>
    <phoneticPr fontId="2" type="noConversion"/>
  </si>
  <si>
    <t>예산액
(단위:원)</t>
    <phoneticPr fontId="2" type="noConversion"/>
  </si>
  <si>
    <t>공종</t>
    <phoneticPr fontId="2" type="noConversion"/>
  </si>
  <si>
    <t>수량</t>
    <phoneticPr fontId="2" type="noConversion"/>
  </si>
  <si>
    <t>2019년도 공사 발주계획</t>
    <phoneticPr fontId="2" type="noConversion"/>
  </si>
  <si>
    <t>2019년도 물품 발주계획</t>
    <phoneticPr fontId="2" type="noConversion"/>
  </si>
  <si>
    <t>2019년도 용역 발주계획</t>
    <phoneticPr fontId="2" type="noConversion"/>
  </si>
  <si>
    <t>공사</t>
    <phoneticPr fontId="2" type="noConversion"/>
  </si>
  <si>
    <t>대정고 다목적학습관 및 급식실 증축공사</t>
    <phoneticPr fontId="2" type="noConversion"/>
  </si>
  <si>
    <t>1식</t>
    <phoneticPr fontId="2" type="noConversion"/>
  </si>
  <si>
    <t>건축</t>
    <phoneticPr fontId="2" type="noConversion"/>
  </si>
  <si>
    <t>4월</t>
    <phoneticPr fontId="2" type="noConversion"/>
  </si>
  <si>
    <t>교육시설과</t>
    <phoneticPr fontId="2" type="noConversion"/>
  </si>
  <si>
    <t>고승균</t>
    <phoneticPr fontId="2" type="noConversion"/>
  </si>
  <si>
    <t>710-0765</t>
    <phoneticPr fontId="2" type="noConversion"/>
  </si>
  <si>
    <t>대정고 음악실동 방수공사</t>
    <phoneticPr fontId="2" type="noConversion"/>
  </si>
  <si>
    <t>2월</t>
    <phoneticPr fontId="2" type="noConversion"/>
  </si>
  <si>
    <t>6월</t>
    <phoneticPr fontId="2" type="noConversion"/>
  </si>
  <si>
    <t>880㎡</t>
    <phoneticPr fontId="2" type="noConversion"/>
  </si>
  <si>
    <t>건축</t>
    <phoneticPr fontId="2" type="noConversion"/>
  </si>
  <si>
    <t>한림공고 본관동 옥상방수공사</t>
    <phoneticPr fontId="2" type="noConversion"/>
  </si>
  <si>
    <t>1월</t>
    <phoneticPr fontId="2" type="noConversion"/>
  </si>
  <si>
    <t>전산센터 방수공사</t>
    <phoneticPr fontId="2" type="noConversion"/>
  </si>
  <si>
    <t>교육시설과</t>
    <phoneticPr fontId="2" type="noConversion"/>
  </si>
  <si>
    <t>용역</t>
    <phoneticPr fontId="2" type="noConversion"/>
  </si>
  <si>
    <t>710-0765</t>
    <phoneticPr fontId="2" type="noConversion"/>
  </si>
  <si>
    <t>6월</t>
    <phoneticPr fontId="2" type="noConversion"/>
  </si>
  <si>
    <t>대정여고 옥상방수 및 지붕보수 공사</t>
    <phoneticPr fontId="2" type="noConversion"/>
  </si>
  <si>
    <t>교육시설과</t>
    <phoneticPr fontId="2" type="noConversion"/>
  </si>
  <si>
    <t>고민정</t>
    <phoneticPr fontId="2" type="noConversion"/>
  </si>
  <si>
    <t>710-0764</t>
    <phoneticPr fontId="2" type="noConversion"/>
  </si>
  <si>
    <t>710-0764</t>
    <phoneticPr fontId="2" type="noConversion"/>
  </si>
  <si>
    <t>교육시설과</t>
    <phoneticPr fontId="2" type="noConversion"/>
  </si>
  <si>
    <t>710-0764</t>
    <phoneticPr fontId="2" type="noConversion"/>
  </si>
  <si>
    <t>대정여고 내진보강 공사</t>
    <phoneticPr fontId="2" type="noConversion"/>
  </si>
  <si>
    <t>중문고 화장실 대수선 공사</t>
    <phoneticPr fontId="2" type="noConversion"/>
  </si>
  <si>
    <t>중문고 다목적강당 수리 및 본관동, 다목적강당, 급식소 지붕보수 공사</t>
    <phoneticPr fontId="2" type="noConversion"/>
  </si>
  <si>
    <t>고민정</t>
    <phoneticPr fontId="2" type="noConversion"/>
  </si>
  <si>
    <t>제주유아교육진흥원 외벽방수 및 대지정비공사</t>
    <phoneticPr fontId="2" type="noConversion"/>
  </si>
  <si>
    <t>성산고 외벽방수 공사</t>
    <phoneticPr fontId="2" type="noConversion"/>
  </si>
  <si>
    <t>성산고 다목적강당 수리공사</t>
    <phoneticPr fontId="2" type="noConversion"/>
  </si>
  <si>
    <t>성산고 외벽수리 공사</t>
    <phoneticPr fontId="2" type="noConversion"/>
  </si>
  <si>
    <t>2실</t>
    <phoneticPr fontId="2" type="noConversion"/>
  </si>
  <si>
    <t>1식</t>
    <phoneticPr fontId="2" type="noConversion"/>
  </si>
  <si>
    <t>2실</t>
    <phoneticPr fontId="2" type="noConversion"/>
  </si>
  <si>
    <t>1,410㎡</t>
    <phoneticPr fontId="2" type="noConversion"/>
  </si>
  <si>
    <t>1식</t>
    <phoneticPr fontId="2" type="noConversion"/>
  </si>
  <si>
    <t>1,300㎡</t>
    <phoneticPr fontId="2" type="noConversion"/>
  </si>
  <si>
    <t>건축</t>
    <phoneticPr fontId="2" type="noConversion"/>
  </si>
  <si>
    <t>건축</t>
    <phoneticPr fontId="2" type="noConversion"/>
  </si>
  <si>
    <t>4월</t>
    <phoneticPr fontId="2" type="noConversion"/>
  </si>
  <si>
    <t>8월</t>
    <phoneticPr fontId="2" type="noConversion"/>
  </si>
  <si>
    <t>5월</t>
    <phoneticPr fontId="2" type="noConversion"/>
  </si>
  <si>
    <t>3월</t>
    <phoneticPr fontId="2" type="noConversion"/>
  </si>
  <si>
    <t>3월</t>
    <phoneticPr fontId="2" type="noConversion"/>
  </si>
  <si>
    <t>9월</t>
    <phoneticPr fontId="2" type="noConversion"/>
  </si>
  <si>
    <t>3월</t>
    <phoneticPr fontId="2" type="noConversion"/>
  </si>
  <si>
    <t>대정여고 교실 재배치 및 옥상방수 공사 설계용역</t>
    <phoneticPr fontId="2" type="noConversion"/>
  </si>
  <si>
    <t>교육시설과</t>
    <phoneticPr fontId="2" type="noConversion"/>
  </si>
  <si>
    <t>대정여고 내진보강 공사 설계용역</t>
    <phoneticPr fontId="2" type="noConversion"/>
  </si>
  <si>
    <t>서귀포여고 장애인편의시설(E/V) 공사 설계용역</t>
    <phoneticPr fontId="2" type="noConversion"/>
  </si>
  <si>
    <t>고민정</t>
    <phoneticPr fontId="2" type="noConversion"/>
  </si>
  <si>
    <t>710-0764</t>
    <phoneticPr fontId="2" type="noConversion"/>
  </si>
  <si>
    <t>서귀포온성학교 다목적강당 수리 및 본관동 지붕보수 공사 설계용역</t>
    <phoneticPr fontId="2" type="noConversion"/>
  </si>
  <si>
    <t>서귀포학생문화원 본관동 대수선 공사 설계용역</t>
    <phoneticPr fontId="2" type="noConversion"/>
  </si>
  <si>
    <t>고민정</t>
    <phoneticPr fontId="2" type="noConversion"/>
  </si>
  <si>
    <t>1식</t>
    <phoneticPr fontId="2" type="noConversion"/>
  </si>
  <si>
    <t>3,078㎡</t>
    <phoneticPr fontId="2" type="noConversion"/>
  </si>
  <si>
    <t>건축</t>
    <phoneticPr fontId="2" type="noConversion"/>
  </si>
  <si>
    <t>6월</t>
    <phoneticPr fontId="2" type="noConversion"/>
  </si>
  <si>
    <t>교육시설과</t>
    <phoneticPr fontId="2" type="noConversion"/>
  </si>
  <si>
    <t>고재혁</t>
    <phoneticPr fontId="2" type="noConversion"/>
  </si>
  <si>
    <t>710-0774</t>
    <phoneticPr fontId="2" type="noConversion"/>
  </si>
  <si>
    <t>제주고 폐과건축물 철거공사</t>
    <phoneticPr fontId="2" type="noConversion"/>
  </si>
  <si>
    <t>2,016㎡</t>
    <phoneticPr fontId="2" type="noConversion"/>
  </si>
  <si>
    <t>건축</t>
    <phoneticPr fontId="2" type="noConversion"/>
  </si>
  <si>
    <t>6월</t>
    <phoneticPr fontId="2" type="noConversion"/>
  </si>
  <si>
    <t>교육시설과</t>
    <phoneticPr fontId="2" type="noConversion"/>
  </si>
  <si>
    <t>고재혁</t>
    <phoneticPr fontId="2" type="noConversion"/>
  </si>
  <si>
    <t>710-0774</t>
    <phoneticPr fontId="2" type="noConversion"/>
  </si>
  <si>
    <t>제주고 양지관 증축 및 내외부수리 공사</t>
    <phoneticPr fontId="2" type="noConversion"/>
  </si>
  <si>
    <t>1식</t>
    <phoneticPr fontId="2" type="noConversion"/>
  </si>
  <si>
    <t>건축</t>
    <phoneticPr fontId="2" type="noConversion"/>
  </si>
  <si>
    <t>교육시설과</t>
    <phoneticPr fontId="2" type="noConversion"/>
  </si>
  <si>
    <t>710-0774</t>
    <phoneticPr fontId="2" type="noConversion"/>
  </si>
  <si>
    <t>제주고 외부도색 공사</t>
    <phoneticPr fontId="2" type="noConversion"/>
  </si>
  <si>
    <t>1식</t>
    <phoneticPr fontId="2" type="noConversion"/>
  </si>
  <si>
    <t>건축</t>
    <phoneticPr fontId="2" type="noConversion"/>
  </si>
  <si>
    <t>5월</t>
    <phoneticPr fontId="2" type="noConversion"/>
  </si>
  <si>
    <t>고재혁</t>
    <phoneticPr fontId="2" type="noConversion"/>
  </si>
  <si>
    <t>710-0774</t>
    <phoneticPr fontId="2" type="noConversion"/>
  </si>
  <si>
    <t>10월</t>
    <phoneticPr fontId="2" type="noConversion"/>
  </si>
  <si>
    <t>710-0774</t>
    <phoneticPr fontId="2" type="noConversion"/>
  </si>
  <si>
    <t>건축</t>
    <phoneticPr fontId="2" type="noConversion"/>
  </si>
  <si>
    <t>한림고 별관동 옥상방수 및 외벽보수 공사</t>
    <phoneticPr fontId="2" type="noConversion"/>
  </si>
  <si>
    <t>1식</t>
    <phoneticPr fontId="2" type="noConversion"/>
  </si>
  <si>
    <t>3월</t>
    <phoneticPr fontId="2" type="noConversion"/>
  </si>
  <si>
    <t>한림고 다목적학습관 증축 공사</t>
    <phoneticPr fontId="2" type="noConversion"/>
  </si>
  <si>
    <t>1식</t>
    <phoneticPr fontId="2" type="noConversion"/>
  </si>
  <si>
    <t>6월</t>
    <phoneticPr fontId="2" type="noConversion"/>
  </si>
  <si>
    <t>고재혁</t>
    <phoneticPr fontId="2" type="noConversion"/>
  </si>
  <si>
    <t>서부외국문화학습관 바닥수리 및 건물방수 공사</t>
    <phoneticPr fontId="2" type="noConversion"/>
  </si>
  <si>
    <t>1월</t>
    <phoneticPr fontId="2" type="noConversion"/>
  </si>
  <si>
    <t>고재혁</t>
    <phoneticPr fontId="2" type="noConversion"/>
  </si>
  <si>
    <t>710-0774</t>
    <phoneticPr fontId="2" type="noConversion"/>
  </si>
  <si>
    <t>동부외국문화학습관 방수 및 외벽도장 공사</t>
    <phoneticPr fontId="2" type="noConversion"/>
  </si>
  <si>
    <t>1식</t>
    <phoneticPr fontId="2" type="noConversion"/>
  </si>
  <si>
    <t>1월</t>
    <phoneticPr fontId="2" type="noConversion"/>
  </si>
  <si>
    <t>고재혁</t>
    <phoneticPr fontId="2" type="noConversion"/>
  </si>
  <si>
    <t>710-0774</t>
    <phoneticPr fontId="2" type="noConversion"/>
  </si>
  <si>
    <t xml:space="preserve">제주국제교육정보원 승강기시설 증축 공사 </t>
    <phoneticPr fontId="2" type="noConversion"/>
  </si>
  <si>
    <t>1식</t>
    <phoneticPr fontId="2" type="noConversion"/>
  </si>
  <si>
    <t>1월</t>
    <phoneticPr fontId="2" type="noConversion"/>
  </si>
  <si>
    <t>710-0774</t>
    <phoneticPr fontId="2" type="noConversion"/>
  </si>
  <si>
    <t>애월고 기숙사 내외부수리 및 건물방수 공사</t>
    <phoneticPr fontId="2" type="noConversion"/>
  </si>
  <si>
    <t>1월</t>
    <phoneticPr fontId="2" type="noConversion"/>
  </si>
  <si>
    <t>김무경</t>
    <phoneticPr fontId="2" type="noConversion"/>
  </si>
  <si>
    <t>710-0773</t>
    <phoneticPr fontId="2" type="noConversion"/>
  </si>
  <si>
    <t>애월고 가마실 증축 공사</t>
    <phoneticPr fontId="2" type="noConversion"/>
  </si>
  <si>
    <t>건축</t>
    <phoneticPr fontId="2" type="noConversion"/>
  </si>
  <si>
    <t>김무경</t>
    <phoneticPr fontId="2" type="noConversion"/>
  </si>
  <si>
    <t>710-0773</t>
    <phoneticPr fontId="2" type="noConversion"/>
  </si>
  <si>
    <t>세화고 다목적학습관 증축 공사</t>
    <phoneticPr fontId="2" type="noConversion"/>
  </si>
  <si>
    <t>건축</t>
    <phoneticPr fontId="2" type="noConversion"/>
  </si>
  <si>
    <t>4월</t>
    <phoneticPr fontId="2" type="noConversion"/>
  </si>
  <si>
    <t>제주여상고 건물도색 공사</t>
    <phoneticPr fontId="2" type="noConversion"/>
  </si>
  <si>
    <t>5월</t>
    <phoneticPr fontId="2" type="noConversion"/>
  </si>
  <si>
    <t>교육시설과</t>
    <phoneticPr fontId="2" type="noConversion"/>
  </si>
  <si>
    <t>710-0773</t>
    <phoneticPr fontId="2" type="noConversion"/>
  </si>
  <si>
    <t>제주영지학교 화장실 대수선 공사</t>
    <phoneticPr fontId="2" type="noConversion"/>
  </si>
  <si>
    <t>8실</t>
    <phoneticPr fontId="2" type="noConversion"/>
  </si>
  <si>
    <t>5월</t>
    <phoneticPr fontId="2" type="noConversion"/>
  </si>
  <si>
    <t>김무경</t>
    <phoneticPr fontId="2" type="noConversion"/>
  </si>
  <si>
    <t>710-0773</t>
    <phoneticPr fontId="2" type="noConversion"/>
  </si>
  <si>
    <t>표선고 교실대수선 및 건물도색, 강당 수리공사</t>
    <phoneticPr fontId="2" type="noConversion"/>
  </si>
  <si>
    <t>7월</t>
    <phoneticPr fontId="2" type="noConversion"/>
  </si>
  <si>
    <t>표선고 다목적학습관 증축공사</t>
    <phoneticPr fontId="2" type="noConversion"/>
  </si>
  <si>
    <t>1동</t>
    <phoneticPr fontId="2" type="noConversion"/>
  </si>
  <si>
    <t>4월</t>
    <phoneticPr fontId="2" type="noConversion"/>
  </si>
  <si>
    <t>김무경</t>
    <phoneticPr fontId="2" type="noConversion"/>
  </si>
  <si>
    <t>학교생태숲조성</t>
    <phoneticPr fontId="2" type="noConversion"/>
  </si>
  <si>
    <t>3교</t>
    <phoneticPr fontId="2" type="noConversion"/>
  </si>
  <si>
    <t>토목</t>
    <phoneticPr fontId="2" type="noConversion"/>
  </si>
  <si>
    <t>9월</t>
    <phoneticPr fontId="2" type="noConversion"/>
  </si>
  <si>
    <t>강동은</t>
    <phoneticPr fontId="2" type="noConversion"/>
  </si>
  <si>
    <t>710-0772</t>
    <phoneticPr fontId="2" type="noConversion"/>
  </si>
  <si>
    <t>1식</t>
    <phoneticPr fontId="2" type="noConversion"/>
  </si>
  <si>
    <t>6월</t>
    <phoneticPr fontId="2" type="noConversion"/>
  </si>
  <si>
    <t>교육시설과</t>
    <phoneticPr fontId="2" type="noConversion"/>
  </si>
  <si>
    <t>고재혁</t>
    <phoneticPr fontId="2" type="noConversion"/>
  </si>
  <si>
    <t>710-0774</t>
    <phoneticPr fontId="2" type="noConversion"/>
  </si>
  <si>
    <t>제주고 폐과건축물 철거 공사 설계용역</t>
    <phoneticPr fontId="2" type="noConversion"/>
  </si>
  <si>
    <t>1월</t>
    <phoneticPr fontId="2" type="noConversion"/>
  </si>
  <si>
    <t>제주고 양지관 증축 및 내외부수리 공사 설계용역</t>
    <phoneticPr fontId="2" type="noConversion"/>
  </si>
  <si>
    <t>제주고 양지관 증축 및 내외부수리 공사 감리용역</t>
    <phoneticPr fontId="2" type="noConversion"/>
  </si>
  <si>
    <t>제주고 외부도색 공사 설계용역</t>
    <phoneticPr fontId="2" type="noConversion"/>
  </si>
  <si>
    <t>10월</t>
    <phoneticPr fontId="2" type="noConversion"/>
  </si>
  <si>
    <t>한림고 다목적학습관 증축 공사 설계용역</t>
    <phoneticPr fontId="2" type="noConversion"/>
  </si>
  <si>
    <t>한림고 다목적학습관 증축 공사 감리용역</t>
    <phoneticPr fontId="2" type="noConversion"/>
  </si>
  <si>
    <t>7월</t>
    <phoneticPr fontId="2" type="noConversion"/>
  </si>
  <si>
    <t>세화고 다목적학습관 증축공사 감리용역</t>
    <phoneticPr fontId="2" type="noConversion"/>
  </si>
  <si>
    <t>4월</t>
    <phoneticPr fontId="2" type="noConversion"/>
  </si>
  <si>
    <t>김무경</t>
    <phoneticPr fontId="2" type="noConversion"/>
  </si>
  <si>
    <t>710-0773</t>
    <phoneticPr fontId="2" type="noConversion"/>
  </si>
  <si>
    <t>제주여상고 건물도색 공사 설계용역</t>
    <phoneticPr fontId="2" type="noConversion"/>
  </si>
  <si>
    <t>제주영지학교 화장실 대수선 공사 설계용역</t>
    <phoneticPr fontId="2" type="noConversion"/>
  </si>
  <si>
    <t>표선고 다목적학습관 증축공사 감리용역</t>
    <phoneticPr fontId="2" type="noConversion"/>
  </si>
  <si>
    <t>제주도서관 증축 공사 설계용역</t>
    <phoneticPr fontId="2" type="noConversion"/>
  </si>
  <si>
    <t>제주도서관 증축 공사 감리용역</t>
    <phoneticPr fontId="2" type="noConversion"/>
  </si>
  <si>
    <t>8월</t>
    <phoneticPr fontId="2" type="noConversion"/>
  </si>
  <si>
    <t>제3종시설물 정기안전점검 용역(공립고,특수)</t>
    <phoneticPr fontId="2" type="noConversion"/>
  </si>
  <si>
    <t>3월</t>
    <phoneticPr fontId="2" type="noConversion"/>
  </si>
  <si>
    <t>제3종시설물 정기안전점검 용역(기관)</t>
    <phoneticPr fontId="2" type="noConversion"/>
  </si>
  <si>
    <t>제주고 실습동 외 2동 정밀점검 용역</t>
    <phoneticPr fontId="2" type="noConversion"/>
  </si>
  <si>
    <t>제주여상고 별관동 정밀점검 용역</t>
    <phoneticPr fontId="2" type="noConversion"/>
  </si>
  <si>
    <t>한림공고 실습동 정밀점검 용역</t>
    <phoneticPr fontId="2" type="noConversion"/>
  </si>
  <si>
    <t>표선고 건설폐기물 처리용역</t>
    <phoneticPr fontId="2" type="noConversion"/>
  </si>
  <si>
    <t>대정고 다목적학습관 및 급식실 증축 감리용역</t>
    <phoneticPr fontId="2" type="noConversion"/>
  </si>
  <si>
    <t>대정고 석면 해체,제거작업 감리용역</t>
    <phoneticPr fontId="2" type="noConversion"/>
  </si>
  <si>
    <t>제주고 석면 해체, 제거작업 감리용역</t>
    <phoneticPr fontId="2" type="noConversion"/>
  </si>
  <si>
    <t>제주일고 석면 해체, 제거작업 감리용역</t>
    <phoneticPr fontId="2" type="noConversion"/>
  </si>
  <si>
    <t>1858㎡</t>
    <phoneticPr fontId="2" type="noConversion"/>
  </si>
  <si>
    <t>이창주</t>
    <phoneticPr fontId="2" type="noConversion"/>
  </si>
  <si>
    <t>710-0762</t>
  </si>
  <si>
    <t>710-0762</t>
    <phoneticPr fontId="2" type="noConversion"/>
  </si>
  <si>
    <t>서귀산과고 교실증축 및 교실바닥수리공사</t>
    <phoneticPr fontId="2" type="noConversion"/>
  </si>
  <si>
    <t>6월</t>
    <phoneticPr fontId="2" type="noConversion"/>
  </si>
  <si>
    <t>서귀산과고 내진보강공사</t>
    <phoneticPr fontId="2" type="noConversion"/>
  </si>
  <si>
    <t>7월</t>
    <phoneticPr fontId="2" type="noConversion"/>
  </si>
  <si>
    <t>제주과학고 교실수리공사</t>
    <phoneticPr fontId="2" type="noConversion"/>
  </si>
  <si>
    <t>9실</t>
    <phoneticPr fontId="2" type="noConversion"/>
  </si>
  <si>
    <t>제주중앙여고 내진보강공사</t>
    <phoneticPr fontId="2" type="noConversion"/>
  </si>
  <si>
    <t>서귀산과고 석면 해체,제거작업 감리용역</t>
    <phoneticPr fontId="2" type="noConversion"/>
  </si>
  <si>
    <t>8월</t>
    <phoneticPr fontId="2" type="noConversion"/>
  </si>
  <si>
    <t>서귀산과고 교실증축 및 교실바닥수리공사 감리용역</t>
    <phoneticPr fontId="2" type="noConversion"/>
  </si>
  <si>
    <t>1식</t>
    <phoneticPr fontId="2" type="noConversion"/>
  </si>
  <si>
    <t>1식</t>
    <phoneticPr fontId="2" type="noConversion"/>
  </si>
  <si>
    <t>서귀산과고 내진보강 설계용역</t>
    <phoneticPr fontId="2" type="noConversion"/>
  </si>
  <si>
    <t>제주교육과학연구원 화장실 및 내부 수리공사</t>
    <phoneticPr fontId="2" type="noConversion"/>
  </si>
  <si>
    <t>제주중앙여고 다목적학습관증축공사 감리용역</t>
    <phoneticPr fontId="2" type="noConversion"/>
  </si>
  <si>
    <t>제주외고 외벽방수공사</t>
    <phoneticPr fontId="2" type="noConversion"/>
  </si>
  <si>
    <t>제주외고 화장실수리공사</t>
    <phoneticPr fontId="2" type="noConversion"/>
  </si>
  <si>
    <t>제주교육과학연구원 석면 해체,제거작업 감리용역</t>
    <phoneticPr fontId="2" type="noConversion"/>
  </si>
  <si>
    <t>대정고 다목적학습관 및 급식실 증축 기계설비공사</t>
    <phoneticPr fontId="2" type="noConversion"/>
  </si>
  <si>
    <t>제주학생문화원 내외부 수리 기계설비공사</t>
    <phoneticPr fontId="2" type="noConversion"/>
  </si>
  <si>
    <t>중문고 화장실 대수선 기계설비공사</t>
    <phoneticPr fontId="2" type="noConversion"/>
  </si>
  <si>
    <t>서귀포학생문화원 본관동 대수선 기계설비공사</t>
    <phoneticPr fontId="2" type="noConversion"/>
  </si>
  <si>
    <t>성산고 다목적강당 수리 기계설비공사</t>
    <phoneticPr fontId="2" type="noConversion"/>
  </si>
  <si>
    <t>제주교육과학연구원 화장실 및 내부수리 기계설비공사</t>
    <phoneticPr fontId="2" type="noConversion"/>
  </si>
  <si>
    <t>제주외고 화장실수리 기계설비공사</t>
    <phoneticPr fontId="2" type="noConversion"/>
  </si>
  <si>
    <t>애월고 가마실 증축 기계설비공사</t>
    <phoneticPr fontId="2" type="noConversion"/>
  </si>
  <si>
    <t>기계</t>
    <phoneticPr fontId="2" type="noConversion"/>
  </si>
  <si>
    <t>고유범</t>
    <phoneticPr fontId="2" type="noConversion"/>
  </si>
  <si>
    <t>710-0783</t>
    <phoneticPr fontId="2" type="noConversion"/>
  </si>
  <si>
    <t>제주학생문화원 물탱크 교체 기계설비공사</t>
    <phoneticPr fontId="2" type="noConversion"/>
  </si>
  <si>
    <t>한림공고 기계과 실습실 가스설비공사</t>
    <phoneticPr fontId="2" type="noConversion"/>
  </si>
  <si>
    <t>물품</t>
    <phoneticPr fontId="2" type="noConversion"/>
  </si>
  <si>
    <t>물품</t>
    <phoneticPr fontId="2" type="noConversion"/>
  </si>
  <si>
    <t>대정고 냉난방시설 개선 전기히트펌프 구매 설치</t>
    <phoneticPr fontId="2" type="noConversion"/>
  </si>
  <si>
    <t>1식</t>
    <phoneticPr fontId="2" type="noConversion"/>
  </si>
  <si>
    <t>1월</t>
    <phoneticPr fontId="2" type="noConversion"/>
  </si>
  <si>
    <t>교육시설과</t>
    <phoneticPr fontId="2" type="noConversion"/>
  </si>
  <si>
    <t>고유범</t>
    <phoneticPr fontId="2" type="noConversion"/>
  </si>
  <si>
    <t>710-0783</t>
    <phoneticPr fontId="2" type="noConversion"/>
  </si>
  <si>
    <t>대정고 급식시설 현대화 전기히트펌프 구매 설치</t>
    <phoneticPr fontId="2" type="noConversion"/>
  </si>
  <si>
    <t>3월</t>
    <phoneticPr fontId="2" type="noConversion"/>
  </si>
  <si>
    <t>대정여고 냉난방시설 개선 전기히트펌프 구매 설치</t>
    <phoneticPr fontId="2" type="noConversion"/>
  </si>
  <si>
    <t>서귀포고 냉난방시설 개선 전기히트펌프 구매 설치</t>
    <phoneticPr fontId="2" type="noConversion"/>
  </si>
  <si>
    <t>서귀포산과고 냉난방기 교체 전기히트펌프 구매 설치</t>
    <phoneticPr fontId="2" type="noConversion"/>
  </si>
  <si>
    <t>5월</t>
    <phoneticPr fontId="2" type="noConversion"/>
  </si>
  <si>
    <t>교육시설과</t>
    <phoneticPr fontId="2" type="noConversion"/>
  </si>
  <si>
    <t>고유범</t>
    <phoneticPr fontId="2" type="noConversion"/>
  </si>
  <si>
    <t>710-0783</t>
    <phoneticPr fontId="2" type="noConversion"/>
  </si>
  <si>
    <t>물품</t>
    <phoneticPr fontId="2" type="noConversion"/>
  </si>
  <si>
    <t>애월고 냉난방시설 개선 전기히트펌프 구매 설치</t>
    <phoneticPr fontId="2" type="noConversion"/>
  </si>
  <si>
    <t>1식</t>
    <phoneticPr fontId="2" type="noConversion"/>
  </si>
  <si>
    <t>1월</t>
    <phoneticPr fontId="2" type="noConversion"/>
  </si>
  <si>
    <t>표선고 냉난방시설 개선 전기히트펌프 구매 설치</t>
    <phoneticPr fontId="2" type="noConversion"/>
  </si>
  <si>
    <t>6월</t>
    <phoneticPr fontId="2" type="noConversion"/>
  </si>
  <si>
    <t>함덕고 냉난방시설 개선 전기히트펌프 구매 설치</t>
    <phoneticPr fontId="2" type="noConversion"/>
  </si>
  <si>
    <t>대정고 다목적학습관 증축 장애인용 엘리베이터 구매</t>
    <phoneticPr fontId="2" type="noConversion"/>
  </si>
  <si>
    <t>서귀포여고 장애인용 엘리베이터 구매</t>
    <phoneticPr fontId="2" type="noConversion"/>
  </si>
  <si>
    <t>세화고 다목적학습관 증축 장애인용 엘리베이터 구매</t>
    <phoneticPr fontId="2" type="noConversion"/>
  </si>
  <si>
    <t>표선고 다목적학습관 증축 장애인용 엘리베이터 구매</t>
    <phoneticPr fontId="2" type="noConversion"/>
  </si>
  <si>
    <t>한림고 다목적학습관 증축 장애인용 엘리베이터 구매</t>
    <phoneticPr fontId="2" type="noConversion"/>
  </si>
  <si>
    <t>한림공고 실습실 가스시설 설계용역</t>
    <phoneticPr fontId="2" type="noConversion"/>
  </si>
  <si>
    <t>전기</t>
    <phoneticPr fontId="2" type="noConversion"/>
  </si>
  <si>
    <t>통신</t>
    <phoneticPr fontId="2" type="noConversion"/>
  </si>
  <si>
    <t>소방</t>
    <phoneticPr fontId="2" type="noConversion"/>
  </si>
  <si>
    <t>물품</t>
    <phoneticPr fontId="2" type="noConversion"/>
  </si>
  <si>
    <t xml:space="preserve">대정고 노후조명 교체 공사 </t>
    <phoneticPr fontId="2" type="noConversion"/>
  </si>
  <si>
    <t>1식</t>
    <phoneticPr fontId="2" type="noConversion"/>
  </si>
  <si>
    <t>6월</t>
    <phoneticPr fontId="2" type="noConversion"/>
  </si>
  <si>
    <t>김명관</t>
    <phoneticPr fontId="2" type="noConversion"/>
  </si>
  <si>
    <t>710-0782</t>
    <phoneticPr fontId="2" type="noConversion"/>
  </si>
  <si>
    <t>대정여고 노후조명 교체 공사</t>
    <phoneticPr fontId="2" type="noConversion"/>
  </si>
  <si>
    <t>7월</t>
    <phoneticPr fontId="2" type="noConversion"/>
  </si>
  <si>
    <t>김수형</t>
    <phoneticPr fontId="2" type="noConversion"/>
  </si>
  <si>
    <t>710-0784</t>
    <phoneticPr fontId="2" type="noConversion"/>
  </si>
  <si>
    <t>서귀포고 노후조명 교체 공사</t>
    <phoneticPr fontId="2" type="noConversion"/>
  </si>
  <si>
    <t>서귀포여고 노후조명 교체 공사</t>
    <phoneticPr fontId="2" type="noConversion"/>
  </si>
  <si>
    <t>5월</t>
    <phoneticPr fontId="2" type="noConversion"/>
  </si>
  <si>
    <t>애월고 노후조명 교체 공사</t>
    <phoneticPr fontId="2" type="noConversion"/>
  </si>
  <si>
    <t>제주고 노후조명 교체 공사</t>
    <phoneticPr fontId="2" type="noConversion"/>
  </si>
  <si>
    <t>제주여상 노후조명 교체 공사</t>
    <phoneticPr fontId="2" type="noConversion"/>
  </si>
  <si>
    <t>3월</t>
    <phoneticPr fontId="2" type="noConversion"/>
  </si>
  <si>
    <t>제주제일고 노후조명 교체 공사</t>
    <phoneticPr fontId="2" type="noConversion"/>
  </si>
  <si>
    <t>제주중앙여고 노후조명 교체 공사</t>
    <phoneticPr fontId="2" type="noConversion"/>
  </si>
  <si>
    <t>1식</t>
    <phoneticPr fontId="2" type="noConversion"/>
  </si>
  <si>
    <t>제주외고 노후조명 교체 공사</t>
    <phoneticPr fontId="2" type="noConversion"/>
  </si>
  <si>
    <t>4월</t>
    <phoneticPr fontId="2" type="noConversion"/>
  </si>
  <si>
    <t>제주영지학교 노후조명 교체 공사</t>
    <phoneticPr fontId="2" type="noConversion"/>
  </si>
  <si>
    <t>6월</t>
    <phoneticPr fontId="2" type="noConversion"/>
  </si>
  <si>
    <t>온성학교 노후조명 교체 공사</t>
    <phoneticPr fontId="2" type="noConversion"/>
  </si>
  <si>
    <t>1식</t>
    <phoneticPr fontId="2" type="noConversion"/>
  </si>
  <si>
    <t>제주중앙여고 태양광발전설비 구매설치</t>
    <phoneticPr fontId="2" type="noConversion"/>
  </si>
  <si>
    <t>제주외고 태양광발전설비 구매설치</t>
    <phoneticPr fontId="2" type="noConversion"/>
  </si>
  <si>
    <t>중문고 태양광발전설비 구매설치</t>
    <phoneticPr fontId="2" type="noConversion"/>
  </si>
  <si>
    <t>2월</t>
    <phoneticPr fontId="2" type="noConversion"/>
  </si>
  <si>
    <t>4월</t>
    <phoneticPr fontId="2" type="noConversion"/>
  </si>
  <si>
    <t>대정고 다목적학습관 및 급식실 증축 전기공사 감리용역</t>
    <phoneticPr fontId="2" type="noConversion"/>
  </si>
  <si>
    <t>대정고 다목적학습관 및 급식실 증축 소방공사 감리용역</t>
    <phoneticPr fontId="2" type="noConversion"/>
  </si>
  <si>
    <t>서귀포여고 장애인편의시설(E/V) 전기,통신,소방공사 설계용역</t>
    <phoneticPr fontId="2" type="noConversion"/>
  </si>
  <si>
    <t>서귀포온성학교 다목적강당 수리 및 본관동 지붕보수 전기,통신,소방공사 설계용역</t>
    <phoneticPr fontId="2" type="noConversion"/>
  </si>
  <si>
    <t>제주고 석면 해체, 제거 전기,통신,소방공사 설계용역</t>
    <phoneticPr fontId="2" type="noConversion"/>
  </si>
  <si>
    <t>김명관</t>
    <phoneticPr fontId="2" type="noConversion"/>
  </si>
  <si>
    <t>710-0782</t>
    <phoneticPr fontId="2" type="noConversion"/>
  </si>
  <si>
    <t>제주고 양지관 증축 및 내외부수리 전기,통신,소방공사 설계용역</t>
    <phoneticPr fontId="2" type="noConversion"/>
  </si>
  <si>
    <t>제주일고 교실 증축 및 내외부수리 전기,통신,소방공사 설계용역</t>
    <phoneticPr fontId="2" type="noConversion"/>
  </si>
  <si>
    <t>한림고 다목적학습관 증축 전기,통신,소방공사 설계용역</t>
    <phoneticPr fontId="2" type="noConversion"/>
  </si>
  <si>
    <t>한림고 다목적학습관 증축 전기공사 감리용역</t>
    <phoneticPr fontId="2" type="noConversion"/>
  </si>
  <si>
    <t>한림고 다목적학습관 증축 소방공사 감리용역</t>
    <phoneticPr fontId="2" type="noConversion"/>
  </si>
  <si>
    <t>세화고 다목적학습관 증축 전기공사 감리용역</t>
    <phoneticPr fontId="2" type="noConversion"/>
  </si>
  <si>
    <t>세화고 다목적학습관 증축 소방공사 감리용역</t>
    <phoneticPr fontId="2" type="noConversion"/>
  </si>
  <si>
    <t>애월고 가마실 증축 전기,통신,소방공사 설계용역</t>
    <phoneticPr fontId="2" type="noConversion"/>
  </si>
  <si>
    <t>제주영지학교 화장실 대수선 전기,통신,소방공사 설계용역</t>
    <phoneticPr fontId="2" type="noConversion"/>
  </si>
  <si>
    <t>표선고 다목적학습관 증축 전기공사 감리용역</t>
    <phoneticPr fontId="2" type="noConversion"/>
  </si>
  <si>
    <t>표선고 다목적학습관 증축 소방공사 감리용역</t>
    <phoneticPr fontId="2" type="noConversion"/>
  </si>
  <si>
    <t>제주도서관 증축 전기,통신,소방공사 설계용역</t>
    <phoneticPr fontId="2" type="noConversion"/>
  </si>
  <si>
    <t>제주도서관 증축 전기공사 감리용역</t>
    <phoneticPr fontId="2" type="noConversion"/>
  </si>
  <si>
    <t>제주도서관 증축 소방공사 감리용역</t>
    <phoneticPr fontId="2" type="noConversion"/>
  </si>
  <si>
    <t>서귀산과고 교실증축 및 교실바닥수리 전기공사 감리용역</t>
    <phoneticPr fontId="2" type="noConversion"/>
  </si>
  <si>
    <t>서귀산과고 교실증축 및 교실바닥수리 소방공사 감리용역</t>
    <phoneticPr fontId="2" type="noConversion"/>
  </si>
  <si>
    <t>김명관</t>
    <phoneticPr fontId="2" type="noConversion"/>
  </si>
  <si>
    <t>김수형</t>
    <phoneticPr fontId="2" type="noConversion"/>
  </si>
  <si>
    <t>710-0784</t>
    <phoneticPr fontId="2" type="noConversion"/>
  </si>
  <si>
    <t>대정여고 교실 재배치 및 옥상방수 전기,통신,소방공사 설계용역</t>
    <phoneticPr fontId="2" type="noConversion"/>
  </si>
  <si>
    <t>서귀포학생문화원 본관동 대수선 전기,통신,소방공사 설계용역</t>
    <phoneticPr fontId="2" type="noConversion"/>
  </si>
  <si>
    <t>제주고 폐과건축물 철거 전기,통신,소방공사 설계용역</t>
    <phoneticPr fontId="2" type="noConversion"/>
  </si>
  <si>
    <t>대정고 다목적학습관 및 급식실 증축 전기공사</t>
    <phoneticPr fontId="2" type="noConversion"/>
  </si>
  <si>
    <t>대정고 다목적학습관 및 급식실 증축 소방공사</t>
    <phoneticPr fontId="2" type="noConversion"/>
  </si>
  <si>
    <t>김명관</t>
    <phoneticPr fontId="2" type="noConversion"/>
  </si>
  <si>
    <t>제주학생문화원 내외부 수리공사</t>
    <phoneticPr fontId="2" type="noConversion"/>
  </si>
  <si>
    <t>제주학생문화원 내외부 수리 전기공사</t>
    <phoneticPr fontId="2" type="noConversion"/>
  </si>
  <si>
    <t>제주학생문화원 내외부 수리 통신공사</t>
    <phoneticPr fontId="2" type="noConversion"/>
  </si>
  <si>
    <t>제주학생문화원 내외부 수리 소방공사</t>
    <phoneticPr fontId="2" type="noConversion"/>
  </si>
  <si>
    <t>대정여고 도서관 및 정보교육실 재배치 공사</t>
    <phoneticPr fontId="2" type="noConversion"/>
  </si>
  <si>
    <t>대정여고 도서관 및 정보교육실 재배치 전기공사</t>
    <phoneticPr fontId="2" type="noConversion"/>
  </si>
  <si>
    <t>대정여고 도서관 및 정보교육실 재배치 통신공사</t>
    <phoneticPr fontId="2" type="noConversion"/>
  </si>
  <si>
    <t>대정여고 도서관 및 정보교육실 재배치 소방공사</t>
    <phoneticPr fontId="2" type="noConversion"/>
  </si>
  <si>
    <t>김수형</t>
    <phoneticPr fontId="2" type="noConversion"/>
  </si>
  <si>
    <t>710-0784</t>
    <phoneticPr fontId="2" type="noConversion"/>
  </si>
  <si>
    <t>서귀포여고 장애인편의시설(E/V)시설 공사</t>
    <phoneticPr fontId="2" type="noConversion"/>
  </si>
  <si>
    <t>서귀포여고 장애인편의시설(E/V)시설 소방공사</t>
    <phoneticPr fontId="2" type="noConversion"/>
  </si>
  <si>
    <t>서귀포여고 장애인편의시설(E/V)시설 통신공사</t>
    <phoneticPr fontId="2" type="noConversion"/>
  </si>
  <si>
    <t>서귀포여고 장애인편의시설(E/V)시설 전기공사</t>
    <phoneticPr fontId="2" type="noConversion"/>
  </si>
  <si>
    <t>710-0782</t>
    <phoneticPr fontId="2" type="noConversion"/>
  </si>
  <si>
    <t>710-0782</t>
    <phoneticPr fontId="2" type="noConversion"/>
  </si>
  <si>
    <t>애월고 기숙사 내외부수리 및 건물방수 기계설비공사</t>
    <phoneticPr fontId="2" type="noConversion"/>
  </si>
  <si>
    <t>애월고 기숙사 내외부수리 및 건물방수 전기공사</t>
    <phoneticPr fontId="2" type="noConversion"/>
  </si>
  <si>
    <t>애월고 기숙사 내외부수리 및 건물방수 통신공사</t>
    <phoneticPr fontId="2" type="noConversion"/>
  </si>
  <si>
    <t>애월고 기숙사 내외부수리 및 건물방수 소방공사</t>
    <phoneticPr fontId="2" type="noConversion"/>
  </si>
  <si>
    <t>애월고 가마실 증축 전기공사</t>
    <phoneticPr fontId="2" type="noConversion"/>
  </si>
  <si>
    <t>애월고 가마실 증축 통신공사</t>
    <phoneticPr fontId="2" type="noConversion"/>
  </si>
  <si>
    <t>애월고 가마실 증축 소방공사</t>
    <phoneticPr fontId="2" type="noConversion"/>
  </si>
  <si>
    <t>제주일고 교실 증축 및 내외부수리 공사 설계용역</t>
    <phoneticPr fontId="2" type="noConversion"/>
  </si>
  <si>
    <t>김수형</t>
    <phoneticPr fontId="2" type="noConversion"/>
  </si>
  <si>
    <t>710-0782</t>
    <phoneticPr fontId="2" type="noConversion"/>
  </si>
  <si>
    <t>애월고 가마실 증축 공사 설계용역</t>
    <phoneticPr fontId="2" type="noConversion"/>
  </si>
  <si>
    <t>대정고 석면철거공사</t>
    <phoneticPr fontId="2" type="noConversion"/>
  </si>
  <si>
    <t>대정고 석면철거 전기공사</t>
    <phoneticPr fontId="2" type="noConversion"/>
  </si>
  <si>
    <t>대정고 석면철거 통신공사</t>
    <phoneticPr fontId="2" type="noConversion"/>
  </si>
  <si>
    <t>대정고 석면철거 소방공사</t>
    <phoneticPr fontId="2" type="noConversion"/>
  </si>
  <si>
    <t>중문고 화장실 대수선 전기공사</t>
    <phoneticPr fontId="2" type="noConversion"/>
  </si>
  <si>
    <t>중문고 화장실 대수선 통신공사</t>
    <phoneticPr fontId="2" type="noConversion"/>
  </si>
  <si>
    <t>중문고 화장실 대수선 소방공사</t>
    <phoneticPr fontId="2" type="noConversion"/>
  </si>
  <si>
    <t>중문고 다목적강당 수리 및 본관동, 다목적강당, 급식소 지붕보수 전기공사</t>
    <phoneticPr fontId="2" type="noConversion"/>
  </si>
  <si>
    <t>중문고 다목적강당 수리 및 본관동, 다목적강당, 급식소 지붕보수 통신공사</t>
    <phoneticPr fontId="2" type="noConversion"/>
  </si>
  <si>
    <t>중문고 다목적강당 수리 및 본관동, 다목적강당, 급식소 지붕보수 소방공사</t>
    <phoneticPr fontId="2" type="noConversion"/>
  </si>
  <si>
    <t>서귀포온성학교 다목적강당 수리 및 본관동 지붕보수 공사</t>
    <phoneticPr fontId="2" type="noConversion"/>
  </si>
  <si>
    <t>서귀포온성학교 다목적강당 수리 및 본관동 지붕보수 전기공사</t>
    <phoneticPr fontId="2" type="noConversion"/>
  </si>
  <si>
    <t>서귀포온성학교 다목적강당 수리 및 본관동 지붕보수 통신공사</t>
    <phoneticPr fontId="2" type="noConversion"/>
  </si>
  <si>
    <t>서귀포온성학교 다목적강당 수리 및 본관동 지붕보수 소방공사</t>
    <phoneticPr fontId="2" type="noConversion"/>
  </si>
  <si>
    <t>서귀포학생문화원 석면철거 공사</t>
    <phoneticPr fontId="2" type="noConversion"/>
  </si>
  <si>
    <t>서귀포학생문화원 석면철거 전기공사</t>
    <phoneticPr fontId="2" type="noConversion"/>
  </si>
  <si>
    <t>서귀포학생문화원 석면철거 통신공사</t>
    <phoneticPr fontId="2" type="noConversion"/>
  </si>
  <si>
    <t>서귀포학생문화원 석면철거 소방공사</t>
    <phoneticPr fontId="2" type="noConversion"/>
  </si>
  <si>
    <t>서귀포학생문화원 본관동 대수선 공사</t>
    <phoneticPr fontId="2" type="noConversion"/>
  </si>
  <si>
    <t>서귀포학생문화원 본관동 대수선 전기공사</t>
    <phoneticPr fontId="2" type="noConversion"/>
  </si>
  <si>
    <t>서귀포학생문화원 본관동 대수선 통신공사</t>
    <phoneticPr fontId="2" type="noConversion"/>
  </si>
  <si>
    <t>서귀포학생문화원 본관동 대수선 소방공사</t>
    <phoneticPr fontId="2" type="noConversion"/>
  </si>
  <si>
    <t>성산고 다목적강당 전기공사</t>
    <phoneticPr fontId="2" type="noConversion"/>
  </si>
  <si>
    <t>성산고 다목적강당 통신공사</t>
    <phoneticPr fontId="2" type="noConversion"/>
  </si>
  <si>
    <t>성산고 다목적강당 소방공사</t>
    <phoneticPr fontId="2" type="noConversion"/>
  </si>
  <si>
    <t>제주고 석면철거 공사</t>
    <phoneticPr fontId="2" type="noConversion"/>
  </si>
  <si>
    <t>제주고 석면철거 전기공사</t>
    <phoneticPr fontId="2" type="noConversion"/>
  </si>
  <si>
    <t>제주고 석면철거 통신공사</t>
    <phoneticPr fontId="2" type="noConversion"/>
  </si>
  <si>
    <t>제주고 석면철거 소방공사</t>
    <phoneticPr fontId="2" type="noConversion"/>
  </si>
  <si>
    <t>제주고 폐과건축물 철거 전기공사</t>
    <phoneticPr fontId="2" type="noConversion"/>
  </si>
  <si>
    <t>제주고 폐과건축물 철거 통신공사</t>
    <phoneticPr fontId="2" type="noConversion"/>
  </si>
  <si>
    <t>제주고 폐과건축물 철거 소방공사</t>
    <phoneticPr fontId="2" type="noConversion"/>
  </si>
  <si>
    <t>제주고 양지관 증축 및 내외부수리 전기공사</t>
    <phoneticPr fontId="2" type="noConversion"/>
  </si>
  <si>
    <t>제주고 양지관 증축 및 내외부수리 통신공사</t>
    <phoneticPr fontId="2" type="noConversion"/>
  </si>
  <si>
    <t>제주고 양지관 증축 및 내외부수리 소방공사</t>
    <phoneticPr fontId="2" type="noConversion"/>
  </si>
  <si>
    <t>한림고 다목적학습관 증축 기계설비공사</t>
    <phoneticPr fontId="2" type="noConversion"/>
  </si>
  <si>
    <t>한림고 다목적학습관 증축 전기공사</t>
    <phoneticPr fontId="2" type="noConversion"/>
  </si>
  <si>
    <t>한림고 다목적학습관 증축 통신공사</t>
    <phoneticPr fontId="2" type="noConversion"/>
  </si>
  <si>
    <t>한림고 다목적학습관 증축 소방공사</t>
    <phoneticPr fontId="2" type="noConversion"/>
  </si>
  <si>
    <t xml:space="preserve">제주국제교육정보원 승강기시설 증축 기계설비공사 </t>
    <phoneticPr fontId="2" type="noConversion"/>
  </si>
  <si>
    <t>제주국제교육정보원 승강기시설 증축 전기공사</t>
    <phoneticPr fontId="2" type="noConversion"/>
  </si>
  <si>
    <t>제주국제교육정보원 승강기시설 증축 통신공사</t>
    <phoneticPr fontId="2" type="noConversion"/>
  </si>
  <si>
    <t>제주국제교육정보원 승강기시설 증축 소방공사</t>
    <phoneticPr fontId="2" type="noConversion"/>
  </si>
  <si>
    <t>세화고 다목적학습관 증축 기계설비공사</t>
    <phoneticPr fontId="2" type="noConversion"/>
  </si>
  <si>
    <t>세화고 다목적학습관 증축 전기공사</t>
    <phoneticPr fontId="2" type="noConversion"/>
  </si>
  <si>
    <t>세화고 다목적학습관 증축 통신공사</t>
    <phoneticPr fontId="2" type="noConversion"/>
  </si>
  <si>
    <t>세화고 다목적학습관 증축 소방공사</t>
    <phoneticPr fontId="2" type="noConversion"/>
  </si>
  <si>
    <t>제주영지학교 화장실 대수선 기계설비공사</t>
    <phoneticPr fontId="2" type="noConversion"/>
  </si>
  <si>
    <t>제주영지학교 화장실 대수선 전기공사</t>
    <phoneticPr fontId="2" type="noConversion"/>
  </si>
  <si>
    <t>제주영지학교 화장실 대수선 통신공사</t>
    <phoneticPr fontId="2" type="noConversion"/>
  </si>
  <si>
    <t>제주영지학교 화장실 대수선 소방공사</t>
    <phoneticPr fontId="2" type="noConversion"/>
  </si>
  <si>
    <t>김명관</t>
    <phoneticPr fontId="2" type="noConversion"/>
  </si>
  <si>
    <t>김수형</t>
    <phoneticPr fontId="2" type="noConversion"/>
  </si>
  <si>
    <t>표선고 교실대수선 및 건물도색, 강당 수리 전기공사</t>
    <phoneticPr fontId="2" type="noConversion"/>
  </si>
  <si>
    <t>표선고 교실대수선 및 건물도색, 강당 수리 통신공사</t>
    <phoneticPr fontId="2" type="noConversion"/>
  </si>
  <si>
    <t>표선고 교실대수선 및 건물도색, 강당 수리 소방공사</t>
    <phoneticPr fontId="2" type="noConversion"/>
  </si>
  <si>
    <t>표선고 다목적학습관 증축 기계설비공사</t>
    <phoneticPr fontId="2" type="noConversion"/>
  </si>
  <si>
    <t>표선고 다목적학습관 증축 전기공사</t>
    <phoneticPr fontId="2" type="noConversion"/>
  </si>
  <si>
    <t>표선고 다목적학습관 증축 통신공사</t>
    <phoneticPr fontId="2" type="noConversion"/>
  </si>
  <si>
    <t>표선고 다목적학습관 증축 소방공사</t>
    <phoneticPr fontId="2" type="noConversion"/>
  </si>
  <si>
    <t>서귀산과고 석면철거공사</t>
    <phoneticPr fontId="2" type="noConversion"/>
  </si>
  <si>
    <t>서귀산과고 석면철거 전기공사</t>
    <phoneticPr fontId="2" type="noConversion"/>
  </si>
  <si>
    <t>서귀산과고 석면철거 통신공사</t>
    <phoneticPr fontId="2" type="noConversion"/>
  </si>
  <si>
    <t>서귀산과고 석면철거 소방공사</t>
    <phoneticPr fontId="2" type="noConversion"/>
  </si>
  <si>
    <t>서귀산과고 교실증축 및 교실바닥수리 전기공사</t>
    <phoneticPr fontId="2" type="noConversion"/>
  </si>
  <si>
    <t>서귀산과고 교실증축 및 교실바닥수리 통신공사</t>
    <phoneticPr fontId="2" type="noConversion"/>
  </si>
  <si>
    <t>서귀산과고 교실증축 및 교실바닥수리 소방공사</t>
    <phoneticPr fontId="2" type="noConversion"/>
  </si>
  <si>
    <t>제주과학고 교실수리 전기공사</t>
    <phoneticPr fontId="2" type="noConversion"/>
  </si>
  <si>
    <t>제주과학고 교실수리 통신공사</t>
    <phoneticPr fontId="2" type="noConversion"/>
  </si>
  <si>
    <t>제주과학고 교실수리 소방공사</t>
    <phoneticPr fontId="2" type="noConversion"/>
  </si>
  <si>
    <t>제주외고 화장실수리 전기공사</t>
    <phoneticPr fontId="2" type="noConversion"/>
  </si>
  <si>
    <t>제주외고 화장실수리 통신공사</t>
    <phoneticPr fontId="2" type="noConversion"/>
  </si>
  <si>
    <t>제주외고 화장실수리 소방공사</t>
    <phoneticPr fontId="2" type="noConversion"/>
  </si>
  <si>
    <t>제주교육과학연구원 강당수리공사</t>
    <phoneticPr fontId="2" type="noConversion"/>
  </si>
  <si>
    <t>제주교육과학연구원 강당수리 전기공사</t>
    <phoneticPr fontId="2" type="noConversion"/>
  </si>
  <si>
    <t>제주교육과학연구원 강당수리 통신공사</t>
    <phoneticPr fontId="2" type="noConversion"/>
  </si>
  <si>
    <t>제주교육과학연구원 강당수리 소방공사</t>
    <phoneticPr fontId="2" type="noConversion"/>
  </si>
  <si>
    <t>제주교육과학연구원 화장실 및 내부수리 전기공사</t>
    <phoneticPr fontId="2" type="noConversion"/>
  </si>
  <si>
    <t>제주교육과학연구원 화장실 및 내부수리 통신공사</t>
    <phoneticPr fontId="2" type="noConversion"/>
  </si>
  <si>
    <t>제주교육과학연구원 화장실 및 내부수리 소방공사</t>
    <phoneticPr fontId="2" type="noConversion"/>
  </si>
  <si>
    <t>710-0784</t>
    <phoneticPr fontId="2" type="noConversion"/>
  </si>
  <si>
    <t>김수형</t>
    <phoneticPr fontId="2" type="noConversion"/>
  </si>
  <si>
    <t>710-0784</t>
    <phoneticPr fontId="2" type="noConversion"/>
  </si>
  <si>
    <t>710-0782</t>
    <phoneticPr fontId="2" type="noConversion"/>
  </si>
  <si>
    <t>대정고 다목적학습관 및 급식실 증축 통신공사</t>
    <phoneticPr fontId="2" type="noConversion"/>
  </si>
  <si>
    <t>물품</t>
  </si>
  <si>
    <t>컴퓨터</t>
  </si>
  <si>
    <t>6대</t>
    <phoneticPr fontId="2" type="noConversion"/>
  </si>
  <si>
    <t>1월</t>
    <phoneticPr fontId="2" type="noConversion"/>
  </si>
  <si>
    <t>감사관</t>
  </si>
  <si>
    <t>고세민</t>
  </si>
  <si>
    <t>710-0165</t>
    <phoneticPr fontId="2" type="noConversion"/>
  </si>
  <si>
    <t>컴퓨터 모니터</t>
  </si>
  <si>
    <t>5대</t>
    <phoneticPr fontId="2" type="noConversion"/>
  </si>
  <si>
    <t>노트북컴퓨터</t>
    <phoneticPr fontId="2" type="noConversion"/>
  </si>
  <si>
    <t>2월</t>
    <phoneticPr fontId="2" type="noConversion"/>
  </si>
  <si>
    <t>칼라프린터</t>
    <phoneticPr fontId="2" type="noConversion"/>
  </si>
  <si>
    <t>1대</t>
    <phoneticPr fontId="2" type="noConversion"/>
  </si>
  <si>
    <t>텔레비전</t>
    <phoneticPr fontId="2" type="noConversion"/>
  </si>
  <si>
    <t>냉장고</t>
    <phoneticPr fontId="2" type="noConversion"/>
  </si>
  <si>
    <t>용역</t>
  </si>
  <si>
    <t>고위공직자 부패위험성 진단</t>
  </si>
  <si>
    <t>89명</t>
    <phoneticPr fontId="2" type="noConversion"/>
  </si>
  <si>
    <t>5월</t>
    <phoneticPr fontId="2" type="noConversion"/>
  </si>
  <si>
    <t>김명희</t>
  </si>
  <si>
    <t>710-0162</t>
  </si>
  <si>
    <t>용역</t>
    <phoneticPr fontId="2" type="noConversion"/>
  </si>
  <si>
    <t>부패취약분야모니터링</t>
    <phoneticPr fontId="2" type="noConversion"/>
  </si>
  <si>
    <t>1500명</t>
    <phoneticPr fontId="2" type="noConversion"/>
  </si>
  <si>
    <t>5,000,000원</t>
    <phoneticPr fontId="2" type="noConversion"/>
  </si>
  <si>
    <t>2월</t>
    <phoneticPr fontId="2" type="noConversion"/>
  </si>
  <si>
    <t>감사관</t>
    <phoneticPr fontId="2" type="noConversion"/>
  </si>
  <si>
    <t>고경택</t>
    <phoneticPr fontId="2" type="noConversion"/>
  </si>
  <si>
    <t>710-0163</t>
    <phoneticPr fontId="2" type="noConversion"/>
  </si>
  <si>
    <t>&lt;월간제주교육&gt;발간</t>
  </si>
  <si>
    <t>132,000부</t>
    <phoneticPr fontId="2" type="noConversion"/>
  </si>
  <si>
    <t>1월</t>
    <phoneticPr fontId="2" type="noConversion"/>
  </si>
  <si>
    <t>공보관</t>
  </si>
  <si>
    <t>강행필</t>
  </si>
  <si>
    <t>710-0122</t>
  </si>
  <si>
    <t>컴퓨터 구입</t>
    <phoneticPr fontId="2" type="noConversion"/>
  </si>
  <si>
    <t>8대</t>
    <phoneticPr fontId="2" type="noConversion"/>
  </si>
  <si>
    <t>1월</t>
  </si>
  <si>
    <t>양은순</t>
    <phoneticPr fontId="2" type="noConversion"/>
  </si>
  <si>
    <t>710-0135</t>
    <phoneticPr fontId="2" type="noConversion"/>
  </si>
  <si>
    <t>노트북 구입</t>
    <phoneticPr fontId="2" type="noConversion"/>
  </si>
  <si>
    <t>1대</t>
    <phoneticPr fontId="2" type="noConversion"/>
  </si>
  <si>
    <t>모니터 구입</t>
    <phoneticPr fontId="2" type="noConversion"/>
  </si>
  <si>
    <t>4대</t>
    <phoneticPr fontId="2" type="noConversion"/>
  </si>
  <si>
    <t>전자복사기 구입</t>
    <phoneticPr fontId="2" type="noConversion"/>
  </si>
  <si>
    <t>디지털영상카메라 구입</t>
    <phoneticPr fontId="2" type="noConversion"/>
  </si>
  <si>
    <t>2대</t>
    <phoneticPr fontId="2" type="noConversion"/>
  </si>
  <si>
    <t>김희동천</t>
    <phoneticPr fontId="2" type="noConversion"/>
  </si>
  <si>
    <t>710-0121</t>
    <phoneticPr fontId="2" type="noConversion"/>
  </si>
  <si>
    <t>영상편집용 데스크탑 구입</t>
    <phoneticPr fontId="2" type="noConversion"/>
  </si>
  <si>
    <t>영상편집용 노트북 구입</t>
    <phoneticPr fontId="2" type="noConversion"/>
  </si>
  <si>
    <t>영상편집용 DB 스토리지 구입</t>
    <phoneticPr fontId="2" type="noConversion"/>
  </si>
  <si>
    <t>디자인편집용 데스크탑 및 모니터구입</t>
    <phoneticPr fontId="2" type="noConversion"/>
  </si>
  <si>
    <t>각 1대</t>
    <phoneticPr fontId="2" type="noConversion"/>
  </si>
  <si>
    <t>강주형</t>
    <phoneticPr fontId="2" type="noConversion"/>
  </si>
  <si>
    <t>710-0123</t>
    <phoneticPr fontId="2" type="noConversion"/>
  </si>
  <si>
    <t>사무용집기(책상, 칸막이, 이동형서랍) 구입</t>
    <phoneticPr fontId="2" type="noConversion"/>
  </si>
  <si>
    <t>각1대</t>
    <phoneticPr fontId="2" type="noConversion"/>
  </si>
  <si>
    <t>부서 업무용 PC 구입</t>
  </si>
  <si>
    <t>교원인사과</t>
  </si>
  <si>
    <t>고석범</t>
    <phoneticPr fontId="2" type="noConversion"/>
  </si>
  <si>
    <t>710-0346</t>
  </si>
  <si>
    <t>부서 업무용 모니터 구입</t>
  </si>
  <si>
    <t>부서 업무용 노트북 구입</t>
  </si>
  <si>
    <t>부서 업무용 프린터 구입</t>
  </si>
  <si>
    <t>교원힐링프로그램 운영</t>
  </si>
  <si>
    <t>1건</t>
  </si>
  <si>
    <t>강문식</t>
  </si>
  <si>
    <t>710-0343</t>
  </si>
  <si>
    <t>교권보호책임보험 가입</t>
  </si>
  <si>
    <t>1종</t>
  </si>
  <si>
    <t>교원능력개발평가 설문지처리위탁</t>
  </si>
  <si>
    <t>양호선</t>
  </si>
  <si>
    <t>710-0352</t>
  </si>
  <si>
    <t>교원능력개발평가 매뉴얼</t>
  </si>
  <si>
    <t>교원능력개발평가 온라인시스템 사용자 매뉴얼</t>
  </si>
  <si>
    <t>물품</t>
    <phoneticPr fontId="2" type="noConversion"/>
  </si>
  <si>
    <t>노트북 구입</t>
    <phoneticPr fontId="2" type="noConversion"/>
  </si>
  <si>
    <t>1대</t>
    <phoneticPr fontId="2" type="noConversion"/>
  </si>
  <si>
    <t>교육예산과</t>
    <phoneticPr fontId="2" type="noConversion"/>
  </si>
  <si>
    <t>이상훈</t>
    <phoneticPr fontId="2" type="noConversion"/>
  </si>
  <si>
    <t>710-0214</t>
    <phoneticPr fontId="2" type="noConversion"/>
  </si>
  <si>
    <t>의자구입</t>
    <phoneticPr fontId="2" type="noConversion"/>
  </si>
  <si>
    <t>12식</t>
    <phoneticPr fontId="2" type="noConversion"/>
  </si>
  <si>
    <t>교육예산과</t>
    <phoneticPr fontId="2" type="noConversion"/>
  </si>
  <si>
    <t>이상훈</t>
    <phoneticPr fontId="2" type="noConversion"/>
  </si>
  <si>
    <t>710-0214</t>
    <phoneticPr fontId="2" type="noConversion"/>
  </si>
  <si>
    <t>물품</t>
    <phoneticPr fontId="2" type="noConversion"/>
  </si>
  <si>
    <t>컴퓨터 및 모니터 구입</t>
    <phoneticPr fontId="2" type="noConversion"/>
  </si>
  <si>
    <t>2대</t>
    <phoneticPr fontId="2" type="noConversion"/>
  </si>
  <si>
    <t>사무용책상 구입</t>
    <phoneticPr fontId="2" type="noConversion"/>
  </si>
  <si>
    <t>2식</t>
    <phoneticPr fontId="2" type="noConversion"/>
  </si>
  <si>
    <t>이동형 파일 서랍 구입</t>
    <phoneticPr fontId="2" type="noConversion"/>
  </si>
  <si>
    <t>1식</t>
    <phoneticPr fontId="2" type="noConversion"/>
  </si>
  <si>
    <t>칸막이 설치</t>
    <phoneticPr fontId="2" type="noConversion"/>
  </si>
  <si>
    <t>1개</t>
    <phoneticPr fontId="2" type="noConversion"/>
  </si>
  <si>
    <t>본예산(안) 인쇄</t>
  </si>
  <si>
    <t>200부</t>
  </si>
  <si>
    <t>교육예산과</t>
  </si>
  <si>
    <t>현성규</t>
    <phoneticPr fontId="2" type="noConversion"/>
  </si>
  <si>
    <t>710-0215</t>
    <phoneticPr fontId="2" type="noConversion"/>
  </si>
  <si>
    <t>본예산(안) 주요사업설명자료</t>
  </si>
  <si>
    <t>본예산서 인쇄</t>
  </si>
  <si>
    <t>380부</t>
  </si>
  <si>
    <t>추가경정예산(안) 인쇄</t>
  </si>
  <si>
    <t>400부</t>
  </si>
  <si>
    <t>추가경정예산(안) 주요사업설명자료</t>
  </si>
  <si>
    <t>추가경정예산서 안쇄</t>
  </si>
  <si>
    <t>360부</t>
  </si>
  <si>
    <t>교육비특별회계 예산편성기준 인쇄</t>
  </si>
  <si>
    <t>중기교육재정계획 인쇄</t>
  </si>
  <si>
    <t>이기헌</t>
    <phoneticPr fontId="2" type="noConversion"/>
  </si>
  <si>
    <t>710-0213</t>
    <phoneticPr fontId="2" type="noConversion"/>
  </si>
  <si>
    <t>성인지예산(안) 인쇄</t>
  </si>
  <si>
    <t>200부</t>
    <phoneticPr fontId="2" type="noConversion"/>
  </si>
  <si>
    <t>성인지예산서 인쇄</t>
  </si>
  <si>
    <t>180부</t>
  </si>
  <si>
    <t>성과계획서 인쇄</t>
  </si>
  <si>
    <t>사학기관회계 예산편성 지침 인쇄</t>
  </si>
  <si>
    <t>50부</t>
  </si>
  <si>
    <t>김군황</t>
    <phoneticPr fontId="2" type="noConversion"/>
  </si>
  <si>
    <t>710-0222</t>
    <phoneticPr fontId="2" type="noConversion"/>
  </si>
  <si>
    <t>학교회계 예산편성 기본지침 인쇄</t>
  </si>
  <si>
    <t>450부</t>
  </si>
  <si>
    <t>문경미</t>
    <phoneticPr fontId="2" type="noConversion"/>
  </si>
  <si>
    <t>710-0223</t>
    <phoneticPr fontId="2" type="noConversion"/>
  </si>
  <si>
    <t>자산취득(컴퓨터 구입)</t>
    <phoneticPr fontId="2" type="noConversion"/>
  </si>
  <si>
    <t>1월</t>
    <phoneticPr fontId="2" type="noConversion"/>
  </si>
  <si>
    <t>교육재정과</t>
    <phoneticPr fontId="2" type="noConversion"/>
  </si>
  <si>
    <t>김미경</t>
    <phoneticPr fontId="2" type="noConversion"/>
  </si>
  <si>
    <t>710-0725</t>
    <phoneticPr fontId="2" type="noConversion"/>
  </si>
  <si>
    <t>자산취득(프린터 구입)</t>
    <phoneticPr fontId="2" type="noConversion"/>
  </si>
  <si>
    <t>2월</t>
    <phoneticPr fontId="2" type="noConversion"/>
  </si>
  <si>
    <t>자산취득(노트북 구입)</t>
    <phoneticPr fontId="2" type="noConversion"/>
  </si>
  <si>
    <t>자산취득(캐비닛 구입)</t>
    <phoneticPr fontId="2" type="noConversion"/>
  </si>
  <si>
    <t>6월</t>
    <phoneticPr fontId="2" type="noConversion"/>
  </si>
  <si>
    <t>용역</t>
    <phoneticPr fontId="2" type="noConversion"/>
  </si>
  <si>
    <t xml:space="preserve">2018회계연도 교육비특별회계 재무제표 공인회계사 검토용역 </t>
    <phoneticPr fontId="2" type="noConversion"/>
  </si>
  <si>
    <t>재무제표 검토 1식</t>
    <phoneticPr fontId="2" type="noConversion"/>
  </si>
  <si>
    <t>2월</t>
    <phoneticPr fontId="2" type="noConversion"/>
  </si>
  <si>
    <t>교육재정과</t>
    <phoneticPr fontId="2" type="noConversion"/>
  </si>
  <si>
    <t>한성숙</t>
    <phoneticPr fontId="2" type="noConversion"/>
  </si>
  <si>
    <t>710-0723</t>
    <phoneticPr fontId="2" type="noConversion"/>
  </si>
  <si>
    <t>2018회계연도 교육비특별회계 결산서 및 부속서류인쇄</t>
    <phoneticPr fontId="2" type="noConversion"/>
  </si>
  <si>
    <t>결산서 250부</t>
    <phoneticPr fontId="2" type="noConversion"/>
  </si>
  <si>
    <t>4월</t>
    <phoneticPr fontId="2" type="noConversion"/>
  </si>
  <si>
    <t>김효선</t>
    <phoneticPr fontId="2" type="noConversion"/>
  </si>
  <si>
    <t>710-0721</t>
    <phoneticPr fontId="2" type="noConversion"/>
  </si>
  <si>
    <t>공사</t>
    <phoneticPr fontId="2" type="noConversion"/>
  </si>
  <si>
    <t>폐교재산 철거비</t>
    <phoneticPr fontId="2" type="noConversion"/>
  </si>
  <si>
    <t>폐교2교(구 연평초 및 구 신산중)</t>
    <phoneticPr fontId="2" type="noConversion"/>
  </si>
  <si>
    <t>공사</t>
    <phoneticPr fontId="2" type="noConversion"/>
  </si>
  <si>
    <t>7월</t>
    <phoneticPr fontId="2" type="noConversion"/>
  </si>
  <si>
    <t>교육재정과</t>
    <phoneticPr fontId="2" type="noConversion"/>
  </si>
  <si>
    <t>박상현</t>
    <phoneticPr fontId="2" type="noConversion"/>
  </si>
  <si>
    <t>710-0754</t>
    <phoneticPr fontId="2" type="noConversion"/>
  </si>
  <si>
    <t>용역</t>
    <phoneticPr fontId="2" type="noConversion"/>
  </si>
  <si>
    <t>폐교재산 철거설계비</t>
    <phoneticPr fontId="2" type="noConversion"/>
  </si>
  <si>
    <t>폐교2교(구 연평초 및 구 신산중)</t>
    <phoneticPr fontId="2" type="noConversion"/>
  </si>
  <si>
    <t>4월</t>
    <phoneticPr fontId="2" type="noConversion"/>
  </si>
  <si>
    <t>교육재정과</t>
    <phoneticPr fontId="2" type="noConversion"/>
  </si>
  <si>
    <t>박상현</t>
    <phoneticPr fontId="2" type="noConversion"/>
  </si>
  <si>
    <t>710-0754</t>
    <phoneticPr fontId="2" type="noConversion"/>
  </si>
  <si>
    <t>물품</t>
    <phoneticPr fontId="2" type="noConversion"/>
  </si>
  <si>
    <t>교육행정과 컴퓨터 및 모니터 교체</t>
    <phoneticPr fontId="2" type="noConversion"/>
  </si>
  <si>
    <t>컴퓨터 4대,
노트북 1대
모니터 10대</t>
    <phoneticPr fontId="2" type="noConversion"/>
  </si>
  <si>
    <t>교육행정과</t>
    <phoneticPr fontId="2" type="noConversion"/>
  </si>
  <si>
    <t>강규찬</t>
    <phoneticPr fontId="2" type="noConversion"/>
  </si>
  <si>
    <t>710-0674</t>
    <phoneticPr fontId="2" type="noConversion"/>
  </si>
  <si>
    <t>자연증가학급 학교정보화기기 보급(영상기기, 컴퓨터)</t>
    <phoneticPr fontId="2" type="noConversion"/>
  </si>
  <si>
    <t>컴퓨터 47대
영상기기 47대</t>
  </si>
  <si>
    <t>교육행정과</t>
  </si>
  <si>
    <t>성미희</t>
  </si>
  <si>
    <t>710-0684</t>
  </si>
  <si>
    <t>교육행정과 컬러프린터 및 전자복사기 구입</t>
    <phoneticPr fontId="2" type="noConversion"/>
  </si>
  <si>
    <t>컬러프린터 1대,
전자복사기 1대</t>
    <phoneticPr fontId="2" type="noConversion"/>
  </si>
  <si>
    <t>교육행정과 사무용의자 구입</t>
    <phoneticPr fontId="2" type="noConversion"/>
  </si>
  <si>
    <t>의자 20대</t>
    <phoneticPr fontId="2" type="noConversion"/>
  </si>
  <si>
    <t>본청 홈페이지 통합 검색SW</t>
  </si>
  <si>
    <t>1식</t>
    <phoneticPr fontId="2" type="noConversion"/>
  </si>
  <si>
    <t>박효정</t>
  </si>
  <si>
    <t>710-0694</t>
  </si>
  <si>
    <t>학교 태블릿컴퓨터 도입 사업</t>
  </si>
  <si>
    <t>태블릿컴퓨터 5,700대</t>
    <phoneticPr fontId="2" type="noConversion"/>
  </si>
  <si>
    <t>김재련</t>
  </si>
  <si>
    <t>710-0685</t>
  </si>
  <si>
    <t>학교 태블릿컴퓨터 관리SW 도입 사업</t>
  </si>
  <si>
    <t>5,700식</t>
    <phoneticPr fontId="2" type="noConversion"/>
  </si>
  <si>
    <t>워드및오피스, 백신 프로그램 구입</t>
  </si>
  <si>
    <t>전기관(학교)</t>
  </si>
  <si>
    <t>노후 학교정보화기기 교체보급(컴퓨터)</t>
  </si>
  <si>
    <t>컴퓨터 2,428대</t>
  </si>
  <si>
    <t>노후 학교정보화기기 교체보급(영상기기)</t>
  </si>
  <si>
    <t>영상기기 129대</t>
  </si>
  <si>
    <t>교류협력국 인프라지원(컴퓨터)</t>
  </si>
  <si>
    <t>컴퓨터 150대</t>
  </si>
  <si>
    <t>학교 무선 인터넷망 구축 사업</t>
  </si>
  <si>
    <t>430실</t>
  </si>
  <si>
    <t>학교 무선인프라 관리SW 도입 사업</t>
  </si>
  <si>
    <t>430식</t>
  </si>
  <si>
    <t>1식</t>
  </si>
  <si>
    <t>오정헌</t>
  </si>
  <si>
    <t>710-0922</t>
  </si>
  <si>
    <t>김창훈</t>
  </si>
  <si>
    <t>710-0920</t>
  </si>
  <si>
    <t>2019년 네트워크 및 정보보호시스템 통합 유지관리 용역</t>
  </si>
  <si>
    <t>박기영</t>
  </si>
  <si>
    <t>710-0686</t>
  </si>
  <si>
    <t>2019년도 정보시스템 유지관리 용역</t>
  </si>
  <si>
    <t>2019년 무정전전원장치(UPS), 항온항습기 유지관리 용역</t>
  </si>
  <si>
    <t>특수목적홈페이지통합 용역</t>
  </si>
  <si>
    <t>학내전산망 고도화 사업</t>
    <phoneticPr fontId="2" type="noConversion"/>
  </si>
  <si>
    <t>83교</t>
  </si>
  <si>
    <t>김병현</t>
  </si>
  <si>
    <t>710-0683</t>
  </si>
  <si>
    <t>유아수용계획 수립을 위한 취학 수요조사</t>
    <phoneticPr fontId="2" type="noConversion"/>
  </si>
  <si>
    <t>1식</t>
    <phoneticPr fontId="2" type="noConversion"/>
  </si>
  <si>
    <t>교육행정과</t>
    <phoneticPr fontId="2" type="noConversion"/>
  </si>
  <si>
    <t>원순환</t>
    <phoneticPr fontId="2" type="noConversion"/>
  </si>
  <si>
    <t>710-0663</t>
    <phoneticPr fontId="2" type="noConversion"/>
  </si>
  <si>
    <t>2020년도 제2권역 학교 정보화기기 통합 유지관리 용역 사업</t>
  </si>
  <si>
    <t>38교</t>
  </si>
  <si>
    <t>2020년도 제3권역 학교 정보화기기 통합 유지관리 용역 사업</t>
  </si>
  <si>
    <t>39교</t>
  </si>
  <si>
    <t>2020년도 제1권역 학교 정보화기기 통합 유지관리 용역 사업</t>
  </si>
  <si>
    <t>2020년도 제4권역 학교 정보화기기 통합 유지관리 용역 사업</t>
  </si>
  <si>
    <t>2020년도 제5권역 학교 정보화기기 통합 유지관리 용역 사업</t>
  </si>
  <si>
    <t>41교</t>
  </si>
  <si>
    <t>초등 3학년 영어 보완교재 제작(2019학년도)</t>
  </si>
  <si>
    <t>8,900권</t>
  </si>
  <si>
    <t>국제교육협력과</t>
  </si>
  <si>
    <t>오현정</t>
  </si>
  <si>
    <t>710-0264</t>
  </si>
  <si>
    <t>물품</t>
    <phoneticPr fontId="2" type="noConversion"/>
  </si>
  <si>
    <t>노후 컴퓨터 및 노트북 교체 구입</t>
    <phoneticPr fontId="2" type="noConversion"/>
  </si>
  <si>
    <t>국제교육협력과</t>
    <phoneticPr fontId="2" type="noConversion"/>
  </si>
  <si>
    <t>고대윤</t>
    <phoneticPr fontId="2" type="noConversion"/>
  </si>
  <si>
    <t>710-0243</t>
    <phoneticPr fontId="2" type="noConversion"/>
  </si>
  <si>
    <t>노후 컴퓨터 교체 구입</t>
    <phoneticPr fontId="2" type="noConversion"/>
  </si>
  <si>
    <t>초등 3학년 영어 보완교재 제작(2020학년도)</t>
  </si>
  <si>
    <t>도서지역 학생 영어캠프 운영 차량 임차</t>
  </si>
  <si>
    <t xml:space="preserve">전세버스 1대 </t>
  </si>
  <si>
    <t>찾아가는초등SW교육연수교재제작</t>
    <phoneticPr fontId="2" type="noConversion"/>
  </si>
  <si>
    <t>3,210권</t>
    <phoneticPr fontId="2" type="noConversion"/>
  </si>
  <si>
    <t>4월</t>
    <phoneticPr fontId="2" type="noConversion"/>
  </si>
  <si>
    <t>미래인재교육과</t>
    <phoneticPr fontId="2" type="noConversion"/>
  </si>
  <si>
    <t>강정석</t>
    <phoneticPr fontId="2" type="noConversion"/>
  </si>
  <si>
    <t>710-0382</t>
    <phoneticPr fontId="2" type="noConversion"/>
  </si>
  <si>
    <t>교사관찰추천매뉴얼제작</t>
    <phoneticPr fontId="2" type="noConversion"/>
  </si>
  <si>
    <t>500권</t>
    <phoneticPr fontId="2" type="noConversion"/>
  </si>
  <si>
    <t>7월</t>
    <phoneticPr fontId="2" type="noConversion"/>
  </si>
  <si>
    <t>송은정</t>
    <phoneticPr fontId="2" type="noConversion"/>
  </si>
  <si>
    <t>710-0363</t>
    <phoneticPr fontId="2" type="noConversion"/>
  </si>
  <si>
    <t>영재교육업무편람제작</t>
    <phoneticPr fontId="2" type="noConversion"/>
  </si>
  <si>
    <t>12월</t>
    <phoneticPr fontId="2" type="noConversion"/>
  </si>
  <si>
    <t>용역</t>
    <phoneticPr fontId="2" type="noConversion"/>
  </si>
  <si>
    <t>미래Dream체험학습</t>
    <phoneticPr fontId="2" type="noConversion"/>
  </si>
  <si>
    <t>4월</t>
    <phoneticPr fontId="2" type="noConversion"/>
  </si>
  <si>
    <t>미래인재교육과</t>
    <phoneticPr fontId="2" type="noConversion"/>
  </si>
  <si>
    <t>류상언</t>
    <phoneticPr fontId="2" type="noConversion"/>
  </si>
  <si>
    <t>710-0372</t>
    <phoneticPr fontId="2" type="noConversion"/>
  </si>
  <si>
    <t>글로벌인재양성학생현지관리위탁</t>
    <phoneticPr fontId="2" type="noConversion"/>
  </si>
  <si>
    <t>30명</t>
    <phoneticPr fontId="2" type="noConversion"/>
  </si>
  <si>
    <t>6, 9월</t>
    <phoneticPr fontId="2" type="noConversion"/>
  </si>
  <si>
    <t>공공도서관책이음서비스도입</t>
    <phoneticPr fontId="2" type="noConversion"/>
  </si>
  <si>
    <t>5월</t>
    <phoneticPr fontId="2" type="noConversion"/>
  </si>
  <si>
    <t>조흥준</t>
    <phoneticPr fontId="2" type="noConversion"/>
  </si>
  <si>
    <t>710-0393</t>
    <phoneticPr fontId="2" type="noConversion"/>
  </si>
  <si>
    <t>고등학생국외대학R&amp;E프로그램</t>
  </si>
  <si>
    <t>9월</t>
  </si>
  <si>
    <t>미래인재교육과</t>
  </si>
  <si>
    <t>이상섭</t>
  </si>
  <si>
    <t>710-0364</t>
  </si>
  <si>
    <t xml:space="preserve"> 인쇄물제작-2019 주요업무 세부추진계획</t>
  </si>
  <si>
    <t>550부</t>
  </si>
  <si>
    <t>정책기획과</t>
  </si>
  <si>
    <t>김영관</t>
  </si>
  <si>
    <t>710-0172</t>
  </si>
  <si>
    <t>인쇄물제작-도의회 임시회 실국별 주요업무 보고서</t>
  </si>
  <si>
    <t>150부</t>
  </si>
  <si>
    <r>
      <t>인쇄물제작</t>
    </r>
    <r>
      <rPr>
        <sz val="10"/>
        <color indexed="8"/>
        <rFont val="돋움"/>
        <family val="3"/>
        <charset val="129"/>
      </rPr>
      <t>-교육정책 토론회 책자</t>
    </r>
  </si>
  <si>
    <t>1600부</t>
  </si>
  <si>
    <t xml:space="preserve"> 인쇄물제작-부서업무 통합전달주간</t>
  </si>
  <si>
    <t>1800부</t>
  </si>
  <si>
    <t>인쇄물제작-2018년 학습연구년 교사 활동사례보고서</t>
  </si>
  <si>
    <t>250부</t>
  </si>
  <si>
    <t>홍승필</t>
  </si>
  <si>
    <t>710-0198</t>
  </si>
  <si>
    <t>제주교육통계 정책분석자료집 발간</t>
  </si>
  <si>
    <t>박영석</t>
  </si>
  <si>
    <t>710-0193</t>
  </si>
  <si>
    <t>사무용 컴퓨터 구입</t>
  </si>
  <si>
    <t>6대</t>
  </si>
  <si>
    <t>정혜인</t>
  </si>
  <si>
    <t>710-0194</t>
  </si>
  <si>
    <t>사무용 노트북 구입</t>
  </si>
  <si>
    <t>1대</t>
  </si>
  <si>
    <t>인쇄물제작-시도교육청 정성지표 평가 보고서 인쇄</t>
  </si>
  <si>
    <t>120부</t>
  </si>
  <si>
    <t>현경자</t>
  </si>
  <si>
    <t>710-0174</t>
  </si>
  <si>
    <t>인쇄물제작-2018 제주교육정책연구소 연구보고서</t>
  </si>
  <si>
    <t>국제공인교육프로그램 교재 인쇄</t>
  </si>
  <si>
    <t>500부</t>
  </si>
  <si>
    <t>이재영</t>
  </si>
  <si>
    <t>710-0182</t>
  </si>
  <si>
    <t>인쇄물제작-제주교육공론화위원회 자료</t>
  </si>
  <si>
    <t>1500부</t>
  </si>
  <si>
    <t>서희순</t>
  </si>
  <si>
    <r>
      <t>7</t>
    </r>
    <r>
      <rPr>
        <sz val="11"/>
        <rFont val="돋움"/>
        <family val="3"/>
        <charset val="129"/>
      </rPr>
      <t>10-0172</t>
    </r>
  </si>
  <si>
    <t>인쇄물제작-도의회 임시회 주요업무 보고서</t>
  </si>
  <si>
    <t>제주형자율학교평가보고서 제작</t>
  </si>
  <si>
    <t>100부</t>
  </si>
  <si>
    <r>
      <t xml:space="preserve">인쇄물제작-2020 </t>
    </r>
    <r>
      <rPr>
        <sz val="10"/>
        <color indexed="8"/>
        <rFont val="돋움"/>
        <family val="3"/>
        <charset val="129"/>
      </rPr>
      <t>주요업무계획</t>
    </r>
  </si>
  <si>
    <t xml:space="preserve"> 인쇄물제작-2019 주요업무 자체평가 보고서</t>
  </si>
  <si>
    <t>340부</t>
  </si>
  <si>
    <t>교육균형발전종합계획수립연구용역</t>
  </si>
  <si>
    <t>황성혜</t>
  </si>
  <si>
    <t>710-0185</t>
  </si>
  <si>
    <t>IB 프로그램 인증과 운영 과정 심층 분석을  통한 운영 학교 지원 방안 연구 용역</t>
  </si>
  <si>
    <t>2019 제주교육 국제심포지엄 행사 대행용역</t>
  </si>
  <si>
    <t>제주형교육복지 운영 계획(자료제작)</t>
  </si>
  <si>
    <t xml:space="preserve"> 500부 </t>
    <phoneticPr fontId="2" type="noConversion"/>
  </si>
  <si>
    <t>체육복지과</t>
  </si>
  <si>
    <t>오지선</t>
  </si>
  <si>
    <t>710-0447</t>
  </si>
  <si>
    <t>제주형교육복지 운영 매뉴얼(자료제작)</t>
  </si>
  <si>
    <t xml:space="preserve"> 1,000부 </t>
    <phoneticPr fontId="2" type="noConversion"/>
  </si>
  <si>
    <t>아우름정보화 PC 구매</t>
  </si>
  <si>
    <t>200대</t>
    <phoneticPr fontId="2" type="noConversion"/>
  </si>
  <si>
    <t>김도영</t>
  </si>
  <si>
    <t>710-0445</t>
    <phoneticPr fontId="2" type="noConversion"/>
  </si>
  <si>
    <t>2019 초등돌봄 운영 길라잡이 제작</t>
    <phoneticPr fontId="2" type="noConversion"/>
  </si>
  <si>
    <t>250부</t>
    <phoneticPr fontId="2" type="noConversion"/>
  </si>
  <si>
    <t>체육복지과</t>
    <phoneticPr fontId="2" type="noConversion"/>
  </si>
  <si>
    <t>이은주</t>
    <phoneticPr fontId="2" type="noConversion"/>
  </si>
  <si>
    <t>710-0433</t>
    <phoneticPr fontId="2" type="noConversion"/>
  </si>
  <si>
    <t>학교급식점검용품(미생물간이측정기)</t>
    <phoneticPr fontId="2" type="noConversion"/>
  </si>
  <si>
    <t>고현진</t>
    <phoneticPr fontId="2" type="noConversion"/>
  </si>
  <si>
    <t>710-0424</t>
    <phoneticPr fontId="2" type="noConversion"/>
  </si>
  <si>
    <t>학교 급식종사자 산업안전보건교육 자료집</t>
    <phoneticPr fontId="2" type="noConversion"/>
  </si>
  <si>
    <t>2000부</t>
    <phoneticPr fontId="2" type="noConversion"/>
  </si>
  <si>
    <t>김명주</t>
    <phoneticPr fontId="2" type="noConversion"/>
  </si>
  <si>
    <t>710-0423</t>
    <phoneticPr fontId="2" type="noConversion"/>
  </si>
  <si>
    <t>2018. 학교급식 동호(연구)회 활동사례집</t>
    <phoneticPr fontId="2" type="noConversion"/>
  </si>
  <si>
    <t>학교급식기본방향</t>
    <phoneticPr fontId="2" type="noConversion"/>
  </si>
  <si>
    <t>270부</t>
    <phoneticPr fontId="2" type="noConversion"/>
  </si>
  <si>
    <t>김양희</t>
    <phoneticPr fontId="2" type="noConversion"/>
  </si>
  <si>
    <t>710-0422</t>
    <phoneticPr fontId="2" type="noConversion"/>
  </si>
  <si>
    <t>학교급식 위생.안전 대응조치 매뉴얼</t>
    <phoneticPr fontId="2" type="noConversion"/>
  </si>
  <si>
    <t>학교급식 홍보 동영상 제작</t>
    <phoneticPr fontId="2" type="noConversion"/>
  </si>
  <si>
    <t>2019.학교급식 관계자 직무교육 자료집</t>
    <phoneticPr fontId="2" type="noConversion"/>
  </si>
  <si>
    <t>1000부</t>
    <phoneticPr fontId="2" type="noConversion"/>
  </si>
  <si>
    <t>채육복지과</t>
    <phoneticPr fontId="2" type="noConversion"/>
  </si>
  <si>
    <t>공사</t>
    <phoneticPr fontId="2" type="noConversion"/>
  </si>
  <si>
    <t>행정자료실 벽면 및 바닥공사</t>
    <phoneticPr fontId="2" type="noConversion"/>
  </si>
  <si>
    <t>건축</t>
    <phoneticPr fontId="2" type="noConversion"/>
  </si>
  <si>
    <t>총무과</t>
    <phoneticPr fontId="2" type="noConversion"/>
  </si>
  <si>
    <t>현정화</t>
    <phoneticPr fontId="2" type="noConversion"/>
  </si>
  <si>
    <t>710-0642</t>
    <phoneticPr fontId="2" type="noConversion"/>
  </si>
  <si>
    <t>공사</t>
    <phoneticPr fontId="2" type="noConversion"/>
  </si>
  <si>
    <t>본청 체력단련실 리모델링</t>
    <phoneticPr fontId="2" type="noConversion"/>
  </si>
  <si>
    <t>건축</t>
    <phoneticPr fontId="2" type="noConversion"/>
  </si>
  <si>
    <t>총무과</t>
    <phoneticPr fontId="2" type="noConversion"/>
  </si>
  <si>
    <t>김태완</t>
    <phoneticPr fontId="2" type="noConversion"/>
  </si>
  <si>
    <t>710-0612</t>
    <phoneticPr fontId="2" type="noConversion"/>
  </si>
  <si>
    <t>본청 카페 인테리어 공사</t>
    <phoneticPr fontId="2" type="noConversion"/>
  </si>
  <si>
    <t>2급관사 수선비</t>
    <phoneticPr fontId="2" type="noConversion"/>
  </si>
  <si>
    <t>행정자료실 모빌랙 설치</t>
    <phoneticPr fontId="2" type="noConversion"/>
  </si>
  <si>
    <t>1식</t>
    <phoneticPr fontId="2" type="noConversion"/>
  </si>
  <si>
    <t>총무과</t>
    <phoneticPr fontId="2" type="noConversion"/>
  </si>
  <si>
    <t>현정화</t>
    <phoneticPr fontId="2" type="noConversion"/>
  </si>
  <si>
    <t>710-0642</t>
    <phoneticPr fontId="2" type="noConversion"/>
  </si>
  <si>
    <t>컴퓨터 구입</t>
    <phoneticPr fontId="2" type="noConversion"/>
  </si>
  <si>
    <t>30대</t>
    <phoneticPr fontId="2" type="noConversion"/>
  </si>
  <si>
    <t>고민정</t>
    <phoneticPr fontId="2" type="noConversion"/>
  </si>
  <si>
    <t>710-0613</t>
    <phoneticPr fontId="2" type="noConversion"/>
  </si>
  <si>
    <t>모니터 구입</t>
    <phoneticPr fontId="2" type="noConversion"/>
  </si>
  <si>
    <t>34대</t>
    <phoneticPr fontId="2" type="noConversion"/>
  </si>
  <si>
    <t>4대</t>
    <phoneticPr fontId="2" type="noConversion"/>
  </si>
  <si>
    <t>회의실 방송시스템</t>
    <phoneticPr fontId="2" type="noConversion"/>
  </si>
  <si>
    <t>김철주</t>
    <phoneticPr fontId="2" type="noConversion"/>
  </si>
  <si>
    <t>710-0616</t>
    <phoneticPr fontId="2" type="noConversion"/>
  </si>
  <si>
    <t>충무상황실 회의용 비품</t>
    <phoneticPr fontId="2" type="noConversion"/>
  </si>
  <si>
    <t>통신실 항온항습기</t>
    <phoneticPr fontId="2" type="noConversion"/>
  </si>
  <si>
    <t>체력단련실 비품</t>
    <phoneticPr fontId="2" type="noConversion"/>
  </si>
  <si>
    <t>김태완</t>
    <phoneticPr fontId="2" type="noConversion"/>
  </si>
  <si>
    <t>710-0612</t>
    <phoneticPr fontId="2" type="noConversion"/>
  </si>
  <si>
    <t>외벽시계</t>
    <phoneticPr fontId="2" type="noConversion"/>
  </si>
  <si>
    <t>재난대응 안전관리 매뉴얼 인쇄</t>
    <phoneticPr fontId="2" type="noConversion"/>
  </si>
  <si>
    <t>400부</t>
    <phoneticPr fontId="2" type="noConversion"/>
  </si>
  <si>
    <t>김세현</t>
    <phoneticPr fontId="2" type="noConversion"/>
  </si>
  <si>
    <t>710-0653</t>
    <phoneticPr fontId="2" type="noConversion"/>
  </si>
  <si>
    <t>유치원·학교 정보공시 지침서 제작</t>
    <phoneticPr fontId="2" type="noConversion"/>
  </si>
  <si>
    <t>600부</t>
    <phoneticPr fontId="2" type="noConversion"/>
  </si>
  <si>
    <t>이정주</t>
    <phoneticPr fontId="2" type="noConversion"/>
  </si>
  <si>
    <t>710-0703</t>
    <phoneticPr fontId="2" type="noConversion"/>
  </si>
  <si>
    <t>충무3200</t>
    <phoneticPr fontId="2" type="noConversion"/>
  </si>
  <si>
    <t>32부</t>
    <phoneticPr fontId="2" type="noConversion"/>
  </si>
  <si>
    <t>김남희</t>
    <phoneticPr fontId="2" type="noConversion"/>
  </si>
  <si>
    <t>710-0652</t>
    <phoneticPr fontId="2" type="noConversion"/>
  </si>
  <si>
    <t>민원편람제작</t>
    <phoneticPr fontId="2" type="noConversion"/>
  </si>
  <si>
    <t>300부</t>
    <phoneticPr fontId="2" type="noConversion"/>
  </si>
  <si>
    <t>학교현장 안전관리 달력 제작</t>
    <phoneticPr fontId="2" type="noConversion"/>
  </si>
  <si>
    <t>3200부</t>
    <phoneticPr fontId="2" type="noConversion"/>
  </si>
  <si>
    <t>충무6000</t>
    <phoneticPr fontId="2" type="noConversion"/>
  </si>
  <si>
    <t>29부</t>
    <phoneticPr fontId="2" type="noConversion"/>
  </si>
  <si>
    <t>자료관리통합시스템 유지보수</t>
    <phoneticPr fontId="2" type="noConversion"/>
  </si>
  <si>
    <t>현정화</t>
    <phoneticPr fontId="2" type="noConversion"/>
  </si>
  <si>
    <t>710-0642</t>
    <phoneticPr fontId="2" type="noConversion"/>
  </si>
  <si>
    <t>공무원증 관리 프로그램 개발</t>
    <phoneticPr fontId="2" type="noConversion"/>
  </si>
  <si>
    <t xml:space="preserve">프로그램 1건 </t>
    <phoneticPr fontId="2" type="noConversion"/>
  </si>
  <si>
    <t>강윤이</t>
    <phoneticPr fontId="2" type="noConversion"/>
  </si>
  <si>
    <t>710-0615</t>
    <phoneticPr fontId="2" type="noConversion"/>
  </si>
  <si>
    <t>교육수첩 모바일앱 개발</t>
    <phoneticPr fontId="2" type="noConversion"/>
  </si>
  <si>
    <t>지방공무원 국외연수</t>
    <phoneticPr fontId="2" type="noConversion"/>
  </si>
  <si>
    <t>50명</t>
    <phoneticPr fontId="2" type="noConversion"/>
  </si>
  <si>
    <t>강문주</t>
    <phoneticPr fontId="2" type="noConversion"/>
  </si>
  <si>
    <t>710-0624</t>
    <phoneticPr fontId="2" type="noConversion"/>
  </si>
  <si>
    <t>기록관리시스템 유지보수</t>
    <phoneticPr fontId="2" type="noConversion"/>
  </si>
  <si>
    <t>기록관리시스템 스토리지교체</t>
    <phoneticPr fontId="2" type="noConversion"/>
  </si>
  <si>
    <t>지방공무원 힐링프로그램연수</t>
    <phoneticPr fontId="2" type="noConversion"/>
  </si>
  <si>
    <t>35명</t>
    <phoneticPr fontId="2" type="noConversion"/>
  </si>
  <si>
    <t>총무과</t>
  </si>
  <si>
    <t>강문주</t>
  </si>
  <si>
    <t>교육공무직원 국외 문화체험연수</t>
    <phoneticPr fontId="2" type="noConversion"/>
  </si>
  <si>
    <t>25명</t>
    <phoneticPr fontId="2" type="noConversion"/>
  </si>
  <si>
    <t>이길명</t>
    <phoneticPr fontId="2" type="noConversion"/>
  </si>
  <si>
    <t>710-0636</t>
    <phoneticPr fontId="2" type="noConversion"/>
  </si>
  <si>
    <t>폐기기록물 파쇄 용역</t>
    <phoneticPr fontId="2" type="noConversion"/>
  </si>
  <si>
    <t>2만권 내외</t>
    <phoneticPr fontId="2" type="noConversion"/>
  </si>
  <si>
    <t>기록관 및 행정자료실 향균소독</t>
    <phoneticPr fontId="2" type="noConversion"/>
  </si>
  <si>
    <t>459㎡
(기록관, 행정자료실 등)</t>
    <phoneticPr fontId="2" type="noConversion"/>
  </si>
  <si>
    <t>교육과정편성운영지침개발보급자료 인쇄</t>
  </si>
  <si>
    <t>350*3종</t>
  </si>
  <si>
    <t>12월</t>
  </si>
  <si>
    <t>학교교육과</t>
  </si>
  <si>
    <t>송미혜</t>
  </si>
  <si>
    <t>710-0273</t>
  </si>
  <si>
    <t>교육과정해설사제작보급</t>
  </si>
  <si>
    <t>5월</t>
  </si>
  <si>
    <t>전국교육과정담당자연수자료</t>
  </si>
  <si>
    <t>4월</t>
  </si>
  <si>
    <t>새학년담임교사연수자료</t>
  </si>
  <si>
    <t>2월</t>
  </si>
  <si>
    <t>강은주</t>
  </si>
  <si>
    <t>710-0275</t>
  </si>
  <si>
    <t>교과용도서활용연수자료</t>
  </si>
  <si>
    <t>교구관리지원자료</t>
  </si>
  <si>
    <t>이명철</t>
  </si>
  <si>
    <t>710-0285</t>
  </si>
  <si>
    <t>자유학기제교원역량강화연수자료</t>
  </si>
  <si>
    <t>11월</t>
  </si>
  <si>
    <t>장은경</t>
  </si>
  <si>
    <t>710-0272</t>
  </si>
  <si>
    <t>자유학기(년)제 운영 사례나눔 자료</t>
  </si>
  <si>
    <t>자유학기제 수업개선 연수 자료</t>
  </si>
  <si>
    <t>자유학기제 홍보자료 발간</t>
  </si>
  <si>
    <t>사제동행통일현장체험</t>
  </si>
  <si>
    <t>한상희</t>
  </si>
  <si>
    <t>710-0293</t>
  </si>
  <si>
    <t>평화통일워크숍 자료</t>
  </si>
  <si>
    <t>입학초기적응활동자료 지소서 및 교재 인쇄</t>
  </si>
  <si>
    <t>인성교육추진 공청회 자료</t>
  </si>
  <si>
    <t>강승태</t>
  </si>
  <si>
    <t>710-0292</t>
  </si>
  <si>
    <t xml:space="preserve"> 4·3평화·인권교육명예교사제운영 자료</t>
  </si>
  <si>
    <t>세대공감4·3이야기한마당운영</t>
  </si>
  <si>
    <t xml:space="preserve"> 한글교육책임제교사연수운영 자료</t>
  </si>
  <si>
    <t>고교학점제선도학교교원연수자료</t>
  </si>
  <si>
    <t>4월,9월</t>
  </si>
  <si>
    <t>고영실</t>
  </si>
  <si>
    <t>710-0274</t>
  </si>
  <si>
    <t>고교학점제연수및워크숍운영</t>
  </si>
  <si>
    <t>80*3</t>
  </si>
  <si>
    <t>고교학점제길라잡에 제작 보급</t>
  </si>
  <si>
    <t>수업나눔축제 자료</t>
  </si>
  <si>
    <t>유아교육운영계획 자료</t>
  </si>
  <si>
    <t>김민경</t>
  </si>
  <si>
    <t>710-0313</t>
  </si>
  <si>
    <t>바른인성유아용생활본제작</t>
  </si>
  <si>
    <t>유치원교원능력개발평가연수 자료 제작</t>
  </si>
  <si>
    <t>200*3종</t>
  </si>
  <si>
    <t>10월</t>
  </si>
  <si>
    <t>유치원교원및학부모연찬회</t>
  </si>
  <si>
    <t>8월</t>
  </si>
  <si>
    <t>유치원입학관리시스템연수</t>
  </si>
  <si>
    <t>통합교육연찬회운영 자료 제작</t>
  </si>
  <si>
    <t>국윤학</t>
  </si>
  <si>
    <t>710-0322</t>
  </si>
  <si>
    <t>특수교육운영계획인쇄</t>
  </si>
  <si>
    <t>독서논술교육개발자료 인쇄</t>
  </si>
  <si>
    <t>오시열</t>
  </si>
  <si>
    <t>710-0282</t>
  </si>
  <si>
    <t>한학기한권읽기 수업역량강화연수 교재 인쇄</t>
  </si>
  <si>
    <t>7월</t>
  </si>
  <si>
    <t>독서수업역량강화워크숍 교재 인쇄</t>
  </si>
  <si>
    <t>북토크쇼운영 교재 인쇄</t>
  </si>
  <si>
    <t>평생독서인양성독서교육연수 교재 인쇄</t>
  </si>
  <si>
    <t>6월</t>
  </si>
  <si>
    <t>아름다운예술여행직무연수 교재 인쇄</t>
  </si>
  <si>
    <t>제주어교육자료개발 책자 인쇄</t>
  </si>
  <si>
    <t>이창석</t>
  </si>
  <si>
    <t>710-0294</t>
  </si>
  <si>
    <t>디지털독서컨텐츠</t>
  </si>
  <si>
    <t>오디오북</t>
  </si>
  <si>
    <t>교원진로교육연수 자료 인쇄</t>
  </si>
  <si>
    <t>진로교육콘텐츠개발보급 자료 인쇄</t>
  </si>
  <si>
    <t>9월,12월</t>
  </si>
  <si>
    <t xml:space="preserve"> 초등진로전담교사역량강화연수</t>
  </si>
  <si>
    <t>대입설명회 자료 인쇄</t>
  </si>
  <si>
    <t>3종</t>
  </si>
  <si>
    <t>3월</t>
  </si>
  <si>
    <t>고동현</t>
  </si>
  <si>
    <t>710-0284</t>
  </si>
  <si>
    <t>진학지도교사직무연수 자료 인쇄</t>
  </si>
  <si>
    <t>2회</t>
  </si>
  <si>
    <t>진학지도교사워크숍 자료 인쇄</t>
  </si>
  <si>
    <t>서울시교육청간대학진학정보교류 자료 인쇄</t>
  </si>
  <si>
    <t xml:space="preserve">학생평가홍보자료제작보급(초등) 자료 인쇄 </t>
  </si>
  <si>
    <t>학생평가도구개발보급(초등) 자료 인쇄</t>
  </si>
  <si>
    <t>과정중심학생평가연수자료제작(초등)</t>
  </si>
  <si>
    <t>학생평가지원자료제작보급(중등) 자료 인쇄</t>
  </si>
  <si>
    <t>학생평가 도구개발보급(중) 자료 인쇄</t>
  </si>
  <si>
    <t>과정중심중등교사직무연수(중등) 자료인쇄</t>
  </si>
  <si>
    <t>12종 30부</t>
  </si>
  <si>
    <t>5월,8월</t>
  </si>
  <si>
    <t xml:space="preserve"> 학교생활기록부기재요령자료인쇄</t>
  </si>
  <si>
    <t>30000부*2종</t>
  </si>
  <si>
    <t>서자양</t>
  </si>
  <si>
    <t>710-0283</t>
  </si>
  <si>
    <t xml:space="preserve"> 고입전형계획인쇄</t>
  </si>
  <si>
    <t>고입전형홍보동영상제작송출</t>
  </si>
  <si>
    <t>고입전형홍보리플렛제작</t>
  </si>
  <si>
    <t>대학수학능력시험관리 자료 인쇄</t>
  </si>
  <si>
    <t>10종</t>
  </si>
  <si>
    <t>교육기부인의밤운영 자료 인쇄</t>
  </si>
  <si>
    <t>고애순</t>
  </si>
  <si>
    <t>710-0286</t>
  </si>
  <si>
    <t xml:space="preserve"> 컴퓨터</t>
  </si>
  <si>
    <t>고영섭</t>
  </si>
  <si>
    <t>710-0325</t>
  </si>
  <si>
    <t xml:space="preserve"> 모니터</t>
  </si>
  <si>
    <t xml:space="preserve"> 노트북컴퓨터</t>
  </si>
  <si>
    <t>사무용의자</t>
  </si>
  <si>
    <t>4,000,000원*15명</t>
  </si>
  <si>
    <t>2000000원*22명</t>
  </si>
  <si>
    <t>2,000,000원*20명</t>
  </si>
  <si>
    <t>2,000,000원*35명</t>
  </si>
  <si>
    <t>물품</t>
    <phoneticPr fontId="2" type="noConversion"/>
  </si>
  <si>
    <t>2019 학교폭력예방 종합대책 자료제작</t>
    <phoneticPr fontId="2" type="noConversion"/>
  </si>
  <si>
    <t>300부</t>
    <phoneticPr fontId="2" type="noConversion"/>
  </si>
  <si>
    <t>학생생활안전과</t>
    <phoneticPr fontId="2" type="noConversion"/>
  </si>
  <si>
    <t>이유선</t>
    <phoneticPr fontId="2" type="noConversion"/>
  </si>
  <si>
    <t>710-0452</t>
    <phoneticPr fontId="2" type="noConversion"/>
  </si>
  <si>
    <t>평화교실 워크숍 자료 제작</t>
    <phoneticPr fontId="2" type="noConversion"/>
  </si>
  <si>
    <t>250부*3회</t>
    <phoneticPr fontId="2" type="noConversion"/>
  </si>
  <si>
    <t>학교폭력관련 매뉴얼 제작</t>
    <phoneticPr fontId="2" type="noConversion"/>
  </si>
  <si>
    <t>1,500부</t>
    <phoneticPr fontId="2" type="noConversion"/>
  </si>
  <si>
    <t>특별교육 위탁교육기관 운영 보고서</t>
    <phoneticPr fontId="2" type="noConversion"/>
  </si>
  <si>
    <t>100부</t>
    <phoneticPr fontId="2" type="noConversion"/>
  </si>
  <si>
    <t>CCTV통합관제센터구축운영</t>
    <phoneticPr fontId="2" type="noConversion"/>
  </si>
  <si>
    <t>통신소프트웨어</t>
    <phoneticPr fontId="2" type="noConversion"/>
  </si>
  <si>
    <t>강원근</t>
    <phoneticPr fontId="2" type="noConversion"/>
  </si>
  <si>
    <t>710-0463</t>
    <phoneticPr fontId="2" type="noConversion"/>
  </si>
  <si>
    <t>현장체험학습 운영 매뉴얼 인쇄</t>
  </si>
  <si>
    <t>700부</t>
  </si>
  <si>
    <t>학생생활안전과</t>
  </si>
  <si>
    <t>양미지</t>
  </si>
  <si>
    <t>710-0462</t>
  </si>
  <si>
    <t>2019 꿈과 함께 하는 수학여행 길잡이 발간</t>
  </si>
  <si>
    <t>1000부</t>
  </si>
  <si>
    <t>데스크톱컴퓨터및액정모니터</t>
  </si>
  <si>
    <t>16대</t>
  </si>
  <si>
    <t>이정은</t>
  </si>
  <si>
    <t>710-0492</t>
  </si>
  <si>
    <t>사무용집기(책상 외 6종)</t>
  </si>
  <si>
    <t>14식</t>
  </si>
  <si>
    <t>상담업무 담당자연찬회에따른 자료제작</t>
  </si>
  <si>
    <t>김태종</t>
  </si>
  <si>
    <t>710-0455</t>
  </si>
  <si>
    <t>학생성장일지제작</t>
  </si>
  <si>
    <t>39,000부</t>
  </si>
  <si>
    <t>한숙희</t>
  </si>
  <si>
    <t>710-0491</t>
  </si>
  <si>
    <t>흡연예방 교육자료 제작</t>
    <phoneticPr fontId="2" type="noConversion"/>
  </si>
  <si>
    <t>20,000부</t>
    <phoneticPr fontId="2" type="noConversion"/>
  </si>
  <si>
    <t>양정희</t>
    <phoneticPr fontId="2" type="noConversion"/>
  </si>
  <si>
    <t>710-0472</t>
    <phoneticPr fontId="2" type="noConversion"/>
  </si>
  <si>
    <t>감염병위기대응훈련 자료 제작</t>
    <phoneticPr fontId="2" type="noConversion"/>
  </si>
  <si>
    <t>400부</t>
    <phoneticPr fontId="2" type="noConversion"/>
  </si>
  <si>
    <t>흡연예방사업 연수 자료 제작</t>
    <phoneticPr fontId="2" type="noConversion"/>
  </si>
  <si>
    <t>200부</t>
    <phoneticPr fontId="2" type="noConversion"/>
  </si>
  <si>
    <t>흡연예방사업 평가회 자료 제작</t>
    <phoneticPr fontId="2" type="noConversion"/>
  </si>
  <si>
    <t>흡연예방사업 공모전 자료 제작</t>
    <phoneticPr fontId="2" type="noConversion"/>
  </si>
  <si>
    <t>150부</t>
    <phoneticPr fontId="2" type="noConversion"/>
  </si>
  <si>
    <t>학생건강증진 및 학교 환경기본방향 제작</t>
    <phoneticPr fontId="2" type="noConversion"/>
  </si>
  <si>
    <t>900부</t>
    <phoneticPr fontId="2" type="noConversion"/>
  </si>
  <si>
    <t>의료인 보수교육 교재 제작</t>
    <phoneticPr fontId="2" type="noConversion"/>
  </si>
  <si>
    <t>김순영</t>
    <phoneticPr fontId="2" type="noConversion"/>
  </si>
  <si>
    <t>710-0474</t>
    <phoneticPr fontId="2" type="noConversion"/>
  </si>
  <si>
    <t>성교육담당교사직무연수 자료 제작</t>
    <phoneticPr fontId="2" type="noConversion"/>
  </si>
  <si>
    <t>보건담당교사직무연수 자료 제작</t>
    <phoneticPr fontId="2" type="noConversion"/>
  </si>
  <si>
    <t>학교보건관련워크샵(보건실활성화 등) 자료 제작</t>
    <phoneticPr fontId="2" type="noConversion"/>
  </si>
  <si>
    <t>450부</t>
    <phoneticPr fontId="2" type="noConversion"/>
  </si>
  <si>
    <t>용역</t>
    <phoneticPr fontId="2" type="noConversion"/>
  </si>
  <si>
    <t>학교폭력실태 연구조사용역</t>
    <phoneticPr fontId="2" type="noConversion"/>
  </si>
  <si>
    <t>1건</t>
    <phoneticPr fontId="2" type="noConversion"/>
  </si>
  <si>
    <t>학생생활안전과</t>
    <phoneticPr fontId="2" type="noConversion"/>
  </si>
  <si>
    <t>이유선</t>
    <phoneticPr fontId="2" type="noConversion"/>
  </si>
  <si>
    <t>710-0452</t>
    <phoneticPr fontId="2" type="noConversion"/>
  </si>
  <si>
    <t>학교 실내공기질측정 용역</t>
    <phoneticPr fontId="2" type="noConversion"/>
  </si>
  <si>
    <t>고, 특수학교</t>
    <phoneticPr fontId="2" type="noConversion"/>
  </si>
  <si>
    <t>김성헌</t>
    <phoneticPr fontId="2" type="noConversion"/>
  </si>
  <si>
    <t>710-0473</t>
    <phoneticPr fontId="2" type="noConversion"/>
  </si>
  <si>
    <t>흡연음주실태설문조사용역</t>
    <phoneticPr fontId="2" type="noConversion"/>
  </si>
  <si>
    <t>양정희</t>
    <phoneticPr fontId="2" type="noConversion"/>
  </si>
  <si>
    <t>710-0472</t>
    <phoneticPr fontId="2" type="noConversion"/>
  </si>
  <si>
    <t>1월</t>
    <phoneticPr fontId="2" type="noConversion"/>
  </si>
  <si>
    <t>3월</t>
    <phoneticPr fontId="2" type="noConversion"/>
  </si>
  <si>
    <t>5~6월</t>
    <phoneticPr fontId="2" type="noConversion"/>
  </si>
  <si>
    <t>발주기관명: 제주특별자치도교육청</t>
    <phoneticPr fontId="2" type="noConversion"/>
  </si>
  <si>
    <t>차세대 행재정통합시스템 통합관리시스템(ESM) SW 구입</t>
    <phoneticPr fontId="2" type="noConversion"/>
  </si>
  <si>
    <t>차세대 행재정통합시스템 위협관리시스템 구입</t>
    <phoneticPr fontId="2" type="noConversion"/>
  </si>
  <si>
    <t>차세대 행재정통합시스템 대용량 송수신 SW 구입</t>
    <phoneticPr fontId="2" type="noConversion"/>
  </si>
  <si>
    <t>학습부진수준진단자료제작</t>
    <phoneticPr fontId="2" type="noConversion"/>
  </si>
  <si>
    <t>학력향상지원자료 제작</t>
    <phoneticPr fontId="2" type="noConversion"/>
  </si>
  <si>
    <t>발주기관명: 제주특별자치도교육청</t>
    <phoneticPr fontId="2" type="noConversion"/>
  </si>
  <si>
    <t>독서교육종합지원시스템운영 유지보수</t>
    <phoneticPr fontId="2" type="noConversion"/>
  </si>
  <si>
    <t>대학진학지도교사국외연수 국외연수비원가계산용역</t>
    <phoneticPr fontId="2" type="noConversion"/>
  </si>
  <si>
    <t>학교관리자 국외연수비원가계산용역</t>
    <phoneticPr fontId="2" type="noConversion"/>
  </si>
  <si>
    <t>유,특 통합 선진지 시찰 연수 국외연수비원가계산용역</t>
    <phoneticPr fontId="2" type="noConversion"/>
  </si>
  <si>
    <t>기초학력책임지도제운영 국외연수비원가계산용역</t>
    <phoneticPr fontId="2" type="noConversion"/>
  </si>
  <si>
    <t>1식</t>
    <phoneticPr fontId="2" type="noConversion"/>
  </si>
  <si>
    <t>1~2월</t>
    <phoneticPr fontId="2" type="noConversion"/>
  </si>
  <si>
    <t>1~2월</t>
    <phoneticPr fontId="2" type="noConversion"/>
  </si>
  <si>
    <t>3월</t>
    <phoneticPr fontId="2" type="noConversion"/>
  </si>
  <si>
    <t>4~5월</t>
    <phoneticPr fontId="2" type="noConversion"/>
  </si>
  <si>
    <t>5월</t>
    <phoneticPr fontId="2" type="noConversion"/>
  </si>
  <si>
    <t>11월</t>
    <phoneticPr fontId="2" type="noConversion"/>
  </si>
  <si>
    <t>12월</t>
    <phoneticPr fontId="2" type="noConversion"/>
  </si>
  <si>
    <t>1,2월</t>
    <phoneticPr fontId="2" type="noConversion"/>
  </si>
  <si>
    <t>1,3,5,7월</t>
    <phoneticPr fontId="2" type="noConversion"/>
  </si>
  <si>
    <t>1~2월</t>
    <phoneticPr fontId="2" type="noConversion"/>
  </si>
  <si>
    <t>4,7,10월</t>
    <phoneticPr fontId="2" type="noConversion"/>
  </si>
  <si>
    <t>5월</t>
    <phoneticPr fontId="2" type="noConversion"/>
  </si>
  <si>
    <t>6, 11월</t>
    <phoneticPr fontId="2" type="noConversion"/>
  </si>
  <si>
    <t>6, 11월</t>
    <phoneticPr fontId="2" type="noConversion"/>
  </si>
  <si>
    <t>8, 12월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</si>
</sst>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yyyy&quot;년&quot;\ m&quot;월&quot;;@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indexed="8"/>
      <name val="돋움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shrinkToFit="1"/>
    </xf>
    <xf numFmtId="41" fontId="0" fillId="0" borderId="1" xfId="1" applyFont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3" fontId="0" fillId="0" borderId="1" xfId="0" applyNumberFormat="1" applyFont="1" applyBorder="1" applyAlignment="1">
      <alignment horizontal="center" vertical="center"/>
    </xf>
    <xf numFmtId="41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 shrinkToFit="1"/>
    </xf>
    <xf numFmtId="0" fontId="0" fillId="0" borderId="1" xfId="0" applyNumberFormat="1" applyFont="1" applyFill="1" applyBorder="1" applyAlignment="1" applyProtection="1">
      <alignment horizontal="left" vertical="center" shrinkToFit="1"/>
    </xf>
    <xf numFmtId="0" fontId="8" fillId="0" borderId="1" xfId="0" applyNumberFormat="1" applyFont="1" applyFill="1" applyBorder="1" applyAlignment="1" applyProtection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shrinkToFit="1"/>
    </xf>
    <xf numFmtId="41" fontId="0" fillId="0" borderId="1" xfId="1" applyNumberFormat="1" applyFont="1" applyBorder="1" applyAlignment="1">
      <alignment horizontal="right" vertical="center" shrinkToFit="1"/>
    </xf>
    <xf numFmtId="41" fontId="0" fillId="0" borderId="1" xfId="1" applyNumberFormat="1" applyFont="1" applyBorder="1" applyAlignment="1">
      <alignment horizontal="center" vertical="center" shrinkToFit="1"/>
    </xf>
    <xf numFmtId="41" fontId="0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/>
    </xf>
    <xf numFmtId="41" fontId="0" fillId="0" borderId="1" xfId="1" applyFont="1" applyBorder="1" applyAlignment="1">
      <alignment horizontal="right" vertical="center" shrinkToFit="1"/>
    </xf>
    <xf numFmtId="41" fontId="7" fillId="0" borderId="1" xfId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ont="1" applyFill="1" applyBorder="1" applyAlignment="1">
      <alignment vertical="center"/>
    </xf>
    <xf numFmtId="41" fontId="0" fillId="2" borderId="1" xfId="1" applyFont="1" applyFill="1" applyBorder="1" applyAlignment="1">
      <alignment horizontal="right" vertical="center" shrinkToFit="1"/>
    </xf>
    <xf numFmtId="41" fontId="9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41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abSelected="1" view="pageBreakPreview" zoomScale="90" zoomScaleNormal="85" zoomScaleSheetLayoutView="90" workbookViewId="0">
      <selection activeCell="A2" sqref="A2:H2"/>
    </sheetView>
  </sheetViews>
  <sheetFormatPr defaultRowHeight="13.5" x14ac:dyDescent="0.15"/>
  <cols>
    <col min="1" max="1" width="4" customWidth="1"/>
    <col min="2" max="2" width="4.44140625" customWidth="1"/>
    <col min="3" max="3" width="58" style="11" bestFit="1" customWidth="1"/>
    <col min="4" max="4" width="8.6640625" style="19" customWidth="1"/>
    <col min="5" max="5" width="6.88671875" customWidth="1"/>
    <col min="6" max="6" width="16.5546875" bestFit="1" customWidth="1"/>
    <col min="7" max="7" width="7.44140625" customWidth="1"/>
    <col min="8" max="8" width="9.5546875" customWidth="1"/>
    <col min="9" max="9" width="6.33203125" customWidth="1"/>
    <col min="10" max="10" width="9.5546875" customWidth="1"/>
    <col min="11" max="11" width="14.77734375" customWidth="1"/>
  </cols>
  <sheetData>
    <row r="1" spans="1:11" ht="24.95" customHeight="1" x14ac:dyDescent="0.15"/>
    <row r="2" spans="1:11" ht="24.95" customHeight="1" x14ac:dyDescent="0.15">
      <c r="A2" s="69" t="s">
        <v>11</v>
      </c>
      <c r="B2" s="69"/>
      <c r="C2" s="69"/>
      <c r="D2" s="69"/>
      <c r="E2" s="69"/>
      <c r="F2" s="69"/>
      <c r="G2" s="69"/>
      <c r="H2" s="69"/>
    </row>
    <row r="3" spans="1:11" ht="24.95" customHeight="1" x14ac:dyDescent="0.15">
      <c r="A3" s="2" t="s">
        <v>1052</v>
      </c>
      <c r="G3" s="70"/>
      <c r="H3" s="70"/>
    </row>
    <row r="4" spans="1:11" ht="32.25" customHeight="1" x14ac:dyDescent="0.15">
      <c r="A4" s="1" t="s">
        <v>0</v>
      </c>
      <c r="B4" s="1" t="s">
        <v>1</v>
      </c>
      <c r="C4" s="12" t="s">
        <v>2</v>
      </c>
      <c r="D4" s="3" t="s">
        <v>7</v>
      </c>
      <c r="E4" s="3" t="s">
        <v>9</v>
      </c>
      <c r="F4" s="3" t="s">
        <v>8</v>
      </c>
      <c r="G4" s="3" t="s">
        <v>3</v>
      </c>
      <c r="H4" s="1" t="s">
        <v>4</v>
      </c>
      <c r="I4" s="1" t="s">
        <v>5</v>
      </c>
      <c r="J4" s="1" t="s">
        <v>6</v>
      </c>
    </row>
    <row r="5" spans="1:11" ht="24.95" customHeight="1" x14ac:dyDescent="0.15">
      <c r="A5" s="4">
        <v>1</v>
      </c>
      <c r="B5" s="4" t="s">
        <v>14</v>
      </c>
      <c r="C5" s="13" t="s">
        <v>319</v>
      </c>
      <c r="D5" s="4" t="s">
        <v>16</v>
      </c>
      <c r="E5" s="4" t="s">
        <v>17</v>
      </c>
      <c r="F5" s="5">
        <v>170000000</v>
      </c>
      <c r="G5" s="4" t="s">
        <v>28</v>
      </c>
      <c r="H5" s="4" t="s">
        <v>19</v>
      </c>
      <c r="I5" s="4" t="s">
        <v>20</v>
      </c>
      <c r="J5" s="4" t="s">
        <v>21</v>
      </c>
    </row>
    <row r="6" spans="1:11" ht="24.95" customHeight="1" x14ac:dyDescent="0.15">
      <c r="A6" s="4">
        <v>2</v>
      </c>
      <c r="B6" s="4" t="s">
        <v>14</v>
      </c>
      <c r="C6" s="13" t="s">
        <v>320</v>
      </c>
      <c r="D6" s="4" t="s">
        <v>16</v>
      </c>
      <c r="E6" s="20" t="s">
        <v>253</v>
      </c>
      <c r="F6" s="5">
        <v>15000000</v>
      </c>
      <c r="G6" s="4" t="str">
        <f t="shared" ref="G6:H8" si="0">G5</f>
        <v>1월</v>
      </c>
      <c r="H6" s="4" t="str">
        <f t="shared" si="0"/>
        <v>교육시설과</v>
      </c>
      <c r="I6" s="4" t="s">
        <v>427</v>
      </c>
      <c r="J6" s="4" t="s">
        <v>312</v>
      </c>
      <c r="K6" s="18"/>
    </row>
    <row r="7" spans="1:11" s="18" customFormat="1" ht="24.95" customHeight="1" x14ac:dyDescent="0.15">
      <c r="A7" s="4">
        <v>3</v>
      </c>
      <c r="B7" s="4" t="s">
        <v>14</v>
      </c>
      <c r="C7" s="13" t="s">
        <v>321</v>
      </c>
      <c r="D7" s="4" t="s">
        <v>16</v>
      </c>
      <c r="E7" s="20" t="s">
        <v>254</v>
      </c>
      <c r="F7" s="5">
        <v>6000000</v>
      </c>
      <c r="G7" s="4" t="str">
        <f t="shared" si="0"/>
        <v>1월</v>
      </c>
      <c r="H7" s="4" t="str">
        <f t="shared" si="0"/>
        <v>교육시설과</v>
      </c>
      <c r="I7" s="4" t="str">
        <f>I6</f>
        <v>김수형</v>
      </c>
      <c r="J7" s="4" t="str">
        <f>J6</f>
        <v>710-0784</v>
      </c>
    </row>
    <row r="8" spans="1:11" s="18" customFormat="1" ht="24.95" customHeight="1" x14ac:dyDescent="0.15">
      <c r="A8" s="4">
        <v>4</v>
      </c>
      <c r="B8" s="4" t="s">
        <v>14</v>
      </c>
      <c r="C8" s="13" t="s">
        <v>322</v>
      </c>
      <c r="D8" s="4" t="s">
        <v>16</v>
      </c>
      <c r="E8" s="20" t="s">
        <v>255</v>
      </c>
      <c r="F8" s="5">
        <v>9000000</v>
      </c>
      <c r="G8" s="4" t="str">
        <f t="shared" si="0"/>
        <v>1월</v>
      </c>
      <c r="H8" s="4" t="str">
        <f t="shared" si="0"/>
        <v>교육시설과</v>
      </c>
      <c r="I8" s="4" t="str">
        <f>I7</f>
        <v>김수형</v>
      </c>
      <c r="J8" s="4" t="str">
        <f>J7</f>
        <v>710-0784</v>
      </c>
    </row>
    <row r="9" spans="1:11" s="18" customFormat="1" ht="24.95" customHeight="1" x14ac:dyDescent="0.15">
      <c r="A9" s="4">
        <v>5</v>
      </c>
      <c r="B9" s="4" t="s">
        <v>14</v>
      </c>
      <c r="C9" s="13" t="s">
        <v>211</v>
      </c>
      <c r="D9" s="4" t="s">
        <v>16</v>
      </c>
      <c r="E9" s="4" t="s">
        <v>17</v>
      </c>
      <c r="F9" s="5">
        <v>14000000</v>
      </c>
      <c r="G9" s="4" t="s">
        <v>28</v>
      </c>
      <c r="H9" s="4" t="s">
        <v>19</v>
      </c>
      <c r="I9" s="4" t="s">
        <v>20</v>
      </c>
      <c r="J9" s="4" t="s">
        <v>21</v>
      </c>
      <c r="K9"/>
    </row>
    <row r="10" spans="1:11" ht="24.95" customHeight="1" x14ac:dyDescent="0.15">
      <c r="A10" s="4">
        <v>6</v>
      </c>
      <c r="B10" s="4" t="s">
        <v>14</v>
      </c>
      <c r="C10" s="13" t="s">
        <v>108</v>
      </c>
      <c r="D10" s="4" t="s">
        <v>105</v>
      </c>
      <c r="E10" s="4" t="s">
        <v>82</v>
      </c>
      <c r="F10" s="15">
        <v>78200000</v>
      </c>
      <c r="G10" s="16" t="s">
        <v>109</v>
      </c>
      <c r="H10" s="4" t="s">
        <v>84</v>
      </c>
      <c r="I10" s="4" t="s">
        <v>110</v>
      </c>
      <c r="J10" s="4" t="s">
        <v>111</v>
      </c>
    </row>
    <row r="11" spans="1:11" ht="24.95" customHeight="1" x14ac:dyDescent="0.15">
      <c r="A11" s="4">
        <v>7</v>
      </c>
      <c r="B11" s="4" t="s">
        <v>14</v>
      </c>
      <c r="C11" s="13" t="s">
        <v>112</v>
      </c>
      <c r="D11" s="4" t="s">
        <v>113</v>
      </c>
      <c r="E11" s="4" t="s">
        <v>82</v>
      </c>
      <c r="F11" s="15">
        <v>24000000</v>
      </c>
      <c r="G11" s="16" t="s">
        <v>114</v>
      </c>
      <c r="H11" s="4" t="s">
        <v>84</v>
      </c>
      <c r="I11" s="4" t="s">
        <v>115</v>
      </c>
      <c r="J11" s="4" t="s">
        <v>116</v>
      </c>
    </row>
    <row r="12" spans="1:11" s="18" customFormat="1" ht="24.95" customHeight="1" x14ac:dyDescent="0.15">
      <c r="A12" s="4">
        <v>8</v>
      </c>
      <c r="B12" s="4" t="s">
        <v>14</v>
      </c>
      <c r="C12" s="13" t="s">
        <v>117</v>
      </c>
      <c r="D12" s="4" t="s">
        <v>118</v>
      </c>
      <c r="E12" s="4" t="s">
        <v>89</v>
      </c>
      <c r="F12" s="5">
        <v>243000000</v>
      </c>
      <c r="G12" s="16" t="s">
        <v>119</v>
      </c>
      <c r="H12" s="4" t="s">
        <v>84</v>
      </c>
      <c r="I12" s="4" t="s">
        <v>107</v>
      </c>
      <c r="J12" s="4" t="s">
        <v>120</v>
      </c>
      <c r="K12"/>
    </row>
    <row r="13" spans="1:11" s="18" customFormat="1" ht="24.95" customHeight="1" x14ac:dyDescent="0.15">
      <c r="A13" s="4">
        <v>9</v>
      </c>
      <c r="B13" s="4" t="s">
        <v>14</v>
      </c>
      <c r="C13" s="13" t="s">
        <v>385</v>
      </c>
      <c r="D13" s="4" t="s">
        <v>16</v>
      </c>
      <c r="E13" s="20" t="s">
        <v>218</v>
      </c>
      <c r="F13" s="8">
        <v>12000000</v>
      </c>
      <c r="G13" s="16" t="s">
        <v>28</v>
      </c>
      <c r="H13" s="4" t="s">
        <v>19</v>
      </c>
      <c r="I13" s="4" t="s">
        <v>219</v>
      </c>
      <c r="J13" s="4" t="s">
        <v>220</v>
      </c>
    </row>
    <row r="14" spans="1:11" s="18" customFormat="1" ht="24.95" customHeight="1" x14ac:dyDescent="0.15">
      <c r="A14" s="4">
        <v>10</v>
      </c>
      <c r="B14" s="4" t="s">
        <v>14</v>
      </c>
      <c r="C14" s="13" t="s">
        <v>386</v>
      </c>
      <c r="D14" s="4" t="s">
        <v>16</v>
      </c>
      <c r="E14" s="20" t="s">
        <v>253</v>
      </c>
      <c r="F14" s="5">
        <v>22500000</v>
      </c>
      <c r="G14" s="4" t="str">
        <f>G12</f>
        <v>1월</v>
      </c>
      <c r="H14" s="4" t="str">
        <f>H13</f>
        <v>교육시설과</v>
      </c>
      <c r="I14" s="4" t="s">
        <v>398</v>
      </c>
      <c r="J14" s="4" t="s">
        <v>265</v>
      </c>
    </row>
    <row r="15" spans="1:11" ht="24.95" customHeight="1" x14ac:dyDescent="0.15">
      <c r="A15" s="4">
        <v>11</v>
      </c>
      <c r="B15" s="4" t="s">
        <v>14</v>
      </c>
      <c r="C15" s="13" t="s">
        <v>387</v>
      </c>
      <c r="D15" s="4" t="s">
        <v>16</v>
      </c>
      <c r="E15" s="20" t="s">
        <v>254</v>
      </c>
      <c r="F15" s="5">
        <v>9000000</v>
      </c>
      <c r="G15" s="4" t="str">
        <f>G14</f>
        <v>1월</v>
      </c>
      <c r="H15" s="4" t="str">
        <f>H14</f>
        <v>교육시설과</v>
      </c>
      <c r="I15" s="4" t="str">
        <f>I14</f>
        <v>김수형</v>
      </c>
      <c r="J15" s="4" t="str">
        <f>J14</f>
        <v>710-0784</v>
      </c>
      <c r="K15" s="18"/>
    </row>
    <row r="16" spans="1:11" ht="24.95" customHeight="1" x14ac:dyDescent="0.15">
      <c r="A16" s="4">
        <v>12</v>
      </c>
      <c r="B16" s="4" t="s">
        <v>14</v>
      </c>
      <c r="C16" s="13" t="s">
        <v>388</v>
      </c>
      <c r="D16" s="4" t="s">
        <v>16</v>
      </c>
      <c r="E16" s="20" t="s">
        <v>255</v>
      </c>
      <c r="F16" s="5">
        <v>13500000</v>
      </c>
      <c r="G16" s="4" t="str">
        <f>G15</f>
        <v>1월</v>
      </c>
      <c r="H16" s="4" t="str">
        <f>H15</f>
        <v>교육시설과</v>
      </c>
      <c r="I16" s="4" t="str">
        <f>I15</f>
        <v>김수형</v>
      </c>
      <c r="J16" s="4" t="str">
        <f>J15</f>
        <v>710-0784</v>
      </c>
      <c r="K16" s="18"/>
    </row>
    <row r="17" spans="1:11" ht="24.95" customHeight="1" x14ac:dyDescent="0.15">
      <c r="A17" s="4">
        <v>13</v>
      </c>
      <c r="B17" s="4" t="s">
        <v>14</v>
      </c>
      <c r="C17" s="13" t="s">
        <v>121</v>
      </c>
      <c r="D17" s="4" t="s">
        <v>105</v>
      </c>
      <c r="E17" s="4" t="s">
        <v>100</v>
      </c>
      <c r="F17" s="5">
        <v>549900000</v>
      </c>
      <c r="G17" s="16" t="s">
        <v>122</v>
      </c>
      <c r="H17" s="4" t="s">
        <v>35</v>
      </c>
      <c r="I17" s="4" t="s">
        <v>123</v>
      </c>
      <c r="J17" s="4" t="s">
        <v>124</v>
      </c>
    </row>
    <row r="18" spans="1:11" ht="24.95" customHeight="1" x14ac:dyDescent="0.15">
      <c r="A18" s="4">
        <v>14</v>
      </c>
      <c r="B18" s="4" t="s">
        <v>14</v>
      </c>
      <c r="C18" s="13" t="s">
        <v>335</v>
      </c>
      <c r="D18" s="4" t="s">
        <v>16</v>
      </c>
      <c r="E18" s="20" t="s">
        <v>218</v>
      </c>
      <c r="F18" s="8">
        <v>49350000</v>
      </c>
      <c r="G18" s="16" t="s">
        <v>28</v>
      </c>
      <c r="H18" s="4" t="s">
        <v>19</v>
      </c>
      <c r="I18" s="4" t="s">
        <v>219</v>
      </c>
      <c r="J18" s="4" t="s">
        <v>220</v>
      </c>
      <c r="K18" s="18"/>
    </row>
    <row r="19" spans="1:11" s="18" customFormat="1" ht="24.95" customHeight="1" x14ac:dyDescent="0.15">
      <c r="A19" s="4">
        <v>15</v>
      </c>
      <c r="B19" s="4" t="s">
        <v>14</v>
      </c>
      <c r="C19" s="13" t="s">
        <v>336</v>
      </c>
      <c r="D19" s="4" t="s">
        <v>16</v>
      </c>
      <c r="E19" s="20" t="s">
        <v>253</v>
      </c>
      <c r="F19" s="5">
        <v>52875000</v>
      </c>
      <c r="G19" s="4" t="str">
        <f>G17</f>
        <v>1월</v>
      </c>
      <c r="H19" s="4" t="str">
        <f>H18</f>
        <v>교육시설과</v>
      </c>
      <c r="I19" s="4" t="s">
        <v>311</v>
      </c>
      <c r="J19" s="4" t="s">
        <v>334</v>
      </c>
    </row>
    <row r="20" spans="1:11" s="18" customFormat="1" ht="24.95" customHeight="1" x14ac:dyDescent="0.15">
      <c r="A20" s="4">
        <v>16</v>
      </c>
      <c r="B20" s="4" t="s">
        <v>14</v>
      </c>
      <c r="C20" s="13" t="s">
        <v>337</v>
      </c>
      <c r="D20" s="4" t="s">
        <v>16</v>
      </c>
      <c r="E20" s="20" t="s">
        <v>254</v>
      </c>
      <c r="F20" s="5">
        <v>31725000</v>
      </c>
      <c r="G20" s="4" t="str">
        <f>G19</f>
        <v>1월</v>
      </c>
      <c r="H20" s="4" t="str">
        <f>H19</f>
        <v>교육시설과</v>
      </c>
      <c r="I20" s="4" t="str">
        <f>I19</f>
        <v>김수형</v>
      </c>
      <c r="J20" s="4" t="str">
        <f>J19</f>
        <v>710-0782</v>
      </c>
    </row>
    <row r="21" spans="1:11" s="18" customFormat="1" ht="24.95" customHeight="1" x14ac:dyDescent="0.15">
      <c r="A21" s="4">
        <v>17</v>
      </c>
      <c r="B21" s="4" t="s">
        <v>14</v>
      </c>
      <c r="C21" s="13" t="s">
        <v>338</v>
      </c>
      <c r="D21" s="4" t="s">
        <v>16</v>
      </c>
      <c r="E21" s="20" t="s">
        <v>255</v>
      </c>
      <c r="F21" s="5">
        <v>21150000</v>
      </c>
      <c r="G21" s="4" t="str">
        <f>G20</f>
        <v>1월</v>
      </c>
      <c r="H21" s="4" t="str">
        <f>H20</f>
        <v>교육시설과</v>
      </c>
      <c r="I21" s="4" t="str">
        <f>I20</f>
        <v>김수형</v>
      </c>
      <c r="J21" s="4" t="str">
        <f>J20</f>
        <v>710-0782</v>
      </c>
    </row>
    <row r="22" spans="1:11" ht="24.95" customHeight="1" x14ac:dyDescent="0.15">
      <c r="A22" s="4">
        <v>18</v>
      </c>
      <c r="B22" s="4" t="s">
        <v>14</v>
      </c>
      <c r="C22" s="21" t="s">
        <v>207</v>
      </c>
      <c r="D22" s="20" t="s">
        <v>16</v>
      </c>
      <c r="E22" s="20" t="s">
        <v>17</v>
      </c>
      <c r="F22" s="30">
        <v>150000000</v>
      </c>
      <c r="G22" s="20" t="s">
        <v>28</v>
      </c>
      <c r="H22" s="20" t="s">
        <v>19</v>
      </c>
      <c r="I22" s="20" t="s">
        <v>189</v>
      </c>
      <c r="J22" s="20" t="s">
        <v>190</v>
      </c>
      <c r="K22" s="22"/>
    </row>
    <row r="23" spans="1:11" ht="24.95" customHeight="1" x14ac:dyDescent="0.15">
      <c r="A23" s="4">
        <v>19</v>
      </c>
      <c r="B23" s="4" t="s">
        <v>14</v>
      </c>
      <c r="C23" s="21" t="s">
        <v>205</v>
      </c>
      <c r="D23" s="20" t="s">
        <v>16</v>
      </c>
      <c r="E23" s="20" t="s">
        <v>17</v>
      </c>
      <c r="F23" s="5">
        <v>1583515500</v>
      </c>
      <c r="G23" s="20" t="s">
        <v>28</v>
      </c>
      <c r="H23" s="20" t="s">
        <v>19</v>
      </c>
      <c r="I23" s="20" t="s">
        <v>189</v>
      </c>
      <c r="J23" s="20" t="s">
        <v>190</v>
      </c>
      <c r="K23" s="22"/>
    </row>
    <row r="24" spans="1:11" s="18" customFormat="1" ht="24.95" customHeight="1" x14ac:dyDescent="0.15">
      <c r="A24" s="4">
        <v>20</v>
      </c>
      <c r="B24" s="4" t="s">
        <v>14</v>
      </c>
      <c r="C24" s="21" t="s">
        <v>215</v>
      </c>
      <c r="D24" s="20" t="s">
        <v>16</v>
      </c>
      <c r="E24" s="20" t="s">
        <v>218</v>
      </c>
      <c r="F24" s="8">
        <v>120267000</v>
      </c>
      <c r="G24" s="20" t="s">
        <v>28</v>
      </c>
      <c r="H24" s="20" t="s">
        <v>19</v>
      </c>
      <c r="I24" s="4" t="s">
        <v>219</v>
      </c>
      <c r="J24" s="4" t="s">
        <v>220</v>
      </c>
      <c r="K24" s="26"/>
    </row>
    <row r="25" spans="1:11" s="18" customFormat="1" ht="24.95" customHeight="1" x14ac:dyDescent="0.15">
      <c r="A25" s="4">
        <v>21</v>
      </c>
      <c r="B25" s="4" t="s">
        <v>14</v>
      </c>
      <c r="C25" s="13" t="s">
        <v>423</v>
      </c>
      <c r="D25" s="4" t="s">
        <v>16</v>
      </c>
      <c r="E25" s="20" t="s">
        <v>253</v>
      </c>
      <c r="F25" s="5">
        <v>150333750</v>
      </c>
      <c r="G25" s="4" t="str">
        <f>G23</f>
        <v>1월</v>
      </c>
      <c r="H25" s="4" t="str">
        <f>H24</f>
        <v>교육시설과</v>
      </c>
      <c r="I25" s="4" t="s">
        <v>292</v>
      </c>
      <c r="J25" s="4" t="s">
        <v>293</v>
      </c>
    </row>
    <row r="26" spans="1:11" s="18" customFormat="1" ht="24.95" customHeight="1" x14ac:dyDescent="0.15">
      <c r="A26" s="4">
        <v>22</v>
      </c>
      <c r="B26" s="4" t="s">
        <v>14</v>
      </c>
      <c r="C26" s="13" t="s">
        <v>424</v>
      </c>
      <c r="D26" s="4" t="s">
        <v>16</v>
      </c>
      <c r="E26" s="20" t="s">
        <v>254</v>
      </c>
      <c r="F26" s="5">
        <v>60133500</v>
      </c>
      <c r="G26" s="4" t="str">
        <f>G25</f>
        <v>1월</v>
      </c>
      <c r="H26" s="4" t="str">
        <f>H25</f>
        <v>교육시설과</v>
      </c>
      <c r="I26" s="4" t="str">
        <f>I25</f>
        <v>김명관</v>
      </c>
      <c r="J26" s="4" t="str">
        <f>J25</f>
        <v>710-0782</v>
      </c>
    </row>
    <row r="27" spans="1:11" ht="24.95" customHeight="1" x14ac:dyDescent="0.15">
      <c r="A27" s="4">
        <v>23</v>
      </c>
      <c r="B27" s="4" t="s">
        <v>14</v>
      </c>
      <c r="C27" s="13" t="s">
        <v>425</v>
      </c>
      <c r="D27" s="4" t="s">
        <v>16</v>
      </c>
      <c r="E27" s="20" t="s">
        <v>255</v>
      </c>
      <c r="F27" s="5">
        <v>90200250</v>
      </c>
      <c r="G27" s="4" t="str">
        <f>G26</f>
        <v>1월</v>
      </c>
      <c r="H27" s="4" t="str">
        <f>H26</f>
        <v>교육시설과</v>
      </c>
      <c r="I27" s="4" t="str">
        <f>I26</f>
        <v>김명관</v>
      </c>
      <c r="J27" s="4" t="str">
        <f>J26</f>
        <v>710-0782</v>
      </c>
      <c r="K27" s="18"/>
    </row>
    <row r="28" spans="1:11" s="18" customFormat="1" ht="24.95" customHeight="1" x14ac:dyDescent="0.15">
      <c r="A28" s="4">
        <v>24</v>
      </c>
      <c r="B28" s="4" t="s">
        <v>785</v>
      </c>
      <c r="C28" s="13" t="s">
        <v>786</v>
      </c>
      <c r="D28" s="4" t="s">
        <v>524</v>
      </c>
      <c r="E28" s="4" t="s">
        <v>787</v>
      </c>
      <c r="F28" s="5">
        <v>5000000</v>
      </c>
      <c r="G28" s="4" t="s">
        <v>1049</v>
      </c>
      <c r="H28" s="4" t="s">
        <v>788</v>
      </c>
      <c r="I28" s="4" t="s">
        <v>789</v>
      </c>
      <c r="J28" s="4" t="s">
        <v>790</v>
      </c>
      <c r="K28"/>
    </row>
    <row r="29" spans="1:11" s="18" customFormat="1" ht="24.95" customHeight="1" x14ac:dyDescent="0.15">
      <c r="A29" s="4">
        <v>25</v>
      </c>
      <c r="B29" s="4" t="s">
        <v>14</v>
      </c>
      <c r="C29" s="13" t="s">
        <v>22</v>
      </c>
      <c r="D29" s="4" t="s">
        <v>16</v>
      </c>
      <c r="E29" s="4" t="s">
        <v>17</v>
      </c>
      <c r="F29" s="5">
        <v>82950000</v>
      </c>
      <c r="G29" s="4" t="s">
        <v>23</v>
      </c>
      <c r="H29" s="4" t="s">
        <v>19</v>
      </c>
      <c r="I29" s="4" t="s">
        <v>20</v>
      </c>
      <c r="J29" s="4" t="s">
        <v>21</v>
      </c>
      <c r="K29"/>
    </row>
    <row r="30" spans="1:11" s="18" customFormat="1" ht="24.95" customHeight="1" x14ac:dyDescent="0.15">
      <c r="A30" s="4">
        <v>26</v>
      </c>
      <c r="B30" s="4" t="s">
        <v>14</v>
      </c>
      <c r="C30" s="13" t="s">
        <v>27</v>
      </c>
      <c r="D30" s="4" t="s">
        <v>25</v>
      </c>
      <c r="E30" s="4" t="s">
        <v>26</v>
      </c>
      <c r="F30" s="5">
        <v>79200000</v>
      </c>
      <c r="G30" s="4" t="s">
        <v>23</v>
      </c>
      <c r="H30" s="4" t="s">
        <v>19</v>
      </c>
      <c r="I30" s="4" t="s">
        <v>20</v>
      </c>
      <c r="J30" s="4" t="s">
        <v>21</v>
      </c>
      <c r="K30"/>
    </row>
    <row r="31" spans="1:11" s="18" customFormat="1" ht="24.95" customHeight="1" x14ac:dyDescent="0.15">
      <c r="A31" s="4">
        <v>27</v>
      </c>
      <c r="B31" s="4" t="s">
        <v>14</v>
      </c>
      <c r="C31" s="13" t="s">
        <v>29</v>
      </c>
      <c r="D31" s="4" t="s">
        <v>16</v>
      </c>
      <c r="E31" s="4" t="s">
        <v>17</v>
      </c>
      <c r="F31" s="5">
        <v>25000000</v>
      </c>
      <c r="G31" s="4" t="s">
        <v>23</v>
      </c>
      <c r="H31" s="4" t="s">
        <v>30</v>
      </c>
      <c r="I31" s="4" t="s">
        <v>20</v>
      </c>
      <c r="J31" s="4" t="s">
        <v>21</v>
      </c>
      <c r="K31"/>
    </row>
    <row r="32" spans="1:11" ht="24.95" customHeight="1" x14ac:dyDescent="0.15">
      <c r="A32" s="4">
        <v>28</v>
      </c>
      <c r="B32" s="4" t="s">
        <v>14</v>
      </c>
      <c r="C32" s="14" t="s">
        <v>43</v>
      </c>
      <c r="D32" s="10" t="s">
        <v>16</v>
      </c>
      <c r="E32" s="4" t="s">
        <v>17</v>
      </c>
      <c r="F32" s="5">
        <v>962200000</v>
      </c>
      <c r="G32" s="9" t="s">
        <v>23</v>
      </c>
      <c r="H32" s="4" t="s">
        <v>39</v>
      </c>
      <c r="I32" s="4" t="s">
        <v>36</v>
      </c>
      <c r="J32" s="4" t="s">
        <v>38</v>
      </c>
    </row>
    <row r="33" spans="1:11" s="18" customFormat="1" ht="24.95" customHeight="1" x14ac:dyDescent="0.15">
      <c r="A33" s="4">
        <v>29</v>
      </c>
      <c r="B33" s="4" t="s">
        <v>14</v>
      </c>
      <c r="C33" s="13" t="s">
        <v>353</v>
      </c>
      <c r="D33" s="4" t="s">
        <v>16</v>
      </c>
      <c r="E33" s="20" t="s">
        <v>253</v>
      </c>
      <c r="F33" s="5">
        <v>84900000</v>
      </c>
      <c r="G33" s="4" t="str">
        <f t="shared" ref="G33:H35" si="1">G32</f>
        <v>2월</v>
      </c>
      <c r="H33" s="4" t="str">
        <f t="shared" si="1"/>
        <v>교육시설과</v>
      </c>
      <c r="I33" s="4" t="s">
        <v>327</v>
      </c>
      <c r="J33" s="4" t="s">
        <v>328</v>
      </c>
    </row>
    <row r="34" spans="1:11" s="18" customFormat="1" ht="24.95" customHeight="1" x14ac:dyDescent="0.15">
      <c r="A34" s="4">
        <v>30</v>
      </c>
      <c r="B34" s="4" t="s">
        <v>14</v>
      </c>
      <c r="C34" s="13" t="s">
        <v>354</v>
      </c>
      <c r="D34" s="4" t="s">
        <v>16</v>
      </c>
      <c r="E34" s="20" t="s">
        <v>254</v>
      </c>
      <c r="F34" s="5">
        <v>33960000</v>
      </c>
      <c r="G34" s="4" t="str">
        <f t="shared" si="1"/>
        <v>2월</v>
      </c>
      <c r="H34" s="4" t="str">
        <f t="shared" si="1"/>
        <v>교육시설과</v>
      </c>
      <c r="I34" s="4" t="str">
        <f>I33</f>
        <v>김수형</v>
      </c>
      <c r="J34" s="4" t="str">
        <f>J33</f>
        <v>710-0784</v>
      </c>
    </row>
    <row r="35" spans="1:11" s="18" customFormat="1" ht="24.95" customHeight="1" x14ac:dyDescent="0.15">
      <c r="A35" s="4">
        <v>31</v>
      </c>
      <c r="B35" s="4" t="s">
        <v>14</v>
      </c>
      <c r="C35" s="13" t="s">
        <v>355</v>
      </c>
      <c r="D35" s="4" t="s">
        <v>16</v>
      </c>
      <c r="E35" s="20" t="s">
        <v>255</v>
      </c>
      <c r="F35" s="5">
        <v>50940000</v>
      </c>
      <c r="G35" s="4" t="str">
        <f t="shared" si="1"/>
        <v>2월</v>
      </c>
      <c r="H35" s="4" t="str">
        <f t="shared" si="1"/>
        <v>교육시설과</v>
      </c>
      <c r="I35" s="4" t="str">
        <f>I34</f>
        <v>김수형</v>
      </c>
      <c r="J35" s="4" t="str">
        <f>J34</f>
        <v>710-0784</v>
      </c>
    </row>
    <row r="36" spans="1:11" ht="24.95" customHeight="1" x14ac:dyDescent="0.15">
      <c r="A36" s="4">
        <v>32</v>
      </c>
      <c r="B36" s="4" t="s">
        <v>14</v>
      </c>
      <c r="C36" s="13" t="s">
        <v>221</v>
      </c>
      <c r="D36" s="4" t="s">
        <v>16</v>
      </c>
      <c r="E36" s="4" t="s">
        <v>218</v>
      </c>
      <c r="F36" s="5">
        <v>80000000</v>
      </c>
      <c r="G36" s="4" t="s">
        <v>23</v>
      </c>
      <c r="H36" s="20" t="s">
        <v>19</v>
      </c>
      <c r="I36" s="4" t="s">
        <v>219</v>
      </c>
      <c r="J36" s="4" t="s">
        <v>220</v>
      </c>
    </row>
    <row r="37" spans="1:11" s="18" customFormat="1" ht="24.95" customHeight="1" x14ac:dyDescent="0.15">
      <c r="A37" s="4">
        <v>33</v>
      </c>
      <c r="B37" s="4" t="s">
        <v>14</v>
      </c>
      <c r="C37" s="14" t="s">
        <v>45</v>
      </c>
      <c r="D37" s="7" t="s">
        <v>16</v>
      </c>
      <c r="E37" s="4" t="s">
        <v>55</v>
      </c>
      <c r="F37" s="8">
        <v>180000000</v>
      </c>
      <c r="G37" s="9" t="s">
        <v>60</v>
      </c>
      <c r="H37" s="4" t="s">
        <v>39</v>
      </c>
      <c r="I37" s="4" t="s">
        <v>36</v>
      </c>
      <c r="J37" s="4" t="s">
        <v>38</v>
      </c>
      <c r="K37"/>
    </row>
    <row r="38" spans="1:11" s="18" customFormat="1" ht="24.95" customHeight="1" x14ac:dyDescent="0.15">
      <c r="A38" s="4">
        <v>34</v>
      </c>
      <c r="B38" s="4" t="s">
        <v>14</v>
      </c>
      <c r="C38" s="14" t="s">
        <v>46</v>
      </c>
      <c r="D38" s="7" t="s">
        <v>53</v>
      </c>
      <c r="E38" s="4" t="s">
        <v>56</v>
      </c>
      <c r="F38" s="8">
        <v>30000000</v>
      </c>
      <c r="G38" s="9" t="s">
        <v>61</v>
      </c>
      <c r="H38" s="4" t="s">
        <v>39</v>
      </c>
      <c r="I38" s="4" t="s">
        <v>44</v>
      </c>
      <c r="J38" s="4" t="s">
        <v>38</v>
      </c>
      <c r="K38"/>
    </row>
    <row r="39" spans="1:11" s="18" customFormat="1" ht="24.95" customHeight="1" x14ac:dyDescent="0.15">
      <c r="A39" s="4">
        <v>35</v>
      </c>
      <c r="B39" s="4" t="s">
        <v>14</v>
      </c>
      <c r="C39" s="14" t="s">
        <v>48</v>
      </c>
      <c r="D39" s="7" t="s">
        <v>54</v>
      </c>
      <c r="E39" s="4" t="s">
        <v>56</v>
      </c>
      <c r="F39" s="8">
        <v>325000000</v>
      </c>
      <c r="G39" s="9" t="s">
        <v>63</v>
      </c>
      <c r="H39" s="4" t="s">
        <v>39</v>
      </c>
      <c r="I39" s="4" t="s">
        <v>36</v>
      </c>
      <c r="J39" s="4" t="s">
        <v>38</v>
      </c>
      <c r="K39"/>
    </row>
    <row r="40" spans="1:11" ht="24.95" customHeight="1" x14ac:dyDescent="0.15">
      <c r="A40" s="4">
        <v>36</v>
      </c>
      <c r="B40" s="4" t="s">
        <v>14</v>
      </c>
      <c r="C40" s="13" t="s">
        <v>101</v>
      </c>
      <c r="D40" s="4" t="s">
        <v>102</v>
      </c>
      <c r="E40" s="4" t="s">
        <v>82</v>
      </c>
      <c r="F40" s="15">
        <v>55000000</v>
      </c>
      <c r="G40" s="16" t="s">
        <v>103</v>
      </c>
      <c r="H40" s="4" t="s">
        <v>77</v>
      </c>
      <c r="I40" s="4" t="s">
        <v>85</v>
      </c>
      <c r="J40" s="4" t="s">
        <v>97</v>
      </c>
    </row>
    <row r="41" spans="1:11" s="18" customFormat="1" ht="24.95" customHeight="1" x14ac:dyDescent="0.15">
      <c r="A41" s="4">
        <v>37</v>
      </c>
      <c r="B41" s="4" t="s">
        <v>14</v>
      </c>
      <c r="C41" s="21" t="s">
        <v>208</v>
      </c>
      <c r="D41" s="20" t="s">
        <v>49</v>
      </c>
      <c r="E41" s="20" t="s">
        <v>17</v>
      </c>
      <c r="F41" s="5">
        <v>58500000</v>
      </c>
      <c r="G41" s="20" t="s">
        <v>63</v>
      </c>
      <c r="H41" s="20" t="s">
        <v>19</v>
      </c>
      <c r="I41" s="20" t="s">
        <v>189</v>
      </c>
      <c r="J41" s="20" t="s">
        <v>190</v>
      </c>
      <c r="K41" s="22"/>
    </row>
    <row r="42" spans="1:11" s="18" customFormat="1" ht="24.95" customHeight="1" x14ac:dyDescent="0.15">
      <c r="A42" s="4">
        <v>38</v>
      </c>
      <c r="B42" s="4" t="s">
        <v>14</v>
      </c>
      <c r="C42" s="21" t="s">
        <v>216</v>
      </c>
      <c r="D42" s="20" t="s">
        <v>49</v>
      </c>
      <c r="E42" s="20" t="s">
        <v>218</v>
      </c>
      <c r="F42" s="8">
        <v>40950000</v>
      </c>
      <c r="G42" s="20" t="s">
        <v>60</v>
      </c>
      <c r="H42" s="20" t="s">
        <v>19</v>
      </c>
      <c r="I42" s="4" t="s">
        <v>219</v>
      </c>
      <c r="J42" s="4" t="s">
        <v>220</v>
      </c>
      <c r="K42" s="26"/>
    </row>
    <row r="43" spans="1:11" s="18" customFormat="1" ht="24.95" customHeight="1" x14ac:dyDescent="0.15">
      <c r="A43" s="4">
        <v>39</v>
      </c>
      <c r="B43" s="4" t="s">
        <v>14</v>
      </c>
      <c r="C43" s="13" t="s">
        <v>416</v>
      </c>
      <c r="D43" s="4" t="s">
        <v>16</v>
      </c>
      <c r="E43" s="20" t="s">
        <v>253</v>
      </c>
      <c r="F43" s="5">
        <v>8775000</v>
      </c>
      <c r="G43" s="4" t="str">
        <f>G41</f>
        <v>3월</v>
      </c>
      <c r="H43" s="4" t="str">
        <f>H42</f>
        <v>교육시설과</v>
      </c>
      <c r="I43" s="4" t="s">
        <v>311</v>
      </c>
      <c r="J43" s="4" t="s">
        <v>428</v>
      </c>
    </row>
    <row r="44" spans="1:11" ht="24.95" customHeight="1" x14ac:dyDescent="0.15">
      <c r="A44" s="4">
        <v>40</v>
      </c>
      <c r="B44" s="4" t="s">
        <v>14</v>
      </c>
      <c r="C44" s="13" t="s">
        <v>417</v>
      </c>
      <c r="D44" s="4" t="s">
        <v>16</v>
      </c>
      <c r="E44" s="20" t="s">
        <v>254</v>
      </c>
      <c r="F44" s="5">
        <v>3510000</v>
      </c>
      <c r="G44" s="4" t="str">
        <f>G43</f>
        <v>3월</v>
      </c>
      <c r="H44" s="4" t="str">
        <f>H43</f>
        <v>교육시설과</v>
      </c>
      <c r="I44" s="4" t="str">
        <f>I43</f>
        <v>김수형</v>
      </c>
      <c r="J44" s="4" t="str">
        <f>J43</f>
        <v>710-0784</v>
      </c>
      <c r="K44" s="18"/>
    </row>
    <row r="45" spans="1:11" s="18" customFormat="1" ht="24.95" customHeight="1" x14ac:dyDescent="0.15">
      <c r="A45" s="4">
        <v>41</v>
      </c>
      <c r="B45" s="4" t="s">
        <v>14</v>
      </c>
      <c r="C45" s="13" t="s">
        <v>418</v>
      </c>
      <c r="D45" s="4" t="s">
        <v>16</v>
      </c>
      <c r="E45" s="20" t="s">
        <v>255</v>
      </c>
      <c r="F45" s="5">
        <v>5265000</v>
      </c>
      <c r="G45" s="4" t="str">
        <f>G44</f>
        <v>3월</v>
      </c>
      <c r="H45" s="4" t="str">
        <f>H44</f>
        <v>교육시설과</v>
      </c>
      <c r="I45" s="4" t="str">
        <f>I44</f>
        <v>김수형</v>
      </c>
      <c r="J45" s="4" t="str">
        <f>J44</f>
        <v>710-0784</v>
      </c>
    </row>
    <row r="46" spans="1:11" s="18" customFormat="1" ht="24.95" customHeight="1" x14ac:dyDescent="0.15">
      <c r="A46" s="4">
        <v>42</v>
      </c>
      <c r="B46" s="4" t="s">
        <v>791</v>
      </c>
      <c r="C46" s="13" t="s">
        <v>792</v>
      </c>
      <c r="D46" s="4" t="s">
        <v>610</v>
      </c>
      <c r="E46" s="4" t="s">
        <v>793</v>
      </c>
      <c r="F46" s="5">
        <v>250000000</v>
      </c>
      <c r="G46" s="4" t="s">
        <v>1050</v>
      </c>
      <c r="H46" s="4" t="s">
        <v>794</v>
      </c>
      <c r="I46" s="4" t="s">
        <v>795</v>
      </c>
      <c r="J46" s="4" t="s">
        <v>796</v>
      </c>
      <c r="K46"/>
    </row>
    <row r="47" spans="1:11" s="18" customFormat="1" ht="24.95" customHeight="1" x14ac:dyDescent="0.15">
      <c r="A47" s="4">
        <v>43</v>
      </c>
      <c r="B47" s="4" t="s">
        <v>791</v>
      </c>
      <c r="C47" s="13" t="s">
        <v>797</v>
      </c>
      <c r="D47" s="4" t="s">
        <v>610</v>
      </c>
      <c r="E47" s="4" t="s">
        <v>793</v>
      </c>
      <c r="F47" s="5">
        <v>22000000</v>
      </c>
      <c r="G47" s="4" t="s">
        <v>1050</v>
      </c>
      <c r="H47" s="4" t="s">
        <v>794</v>
      </c>
      <c r="I47" s="4" t="s">
        <v>795</v>
      </c>
      <c r="J47" s="4" t="s">
        <v>796</v>
      </c>
      <c r="K47"/>
    </row>
    <row r="48" spans="1:11" s="18" customFormat="1" ht="24.95" customHeight="1" x14ac:dyDescent="0.15">
      <c r="A48" s="4">
        <v>44</v>
      </c>
      <c r="B48" s="4" t="s">
        <v>14</v>
      </c>
      <c r="C48" s="13" t="s">
        <v>15</v>
      </c>
      <c r="D48" s="4" t="s">
        <v>16</v>
      </c>
      <c r="E48" s="4" t="s">
        <v>17</v>
      </c>
      <c r="F48" s="5">
        <v>2757066000</v>
      </c>
      <c r="G48" s="4" t="s">
        <v>18</v>
      </c>
      <c r="H48" s="4" t="s">
        <v>19</v>
      </c>
      <c r="I48" s="4" t="s">
        <v>20</v>
      </c>
      <c r="J48" s="4" t="s">
        <v>21</v>
      </c>
      <c r="K48"/>
    </row>
    <row r="49" spans="1:11" ht="24.95" customHeight="1" x14ac:dyDescent="0.15">
      <c r="A49" s="4">
        <v>45</v>
      </c>
      <c r="B49" s="4" t="s">
        <v>14</v>
      </c>
      <c r="C49" s="13" t="s">
        <v>210</v>
      </c>
      <c r="D49" s="4" t="s">
        <v>16</v>
      </c>
      <c r="E49" s="20" t="s">
        <v>218</v>
      </c>
      <c r="F49" s="5">
        <v>247429000</v>
      </c>
      <c r="G49" s="4" t="s">
        <v>18</v>
      </c>
      <c r="H49" s="4" t="s">
        <v>19</v>
      </c>
      <c r="I49" s="4" t="s">
        <v>219</v>
      </c>
      <c r="J49" s="4" t="s">
        <v>220</v>
      </c>
      <c r="K49" s="18"/>
    </row>
    <row r="50" spans="1:11" ht="24.95" customHeight="1" x14ac:dyDescent="0.15">
      <c r="A50" s="4">
        <v>46</v>
      </c>
      <c r="B50" s="4" t="s">
        <v>14</v>
      </c>
      <c r="C50" s="13" t="s">
        <v>316</v>
      </c>
      <c r="D50" s="4" t="s">
        <v>16</v>
      </c>
      <c r="E50" s="20" t="s">
        <v>253</v>
      </c>
      <c r="F50" s="5">
        <v>265102500</v>
      </c>
      <c r="G50" s="4" t="str">
        <f>G48</f>
        <v>4월</v>
      </c>
      <c r="H50" s="4" t="str">
        <f>H49</f>
        <v>교육시설과</v>
      </c>
      <c r="I50" s="4" t="s">
        <v>318</v>
      </c>
      <c r="J50" s="4" t="s">
        <v>293</v>
      </c>
      <c r="K50" s="18"/>
    </row>
    <row r="51" spans="1:11" ht="24.95" customHeight="1" x14ac:dyDescent="0.15">
      <c r="A51" s="4">
        <v>47</v>
      </c>
      <c r="B51" s="4" t="s">
        <v>14</v>
      </c>
      <c r="C51" s="13" t="s">
        <v>430</v>
      </c>
      <c r="D51" s="4" t="s">
        <v>16</v>
      </c>
      <c r="E51" s="20" t="s">
        <v>254</v>
      </c>
      <c r="F51" s="5">
        <v>106041000</v>
      </c>
      <c r="G51" s="4" t="str">
        <f>G50</f>
        <v>4월</v>
      </c>
      <c r="H51" s="4" t="str">
        <f>H50</f>
        <v>교육시설과</v>
      </c>
      <c r="I51" s="4" t="str">
        <f>I50</f>
        <v>김명관</v>
      </c>
      <c r="J51" s="4" t="str">
        <f>J50</f>
        <v>710-0782</v>
      </c>
      <c r="K51" s="18"/>
    </row>
    <row r="52" spans="1:11" s="18" customFormat="1" ht="24.95" customHeight="1" x14ac:dyDescent="0.15">
      <c r="A52" s="4">
        <v>48</v>
      </c>
      <c r="B52" s="4" t="s">
        <v>14</v>
      </c>
      <c r="C52" s="13" t="s">
        <v>317</v>
      </c>
      <c r="D52" s="4" t="s">
        <v>16</v>
      </c>
      <c r="E52" s="20" t="s">
        <v>255</v>
      </c>
      <c r="F52" s="5">
        <v>159061500</v>
      </c>
      <c r="G52" s="4" t="str">
        <f>G51</f>
        <v>4월</v>
      </c>
      <c r="H52" s="4" t="str">
        <f>H51</f>
        <v>교육시설과</v>
      </c>
      <c r="I52" s="4" t="str">
        <f>I51</f>
        <v>김명관</v>
      </c>
      <c r="J52" s="4" t="str">
        <f>J51</f>
        <v>710-0782</v>
      </c>
    </row>
    <row r="53" spans="1:11" s="18" customFormat="1" ht="24.95" customHeight="1" x14ac:dyDescent="0.15">
      <c r="A53" s="4">
        <v>49</v>
      </c>
      <c r="B53" s="4" t="s">
        <v>14</v>
      </c>
      <c r="C53" s="14" t="s">
        <v>34</v>
      </c>
      <c r="D53" s="7" t="s">
        <v>16</v>
      </c>
      <c r="E53" s="4" t="s">
        <v>17</v>
      </c>
      <c r="F53" s="8">
        <v>308760000</v>
      </c>
      <c r="G53" s="9" t="s">
        <v>57</v>
      </c>
      <c r="H53" s="4" t="s">
        <v>35</v>
      </c>
      <c r="I53" s="4" t="s">
        <v>36</v>
      </c>
      <c r="J53" s="4" t="s">
        <v>38</v>
      </c>
      <c r="K53"/>
    </row>
    <row r="54" spans="1:11" s="18" customFormat="1" ht="24.95" customHeight="1" x14ac:dyDescent="0.15">
      <c r="A54" s="4">
        <v>50</v>
      </c>
      <c r="B54" s="4" t="s">
        <v>14</v>
      </c>
      <c r="C54" s="14" t="s">
        <v>323</v>
      </c>
      <c r="D54" s="7" t="s">
        <v>49</v>
      </c>
      <c r="E54" s="4" t="s">
        <v>17</v>
      </c>
      <c r="F54" s="5">
        <v>144704000</v>
      </c>
      <c r="G54" s="9" t="s">
        <v>18</v>
      </c>
      <c r="H54" s="4" t="s">
        <v>39</v>
      </c>
      <c r="I54" s="4" t="s">
        <v>36</v>
      </c>
      <c r="J54" s="4" t="s">
        <v>40</v>
      </c>
      <c r="K54"/>
    </row>
    <row r="55" spans="1:11" ht="24.95" customHeight="1" x14ac:dyDescent="0.15">
      <c r="A55" s="4">
        <v>51</v>
      </c>
      <c r="B55" s="4" t="s">
        <v>14</v>
      </c>
      <c r="C55" s="13" t="s">
        <v>324</v>
      </c>
      <c r="D55" s="4" t="s">
        <v>16</v>
      </c>
      <c r="E55" s="20" t="s">
        <v>253</v>
      </c>
      <c r="F55" s="5">
        <v>12768000</v>
      </c>
      <c r="G55" s="4" t="str">
        <f t="shared" ref="G55:H57" si="2">G54</f>
        <v>4월</v>
      </c>
      <c r="H55" s="4" t="str">
        <f t="shared" si="2"/>
        <v>교육시설과</v>
      </c>
      <c r="I55" s="4" t="s">
        <v>327</v>
      </c>
      <c r="J55" s="4" t="s">
        <v>328</v>
      </c>
      <c r="K55" s="18"/>
    </row>
    <row r="56" spans="1:11" ht="24.95" customHeight="1" x14ac:dyDescent="0.15">
      <c r="A56" s="4">
        <v>52</v>
      </c>
      <c r="B56" s="4" t="s">
        <v>14</v>
      </c>
      <c r="C56" s="13" t="s">
        <v>325</v>
      </c>
      <c r="D56" s="4" t="s">
        <v>16</v>
      </c>
      <c r="E56" s="20" t="s">
        <v>254</v>
      </c>
      <c r="F56" s="5">
        <v>5107200</v>
      </c>
      <c r="G56" s="4" t="str">
        <f t="shared" si="2"/>
        <v>4월</v>
      </c>
      <c r="H56" s="4" t="str">
        <f t="shared" si="2"/>
        <v>교육시설과</v>
      </c>
      <c r="I56" s="4" t="str">
        <f>I55</f>
        <v>김수형</v>
      </c>
      <c r="J56" s="4" t="str">
        <f>J55</f>
        <v>710-0784</v>
      </c>
      <c r="K56" s="18"/>
    </row>
    <row r="57" spans="1:11" ht="24.95" customHeight="1" x14ac:dyDescent="0.15">
      <c r="A57" s="4">
        <v>53</v>
      </c>
      <c r="B57" s="4" t="s">
        <v>14</v>
      </c>
      <c r="C57" s="13" t="s">
        <v>326</v>
      </c>
      <c r="D57" s="4" t="s">
        <v>16</v>
      </c>
      <c r="E57" s="20" t="s">
        <v>255</v>
      </c>
      <c r="F57" s="5">
        <v>7660800</v>
      </c>
      <c r="G57" s="4" t="str">
        <f t="shared" si="2"/>
        <v>4월</v>
      </c>
      <c r="H57" s="4" t="str">
        <f t="shared" si="2"/>
        <v>교육시설과</v>
      </c>
      <c r="I57" s="4" t="str">
        <f>I56</f>
        <v>김수형</v>
      </c>
      <c r="J57" s="4" t="str">
        <f>J56</f>
        <v>710-0784</v>
      </c>
      <c r="K57" s="18"/>
    </row>
    <row r="58" spans="1:11" s="18" customFormat="1" ht="24.95" customHeight="1" x14ac:dyDescent="0.15">
      <c r="A58" s="4">
        <v>54</v>
      </c>
      <c r="B58" s="4" t="s">
        <v>14</v>
      </c>
      <c r="C58" s="14" t="s">
        <v>329</v>
      </c>
      <c r="D58" s="7" t="s">
        <v>50</v>
      </c>
      <c r="E58" s="4" t="s">
        <v>55</v>
      </c>
      <c r="F58" s="5">
        <v>85000000</v>
      </c>
      <c r="G58" s="9" t="s">
        <v>18</v>
      </c>
      <c r="H58" s="4" t="s">
        <v>39</v>
      </c>
      <c r="I58" s="4" t="s">
        <v>36</v>
      </c>
      <c r="J58" s="4" t="s">
        <v>40</v>
      </c>
      <c r="K58"/>
    </row>
    <row r="59" spans="1:11" s="18" customFormat="1" ht="24.95" customHeight="1" x14ac:dyDescent="0.15">
      <c r="A59" s="4">
        <v>55</v>
      </c>
      <c r="B59" s="4" t="s">
        <v>14</v>
      </c>
      <c r="C59" s="13" t="s">
        <v>332</v>
      </c>
      <c r="D59" s="4" t="s">
        <v>16</v>
      </c>
      <c r="E59" s="20" t="s">
        <v>253</v>
      </c>
      <c r="F59" s="5">
        <v>7500000</v>
      </c>
      <c r="G59" s="4" t="str">
        <f t="shared" ref="G59:H61" si="3">G58</f>
        <v>4월</v>
      </c>
      <c r="H59" s="4" t="str">
        <f t="shared" si="3"/>
        <v>교육시설과</v>
      </c>
      <c r="I59" s="4" t="s">
        <v>327</v>
      </c>
      <c r="J59" s="4" t="s">
        <v>328</v>
      </c>
    </row>
    <row r="60" spans="1:11" s="18" customFormat="1" ht="24.95" customHeight="1" x14ac:dyDescent="0.15">
      <c r="A60" s="4">
        <v>56</v>
      </c>
      <c r="B60" s="4" t="s">
        <v>14</v>
      </c>
      <c r="C60" s="13" t="s">
        <v>331</v>
      </c>
      <c r="D60" s="4" t="s">
        <v>16</v>
      </c>
      <c r="E60" s="20" t="s">
        <v>254</v>
      </c>
      <c r="F60" s="5">
        <v>3000000</v>
      </c>
      <c r="G60" s="4" t="str">
        <f t="shared" si="3"/>
        <v>4월</v>
      </c>
      <c r="H60" s="4" t="str">
        <f t="shared" si="3"/>
        <v>교육시설과</v>
      </c>
      <c r="I60" s="4" t="str">
        <f>I59</f>
        <v>김수형</v>
      </c>
      <c r="J60" s="4" t="str">
        <f>J59</f>
        <v>710-0784</v>
      </c>
    </row>
    <row r="61" spans="1:11" ht="24.95" customHeight="1" x14ac:dyDescent="0.15">
      <c r="A61" s="4">
        <v>57</v>
      </c>
      <c r="B61" s="4" t="s">
        <v>14</v>
      </c>
      <c r="C61" s="13" t="s">
        <v>330</v>
      </c>
      <c r="D61" s="4" t="s">
        <v>16</v>
      </c>
      <c r="E61" s="20" t="s">
        <v>255</v>
      </c>
      <c r="F61" s="5">
        <v>4500000</v>
      </c>
      <c r="G61" s="4" t="str">
        <f t="shared" si="3"/>
        <v>4월</v>
      </c>
      <c r="H61" s="4" t="str">
        <f t="shared" si="3"/>
        <v>교육시설과</v>
      </c>
      <c r="I61" s="4" t="str">
        <f>I60</f>
        <v>김수형</v>
      </c>
      <c r="J61" s="4" t="str">
        <f>J60</f>
        <v>710-0784</v>
      </c>
      <c r="K61" s="18"/>
    </row>
    <row r="62" spans="1:11" s="18" customFormat="1" ht="24.95" customHeight="1" x14ac:dyDescent="0.15">
      <c r="A62" s="4">
        <v>58</v>
      </c>
      <c r="B62" s="4" t="s">
        <v>14</v>
      </c>
      <c r="C62" s="14" t="s">
        <v>356</v>
      </c>
      <c r="D62" s="10" t="s">
        <v>16</v>
      </c>
      <c r="E62" s="4" t="s">
        <v>56</v>
      </c>
      <c r="F62" s="5">
        <v>677492500</v>
      </c>
      <c r="G62" s="9" t="s">
        <v>18</v>
      </c>
      <c r="H62" s="4" t="s">
        <v>39</v>
      </c>
      <c r="I62" s="4" t="s">
        <v>36</v>
      </c>
      <c r="J62" s="4" t="s">
        <v>40</v>
      </c>
      <c r="K62"/>
    </row>
    <row r="63" spans="1:11" s="18" customFormat="1" ht="24.95" customHeight="1" x14ac:dyDescent="0.15">
      <c r="A63" s="4">
        <v>59</v>
      </c>
      <c r="B63" s="4" t="s">
        <v>14</v>
      </c>
      <c r="C63" s="13" t="s">
        <v>357</v>
      </c>
      <c r="D63" s="4" t="s">
        <v>16</v>
      </c>
      <c r="E63" s="20" t="s">
        <v>253</v>
      </c>
      <c r="F63" s="5">
        <v>59778750</v>
      </c>
      <c r="G63" s="4" t="str">
        <f t="shared" ref="G63:H65" si="4">G62</f>
        <v>4월</v>
      </c>
      <c r="H63" s="4" t="str">
        <f t="shared" si="4"/>
        <v>교육시설과</v>
      </c>
      <c r="I63" s="4" t="s">
        <v>327</v>
      </c>
      <c r="J63" s="4" t="s">
        <v>328</v>
      </c>
    </row>
    <row r="64" spans="1:11" s="18" customFormat="1" ht="24.95" customHeight="1" x14ac:dyDescent="0.15">
      <c r="A64" s="4">
        <v>60</v>
      </c>
      <c r="B64" s="4" t="s">
        <v>14</v>
      </c>
      <c r="C64" s="13" t="s">
        <v>358</v>
      </c>
      <c r="D64" s="4" t="s">
        <v>16</v>
      </c>
      <c r="E64" s="20" t="s">
        <v>254</v>
      </c>
      <c r="F64" s="5">
        <v>23911500</v>
      </c>
      <c r="G64" s="4" t="str">
        <f t="shared" si="4"/>
        <v>4월</v>
      </c>
      <c r="H64" s="4" t="str">
        <f t="shared" si="4"/>
        <v>교육시설과</v>
      </c>
      <c r="I64" s="4" t="str">
        <f>I63</f>
        <v>김수형</v>
      </c>
      <c r="J64" s="4" t="str">
        <f>J63</f>
        <v>710-0784</v>
      </c>
    </row>
    <row r="65" spans="1:11" ht="24.95" customHeight="1" x14ac:dyDescent="0.15">
      <c r="A65" s="4">
        <v>61</v>
      </c>
      <c r="B65" s="4" t="s">
        <v>14</v>
      </c>
      <c r="C65" s="13" t="s">
        <v>359</v>
      </c>
      <c r="D65" s="4" t="s">
        <v>16</v>
      </c>
      <c r="E65" s="20" t="s">
        <v>255</v>
      </c>
      <c r="F65" s="5">
        <v>35867250</v>
      </c>
      <c r="G65" s="4" t="str">
        <f t="shared" si="4"/>
        <v>4월</v>
      </c>
      <c r="H65" s="4" t="str">
        <f t="shared" si="4"/>
        <v>교육시설과</v>
      </c>
      <c r="I65" s="4" t="str">
        <f>I64</f>
        <v>김수형</v>
      </c>
      <c r="J65" s="4" t="str">
        <f>J64</f>
        <v>710-0784</v>
      </c>
      <c r="K65" s="18"/>
    </row>
    <row r="66" spans="1:11" s="18" customFormat="1" ht="24.95" customHeight="1" x14ac:dyDescent="0.15">
      <c r="A66" s="4">
        <v>62</v>
      </c>
      <c r="B66" s="4" t="s">
        <v>14</v>
      </c>
      <c r="C66" s="14" t="s">
        <v>360</v>
      </c>
      <c r="D66" s="7" t="s">
        <v>52</v>
      </c>
      <c r="E66" s="4" t="s">
        <v>56</v>
      </c>
      <c r="F66" s="5">
        <v>244494000</v>
      </c>
      <c r="G66" s="9" t="s">
        <v>18</v>
      </c>
      <c r="H66" s="4" t="s">
        <v>39</v>
      </c>
      <c r="I66" s="4" t="s">
        <v>36</v>
      </c>
      <c r="J66" s="4" t="s">
        <v>38</v>
      </c>
      <c r="K66"/>
    </row>
    <row r="67" spans="1:11" s="18" customFormat="1" ht="24.95" customHeight="1" x14ac:dyDescent="0.15">
      <c r="A67" s="4">
        <v>63</v>
      </c>
      <c r="B67" s="4" t="s">
        <v>14</v>
      </c>
      <c r="C67" s="13" t="s">
        <v>361</v>
      </c>
      <c r="D67" s="4" t="s">
        <v>16</v>
      </c>
      <c r="E67" s="20" t="s">
        <v>253</v>
      </c>
      <c r="F67" s="5">
        <v>21573000</v>
      </c>
      <c r="G67" s="4" t="str">
        <f t="shared" ref="G67:H69" si="5">G66</f>
        <v>4월</v>
      </c>
      <c r="H67" s="4" t="str">
        <f t="shared" si="5"/>
        <v>교육시설과</v>
      </c>
      <c r="I67" s="4" t="s">
        <v>327</v>
      </c>
      <c r="J67" s="4" t="s">
        <v>328</v>
      </c>
    </row>
    <row r="68" spans="1:11" s="18" customFormat="1" ht="24.95" customHeight="1" x14ac:dyDescent="0.15">
      <c r="A68" s="4">
        <v>64</v>
      </c>
      <c r="B68" s="4" t="s">
        <v>14</v>
      </c>
      <c r="C68" s="13" t="s">
        <v>362</v>
      </c>
      <c r="D68" s="4" t="s">
        <v>16</v>
      </c>
      <c r="E68" s="20" t="s">
        <v>254</v>
      </c>
      <c r="F68" s="5">
        <v>8629200</v>
      </c>
      <c r="G68" s="4" t="str">
        <f t="shared" si="5"/>
        <v>4월</v>
      </c>
      <c r="H68" s="4" t="str">
        <f t="shared" si="5"/>
        <v>교육시설과</v>
      </c>
      <c r="I68" s="4" t="str">
        <f>I67</f>
        <v>김수형</v>
      </c>
      <c r="J68" s="4" t="str">
        <f>J67</f>
        <v>710-0784</v>
      </c>
    </row>
    <row r="69" spans="1:11" ht="24.95" customHeight="1" x14ac:dyDescent="0.15">
      <c r="A69" s="4">
        <v>65</v>
      </c>
      <c r="B69" s="4" t="s">
        <v>14</v>
      </c>
      <c r="C69" s="13" t="s">
        <v>363</v>
      </c>
      <c r="D69" s="4" t="s">
        <v>16</v>
      </c>
      <c r="E69" s="20" t="s">
        <v>255</v>
      </c>
      <c r="F69" s="5">
        <v>12943800</v>
      </c>
      <c r="G69" s="4" t="str">
        <f t="shared" si="5"/>
        <v>4월</v>
      </c>
      <c r="H69" s="4" t="str">
        <f t="shared" si="5"/>
        <v>교육시설과</v>
      </c>
      <c r="I69" s="4" t="str">
        <f>I68</f>
        <v>김수형</v>
      </c>
      <c r="J69" s="4" t="str">
        <f>J68</f>
        <v>710-0784</v>
      </c>
      <c r="K69" s="18"/>
    </row>
    <row r="70" spans="1:11" ht="24.95" customHeight="1" x14ac:dyDescent="0.15">
      <c r="A70" s="4">
        <v>66</v>
      </c>
      <c r="B70" s="4" t="s">
        <v>14</v>
      </c>
      <c r="C70" s="14" t="s">
        <v>364</v>
      </c>
      <c r="D70" s="7" t="s">
        <v>16</v>
      </c>
      <c r="E70" s="4" t="s">
        <v>56</v>
      </c>
      <c r="F70" s="5">
        <v>984375000</v>
      </c>
      <c r="G70" s="9" t="s">
        <v>18</v>
      </c>
      <c r="H70" s="4" t="s">
        <v>35</v>
      </c>
      <c r="I70" s="4" t="s">
        <v>44</v>
      </c>
      <c r="J70" s="4" t="s">
        <v>40</v>
      </c>
    </row>
    <row r="71" spans="1:11" ht="24.95" customHeight="1" x14ac:dyDescent="0.15">
      <c r="A71" s="4">
        <v>67</v>
      </c>
      <c r="B71" s="4" t="s">
        <v>14</v>
      </c>
      <c r="C71" s="14" t="s">
        <v>213</v>
      </c>
      <c r="D71" s="7" t="s">
        <v>16</v>
      </c>
      <c r="E71" s="20" t="s">
        <v>218</v>
      </c>
      <c r="F71" s="8">
        <v>131250000</v>
      </c>
      <c r="G71" s="9" t="s">
        <v>18</v>
      </c>
      <c r="H71" s="4" t="s">
        <v>19</v>
      </c>
      <c r="I71" s="4" t="s">
        <v>219</v>
      </c>
      <c r="J71" s="4" t="s">
        <v>220</v>
      </c>
      <c r="K71" s="18"/>
    </row>
    <row r="72" spans="1:11" s="18" customFormat="1" ht="24.95" customHeight="1" x14ac:dyDescent="0.15">
      <c r="A72" s="4">
        <v>68</v>
      </c>
      <c r="B72" s="4" t="s">
        <v>14</v>
      </c>
      <c r="C72" s="13" t="s">
        <v>365</v>
      </c>
      <c r="D72" s="4" t="s">
        <v>16</v>
      </c>
      <c r="E72" s="20" t="s">
        <v>253</v>
      </c>
      <c r="F72" s="5">
        <v>98437500</v>
      </c>
      <c r="G72" s="4" t="str">
        <f>G70</f>
        <v>4월</v>
      </c>
      <c r="H72" s="4" t="str">
        <f>H71</f>
        <v>교육시설과</v>
      </c>
      <c r="I72" s="4" t="s">
        <v>327</v>
      </c>
      <c r="J72" s="4" t="s">
        <v>328</v>
      </c>
    </row>
    <row r="73" spans="1:11" s="18" customFormat="1" ht="24.95" customHeight="1" x14ac:dyDescent="0.15">
      <c r="A73" s="4">
        <v>69</v>
      </c>
      <c r="B73" s="4" t="s">
        <v>14</v>
      </c>
      <c r="C73" s="13" t="s">
        <v>366</v>
      </c>
      <c r="D73" s="4" t="s">
        <v>16</v>
      </c>
      <c r="E73" s="20" t="s">
        <v>254</v>
      </c>
      <c r="F73" s="5">
        <v>39375000</v>
      </c>
      <c r="G73" s="4" t="str">
        <f>G72</f>
        <v>4월</v>
      </c>
      <c r="H73" s="4" t="str">
        <f>H72</f>
        <v>교육시설과</v>
      </c>
      <c r="I73" s="4" t="str">
        <f>I72</f>
        <v>김수형</v>
      </c>
      <c r="J73" s="4" t="str">
        <f>J72</f>
        <v>710-0784</v>
      </c>
    </row>
    <row r="74" spans="1:11" s="18" customFormat="1" ht="24.95" customHeight="1" x14ac:dyDescent="0.15">
      <c r="A74" s="4">
        <v>70</v>
      </c>
      <c r="B74" s="4" t="s">
        <v>14</v>
      </c>
      <c r="C74" s="13" t="s">
        <v>367</v>
      </c>
      <c r="D74" s="4" t="s">
        <v>16</v>
      </c>
      <c r="E74" s="20" t="s">
        <v>255</v>
      </c>
      <c r="F74" s="5">
        <v>59062500</v>
      </c>
      <c r="G74" s="4" t="str">
        <f>G73</f>
        <v>4월</v>
      </c>
      <c r="H74" s="4" t="str">
        <f>H73</f>
        <v>교육시설과</v>
      </c>
      <c r="I74" s="4" t="str">
        <f>I73</f>
        <v>김수형</v>
      </c>
      <c r="J74" s="4" t="str">
        <f>J73</f>
        <v>710-0784</v>
      </c>
    </row>
    <row r="75" spans="1:11" s="18" customFormat="1" ht="24.95" customHeight="1" x14ac:dyDescent="0.15">
      <c r="A75" s="4">
        <v>71</v>
      </c>
      <c r="B75" s="4" t="s">
        <v>14</v>
      </c>
      <c r="C75" s="13" t="s">
        <v>129</v>
      </c>
      <c r="D75" s="4" t="s">
        <v>105</v>
      </c>
      <c r="E75" s="4" t="s">
        <v>130</v>
      </c>
      <c r="F75" s="5">
        <v>2810808000</v>
      </c>
      <c r="G75" s="16" t="s">
        <v>131</v>
      </c>
      <c r="H75" s="4" t="s">
        <v>84</v>
      </c>
      <c r="I75" s="4" t="s">
        <v>127</v>
      </c>
      <c r="J75" s="4" t="s">
        <v>128</v>
      </c>
      <c r="K75"/>
    </row>
    <row r="76" spans="1:11" ht="24.95" customHeight="1" x14ac:dyDescent="0.15">
      <c r="A76" s="4">
        <v>72</v>
      </c>
      <c r="B76" s="4" t="s">
        <v>14</v>
      </c>
      <c r="C76" s="13" t="s">
        <v>389</v>
      </c>
      <c r="D76" s="4" t="s">
        <v>16</v>
      </c>
      <c r="E76" s="20" t="s">
        <v>218</v>
      </c>
      <c r="F76" s="8">
        <v>252252000</v>
      </c>
      <c r="G76" s="16" t="s">
        <v>18</v>
      </c>
      <c r="H76" s="4" t="s">
        <v>19</v>
      </c>
      <c r="I76" s="4" t="s">
        <v>219</v>
      </c>
      <c r="J76" s="4" t="s">
        <v>220</v>
      </c>
      <c r="K76" s="18"/>
    </row>
    <row r="77" spans="1:11" ht="24.95" customHeight="1" x14ac:dyDescent="0.15">
      <c r="A77" s="4">
        <v>73</v>
      </c>
      <c r="B77" s="4" t="s">
        <v>14</v>
      </c>
      <c r="C77" s="13" t="s">
        <v>390</v>
      </c>
      <c r="D77" s="4" t="s">
        <v>16</v>
      </c>
      <c r="E77" s="20" t="s">
        <v>253</v>
      </c>
      <c r="F77" s="5">
        <v>270270000</v>
      </c>
      <c r="G77" s="4" t="str">
        <f>G75</f>
        <v>4월</v>
      </c>
      <c r="H77" s="4" t="str">
        <f>H76</f>
        <v>교육시설과</v>
      </c>
      <c r="I77" s="4" t="s">
        <v>397</v>
      </c>
      <c r="J77" s="4" t="s">
        <v>293</v>
      </c>
      <c r="K77" s="18"/>
    </row>
    <row r="78" spans="1:11" ht="24.95" customHeight="1" x14ac:dyDescent="0.15">
      <c r="A78" s="4">
        <v>74</v>
      </c>
      <c r="B78" s="4" t="s">
        <v>14</v>
      </c>
      <c r="C78" s="13" t="s">
        <v>391</v>
      </c>
      <c r="D78" s="4" t="s">
        <v>16</v>
      </c>
      <c r="E78" s="20" t="s">
        <v>254</v>
      </c>
      <c r="F78" s="5">
        <v>108108000</v>
      </c>
      <c r="G78" s="4" t="str">
        <f>G77</f>
        <v>4월</v>
      </c>
      <c r="H78" s="4" t="str">
        <f>H77</f>
        <v>교육시설과</v>
      </c>
      <c r="I78" s="4" t="str">
        <f>I77</f>
        <v>김명관</v>
      </c>
      <c r="J78" s="4" t="str">
        <f>J77</f>
        <v>710-0782</v>
      </c>
      <c r="K78" s="18"/>
    </row>
    <row r="79" spans="1:11" s="18" customFormat="1" ht="24.95" customHeight="1" x14ac:dyDescent="0.15">
      <c r="A79" s="4">
        <v>75</v>
      </c>
      <c r="B79" s="4" t="s">
        <v>14</v>
      </c>
      <c r="C79" s="13" t="s">
        <v>392</v>
      </c>
      <c r="D79" s="4" t="s">
        <v>16</v>
      </c>
      <c r="E79" s="20" t="s">
        <v>255</v>
      </c>
      <c r="F79" s="5">
        <v>162162000</v>
      </c>
      <c r="G79" s="4" t="str">
        <f>G78</f>
        <v>4월</v>
      </c>
      <c r="H79" s="4" t="str">
        <f>H78</f>
        <v>교육시설과</v>
      </c>
      <c r="I79" s="4" t="str">
        <f>I78</f>
        <v>김명관</v>
      </c>
      <c r="J79" s="4" t="str">
        <f>J78</f>
        <v>710-0782</v>
      </c>
    </row>
    <row r="80" spans="1:11" s="18" customFormat="1" ht="24.95" customHeight="1" x14ac:dyDescent="0.15">
      <c r="A80" s="4">
        <v>76</v>
      </c>
      <c r="B80" s="4" t="s">
        <v>14</v>
      </c>
      <c r="C80" s="13" t="s">
        <v>143</v>
      </c>
      <c r="D80" s="4" t="s">
        <v>144</v>
      </c>
      <c r="E80" s="4" t="s">
        <v>126</v>
      </c>
      <c r="F80" s="5">
        <v>2381652000</v>
      </c>
      <c r="G80" s="16" t="s">
        <v>145</v>
      </c>
      <c r="H80" s="4" t="s">
        <v>84</v>
      </c>
      <c r="I80" s="4" t="s">
        <v>146</v>
      </c>
      <c r="J80" s="4" t="s">
        <v>124</v>
      </c>
      <c r="K80"/>
    </row>
    <row r="81" spans="1:11" s="18" customFormat="1" ht="24.95" customHeight="1" x14ac:dyDescent="0.15">
      <c r="A81" s="4">
        <v>77</v>
      </c>
      <c r="B81" s="4" t="s">
        <v>14</v>
      </c>
      <c r="C81" s="13" t="s">
        <v>402</v>
      </c>
      <c r="D81" s="4" t="s">
        <v>144</v>
      </c>
      <c r="E81" s="20" t="s">
        <v>218</v>
      </c>
      <c r="F81" s="8">
        <v>213738000</v>
      </c>
      <c r="G81" s="16" t="s">
        <v>18</v>
      </c>
      <c r="H81" s="4" t="s">
        <v>19</v>
      </c>
      <c r="I81" s="4" t="s">
        <v>219</v>
      </c>
      <c r="J81" s="4" t="s">
        <v>220</v>
      </c>
    </row>
    <row r="82" spans="1:11" s="18" customFormat="1" ht="24.95" customHeight="1" x14ac:dyDescent="0.15">
      <c r="A82" s="4">
        <v>78</v>
      </c>
      <c r="B82" s="4" t="s">
        <v>14</v>
      </c>
      <c r="C82" s="13" t="s">
        <v>403</v>
      </c>
      <c r="D82" s="4" t="s">
        <v>16</v>
      </c>
      <c r="E82" s="20" t="s">
        <v>253</v>
      </c>
      <c r="F82" s="5">
        <v>229005000</v>
      </c>
      <c r="G82" s="4" t="str">
        <f>G80</f>
        <v>4월</v>
      </c>
      <c r="H82" s="4" t="str">
        <f>H81</f>
        <v>교육시설과</v>
      </c>
      <c r="I82" s="4" t="s">
        <v>398</v>
      </c>
      <c r="J82" s="4" t="s">
        <v>312</v>
      </c>
    </row>
    <row r="83" spans="1:11" ht="24.95" customHeight="1" x14ac:dyDescent="0.15">
      <c r="A83" s="4">
        <v>79</v>
      </c>
      <c r="B83" s="4" t="s">
        <v>14</v>
      </c>
      <c r="C83" s="13" t="s">
        <v>404</v>
      </c>
      <c r="D83" s="4" t="s">
        <v>16</v>
      </c>
      <c r="E83" s="20" t="s">
        <v>254</v>
      </c>
      <c r="F83" s="5">
        <v>91602000</v>
      </c>
      <c r="G83" s="4" t="str">
        <f>G82</f>
        <v>4월</v>
      </c>
      <c r="H83" s="4" t="str">
        <f>H82</f>
        <v>교육시설과</v>
      </c>
      <c r="I83" s="4" t="str">
        <f>I82</f>
        <v>김수형</v>
      </c>
      <c r="J83" s="4" t="str">
        <f>J82</f>
        <v>710-0784</v>
      </c>
      <c r="K83" s="18"/>
    </row>
    <row r="84" spans="1:11" s="18" customFormat="1" ht="24.95" customHeight="1" x14ac:dyDescent="0.15">
      <c r="A84" s="4">
        <v>80</v>
      </c>
      <c r="B84" s="4" t="s">
        <v>14</v>
      </c>
      <c r="C84" s="13" t="s">
        <v>405</v>
      </c>
      <c r="D84" s="4" t="s">
        <v>16</v>
      </c>
      <c r="E84" s="20" t="s">
        <v>255</v>
      </c>
      <c r="F84" s="5">
        <v>137403000</v>
      </c>
      <c r="G84" s="4" t="str">
        <f>G83</f>
        <v>4월</v>
      </c>
      <c r="H84" s="4" t="str">
        <f>H83</f>
        <v>교육시설과</v>
      </c>
      <c r="I84" s="4" t="str">
        <f>I83</f>
        <v>김수형</v>
      </c>
      <c r="J84" s="4" t="str">
        <f>J83</f>
        <v>710-0784</v>
      </c>
    </row>
    <row r="85" spans="1:11" s="18" customFormat="1" ht="24.95" customHeight="1" x14ac:dyDescent="0.15">
      <c r="A85" s="4">
        <v>81</v>
      </c>
      <c r="B85" s="4" t="s">
        <v>791</v>
      </c>
      <c r="C85" s="13" t="s">
        <v>798</v>
      </c>
      <c r="D85" s="4" t="s">
        <v>610</v>
      </c>
      <c r="E85" s="4" t="s">
        <v>793</v>
      </c>
      <c r="F85" s="5">
        <v>50000000</v>
      </c>
      <c r="G85" s="4" t="s">
        <v>1051</v>
      </c>
      <c r="H85" s="4" t="s">
        <v>794</v>
      </c>
      <c r="I85" s="4" t="s">
        <v>795</v>
      </c>
      <c r="J85" s="4" t="s">
        <v>796</v>
      </c>
      <c r="K85"/>
    </row>
    <row r="86" spans="1:11" s="18" customFormat="1" ht="24.95" customHeight="1" x14ac:dyDescent="0.15">
      <c r="A86" s="4">
        <v>82</v>
      </c>
      <c r="B86" s="4" t="s">
        <v>14</v>
      </c>
      <c r="C86" s="14" t="s">
        <v>42</v>
      </c>
      <c r="D86" s="7" t="s">
        <v>51</v>
      </c>
      <c r="E86" s="4" t="s">
        <v>56</v>
      </c>
      <c r="F86" s="5">
        <v>58500000</v>
      </c>
      <c r="G86" s="9" t="s">
        <v>59</v>
      </c>
      <c r="H86" s="4" t="s">
        <v>39</v>
      </c>
      <c r="I86" s="4" t="s">
        <v>36</v>
      </c>
      <c r="J86" s="4" t="s">
        <v>38</v>
      </c>
      <c r="K86"/>
    </row>
    <row r="87" spans="1:11" s="18" customFormat="1" ht="24.95" customHeight="1" x14ac:dyDescent="0.15">
      <c r="A87" s="4">
        <v>83</v>
      </c>
      <c r="B87" s="4" t="s">
        <v>14</v>
      </c>
      <c r="C87" s="14" t="s">
        <v>212</v>
      </c>
      <c r="D87" s="7" t="s">
        <v>49</v>
      </c>
      <c r="E87" s="4" t="s">
        <v>17</v>
      </c>
      <c r="F87" s="8">
        <v>40950000</v>
      </c>
      <c r="G87" s="9" t="s">
        <v>59</v>
      </c>
      <c r="H87" s="4" t="s">
        <v>19</v>
      </c>
      <c r="I87" s="4" t="s">
        <v>219</v>
      </c>
      <c r="J87" s="4" t="s">
        <v>220</v>
      </c>
    </row>
    <row r="88" spans="1:11" ht="24.95" customHeight="1" x14ac:dyDescent="0.15">
      <c r="A88" s="4">
        <v>84</v>
      </c>
      <c r="B88" s="4" t="s">
        <v>14</v>
      </c>
      <c r="C88" s="13" t="s">
        <v>350</v>
      </c>
      <c r="D88" s="4" t="s">
        <v>16</v>
      </c>
      <c r="E88" s="20" t="s">
        <v>253</v>
      </c>
      <c r="F88" s="5">
        <v>8775000</v>
      </c>
      <c r="G88" s="4" t="str">
        <f>G86</f>
        <v>5월</v>
      </c>
      <c r="H88" s="4" t="str">
        <f>H87</f>
        <v>교육시설과</v>
      </c>
      <c r="I88" s="4" t="s">
        <v>327</v>
      </c>
      <c r="J88" s="4" t="s">
        <v>328</v>
      </c>
      <c r="K88" s="18"/>
    </row>
    <row r="89" spans="1:11" s="18" customFormat="1" ht="24.95" customHeight="1" x14ac:dyDescent="0.15">
      <c r="A89" s="4">
        <v>85</v>
      </c>
      <c r="B89" s="4" t="s">
        <v>14</v>
      </c>
      <c r="C89" s="13" t="s">
        <v>351</v>
      </c>
      <c r="D89" s="4" t="s">
        <v>16</v>
      </c>
      <c r="E89" s="20" t="s">
        <v>254</v>
      </c>
      <c r="F89" s="5">
        <v>3510000</v>
      </c>
      <c r="G89" s="4" t="str">
        <f>G88</f>
        <v>5월</v>
      </c>
      <c r="H89" s="4" t="str">
        <f>H88</f>
        <v>교육시설과</v>
      </c>
      <c r="I89" s="4" t="str">
        <f>I88</f>
        <v>김수형</v>
      </c>
      <c r="J89" s="4" t="str">
        <f>J88</f>
        <v>710-0784</v>
      </c>
    </row>
    <row r="90" spans="1:11" s="18" customFormat="1" ht="24.95" customHeight="1" x14ac:dyDescent="0.15">
      <c r="A90" s="4">
        <v>86</v>
      </c>
      <c r="B90" s="4" t="s">
        <v>14</v>
      </c>
      <c r="C90" s="13" t="s">
        <v>352</v>
      </c>
      <c r="D90" s="4" t="s">
        <v>16</v>
      </c>
      <c r="E90" s="20" t="s">
        <v>255</v>
      </c>
      <c r="F90" s="5">
        <v>5265000</v>
      </c>
      <c r="G90" s="4" t="str">
        <f>G89</f>
        <v>5월</v>
      </c>
      <c r="H90" s="4" t="str">
        <f>H89</f>
        <v>교육시설과</v>
      </c>
      <c r="I90" s="4" t="str">
        <f>I89</f>
        <v>김수형</v>
      </c>
      <c r="J90" s="4" t="str">
        <f>J89</f>
        <v>710-0784</v>
      </c>
    </row>
    <row r="91" spans="1:11" s="18" customFormat="1" ht="24.95" customHeight="1" x14ac:dyDescent="0.15">
      <c r="A91" s="4">
        <v>87</v>
      </c>
      <c r="B91" s="4" t="s">
        <v>14</v>
      </c>
      <c r="C91" s="13" t="s">
        <v>92</v>
      </c>
      <c r="D91" s="4" t="s">
        <v>93</v>
      </c>
      <c r="E91" s="4" t="s">
        <v>94</v>
      </c>
      <c r="F91" s="15">
        <v>270000000</v>
      </c>
      <c r="G91" s="4" t="s">
        <v>95</v>
      </c>
      <c r="H91" s="4" t="s">
        <v>90</v>
      </c>
      <c r="I91" s="4" t="s">
        <v>96</v>
      </c>
      <c r="J91" s="4" t="s">
        <v>97</v>
      </c>
      <c r="K91"/>
    </row>
    <row r="92" spans="1:11" s="18" customFormat="1" ht="24.95" customHeight="1" x14ac:dyDescent="0.15">
      <c r="A92" s="4">
        <v>88</v>
      </c>
      <c r="B92" s="4" t="s">
        <v>14</v>
      </c>
      <c r="C92" s="13" t="s">
        <v>125</v>
      </c>
      <c r="D92" s="4" t="s">
        <v>93</v>
      </c>
      <c r="E92" s="4" t="s">
        <v>126</v>
      </c>
      <c r="F92" s="5">
        <v>69000000</v>
      </c>
      <c r="G92" s="16" t="s">
        <v>95</v>
      </c>
      <c r="H92" s="4" t="s">
        <v>84</v>
      </c>
      <c r="I92" s="4" t="s">
        <v>127</v>
      </c>
      <c r="J92" s="4" t="s">
        <v>128</v>
      </c>
      <c r="K92"/>
    </row>
    <row r="93" spans="1:11" ht="24.95" customHeight="1" x14ac:dyDescent="0.15">
      <c r="A93" s="4">
        <v>89</v>
      </c>
      <c r="B93" s="4" t="s">
        <v>14</v>
      </c>
      <c r="C93" s="13" t="s">
        <v>217</v>
      </c>
      <c r="D93" s="4" t="s">
        <v>16</v>
      </c>
      <c r="E93" s="20" t="s">
        <v>218</v>
      </c>
      <c r="F93" s="8">
        <v>9200000</v>
      </c>
      <c r="G93" s="16" t="s">
        <v>59</v>
      </c>
      <c r="H93" s="4" t="s">
        <v>19</v>
      </c>
      <c r="I93" s="4" t="s">
        <v>219</v>
      </c>
      <c r="J93" s="4" t="s">
        <v>220</v>
      </c>
      <c r="K93" s="18"/>
    </row>
    <row r="94" spans="1:11" s="18" customFormat="1" ht="24.95" customHeight="1" x14ac:dyDescent="0.15">
      <c r="A94" s="4">
        <v>90</v>
      </c>
      <c r="B94" s="4" t="s">
        <v>14</v>
      </c>
      <c r="C94" s="13" t="s">
        <v>339</v>
      </c>
      <c r="D94" s="4" t="s">
        <v>16</v>
      </c>
      <c r="E94" s="20" t="s">
        <v>253</v>
      </c>
      <c r="F94" s="5">
        <v>6900000</v>
      </c>
      <c r="G94" s="4" t="str">
        <f>G92</f>
        <v>5월</v>
      </c>
      <c r="H94" s="4" t="str">
        <f>H93</f>
        <v>교육시설과</v>
      </c>
      <c r="I94" s="4" t="s">
        <v>311</v>
      </c>
      <c r="J94" s="4" t="s">
        <v>312</v>
      </c>
    </row>
    <row r="95" spans="1:11" s="18" customFormat="1" ht="24.95" customHeight="1" x14ac:dyDescent="0.15">
      <c r="A95" s="4">
        <v>91</v>
      </c>
      <c r="B95" s="4" t="s">
        <v>14</v>
      </c>
      <c r="C95" s="13" t="s">
        <v>340</v>
      </c>
      <c r="D95" s="4" t="s">
        <v>16</v>
      </c>
      <c r="E95" s="20" t="s">
        <v>254</v>
      </c>
      <c r="F95" s="5">
        <v>2760000</v>
      </c>
      <c r="G95" s="4" t="str">
        <f>G94</f>
        <v>5월</v>
      </c>
      <c r="H95" s="4" t="str">
        <f>H94</f>
        <v>교육시설과</v>
      </c>
      <c r="I95" s="4" t="str">
        <f>I94</f>
        <v>김수형</v>
      </c>
      <c r="J95" s="4" t="str">
        <f>J94</f>
        <v>710-0784</v>
      </c>
    </row>
    <row r="96" spans="1:11" s="18" customFormat="1" ht="24.95" customHeight="1" x14ac:dyDescent="0.15">
      <c r="A96" s="4">
        <v>92</v>
      </c>
      <c r="B96" s="4" t="s">
        <v>14</v>
      </c>
      <c r="C96" s="13" t="s">
        <v>341</v>
      </c>
      <c r="D96" s="4" t="s">
        <v>16</v>
      </c>
      <c r="E96" s="20" t="s">
        <v>255</v>
      </c>
      <c r="F96" s="5">
        <v>4140000</v>
      </c>
      <c r="G96" s="4" t="str">
        <f>G95</f>
        <v>5월</v>
      </c>
      <c r="H96" s="4" t="str">
        <f>H95</f>
        <v>교육시설과</v>
      </c>
      <c r="I96" s="4" t="str">
        <f>I95</f>
        <v>김수형</v>
      </c>
      <c r="J96" s="4" t="str">
        <f>J95</f>
        <v>710-0784</v>
      </c>
    </row>
    <row r="97" spans="1:11" s="18" customFormat="1" ht="24.95" customHeight="1" x14ac:dyDescent="0.15">
      <c r="A97" s="4">
        <v>93</v>
      </c>
      <c r="B97" s="4" t="s">
        <v>14</v>
      </c>
      <c r="C97" s="13" t="s">
        <v>132</v>
      </c>
      <c r="D97" s="4" t="s">
        <v>113</v>
      </c>
      <c r="E97" s="4" t="s">
        <v>100</v>
      </c>
      <c r="F97" s="15">
        <v>150000000</v>
      </c>
      <c r="G97" s="16" t="s">
        <v>133</v>
      </c>
      <c r="H97" s="4" t="s">
        <v>134</v>
      </c>
      <c r="I97" s="4" t="s">
        <v>123</v>
      </c>
      <c r="J97" s="4" t="s">
        <v>135</v>
      </c>
      <c r="K97"/>
    </row>
    <row r="98" spans="1:11" ht="24.95" customHeight="1" x14ac:dyDescent="0.15">
      <c r="A98" s="4">
        <v>94</v>
      </c>
      <c r="B98" s="4" t="s">
        <v>14</v>
      </c>
      <c r="C98" s="13" t="s">
        <v>136</v>
      </c>
      <c r="D98" s="4" t="s">
        <v>137</v>
      </c>
      <c r="E98" s="4" t="s">
        <v>126</v>
      </c>
      <c r="F98" s="5">
        <v>234000000</v>
      </c>
      <c r="G98" s="16" t="s">
        <v>138</v>
      </c>
      <c r="H98" s="4" t="s">
        <v>90</v>
      </c>
      <c r="I98" s="4" t="s">
        <v>139</v>
      </c>
      <c r="J98" s="4" t="s">
        <v>140</v>
      </c>
    </row>
    <row r="99" spans="1:11" ht="24.95" customHeight="1" x14ac:dyDescent="0.15">
      <c r="A99" s="4">
        <v>95</v>
      </c>
      <c r="B99" s="4" t="s">
        <v>14</v>
      </c>
      <c r="C99" s="13" t="s">
        <v>393</v>
      </c>
      <c r="D99" s="4" t="s">
        <v>137</v>
      </c>
      <c r="E99" s="20" t="s">
        <v>218</v>
      </c>
      <c r="F99" s="8">
        <v>163800000</v>
      </c>
      <c r="G99" s="16" t="s">
        <v>59</v>
      </c>
      <c r="H99" s="4" t="s">
        <v>19</v>
      </c>
      <c r="I99" s="4" t="s">
        <v>219</v>
      </c>
      <c r="J99" s="4" t="s">
        <v>220</v>
      </c>
      <c r="K99" s="18"/>
    </row>
    <row r="100" spans="1:11" s="18" customFormat="1" ht="24.95" customHeight="1" x14ac:dyDescent="0.15">
      <c r="A100" s="4">
        <v>96</v>
      </c>
      <c r="B100" s="4" t="s">
        <v>14</v>
      </c>
      <c r="C100" s="13" t="s">
        <v>394</v>
      </c>
      <c r="D100" s="4" t="s">
        <v>16</v>
      </c>
      <c r="E100" s="20" t="s">
        <v>253</v>
      </c>
      <c r="F100" s="5">
        <v>35100000</v>
      </c>
      <c r="G100" s="4" t="str">
        <f>G98</f>
        <v>5월</v>
      </c>
      <c r="H100" s="4" t="str">
        <f>H99</f>
        <v>교육시설과</v>
      </c>
      <c r="I100" s="4" t="s">
        <v>398</v>
      </c>
      <c r="J100" s="4" t="s">
        <v>312</v>
      </c>
    </row>
    <row r="101" spans="1:11" s="18" customFormat="1" ht="24.95" customHeight="1" x14ac:dyDescent="0.15">
      <c r="A101" s="4">
        <v>97</v>
      </c>
      <c r="B101" s="4" t="s">
        <v>14</v>
      </c>
      <c r="C101" s="13" t="s">
        <v>395</v>
      </c>
      <c r="D101" s="4" t="s">
        <v>16</v>
      </c>
      <c r="E101" s="20" t="s">
        <v>254</v>
      </c>
      <c r="F101" s="5">
        <v>14040000</v>
      </c>
      <c r="G101" s="4" t="str">
        <f>G100</f>
        <v>5월</v>
      </c>
      <c r="H101" s="4" t="str">
        <f>H100</f>
        <v>교육시설과</v>
      </c>
      <c r="I101" s="4" t="str">
        <f>I100</f>
        <v>김수형</v>
      </c>
      <c r="J101" s="4" t="str">
        <f>J100</f>
        <v>710-0784</v>
      </c>
    </row>
    <row r="102" spans="1:11" s="18" customFormat="1" ht="24.95" customHeight="1" x14ac:dyDescent="0.15">
      <c r="A102" s="4">
        <v>98</v>
      </c>
      <c r="B102" s="4" t="s">
        <v>14</v>
      </c>
      <c r="C102" s="13" t="s">
        <v>396</v>
      </c>
      <c r="D102" s="4" t="s">
        <v>16</v>
      </c>
      <c r="E102" s="20" t="s">
        <v>255</v>
      </c>
      <c r="F102" s="5">
        <v>21060000</v>
      </c>
      <c r="G102" s="4" t="str">
        <f>G101</f>
        <v>5월</v>
      </c>
      <c r="H102" s="4" t="str">
        <f>H101</f>
        <v>교육시설과</v>
      </c>
      <c r="I102" s="4" t="str">
        <f>I101</f>
        <v>김수형</v>
      </c>
      <c r="J102" s="4" t="str">
        <f>J101</f>
        <v>710-0784</v>
      </c>
    </row>
    <row r="103" spans="1:11" s="18" customFormat="1" ht="24.95" customHeight="1" x14ac:dyDescent="0.15">
      <c r="A103" s="4">
        <v>99</v>
      </c>
      <c r="B103" s="4" t="s">
        <v>14</v>
      </c>
      <c r="C103" s="13" t="s">
        <v>346</v>
      </c>
      <c r="D103" s="4" t="s">
        <v>16</v>
      </c>
      <c r="E103" s="4" t="s">
        <v>17</v>
      </c>
      <c r="F103" s="5">
        <v>259233000</v>
      </c>
      <c r="G103" s="4" t="s">
        <v>24</v>
      </c>
      <c r="H103" s="4" t="s">
        <v>19</v>
      </c>
      <c r="I103" s="4" t="s">
        <v>20</v>
      </c>
      <c r="J103" s="4" t="s">
        <v>21</v>
      </c>
      <c r="K103"/>
    </row>
    <row r="104" spans="1:11" ht="24.95" customHeight="1" x14ac:dyDescent="0.15">
      <c r="A104" s="4">
        <v>100</v>
      </c>
      <c r="B104" s="4" t="s">
        <v>14</v>
      </c>
      <c r="C104" s="13" t="s">
        <v>347</v>
      </c>
      <c r="D104" s="4" t="s">
        <v>16</v>
      </c>
      <c r="E104" s="20" t="s">
        <v>253</v>
      </c>
      <c r="F104" s="5">
        <v>22873500</v>
      </c>
      <c r="G104" s="4" t="str">
        <f t="shared" ref="G104:J106" si="6">G103</f>
        <v>6월</v>
      </c>
      <c r="H104" s="4" t="str">
        <f t="shared" si="6"/>
        <v>교육시설과</v>
      </c>
      <c r="I104" s="4" t="str">
        <f t="shared" si="6"/>
        <v>고승균</v>
      </c>
      <c r="J104" s="4" t="str">
        <f t="shared" si="6"/>
        <v>710-0765</v>
      </c>
      <c r="K104" s="18"/>
    </row>
    <row r="105" spans="1:11" s="18" customFormat="1" ht="24.95" customHeight="1" x14ac:dyDescent="0.15">
      <c r="A105" s="4">
        <v>101</v>
      </c>
      <c r="B105" s="4" t="s">
        <v>14</v>
      </c>
      <c r="C105" s="13" t="s">
        <v>348</v>
      </c>
      <c r="D105" s="4" t="s">
        <v>16</v>
      </c>
      <c r="E105" s="20" t="s">
        <v>254</v>
      </c>
      <c r="F105" s="5">
        <v>9149400</v>
      </c>
      <c r="G105" s="4" t="str">
        <f t="shared" si="6"/>
        <v>6월</v>
      </c>
      <c r="H105" s="4" t="str">
        <f t="shared" si="6"/>
        <v>교육시설과</v>
      </c>
      <c r="I105" s="4" t="str">
        <f t="shared" si="6"/>
        <v>고승균</v>
      </c>
      <c r="J105" s="4" t="str">
        <f t="shared" si="6"/>
        <v>710-0765</v>
      </c>
    </row>
    <row r="106" spans="1:11" s="18" customFormat="1" ht="24.95" customHeight="1" x14ac:dyDescent="0.15">
      <c r="A106" s="4">
        <v>102</v>
      </c>
      <c r="B106" s="4" t="s">
        <v>14</v>
      </c>
      <c r="C106" s="13" t="s">
        <v>349</v>
      </c>
      <c r="D106" s="4" t="s">
        <v>16</v>
      </c>
      <c r="E106" s="20" t="s">
        <v>255</v>
      </c>
      <c r="F106" s="5">
        <v>13724100</v>
      </c>
      <c r="G106" s="4" t="str">
        <f t="shared" si="6"/>
        <v>6월</v>
      </c>
      <c r="H106" s="4" t="str">
        <f t="shared" si="6"/>
        <v>교육시설과</v>
      </c>
      <c r="I106" s="4" t="str">
        <f t="shared" si="6"/>
        <v>고승균</v>
      </c>
      <c r="J106" s="4" t="str">
        <f t="shared" si="6"/>
        <v>710-0765</v>
      </c>
    </row>
    <row r="107" spans="1:11" s="18" customFormat="1" ht="24.95" customHeight="1" x14ac:dyDescent="0.15">
      <c r="A107" s="4">
        <v>103</v>
      </c>
      <c r="B107" s="4" t="s">
        <v>14</v>
      </c>
      <c r="C107" s="13" t="s">
        <v>371</v>
      </c>
      <c r="D107" s="4" t="s">
        <v>74</v>
      </c>
      <c r="E107" s="4" t="s">
        <v>75</v>
      </c>
      <c r="F107" s="5">
        <v>571638600</v>
      </c>
      <c r="G107" s="4" t="s">
        <v>76</v>
      </c>
      <c r="H107" s="4" t="s">
        <v>77</v>
      </c>
      <c r="I107" s="4" t="s">
        <v>78</v>
      </c>
      <c r="J107" s="4" t="s">
        <v>79</v>
      </c>
      <c r="K107"/>
    </row>
    <row r="108" spans="1:11" ht="24.95" customHeight="1" x14ac:dyDescent="0.15">
      <c r="A108" s="4">
        <v>104</v>
      </c>
      <c r="B108" s="4" t="s">
        <v>14</v>
      </c>
      <c r="C108" s="13" t="s">
        <v>372</v>
      </c>
      <c r="D108" s="4" t="s">
        <v>16</v>
      </c>
      <c r="E108" s="20" t="s">
        <v>253</v>
      </c>
      <c r="F108" s="5">
        <v>50438700</v>
      </c>
      <c r="G108" s="4" t="str">
        <f t="shared" ref="G108:H110" si="7">G107</f>
        <v>6월</v>
      </c>
      <c r="H108" s="4" t="str">
        <f t="shared" si="7"/>
        <v>교육시설과</v>
      </c>
      <c r="I108" s="4" t="s">
        <v>318</v>
      </c>
      <c r="J108" s="4" t="s">
        <v>333</v>
      </c>
      <c r="K108" s="18"/>
    </row>
    <row r="109" spans="1:11" s="18" customFormat="1" ht="24.95" customHeight="1" x14ac:dyDescent="0.15">
      <c r="A109" s="4">
        <v>105</v>
      </c>
      <c r="B109" s="4" t="s">
        <v>14</v>
      </c>
      <c r="C109" s="13" t="s">
        <v>373</v>
      </c>
      <c r="D109" s="4" t="s">
        <v>16</v>
      </c>
      <c r="E109" s="20" t="s">
        <v>254</v>
      </c>
      <c r="F109" s="5">
        <v>20175480</v>
      </c>
      <c r="G109" s="4" t="str">
        <f t="shared" si="7"/>
        <v>6월</v>
      </c>
      <c r="H109" s="4" t="str">
        <f t="shared" si="7"/>
        <v>교육시설과</v>
      </c>
      <c r="I109" s="4" t="str">
        <f>I108</f>
        <v>김명관</v>
      </c>
      <c r="J109" s="4" t="str">
        <f>J108</f>
        <v>710-0782</v>
      </c>
    </row>
    <row r="110" spans="1:11" s="18" customFormat="1" ht="24.95" customHeight="1" x14ac:dyDescent="0.15">
      <c r="A110" s="4">
        <v>106</v>
      </c>
      <c r="B110" s="4" t="s">
        <v>14</v>
      </c>
      <c r="C110" s="13" t="s">
        <v>374</v>
      </c>
      <c r="D110" s="4" t="s">
        <v>16</v>
      </c>
      <c r="E110" s="20" t="s">
        <v>255</v>
      </c>
      <c r="F110" s="5">
        <v>30263220</v>
      </c>
      <c r="G110" s="4" t="str">
        <f t="shared" si="7"/>
        <v>6월</v>
      </c>
      <c r="H110" s="4" t="str">
        <f t="shared" si="7"/>
        <v>교육시설과</v>
      </c>
      <c r="I110" s="4" t="str">
        <f>I109</f>
        <v>김명관</v>
      </c>
      <c r="J110" s="4" t="str">
        <f>J109</f>
        <v>710-0782</v>
      </c>
    </row>
    <row r="111" spans="1:11" s="18" customFormat="1" ht="24.95" customHeight="1" x14ac:dyDescent="0.15">
      <c r="A111" s="4">
        <v>107</v>
      </c>
      <c r="B111" s="4" t="s">
        <v>14</v>
      </c>
      <c r="C111" s="13" t="s">
        <v>80</v>
      </c>
      <c r="D111" s="4" t="s">
        <v>81</v>
      </c>
      <c r="E111" s="4" t="s">
        <v>82</v>
      </c>
      <c r="F111" s="5">
        <v>685440000</v>
      </c>
      <c r="G111" s="4" t="s">
        <v>83</v>
      </c>
      <c r="H111" s="4" t="s">
        <v>84</v>
      </c>
      <c r="I111" s="4" t="s">
        <v>85</v>
      </c>
      <c r="J111" s="4" t="s">
        <v>86</v>
      </c>
      <c r="K111"/>
    </row>
    <row r="112" spans="1:11" s="18" customFormat="1" ht="24.95" customHeight="1" x14ac:dyDescent="0.15">
      <c r="A112" s="4">
        <v>108</v>
      </c>
      <c r="B112" s="4" t="s">
        <v>14</v>
      </c>
      <c r="C112" s="13" t="s">
        <v>375</v>
      </c>
      <c r="D112" s="4" t="s">
        <v>16</v>
      </c>
      <c r="E112" s="20" t="s">
        <v>253</v>
      </c>
      <c r="F112" s="5">
        <v>60480000</v>
      </c>
      <c r="G112" s="4" t="str">
        <f t="shared" ref="G112:H114" si="8">G111</f>
        <v>6월</v>
      </c>
      <c r="H112" s="4" t="str">
        <f t="shared" si="8"/>
        <v>교육시설과</v>
      </c>
      <c r="I112" s="4" t="s">
        <v>318</v>
      </c>
      <c r="J112" s="4" t="s">
        <v>333</v>
      </c>
    </row>
    <row r="113" spans="1:11" s="22" customFormat="1" ht="24.95" customHeight="1" x14ac:dyDescent="0.15">
      <c r="A113" s="4">
        <v>109</v>
      </c>
      <c r="B113" s="4" t="s">
        <v>14</v>
      </c>
      <c r="C113" s="13" t="s">
        <v>376</v>
      </c>
      <c r="D113" s="4" t="s">
        <v>16</v>
      </c>
      <c r="E113" s="20" t="s">
        <v>254</v>
      </c>
      <c r="F113" s="5">
        <v>24192000</v>
      </c>
      <c r="G113" s="4" t="str">
        <f t="shared" si="8"/>
        <v>6월</v>
      </c>
      <c r="H113" s="4" t="str">
        <f t="shared" si="8"/>
        <v>교육시설과</v>
      </c>
      <c r="I113" s="4" t="str">
        <f>I112</f>
        <v>김명관</v>
      </c>
      <c r="J113" s="4" t="str">
        <f>J112</f>
        <v>710-0782</v>
      </c>
      <c r="K113" s="18"/>
    </row>
    <row r="114" spans="1:11" s="22" customFormat="1" ht="24.95" customHeight="1" x14ac:dyDescent="0.15">
      <c r="A114" s="4">
        <v>110</v>
      </c>
      <c r="B114" s="4" t="s">
        <v>14</v>
      </c>
      <c r="C114" s="13" t="s">
        <v>377</v>
      </c>
      <c r="D114" s="4" t="s">
        <v>16</v>
      </c>
      <c r="E114" s="20" t="s">
        <v>255</v>
      </c>
      <c r="F114" s="5">
        <v>36288000</v>
      </c>
      <c r="G114" s="4" t="str">
        <f t="shared" si="8"/>
        <v>6월</v>
      </c>
      <c r="H114" s="4" t="str">
        <f t="shared" si="8"/>
        <v>교육시설과</v>
      </c>
      <c r="I114" s="4" t="str">
        <f>I113</f>
        <v>김명관</v>
      </c>
      <c r="J114" s="4" t="str">
        <f>J113</f>
        <v>710-0782</v>
      </c>
      <c r="K114" s="18"/>
    </row>
    <row r="115" spans="1:11" s="18" customFormat="1" ht="24.95" customHeight="1" x14ac:dyDescent="0.15">
      <c r="A115" s="4">
        <v>111</v>
      </c>
      <c r="B115" s="4" t="s">
        <v>14</v>
      </c>
      <c r="C115" s="13" t="s">
        <v>87</v>
      </c>
      <c r="D115" s="4" t="s">
        <v>88</v>
      </c>
      <c r="E115" s="4" t="s">
        <v>89</v>
      </c>
      <c r="F115" s="5">
        <v>1555500000</v>
      </c>
      <c r="G115" s="4" t="s">
        <v>83</v>
      </c>
      <c r="H115" s="4" t="s">
        <v>90</v>
      </c>
      <c r="I115" s="4" t="s">
        <v>78</v>
      </c>
      <c r="J115" s="4" t="s">
        <v>91</v>
      </c>
      <c r="K115"/>
    </row>
    <row r="116" spans="1:11" s="18" customFormat="1" ht="24.95" customHeight="1" x14ac:dyDescent="0.15">
      <c r="A116" s="4">
        <v>112</v>
      </c>
      <c r="B116" s="4" t="s">
        <v>14</v>
      </c>
      <c r="C116" s="13" t="s">
        <v>378</v>
      </c>
      <c r="D116" s="4" t="s">
        <v>16</v>
      </c>
      <c r="E116" s="20" t="s">
        <v>253</v>
      </c>
      <c r="F116" s="5">
        <v>137250000</v>
      </c>
      <c r="G116" s="4" t="str">
        <f t="shared" ref="G116:H118" si="9">G115</f>
        <v>6월</v>
      </c>
      <c r="H116" s="4" t="str">
        <f t="shared" si="9"/>
        <v>교육시설과</v>
      </c>
      <c r="I116" s="4" t="s">
        <v>318</v>
      </c>
      <c r="J116" s="4" t="s">
        <v>333</v>
      </c>
    </row>
    <row r="117" spans="1:11" s="18" customFormat="1" ht="24.95" customHeight="1" x14ac:dyDescent="0.15">
      <c r="A117" s="4">
        <v>113</v>
      </c>
      <c r="B117" s="4" t="s">
        <v>14</v>
      </c>
      <c r="C117" s="13" t="s">
        <v>379</v>
      </c>
      <c r="D117" s="4" t="s">
        <v>16</v>
      </c>
      <c r="E117" s="20" t="s">
        <v>254</v>
      </c>
      <c r="F117" s="5">
        <v>54900000</v>
      </c>
      <c r="G117" s="4" t="str">
        <f t="shared" si="9"/>
        <v>6월</v>
      </c>
      <c r="H117" s="4" t="str">
        <f t="shared" si="9"/>
        <v>교육시설과</v>
      </c>
      <c r="I117" s="4" t="str">
        <f>I116</f>
        <v>김명관</v>
      </c>
      <c r="J117" s="4" t="str">
        <f>J116</f>
        <v>710-0782</v>
      </c>
    </row>
    <row r="118" spans="1:11" s="22" customFormat="1" ht="24.95" customHeight="1" x14ac:dyDescent="0.15">
      <c r="A118" s="4">
        <v>114</v>
      </c>
      <c r="B118" s="4" t="s">
        <v>14</v>
      </c>
      <c r="C118" s="42" t="s">
        <v>380</v>
      </c>
      <c r="D118" s="4" t="s">
        <v>16</v>
      </c>
      <c r="E118" s="20" t="s">
        <v>255</v>
      </c>
      <c r="F118" s="5">
        <v>82350000</v>
      </c>
      <c r="G118" s="4" t="str">
        <f t="shared" si="9"/>
        <v>6월</v>
      </c>
      <c r="H118" s="4" t="str">
        <f t="shared" si="9"/>
        <v>교육시설과</v>
      </c>
      <c r="I118" s="4" t="str">
        <f>I117</f>
        <v>김명관</v>
      </c>
      <c r="J118" s="4" t="str">
        <f>J117</f>
        <v>710-0782</v>
      </c>
      <c r="K118" s="18"/>
    </row>
    <row r="119" spans="1:11" s="18" customFormat="1" ht="24.95" customHeight="1" x14ac:dyDescent="0.15">
      <c r="A119" s="4">
        <v>115</v>
      </c>
      <c r="B119" s="4" t="s">
        <v>14</v>
      </c>
      <c r="C119" s="13" t="s">
        <v>104</v>
      </c>
      <c r="D119" s="4" t="s">
        <v>105</v>
      </c>
      <c r="E119" s="4" t="s">
        <v>94</v>
      </c>
      <c r="F119" s="5">
        <v>2234895000</v>
      </c>
      <c r="G119" s="16" t="s">
        <v>106</v>
      </c>
      <c r="H119" s="4" t="s">
        <v>77</v>
      </c>
      <c r="I119" s="4" t="s">
        <v>107</v>
      </c>
      <c r="J119" s="4" t="s">
        <v>99</v>
      </c>
      <c r="K119"/>
    </row>
    <row r="120" spans="1:11" s="18" customFormat="1" ht="24.95" customHeight="1" x14ac:dyDescent="0.15">
      <c r="A120" s="4">
        <v>116</v>
      </c>
      <c r="B120" s="4" t="s">
        <v>14</v>
      </c>
      <c r="C120" s="13" t="s">
        <v>381</v>
      </c>
      <c r="D120" s="4" t="s">
        <v>16</v>
      </c>
      <c r="E120" s="20" t="s">
        <v>218</v>
      </c>
      <c r="F120" s="8">
        <v>200567500</v>
      </c>
      <c r="G120" s="16" t="s">
        <v>24</v>
      </c>
      <c r="H120" s="4" t="s">
        <v>19</v>
      </c>
      <c r="I120" s="4" t="s">
        <v>219</v>
      </c>
      <c r="J120" s="4" t="s">
        <v>220</v>
      </c>
    </row>
    <row r="121" spans="1:11" s="18" customFormat="1" ht="24.95" customHeight="1" x14ac:dyDescent="0.15">
      <c r="A121" s="4">
        <v>117</v>
      </c>
      <c r="B121" s="4" t="s">
        <v>14</v>
      </c>
      <c r="C121" s="13" t="s">
        <v>382</v>
      </c>
      <c r="D121" s="4" t="s">
        <v>16</v>
      </c>
      <c r="E121" s="20" t="s">
        <v>253</v>
      </c>
      <c r="F121" s="5">
        <v>214893750</v>
      </c>
      <c r="G121" s="4" t="str">
        <f>G119</f>
        <v>6월</v>
      </c>
      <c r="H121" s="4" t="str">
        <f>H120</f>
        <v>교육시설과</v>
      </c>
      <c r="I121" s="4" t="s">
        <v>311</v>
      </c>
      <c r="J121" s="4" t="s">
        <v>426</v>
      </c>
    </row>
    <row r="122" spans="1:11" s="22" customFormat="1" ht="24.95" customHeight="1" x14ac:dyDescent="0.15">
      <c r="A122" s="4">
        <v>118</v>
      </c>
      <c r="B122" s="4" t="s">
        <v>14</v>
      </c>
      <c r="C122" s="13" t="s">
        <v>383</v>
      </c>
      <c r="D122" s="4" t="s">
        <v>16</v>
      </c>
      <c r="E122" s="20" t="s">
        <v>254</v>
      </c>
      <c r="F122" s="5">
        <v>85957500</v>
      </c>
      <c r="G122" s="4" t="str">
        <f>G121</f>
        <v>6월</v>
      </c>
      <c r="H122" s="4" t="str">
        <f>H121</f>
        <v>교육시설과</v>
      </c>
      <c r="I122" s="4" t="str">
        <f>I121</f>
        <v>김수형</v>
      </c>
      <c r="J122" s="4" t="str">
        <f>J121</f>
        <v>710-0784</v>
      </c>
      <c r="K122" s="18"/>
    </row>
    <row r="123" spans="1:11" s="22" customFormat="1" ht="24.95" customHeight="1" x14ac:dyDescent="0.15">
      <c r="A123" s="4">
        <v>119</v>
      </c>
      <c r="B123" s="4" t="s">
        <v>14</v>
      </c>
      <c r="C123" s="13" t="s">
        <v>384</v>
      </c>
      <c r="D123" s="4" t="s">
        <v>16</v>
      </c>
      <c r="E123" s="20" t="s">
        <v>255</v>
      </c>
      <c r="F123" s="5">
        <v>128936250</v>
      </c>
      <c r="G123" s="4" t="str">
        <f>G122</f>
        <v>6월</v>
      </c>
      <c r="H123" s="4" t="str">
        <f>H122</f>
        <v>교육시설과</v>
      </c>
      <c r="I123" s="4" t="str">
        <f>I122</f>
        <v>김수형</v>
      </c>
      <c r="J123" s="4" t="str">
        <f>J122</f>
        <v>710-0784</v>
      </c>
      <c r="K123" s="18"/>
    </row>
    <row r="124" spans="1:11" s="18" customFormat="1" ht="24.95" customHeight="1" x14ac:dyDescent="0.15">
      <c r="A124" s="4">
        <v>120</v>
      </c>
      <c r="B124" s="4" t="s">
        <v>14</v>
      </c>
      <c r="C124" s="21" t="s">
        <v>192</v>
      </c>
      <c r="D124" s="20" t="s">
        <v>16</v>
      </c>
      <c r="E124" s="20" t="s">
        <v>17</v>
      </c>
      <c r="F124" s="5">
        <v>476977500</v>
      </c>
      <c r="G124" s="20" t="s">
        <v>193</v>
      </c>
      <c r="H124" s="20" t="s">
        <v>19</v>
      </c>
      <c r="I124" s="20" t="s">
        <v>189</v>
      </c>
      <c r="J124" s="20" t="s">
        <v>191</v>
      </c>
      <c r="K124" s="22"/>
    </row>
    <row r="125" spans="1:11" s="18" customFormat="1" ht="24.95" customHeight="1" x14ac:dyDescent="0.15">
      <c r="A125" s="4">
        <v>121</v>
      </c>
      <c r="B125" s="4" t="s">
        <v>14</v>
      </c>
      <c r="C125" s="13" t="s">
        <v>410</v>
      </c>
      <c r="D125" s="4" t="s">
        <v>16</v>
      </c>
      <c r="E125" s="20" t="s">
        <v>253</v>
      </c>
      <c r="F125" s="5">
        <v>42086250</v>
      </c>
      <c r="G125" s="4" t="str">
        <f t="shared" ref="G125:H127" si="10">G124</f>
        <v>6월</v>
      </c>
      <c r="H125" s="4" t="str">
        <f t="shared" si="10"/>
        <v>교육시설과</v>
      </c>
      <c r="I125" s="4" t="s">
        <v>398</v>
      </c>
      <c r="J125" s="4" t="s">
        <v>312</v>
      </c>
    </row>
    <row r="126" spans="1:11" s="18" customFormat="1" ht="24.95" customHeight="1" x14ac:dyDescent="0.15">
      <c r="A126" s="4">
        <v>122</v>
      </c>
      <c r="B126" s="4" t="s">
        <v>14</v>
      </c>
      <c r="C126" s="13" t="s">
        <v>411</v>
      </c>
      <c r="D126" s="4" t="s">
        <v>16</v>
      </c>
      <c r="E126" s="20" t="s">
        <v>254</v>
      </c>
      <c r="F126" s="5">
        <v>16834500</v>
      </c>
      <c r="G126" s="4" t="str">
        <f t="shared" si="10"/>
        <v>6월</v>
      </c>
      <c r="H126" s="4" t="str">
        <f t="shared" si="10"/>
        <v>교육시설과</v>
      </c>
      <c r="I126" s="4" t="str">
        <f>I125</f>
        <v>김수형</v>
      </c>
      <c r="J126" s="4" t="str">
        <f>J125</f>
        <v>710-0784</v>
      </c>
    </row>
    <row r="127" spans="1:11" s="22" customFormat="1" ht="24.95" customHeight="1" x14ac:dyDescent="0.15">
      <c r="A127" s="4">
        <v>123</v>
      </c>
      <c r="B127" s="4" t="s">
        <v>14</v>
      </c>
      <c r="C127" s="13" t="s">
        <v>412</v>
      </c>
      <c r="D127" s="4" t="s">
        <v>16</v>
      </c>
      <c r="E127" s="20" t="s">
        <v>255</v>
      </c>
      <c r="F127" s="5">
        <v>25251750</v>
      </c>
      <c r="G127" s="4" t="str">
        <f t="shared" si="10"/>
        <v>6월</v>
      </c>
      <c r="H127" s="4" t="str">
        <f t="shared" si="10"/>
        <v>교육시설과</v>
      </c>
      <c r="I127" s="4" t="str">
        <f>I126</f>
        <v>김수형</v>
      </c>
      <c r="J127" s="4" t="str">
        <f>J126</f>
        <v>710-0784</v>
      </c>
      <c r="K127" s="18"/>
    </row>
    <row r="128" spans="1:11" s="22" customFormat="1" ht="24.95" customHeight="1" x14ac:dyDescent="0.15">
      <c r="A128" s="4">
        <v>124</v>
      </c>
      <c r="B128" s="4" t="s">
        <v>14</v>
      </c>
      <c r="C128" s="21" t="s">
        <v>419</v>
      </c>
      <c r="D128" s="20" t="s">
        <v>16</v>
      </c>
      <c r="E128" s="20" t="s">
        <v>17</v>
      </c>
      <c r="F128" s="5">
        <v>187518500</v>
      </c>
      <c r="G128" s="20" t="s">
        <v>24</v>
      </c>
      <c r="H128" s="20" t="s">
        <v>19</v>
      </c>
      <c r="I128" s="20" t="s">
        <v>189</v>
      </c>
      <c r="J128" s="20" t="s">
        <v>190</v>
      </c>
    </row>
    <row r="129" spans="1:11" s="22" customFormat="1" ht="24.95" customHeight="1" x14ac:dyDescent="0.15">
      <c r="A129" s="4">
        <v>125</v>
      </c>
      <c r="B129" s="4" t="s">
        <v>14</v>
      </c>
      <c r="C129" s="13" t="s">
        <v>420</v>
      </c>
      <c r="D129" s="4" t="s">
        <v>16</v>
      </c>
      <c r="E129" s="20" t="s">
        <v>253</v>
      </c>
      <c r="F129" s="5">
        <v>16545750</v>
      </c>
      <c r="G129" s="4" t="str">
        <f t="shared" ref="G129:H131" si="11">G128</f>
        <v>6월</v>
      </c>
      <c r="H129" s="4" t="str">
        <f t="shared" si="11"/>
        <v>교육시설과</v>
      </c>
      <c r="I129" s="4" t="s">
        <v>292</v>
      </c>
      <c r="J129" s="4" t="s">
        <v>293</v>
      </c>
      <c r="K129" s="18"/>
    </row>
    <row r="130" spans="1:11" s="26" customFormat="1" ht="24.95" customHeight="1" x14ac:dyDescent="0.15">
      <c r="A130" s="4">
        <v>126</v>
      </c>
      <c r="B130" s="4" t="s">
        <v>14</v>
      </c>
      <c r="C130" s="13" t="s">
        <v>421</v>
      </c>
      <c r="D130" s="4" t="s">
        <v>16</v>
      </c>
      <c r="E130" s="20" t="s">
        <v>254</v>
      </c>
      <c r="F130" s="5">
        <v>6618300</v>
      </c>
      <c r="G130" s="4" t="str">
        <f t="shared" si="11"/>
        <v>6월</v>
      </c>
      <c r="H130" s="4" t="str">
        <f t="shared" si="11"/>
        <v>교육시설과</v>
      </c>
      <c r="I130" s="4" t="str">
        <f>I129</f>
        <v>김명관</v>
      </c>
      <c r="J130" s="4" t="str">
        <f>J129</f>
        <v>710-0782</v>
      </c>
      <c r="K130" s="18"/>
    </row>
    <row r="131" spans="1:11" s="18" customFormat="1" ht="24.95" customHeight="1" x14ac:dyDescent="0.15">
      <c r="A131" s="4">
        <v>127</v>
      </c>
      <c r="B131" s="4" t="s">
        <v>14</v>
      </c>
      <c r="C131" s="13" t="s">
        <v>422</v>
      </c>
      <c r="D131" s="4" t="s">
        <v>16</v>
      </c>
      <c r="E131" s="20" t="s">
        <v>255</v>
      </c>
      <c r="F131" s="5">
        <v>9927450</v>
      </c>
      <c r="G131" s="4" t="str">
        <f t="shared" si="11"/>
        <v>6월</v>
      </c>
      <c r="H131" s="4" t="str">
        <f t="shared" si="11"/>
        <v>교육시설과</v>
      </c>
      <c r="I131" s="4" t="str">
        <f>I130</f>
        <v>김명관</v>
      </c>
      <c r="J131" s="4" t="str">
        <f>J130</f>
        <v>710-0782</v>
      </c>
    </row>
    <row r="132" spans="1:11" s="18" customFormat="1" ht="24.95" customHeight="1" x14ac:dyDescent="0.15">
      <c r="A132" s="4">
        <v>128</v>
      </c>
      <c r="B132" s="4" t="s">
        <v>14</v>
      </c>
      <c r="C132" s="13" t="s">
        <v>222</v>
      </c>
      <c r="D132" s="4" t="s">
        <v>16</v>
      </c>
      <c r="E132" s="4" t="s">
        <v>218</v>
      </c>
      <c r="F132" s="5">
        <v>80000000</v>
      </c>
      <c r="G132" s="4" t="s">
        <v>24</v>
      </c>
      <c r="H132" s="20" t="s">
        <v>19</v>
      </c>
      <c r="I132" s="4" t="s">
        <v>219</v>
      </c>
      <c r="J132" s="4" t="s">
        <v>220</v>
      </c>
      <c r="K132" s="68">
        <f>SUM(F5:F132)</f>
        <v>27514596000</v>
      </c>
    </row>
    <row r="133" spans="1:11" s="18" customFormat="1" ht="24.95" customHeight="1" x14ac:dyDescent="0.15">
      <c r="A133" s="4">
        <v>129</v>
      </c>
      <c r="B133" s="4" t="s">
        <v>14</v>
      </c>
      <c r="C133" s="13" t="s">
        <v>141</v>
      </c>
      <c r="D133" s="17" t="s">
        <v>16</v>
      </c>
      <c r="E133" s="4" t="s">
        <v>89</v>
      </c>
      <c r="F133" s="5">
        <v>1244867500</v>
      </c>
      <c r="G133" s="16" t="s">
        <v>142</v>
      </c>
      <c r="H133" s="4" t="s">
        <v>35</v>
      </c>
      <c r="I133" s="4" t="s">
        <v>139</v>
      </c>
      <c r="J133" s="4" t="s">
        <v>128</v>
      </c>
    </row>
    <row r="134" spans="1:11" s="22" customFormat="1" ht="24.95" customHeight="1" x14ac:dyDescent="0.15">
      <c r="A134" s="4">
        <v>130</v>
      </c>
      <c r="B134" s="4" t="s">
        <v>14</v>
      </c>
      <c r="C134" s="42" t="s">
        <v>399</v>
      </c>
      <c r="D134" s="4" t="s">
        <v>16</v>
      </c>
      <c r="E134" s="20" t="s">
        <v>253</v>
      </c>
      <c r="F134" s="5">
        <v>109841250</v>
      </c>
      <c r="G134" s="4" t="str">
        <f t="shared" ref="G134:H136" si="12">G133</f>
        <v>7월</v>
      </c>
      <c r="H134" s="4" t="str">
        <f t="shared" si="12"/>
        <v>교육시설과</v>
      </c>
      <c r="I134" s="4" t="s">
        <v>398</v>
      </c>
      <c r="J134" s="4" t="s">
        <v>312</v>
      </c>
      <c r="K134" s="18"/>
    </row>
    <row r="135" spans="1:11" s="18" customFormat="1" ht="24.95" customHeight="1" x14ac:dyDescent="0.15">
      <c r="A135" s="4">
        <v>131</v>
      </c>
      <c r="B135" s="4" t="s">
        <v>14</v>
      </c>
      <c r="C135" s="13" t="s">
        <v>400</v>
      </c>
      <c r="D135" s="4" t="s">
        <v>16</v>
      </c>
      <c r="E135" s="20" t="s">
        <v>254</v>
      </c>
      <c r="F135" s="5">
        <v>43936500</v>
      </c>
      <c r="G135" s="4" t="str">
        <f t="shared" si="12"/>
        <v>7월</v>
      </c>
      <c r="H135" s="4" t="str">
        <f t="shared" si="12"/>
        <v>교육시설과</v>
      </c>
      <c r="I135" s="4" t="str">
        <f>I134</f>
        <v>김수형</v>
      </c>
      <c r="J135" s="4" t="str">
        <f>J134</f>
        <v>710-0784</v>
      </c>
    </row>
    <row r="136" spans="1:11" s="18" customFormat="1" ht="24.95" customHeight="1" x14ac:dyDescent="0.15">
      <c r="A136" s="4">
        <v>132</v>
      </c>
      <c r="B136" s="4" t="s">
        <v>14</v>
      </c>
      <c r="C136" s="13" t="s">
        <v>401</v>
      </c>
      <c r="D136" s="4" t="s">
        <v>16</v>
      </c>
      <c r="E136" s="20" t="s">
        <v>255</v>
      </c>
      <c r="F136" s="5">
        <v>65904750</v>
      </c>
      <c r="G136" s="4" t="str">
        <f t="shared" si="12"/>
        <v>7월</v>
      </c>
      <c r="H136" s="4" t="str">
        <f t="shared" si="12"/>
        <v>교육시설과</v>
      </c>
      <c r="I136" s="4" t="str">
        <f>I135</f>
        <v>김수형</v>
      </c>
      <c r="J136" s="4" t="str">
        <f>J135</f>
        <v>710-0784</v>
      </c>
    </row>
    <row r="137" spans="1:11" s="18" customFormat="1" ht="24.95" customHeight="1" x14ac:dyDescent="0.15">
      <c r="A137" s="4">
        <v>133</v>
      </c>
      <c r="B137" s="4" t="s">
        <v>14</v>
      </c>
      <c r="C137" s="21" t="s">
        <v>194</v>
      </c>
      <c r="D137" s="20" t="s">
        <v>16</v>
      </c>
      <c r="E137" s="20" t="s">
        <v>17</v>
      </c>
      <c r="F137" s="30">
        <v>434660000</v>
      </c>
      <c r="G137" s="20" t="s">
        <v>195</v>
      </c>
      <c r="H137" s="20" t="s">
        <v>19</v>
      </c>
      <c r="I137" s="20" t="s">
        <v>189</v>
      </c>
      <c r="J137" s="20" t="s">
        <v>190</v>
      </c>
      <c r="K137" s="22"/>
    </row>
    <row r="138" spans="1:11" s="22" customFormat="1" ht="24.95" customHeight="1" x14ac:dyDescent="0.15">
      <c r="A138" s="4">
        <v>134</v>
      </c>
      <c r="B138" s="4" t="s">
        <v>579</v>
      </c>
      <c r="C138" s="13" t="s">
        <v>580</v>
      </c>
      <c r="D138" s="4" t="s">
        <v>581</v>
      </c>
      <c r="E138" s="4" t="s">
        <v>582</v>
      </c>
      <c r="F138" s="15">
        <v>926000000</v>
      </c>
      <c r="G138" s="4" t="s">
        <v>583</v>
      </c>
      <c r="H138" s="4" t="s">
        <v>584</v>
      </c>
      <c r="I138" s="4" t="s">
        <v>585</v>
      </c>
      <c r="J138" s="4" t="s">
        <v>586</v>
      </c>
      <c r="K138"/>
    </row>
    <row r="139" spans="1:11" s="26" customFormat="1" ht="24.95" customHeight="1" x14ac:dyDescent="0.15">
      <c r="A139" s="4">
        <v>135</v>
      </c>
      <c r="B139" s="4" t="s">
        <v>14</v>
      </c>
      <c r="C139" s="14" t="s">
        <v>41</v>
      </c>
      <c r="D139" s="7" t="s">
        <v>16</v>
      </c>
      <c r="E139" s="4" t="s">
        <v>17</v>
      </c>
      <c r="F139" s="8">
        <v>472500000</v>
      </c>
      <c r="G139" s="9" t="s">
        <v>58</v>
      </c>
      <c r="H139" s="4" t="s">
        <v>39</v>
      </c>
      <c r="I139" s="4" t="s">
        <v>36</v>
      </c>
      <c r="J139" s="4" t="s">
        <v>40</v>
      </c>
      <c r="K139"/>
    </row>
    <row r="140" spans="1:11" s="18" customFormat="1" ht="24.95" customHeight="1" x14ac:dyDescent="0.15">
      <c r="A140" s="4">
        <v>136</v>
      </c>
      <c r="B140" s="4" t="s">
        <v>14</v>
      </c>
      <c r="C140" s="21" t="s">
        <v>406</v>
      </c>
      <c r="D140" s="20" t="s">
        <v>188</v>
      </c>
      <c r="E140" s="20" t="s">
        <v>17</v>
      </c>
      <c r="F140" s="5">
        <v>323000000</v>
      </c>
      <c r="G140" s="20" t="s">
        <v>58</v>
      </c>
      <c r="H140" s="20" t="s">
        <v>19</v>
      </c>
      <c r="I140" s="20" t="s">
        <v>189</v>
      </c>
      <c r="J140" s="20" t="s">
        <v>191</v>
      </c>
      <c r="K140" s="22"/>
    </row>
    <row r="141" spans="1:11" s="18" customFormat="1" ht="24.95" customHeight="1" x14ac:dyDescent="0.15">
      <c r="A141" s="4">
        <v>137</v>
      </c>
      <c r="B141" s="4" t="s">
        <v>14</v>
      </c>
      <c r="C141" s="13" t="s">
        <v>407</v>
      </c>
      <c r="D141" s="4" t="s">
        <v>16</v>
      </c>
      <c r="E141" s="20" t="s">
        <v>253</v>
      </c>
      <c r="F141" s="5">
        <v>28500000</v>
      </c>
      <c r="G141" s="4" t="str">
        <f t="shared" ref="G141:H143" si="13">G140</f>
        <v>8월</v>
      </c>
      <c r="H141" s="4" t="str">
        <f t="shared" si="13"/>
        <v>교육시설과</v>
      </c>
      <c r="I141" s="4" t="s">
        <v>398</v>
      </c>
      <c r="J141" s="4" t="s">
        <v>312</v>
      </c>
    </row>
    <row r="142" spans="1:11" s="18" customFormat="1" ht="24.95" customHeight="1" x14ac:dyDescent="0.15">
      <c r="A142" s="4">
        <v>138</v>
      </c>
      <c r="B142" s="4" t="s">
        <v>14</v>
      </c>
      <c r="C142" s="13" t="s">
        <v>408</v>
      </c>
      <c r="D142" s="4" t="s">
        <v>16</v>
      </c>
      <c r="E142" s="20" t="s">
        <v>254</v>
      </c>
      <c r="F142" s="5">
        <v>11400000</v>
      </c>
      <c r="G142" s="4" t="str">
        <f t="shared" si="13"/>
        <v>8월</v>
      </c>
      <c r="H142" s="4" t="str">
        <f t="shared" si="13"/>
        <v>교육시설과</v>
      </c>
      <c r="I142" s="4" t="str">
        <f>I141</f>
        <v>김수형</v>
      </c>
      <c r="J142" s="4" t="str">
        <f>J141</f>
        <v>710-0784</v>
      </c>
    </row>
    <row r="143" spans="1:11" ht="24.95" customHeight="1" x14ac:dyDescent="0.15">
      <c r="A143" s="4">
        <v>139</v>
      </c>
      <c r="B143" s="4" t="s">
        <v>14</v>
      </c>
      <c r="C143" s="13" t="s">
        <v>409</v>
      </c>
      <c r="D143" s="4" t="s">
        <v>16</v>
      </c>
      <c r="E143" s="20" t="s">
        <v>255</v>
      </c>
      <c r="F143" s="5">
        <v>17100000</v>
      </c>
      <c r="G143" s="4" t="str">
        <f t="shared" si="13"/>
        <v>8월</v>
      </c>
      <c r="H143" s="4" t="str">
        <f t="shared" si="13"/>
        <v>교육시설과</v>
      </c>
      <c r="I143" s="4" t="str">
        <f>I142</f>
        <v>김수형</v>
      </c>
      <c r="J143" s="4" t="str">
        <f>J142</f>
        <v>710-0784</v>
      </c>
      <c r="K143" s="18"/>
    </row>
    <row r="144" spans="1:11" ht="24.95" customHeight="1" x14ac:dyDescent="0.15">
      <c r="A144" s="4">
        <v>140</v>
      </c>
      <c r="B144" s="4" t="s">
        <v>14</v>
      </c>
      <c r="C144" s="14" t="s">
        <v>47</v>
      </c>
      <c r="D144" s="7" t="s">
        <v>16</v>
      </c>
      <c r="E144" s="4" t="s">
        <v>56</v>
      </c>
      <c r="F144" s="5">
        <v>255000000</v>
      </c>
      <c r="G144" s="9" t="s">
        <v>62</v>
      </c>
      <c r="H144" s="4" t="s">
        <v>35</v>
      </c>
      <c r="I144" s="4" t="s">
        <v>36</v>
      </c>
      <c r="J144" s="4" t="s">
        <v>38</v>
      </c>
    </row>
    <row r="145" spans="1:11" ht="24.95" customHeight="1" x14ac:dyDescent="0.15">
      <c r="A145" s="4">
        <v>141</v>
      </c>
      <c r="B145" s="4" t="s">
        <v>14</v>
      </c>
      <c r="C145" s="13" t="s">
        <v>368</v>
      </c>
      <c r="D145" s="4" t="s">
        <v>16</v>
      </c>
      <c r="E145" s="20" t="s">
        <v>253</v>
      </c>
      <c r="F145" s="5">
        <v>22500000</v>
      </c>
      <c r="G145" s="4" t="str">
        <f t="shared" ref="G145:H147" si="14">G144</f>
        <v>9월</v>
      </c>
      <c r="H145" s="4" t="str">
        <f t="shared" si="14"/>
        <v>교육시설과</v>
      </c>
      <c r="I145" s="4" t="s">
        <v>318</v>
      </c>
      <c r="J145" s="4" t="s">
        <v>333</v>
      </c>
      <c r="K145" s="18"/>
    </row>
    <row r="146" spans="1:11" ht="32.25" customHeight="1" x14ac:dyDescent="0.15">
      <c r="A146" s="4">
        <v>142</v>
      </c>
      <c r="B146" s="4" t="s">
        <v>14</v>
      </c>
      <c r="C146" s="13" t="s">
        <v>369</v>
      </c>
      <c r="D146" s="4" t="s">
        <v>16</v>
      </c>
      <c r="E146" s="20" t="s">
        <v>254</v>
      </c>
      <c r="F146" s="5">
        <v>9000000</v>
      </c>
      <c r="G146" s="4" t="str">
        <f t="shared" si="14"/>
        <v>9월</v>
      </c>
      <c r="H146" s="4" t="str">
        <f t="shared" si="14"/>
        <v>교육시설과</v>
      </c>
      <c r="I146" s="4" t="str">
        <f>I145</f>
        <v>김명관</v>
      </c>
      <c r="J146" s="4" t="str">
        <f>J145</f>
        <v>710-0782</v>
      </c>
      <c r="K146" s="18"/>
    </row>
    <row r="147" spans="1:11" ht="24.95" customHeight="1" x14ac:dyDescent="0.15">
      <c r="A147" s="4">
        <v>143</v>
      </c>
      <c r="B147" s="4" t="s">
        <v>14</v>
      </c>
      <c r="C147" s="13" t="s">
        <v>370</v>
      </c>
      <c r="D147" s="4" t="s">
        <v>16</v>
      </c>
      <c r="E147" s="20" t="s">
        <v>255</v>
      </c>
      <c r="F147" s="5">
        <v>13500000</v>
      </c>
      <c r="G147" s="4" t="str">
        <f t="shared" si="14"/>
        <v>9월</v>
      </c>
      <c r="H147" s="4" t="str">
        <f t="shared" si="14"/>
        <v>교육시설과</v>
      </c>
      <c r="I147" s="4" t="str">
        <f>I146</f>
        <v>김명관</v>
      </c>
      <c r="J147" s="4" t="str">
        <f>J146</f>
        <v>710-0782</v>
      </c>
      <c r="K147" s="18"/>
    </row>
    <row r="148" spans="1:11" ht="24.95" customHeight="1" x14ac:dyDescent="0.15">
      <c r="A148" s="4">
        <v>144</v>
      </c>
      <c r="B148" s="4" t="s">
        <v>14</v>
      </c>
      <c r="C148" s="14" t="s">
        <v>214</v>
      </c>
      <c r="D148" s="7" t="s">
        <v>16</v>
      </c>
      <c r="E148" s="4" t="s">
        <v>17</v>
      </c>
      <c r="F148" s="8">
        <v>300000000</v>
      </c>
      <c r="G148" s="9" t="s">
        <v>62</v>
      </c>
      <c r="H148" s="4" t="s">
        <v>19</v>
      </c>
      <c r="I148" s="4" t="s">
        <v>36</v>
      </c>
      <c r="J148" s="4" t="s">
        <v>37</v>
      </c>
    </row>
    <row r="149" spans="1:11" ht="24.95" customHeight="1" x14ac:dyDescent="0.15">
      <c r="A149" s="4">
        <v>145</v>
      </c>
      <c r="B149" s="4" t="s">
        <v>14</v>
      </c>
      <c r="C149" s="21" t="s">
        <v>147</v>
      </c>
      <c r="D149" s="20" t="s">
        <v>148</v>
      </c>
      <c r="E149" s="20" t="s">
        <v>149</v>
      </c>
      <c r="F149" s="31">
        <v>600000000</v>
      </c>
      <c r="G149" s="20" t="s">
        <v>150</v>
      </c>
      <c r="H149" s="20" t="s">
        <v>77</v>
      </c>
      <c r="I149" s="20" t="s">
        <v>151</v>
      </c>
      <c r="J149" s="20" t="s">
        <v>152</v>
      </c>
      <c r="K149" s="22"/>
    </row>
    <row r="150" spans="1:11" ht="24.95" customHeight="1" x14ac:dyDescent="0.15">
      <c r="A150" s="4">
        <v>146</v>
      </c>
      <c r="B150" s="4" t="s">
        <v>14</v>
      </c>
      <c r="C150" s="21" t="s">
        <v>196</v>
      </c>
      <c r="D150" s="20" t="s">
        <v>197</v>
      </c>
      <c r="E150" s="20" t="s">
        <v>17</v>
      </c>
      <c r="F150" s="5">
        <v>344250000</v>
      </c>
      <c r="G150" s="20" t="s">
        <v>98</v>
      </c>
      <c r="H150" s="20" t="s">
        <v>19</v>
      </c>
      <c r="I150" s="20" t="s">
        <v>189</v>
      </c>
      <c r="J150" s="20" t="s">
        <v>190</v>
      </c>
      <c r="K150" s="22"/>
    </row>
    <row r="151" spans="1:11" s="18" customFormat="1" ht="24.95" customHeight="1" x14ac:dyDescent="0.15">
      <c r="A151" s="4">
        <v>147</v>
      </c>
      <c r="B151" s="4" t="s">
        <v>14</v>
      </c>
      <c r="C151" s="13" t="s">
        <v>413</v>
      </c>
      <c r="D151" s="4" t="s">
        <v>16</v>
      </c>
      <c r="E151" s="20" t="s">
        <v>253</v>
      </c>
      <c r="F151" s="5">
        <v>30375000</v>
      </c>
      <c r="G151" s="4" t="str">
        <f t="shared" ref="G151:H153" si="15">G150</f>
        <v>10월</v>
      </c>
      <c r="H151" s="4" t="str">
        <f t="shared" si="15"/>
        <v>교육시설과</v>
      </c>
      <c r="I151" s="4" t="s">
        <v>397</v>
      </c>
      <c r="J151" s="4" t="s">
        <v>293</v>
      </c>
    </row>
    <row r="152" spans="1:11" s="18" customFormat="1" ht="24.95" customHeight="1" x14ac:dyDescent="0.15">
      <c r="A152" s="4">
        <v>148</v>
      </c>
      <c r="B152" s="4" t="s">
        <v>14</v>
      </c>
      <c r="C152" s="13" t="s">
        <v>414</v>
      </c>
      <c r="D152" s="4" t="s">
        <v>16</v>
      </c>
      <c r="E152" s="20" t="s">
        <v>254</v>
      </c>
      <c r="F152" s="5">
        <v>12150000</v>
      </c>
      <c r="G152" s="4" t="str">
        <f t="shared" si="15"/>
        <v>10월</v>
      </c>
      <c r="H152" s="4" t="str">
        <f t="shared" si="15"/>
        <v>교육시설과</v>
      </c>
      <c r="I152" s="4" t="str">
        <f>I151</f>
        <v>김명관</v>
      </c>
      <c r="J152" s="4" t="str">
        <f>J151</f>
        <v>710-0782</v>
      </c>
    </row>
    <row r="153" spans="1:11" s="18" customFormat="1" ht="24.95" customHeight="1" x14ac:dyDescent="0.15">
      <c r="A153" s="4">
        <v>149</v>
      </c>
      <c r="B153" s="4" t="s">
        <v>14</v>
      </c>
      <c r="C153" s="13" t="s">
        <v>415</v>
      </c>
      <c r="D153" s="4" t="s">
        <v>16</v>
      </c>
      <c r="E153" s="20" t="s">
        <v>255</v>
      </c>
      <c r="F153" s="5">
        <v>18225000</v>
      </c>
      <c r="G153" s="4" t="str">
        <f t="shared" si="15"/>
        <v>10월</v>
      </c>
      <c r="H153" s="4" t="str">
        <f t="shared" si="15"/>
        <v>교육시설과</v>
      </c>
      <c r="I153" s="4" t="str">
        <f>I152</f>
        <v>김명관</v>
      </c>
      <c r="J153" s="4" t="str">
        <f>J152</f>
        <v>710-0782</v>
      </c>
    </row>
    <row r="154" spans="1:11" s="18" customFormat="1" ht="24.95" customHeight="1" x14ac:dyDescent="0.15">
      <c r="A154" s="4">
        <v>150</v>
      </c>
      <c r="B154" s="4" t="s">
        <v>14</v>
      </c>
      <c r="C154" s="21" t="s">
        <v>198</v>
      </c>
      <c r="D154" s="20" t="s">
        <v>16</v>
      </c>
      <c r="E154" s="20" t="s">
        <v>17</v>
      </c>
      <c r="F154" s="30">
        <v>886071000</v>
      </c>
      <c r="G154" s="20" t="s">
        <v>98</v>
      </c>
      <c r="H154" s="20" t="s">
        <v>19</v>
      </c>
      <c r="I154" s="20" t="s">
        <v>189</v>
      </c>
      <c r="J154" s="20" t="s">
        <v>190</v>
      </c>
      <c r="K154" s="22"/>
    </row>
    <row r="155" spans="1:11" ht="24.95" customHeight="1" x14ac:dyDescent="0.15">
      <c r="A155" s="4"/>
      <c r="B155" s="4"/>
      <c r="C155" s="13"/>
      <c r="D155" s="4"/>
      <c r="E155" s="4"/>
      <c r="F155" s="5">
        <f>SUM(F5:F154)</f>
        <v>33683377000</v>
      </c>
      <c r="G155" s="4"/>
      <c r="H155" s="4"/>
      <c r="I155" s="4"/>
      <c r="J155" s="4"/>
    </row>
  </sheetData>
  <autoFilter ref="A4:K4"/>
  <sortState ref="A5:K154">
    <sortCondition ref="G5:G154"/>
  </sortState>
  <mergeCells count="2">
    <mergeCell ref="A2:H2"/>
    <mergeCell ref="G3:H3"/>
  </mergeCells>
  <phoneticPr fontId="2" type="noConversion"/>
  <pageMargins left="0.59055118110236227" right="0.6692913385826772" top="0.98425196850393704" bottom="0.98425196850393704" header="0.51181102362204722" footer="0.51181102362204722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zoomScale="90" zoomScaleNormal="90" workbookViewId="0">
      <selection activeCell="A2" sqref="A2:I2"/>
    </sheetView>
  </sheetViews>
  <sheetFormatPr defaultRowHeight="13.5" x14ac:dyDescent="0.15"/>
  <cols>
    <col min="1" max="1" width="4" customWidth="1"/>
    <col min="2" max="2" width="4.44140625" customWidth="1"/>
    <col min="3" max="3" width="44" style="11" bestFit="1" customWidth="1"/>
    <col min="4" max="4" width="12" customWidth="1"/>
    <col min="5" max="5" width="14.44140625" style="24" customWidth="1"/>
    <col min="6" max="6" width="7.44140625" customWidth="1"/>
    <col min="7" max="7" width="9.5546875" style="64" customWidth="1"/>
    <col min="8" max="8" width="6.33203125" customWidth="1"/>
    <col min="9" max="9" width="9.5546875" customWidth="1"/>
    <col min="10" max="10" width="17.109375" customWidth="1"/>
  </cols>
  <sheetData>
    <row r="1" spans="1:9" ht="24.95" customHeight="1" x14ac:dyDescent="0.15"/>
    <row r="2" spans="1:9" ht="24.95" customHeight="1" x14ac:dyDescent="0.15">
      <c r="A2" s="69" t="s">
        <v>12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15">
      <c r="A3" s="2" t="s">
        <v>1052</v>
      </c>
      <c r="F3" s="63"/>
      <c r="G3" s="65"/>
    </row>
    <row r="4" spans="1:9" ht="32.25" customHeight="1" x14ac:dyDescent="0.15">
      <c r="A4" s="1" t="s">
        <v>0</v>
      </c>
      <c r="B4" s="1" t="s">
        <v>1</v>
      </c>
      <c r="C4" s="12" t="s">
        <v>2</v>
      </c>
      <c r="D4" s="3" t="s">
        <v>10</v>
      </c>
      <c r="E4" s="25" t="s">
        <v>8</v>
      </c>
      <c r="F4" s="3" t="s">
        <v>3</v>
      </c>
      <c r="G4" s="66" t="s">
        <v>4</v>
      </c>
      <c r="H4" s="1" t="s">
        <v>5</v>
      </c>
      <c r="I4" s="1" t="s">
        <v>6</v>
      </c>
    </row>
    <row r="5" spans="1:9" ht="24.75" customHeight="1" x14ac:dyDescent="0.15">
      <c r="A5" s="4">
        <v>1</v>
      </c>
      <c r="B5" s="4" t="s">
        <v>507</v>
      </c>
      <c r="C5" s="13" t="s">
        <v>508</v>
      </c>
      <c r="D5" s="4" t="s">
        <v>509</v>
      </c>
      <c r="E5" s="15">
        <v>1300000</v>
      </c>
      <c r="F5" s="4" t="s">
        <v>109</v>
      </c>
      <c r="G5" s="7" t="s">
        <v>510</v>
      </c>
      <c r="H5" s="4" t="s">
        <v>511</v>
      </c>
      <c r="I5" s="4" t="s">
        <v>512</v>
      </c>
    </row>
    <row r="6" spans="1:9" ht="24.75" customHeight="1" x14ac:dyDescent="0.15">
      <c r="A6" s="4">
        <v>2</v>
      </c>
      <c r="B6" s="4" t="s">
        <v>507</v>
      </c>
      <c r="C6" s="13" t="s">
        <v>513</v>
      </c>
      <c r="D6" s="4" t="s">
        <v>514</v>
      </c>
      <c r="E6" s="15">
        <v>1800000</v>
      </c>
      <c r="F6" s="4" t="s">
        <v>109</v>
      </c>
      <c r="G6" s="7" t="s">
        <v>515</v>
      </c>
      <c r="H6" s="4" t="s">
        <v>516</v>
      </c>
      <c r="I6" s="4" t="s">
        <v>517</v>
      </c>
    </row>
    <row r="7" spans="1:9" ht="24.75" customHeight="1" x14ac:dyDescent="0.15">
      <c r="A7" s="4">
        <v>3</v>
      </c>
      <c r="B7" s="4" t="s">
        <v>518</v>
      </c>
      <c r="C7" s="13" t="s">
        <v>519</v>
      </c>
      <c r="D7" s="4" t="s">
        <v>520</v>
      </c>
      <c r="E7" s="15">
        <v>2400000</v>
      </c>
      <c r="F7" s="4" t="s">
        <v>109</v>
      </c>
      <c r="G7" s="7" t="s">
        <v>515</v>
      </c>
      <c r="H7" s="4" t="s">
        <v>516</v>
      </c>
      <c r="I7" s="4" t="s">
        <v>517</v>
      </c>
    </row>
    <row r="8" spans="1:9" ht="24.75" customHeight="1" x14ac:dyDescent="0.15">
      <c r="A8" s="4">
        <v>4</v>
      </c>
      <c r="B8" s="4" t="s">
        <v>518</v>
      </c>
      <c r="C8" s="13" t="s">
        <v>521</v>
      </c>
      <c r="D8" s="4" t="s">
        <v>522</v>
      </c>
      <c r="E8" s="15">
        <v>300000</v>
      </c>
      <c r="F8" s="4" t="s">
        <v>109</v>
      </c>
      <c r="G8" s="7" t="s">
        <v>515</v>
      </c>
      <c r="H8" s="4" t="s">
        <v>516</v>
      </c>
      <c r="I8" s="4" t="s">
        <v>517</v>
      </c>
    </row>
    <row r="9" spans="1:9" ht="24.75" customHeight="1" x14ac:dyDescent="0.15">
      <c r="A9" s="4">
        <v>5</v>
      </c>
      <c r="B9" s="4" t="s">
        <v>518</v>
      </c>
      <c r="C9" s="13" t="s">
        <v>523</v>
      </c>
      <c r="D9" s="4" t="s">
        <v>524</v>
      </c>
      <c r="E9" s="15">
        <v>150000</v>
      </c>
      <c r="F9" s="4" t="s">
        <v>109</v>
      </c>
      <c r="G9" s="7" t="s">
        <v>515</v>
      </c>
      <c r="H9" s="4" t="s">
        <v>516</v>
      </c>
      <c r="I9" s="4" t="s">
        <v>517</v>
      </c>
    </row>
    <row r="10" spans="1:9" ht="24.75" customHeight="1" x14ac:dyDescent="0.15">
      <c r="A10" s="4">
        <v>6</v>
      </c>
      <c r="B10" s="4" t="s">
        <v>518</v>
      </c>
      <c r="C10" s="13" t="s">
        <v>525</v>
      </c>
      <c r="D10" s="4" t="s">
        <v>526</v>
      </c>
      <c r="E10" s="15">
        <v>3000000</v>
      </c>
      <c r="F10" s="4" t="s">
        <v>109</v>
      </c>
      <c r="G10" s="7" t="s">
        <v>515</v>
      </c>
      <c r="H10" s="4" t="s">
        <v>516</v>
      </c>
      <c r="I10" s="4" t="s">
        <v>517</v>
      </c>
    </row>
    <row r="11" spans="1:9" ht="32.25" customHeight="1" x14ac:dyDescent="0.15">
      <c r="A11" s="4">
        <v>7</v>
      </c>
      <c r="B11" s="4" t="s">
        <v>594</v>
      </c>
      <c r="C11" s="12" t="s">
        <v>595</v>
      </c>
      <c r="D11" s="35" t="s">
        <v>596</v>
      </c>
      <c r="E11" s="15">
        <v>7900000</v>
      </c>
      <c r="F11" s="4" t="s">
        <v>109</v>
      </c>
      <c r="G11" s="7" t="s">
        <v>597</v>
      </c>
      <c r="H11" s="4" t="s">
        <v>598</v>
      </c>
      <c r="I11" s="4" t="s">
        <v>599</v>
      </c>
    </row>
    <row r="12" spans="1:9" ht="24.75" customHeight="1" x14ac:dyDescent="0.15">
      <c r="A12" s="4">
        <v>8</v>
      </c>
      <c r="B12" s="4" t="s">
        <v>431</v>
      </c>
      <c r="C12" s="27" t="s">
        <v>600</v>
      </c>
      <c r="D12" s="17" t="s">
        <v>601</v>
      </c>
      <c r="E12" s="5">
        <v>147200000</v>
      </c>
      <c r="F12" s="4" t="s">
        <v>109</v>
      </c>
      <c r="G12" s="7" t="s">
        <v>602</v>
      </c>
      <c r="H12" s="4" t="s">
        <v>603</v>
      </c>
      <c r="I12" s="4" t="s">
        <v>604</v>
      </c>
    </row>
    <row r="13" spans="1:9" ht="24.75" customHeight="1" x14ac:dyDescent="0.15">
      <c r="A13" s="4">
        <v>9</v>
      </c>
      <c r="B13" s="4" t="s">
        <v>594</v>
      </c>
      <c r="C13" s="27" t="s">
        <v>605</v>
      </c>
      <c r="D13" s="35" t="s">
        <v>606</v>
      </c>
      <c r="E13" s="15">
        <v>7500000</v>
      </c>
      <c r="F13" s="4" t="s">
        <v>109</v>
      </c>
      <c r="G13" s="7" t="s">
        <v>597</v>
      </c>
      <c r="H13" s="4" t="s">
        <v>598</v>
      </c>
      <c r="I13" s="4" t="s">
        <v>599</v>
      </c>
    </row>
    <row r="14" spans="1:9" ht="24.75" customHeight="1" x14ac:dyDescent="0.15">
      <c r="A14" s="4">
        <v>10</v>
      </c>
      <c r="B14" s="4" t="s">
        <v>594</v>
      </c>
      <c r="C14" s="13" t="s">
        <v>607</v>
      </c>
      <c r="D14" s="36" t="s">
        <v>608</v>
      </c>
      <c r="E14" s="15">
        <v>5000000</v>
      </c>
      <c r="F14" s="4" t="s">
        <v>109</v>
      </c>
      <c r="G14" s="7" t="s">
        <v>597</v>
      </c>
      <c r="H14" s="4" t="s">
        <v>598</v>
      </c>
      <c r="I14" s="4" t="s">
        <v>599</v>
      </c>
    </row>
    <row r="15" spans="1:9" ht="24.75" customHeight="1" x14ac:dyDescent="0.15">
      <c r="A15" s="4">
        <v>11</v>
      </c>
      <c r="B15" s="4" t="s">
        <v>431</v>
      </c>
      <c r="C15" s="13" t="s">
        <v>609</v>
      </c>
      <c r="D15" s="4" t="s">
        <v>610</v>
      </c>
      <c r="E15" s="5">
        <v>40000000</v>
      </c>
      <c r="F15" s="4" t="s">
        <v>109</v>
      </c>
      <c r="G15" s="7" t="s">
        <v>602</v>
      </c>
      <c r="H15" s="4" t="s">
        <v>611</v>
      </c>
      <c r="I15" s="4" t="s">
        <v>612</v>
      </c>
    </row>
    <row r="16" spans="1:9" ht="24.75" customHeight="1" x14ac:dyDescent="0.15">
      <c r="A16" s="4">
        <v>12</v>
      </c>
      <c r="B16" s="4" t="s">
        <v>431</v>
      </c>
      <c r="C16" s="13" t="s">
        <v>659</v>
      </c>
      <c r="D16" s="4" t="s">
        <v>660</v>
      </c>
      <c r="E16" s="5">
        <v>100000000</v>
      </c>
      <c r="F16" s="4" t="s">
        <v>109</v>
      </c>
      <c r="G16" s="7" t="s">
        <v>661</v>
      </c>
      <c r="H16" s="4" t="s">
        <v>662</v>
      </c>
      <c r="I16" s="4" t="s">
        <v>663</v>
      </c>
    </row>
    <row r="17" spans="1:9" ht="24.75" customHeight="1" x14ac:dyDescent="0.15">
      <c r="A17" s="4">
        <v>13</v>
      </c>
      <c r="B17" s="4" t="s">
        <v>664</v>
      </c>
      <c r="C17" s="13" t="s">
        <v>665</v>
      </c>
      <c r="D17" s="4" t="s">
        <v>474</v>
      </c>
      <c r="E17" s="5">
        <v>4302000</v>
      </c>
      <c r="F17" s="4" t="s">
        <v>109</v>
      </c>
      <c r="G17" s="7" t="s">
        <v>666</v>
      </c>
      <c r="H17" s="4" t="s">
        <v>667</v>
      </c>
      <c r="I17" s="4" t="s">
        <v>668</v>
      </c>
    </row>
    <row r="18" spans="1:9" ht="24.75" customHeight="1" x14ac:dyDescent="0.15">
      <c r="A18" s="4">
        <v>14</v>
      </c>
      <c r="B18" s="4" t="s">
        <v>431</v>
      </c>
      <c r="C18" s="40" t="s">
        <v>704</v>
      </c>
      <c r="D18" s="4" t="s">
        <v>705</v>
      </c>
      <c r="E18" s="15">
        <v>5000000</v>
      </c>
      <c r="F18" s="4" t="s">
        <v>109</v>
      </c>
      <c r="G18" s="7" t="s">
        <v>706</v>
      </c>
      <c r="H18" s="4" t="s">
        <v>707</v>
      </c>
      <c r="I18" s="4" t="s">
        <v>708</v>
      </c>
    </row>
    <row r="19" spans="1:9" ht="24.75" customHeight="1" x14ac:dyDescent="0.15">
      <c r="A19" s="4">
        <v>15</v>
      </c>
      <c r="B19" s="4" t="s">
        <v>431</v>
      </c>
      <c r="C19" s="40" t="s">
        <v>709</v>
      </c>
      <c r="D19" s="4" t="s">
        <v>710</v>
      </c>
      <c r="E19" s="15">
        <v>2000000</v>
      </c>
      <c r="F19" s="4" t="s">
        <v>109</v>
      </c>
      <c r="G19" s="7" t="s">
        <v>706</v>
      </c>
      <c r="H19" s="4" t="s">
        <v>707</v>
      </c>
      <c r="I19" s="4" t="s">
        <v>708</v>
      </c>
    </row>
    <row r="20" spans="1:9" ht="24.75" customHeight="1" x14ac:dyDescent="0.15">
      <c r="A20" s="4">
        <v>16</v>
      </c>
      <c r="B20" s="4" t="s">
        <v>507</v>
      </c>
      <c r="C20" s="13" t="s">
        <v>763</v>
      </c>
      <c r="D20" s="4" t="s">
        <v>764</v>
      </c>
      <c r="E20" s="5">
        <v>3000000</v>
      </c>
      <c r="F20" s="4" t="s">
        <v>109</v>
      </c>
      <c r="G20" s="7" t="s">
        <v>765</v>
      </c>
      <c r="H20" s="4" t="s">
        <v>766</v>
      </c>
      <c r="I20" s="4" t="s">
        <v>767</v>
      </c>
    </row>
    <row r="21" spans="1:9" ht="24.75" customHeight="1" x14ac:dyDescent="0.15">
      <c r="A21" s="4">
        <v>17</v>
      </c>
      <c r="B21" s="4" t="s">
        <v>507</v>
      </c>
      <c r="C21" s="13" t="s">
        <v>775</v>
      </c>
      <c r="D21" s="4" t="s">
        <v>764</v>
      </c>
      <c r="E21" s="5">
        <v>2000000</v>
      </c>
      <c r="F21" s="4" t="s">
        <v>109</v>
      </c>
      <c r="G21" s="7" t="s">
        <v>765</v>
      </c>
      <c r="H21" s="4" t="s">
        <v>769</v>
      </c>
      <c r="I21" s="4" t="s">
        <v>770</v>
      </c>
    </row>
    <row r="22" spans="1:9" ht="24.75" customHeight="1" x14ac:dyDescent="0.15">
      <c r="A22" s="4">
        <v>18</v>
      </c>
      <c r="B22" s="4" t="s">
        <v>507</v>
      </c>
      <c r="C22" s="13" t="s">
        <v>776</v>
      </c>
      <c r="D22" s="4" t="s">
        <v>777</v>
      </c>
      <c r="E22" s="5">
        <v>3000000</v>
      </c>
      <c r="F22" s="4" t="s">
        <v>109</v>
      </c>
      <c r="G22" s="7" t="s">
        <v>765</v>
      </c>
      <c r="H22" s="4" t="s">
        <v>778</v>
      </c>
      <c r="I22" s="4" t="s">
        <v>779</v>
      </c>
    </row>
    <row r="23" spans="1:9" ht="24.75" customHeight="1" x14ac:dyDescent="0.15">
      <c r="A23" s="4">
        <v>19</v>
      </c>
      <c r="B23" s="4" t="s">
        <v>507</v>
      </c>
      <c r="C23" s="13" t="s">
        <v>799</v>
      </c>
      <c r="D23" s="4" t="s">
        <v>800</v>
      </c>
      <c r="E23" s="5">
        <v>50000000</v>
      </c>
      <c r="F23" s="4" t="s">
        <v>109</v>
      </c>
      <c r="G23" s="7" t="s">
        <v>801</v>
      </c>
      <c r="H23" s="4" t="s">
        <v>802</v>
      </c>
      <c r="I23" s="4" t="s">
        <v>803</v>
      </c>
    </row>
    <row r="24" spans="1:9" ht="24.75" customHeight="1" x14ac:dyDescent="0.15">
      <c r="A24" s="4">
        <v>20</v>
      </c>
      <c r="B24" s="4" t="s">
        <v>224</v>
      </c>
      <c r="C24" s="27" t="s">
        <v>225</v>
      </c>
      <c r="D24" s="4" t="s">
        <v>226</v>
      </c>
      <c r="E24" s="5">
        <v>96900000</v>
      </c>
      <c r="F24" s="4" t="s">
        <v>227</v>
      </c>
      <c r="G24" s="7" t="s">
        <v>228</v>
      </c>
      <c r="H24" s="4" t="s">
        <v>229</v>
      </c>
      <c r="I24" s="4" t="s">
        <v>230</v>
      </c>
    </row>
    <row r="25" spans="1:9" ht="24.75" customHeight="1" x14ac:dyDescent="0.15">
      <c r="A25" s="4">
        <v>21</v>
      </c>
      <c r="B25" s="4" t="s">
        <v>224</v>
      </c>
      <c r="C25" s="27" t="s">
        <v>233</v>
      </c>
      <c r="D25" s="4" t="s">
        <v>226</v>
      </c>
      <c r="E25" s="5">
        <v>119700000</v>
      </c>
      <c r="F25" s="4" t="s">
        <v>227</v>
      </c>
      <c r="G25" s="7" t="s">
        <v>228</v>
      </c>
      <c r="H25" s="4" t="s">
        <v>229</v>
      </c>
      <c r="I25" s="4" t="s">
        <v>230</v>
      </c>
    </row>
    <row r="26" spans="1:9" ht="24.75" customHeight="1" x14ac:dyDescent="0.15">
      <c r="A26" s="4">
        <v>22</v>
      </c>
      <c r="B26" s="4" t="s">
        <v>224</v>
      </c>
      <c r="C26" s="27" t="s">
        <v>234</v>
      </c>
      <c r="D26" s="4" t="s">
        <v>226</v>
      </c>
      <c r="E26" s="5">
        <v>136800000</v>
      </c>
      <c r="F26" s="4" t="s">
        <v>227</v>
      </c>
      <c r="G26" s="7" t="s">
        <v>228</v>
      </c>
      <c r="H26" s="4" t="s">
        <v>229</v>
      </c>
      <c r="I26" s="4" t="s">
        <v>230</v>
      </c>
    </row>
    <row r="27" spans="1:9" ht="24.75" customHeight="1" x14ac:dyDescent="0.15">
      <c r="A27" s="4">
        <v>23</v>
      </c>
      <c r="B27" s="4" t="s">
        <v>240</v>
      </c>
      <c r="C27" s="27" t="s">
        <v>241</v>
      </c>
      <c r="D27" s="4" t="s">
        <v>242</v>
      </c>
      <c r="E27" s="5">
        <v>119700000</v>
      </c>
      <c r="F27" s="4" t="s">
        <v>243</v>
      </c>
      <c r="G27" s="7" t="s">
        <v>237</v>
      </c>
      <c r="H27" s="4" t="s">
        <v>238</v>
      </c>
      <c r="I27" s="4" t="s">
        <v>239</v>
      </c>
    </row>
    <row r="28" spans="1:9" ht="24.75" customHeight="1" x14ac:dyDescent="0.15">
      <c r="A28" s="4">
        <v>24</v>
      </c>
      <c r="B28" s="4" t="s">
        <v>240</v>
      </c>
      <c r="C28" s="27" t="s">
        <v>246</v>
      </c>
      <c r="D28" s="4" t="s">
        <v>242</v>
      </c>
      <c r="E28" s="5">
        <v>119700000</v>
      </c>
      <c r="F28" s="4" t="s">
        <v>243</v>
      </c>
      <c r="G28" s="7" t="s">
        <v>237</v>
      </c>
      <c r="H28" s="4" t="s">
        <v>238</v>
      </c>
      <c r="I28" s="4" t="s">
        <v>239</v>
      </c>
    </row>
    <row r="29" spans="1:9" ht="24.75" customHeight="1" x14ac:dyDescent="0.15">
      <c r="A29" s="4">
        <v>25</v>
      </c>
      <c r="B29" s="1" t="s">
        <v>431</v>
      </c>
      <c r="C29" s="12" t="s">
        <v>432</v>
      </c>
      <c r="D29" s="3" t="s">
        <v>433</v>
      </c>
      <c r="E29" s="8">
        <v>5400000</v>
      </c>
      <c r="F29" s="1" t="s">
        <v>434</v>
      </c>
      <c r="G29" s="66" t="s">
        <v>435</v>
      </c>
      <c r="H29" s="1" t="s">
        <v>436</v>
      </c>
      <c r="I29" s="1" t="s">
        <v>437</v>
      </c>
    </row>
    <row r="30" spans="1:9" ht="24.75" customHeight="1" x14ac:dyDescent="0.15">
      <c r="A30" s="4">
        <v>26</v>
      </c>
      <c r="B30" s="32" t="s">
        <v>431</v>
      </c>
      <c r="C30" s="12" t="s">
        <v>438</v>
      </c>
      <c r="D30" s="1" t="s">
        <v>439</v>
      </c>
      <c r="E30" s="8">
        <v>1500000</v>
      </c>
      <c r="F30" s="1" t="s">
        <v>434</v>
      </c>
      <c r="G30" s="66" t="s">
        <v>435</v>
      </c>
      <c r="H30" s="1" t="s">
        <v>436</v>
      </c>
      <c r="I30" s="1" t="s">
        <v>437</v>
      </c>
    </row>
    <row r="31" spans="1:9" ht="24.75" customHeight="1" x14ac:dyDescent="0.15">
      <c r="A31" s="4">
        <v>27</v>
      </c>
      <c r="B31" s="4" t="s">
        <v>431</v>
      </c>
      <c r="C31" s="13" t="s">
        <v>460</v>
      </c>
      <c r="D31" s="34" t="s">
        <v>461</v>
      </c>
      <c r="E31" s="15">
        <v>112200000</v>
      </c>
      <c r="F31" s="4" t="s">
        <v>462</v>
      </c>
      <c r="G31" s="7" t="s">
        <v>463</v>
      </c>
      <c r="H31" s="4" t="s">
        <v>464</v>
      </c>
      <c r="I31" s="4" t="s">
        <v>465</v>
      </c>
    </row>
    <row r="32" spans="1:9" ht="24.75" customHeight="1" x14ac:dyDescent="0.15">
      <c r="A32" s="4">
        <v>28</v>
      </c>
      <c r="B32" s="4" t="s">
        <v>431</v>
      </c>
      <c r="C32" s="13" t="s">
        <v>466</v>
      </c>
      <c r="D32" s="4" t="s">
        <v>467</v>
      </c>
      <c r="E32" s="15">
        <v>7200000</v>
      </c>
      <c r="F32" s="4" t="s">
        <v>468</v>
      </c>
      <c r="G32" s="7" t="s">
        <v>463</v>
      </c>
      <c r="H32" s="4" t="s">
        <v>469</v>
      </c>
      <c r="I32" s="4" t="s">
        <v>470</v>
      </c>
    </row>
    <row r="33" spans="1:9" ht="24.75" customHeight="1" x14ac:dyDescent="0.15">
      <c r="A33" s="4">
        <v>29</v>
      </c>
      <c r="B33" s="4" t="s">
        <v>431</v>
      </c>
      <c r="C33" s="13" t="s">
        <v>471</v>
      </c>
      <c r="D33" s="4" t="s">
        <v>472</v>
      </c>
      <c r="E33" s="15">
        <v>1300000</v>
      </c>
      <c r="F33" s="4" t="s">
        <v>468</v>
      </c>
      <c r="G33" s="7" t="s">
        <v>463</v>
      </c>
      <c r="H33" s="4" t="s">
        <v>469</v>
      </c>
      <c r="I33" s="4" t="s">
        <v>470</v>
      </c>
    </row>
    <row r="34" spans="1:9" ht="24.75" customHeight="1" x14ac:dyDescent="0.15">
      <c r="A34" s="4">
        <v>30</v>
      </c>
      <c r="B34" s="4" t="s">
        <v>431</v>
      </c>
      <c r="C34" s="13" t="s">
        <v>473</v>
      </c>
      <c r="D34" s="4" t="s">
        <v>474</v>
      </c>
      <c r="E34" s="15">
        <v>1200000</v>
      </c>
      <c r="F34" s="4" t="s">
        <v>468</v>
      </c>
      <c r="G34" s="7" t="s">
        <v>463</v>
      </c>
      <c r="H34" s="4" t="s">
        <v>469</v>
      </c>
      <c r="I34" s="4" t="s">
        <v>470</v>
      </c>
    </row>
    <row r="35" spans="1:9" ht="24.75" customHeight="1" x14ac:dyDescent="0.15">
      <c r="A35" s="4">
        <v>31</v>
      </c>
      <c r="B35" s="4" t="s">
        <v>431</v>
      </c>
      <c r="C35" s="13" t="s">
        <v>475</v>
      </c>
      <c r="D35" s="4" t="s">
        <v>472</v>
      </c>
      <c r="E35" s="15">
        <v>4500000</v>
      </c>
      <c r="F35" s="4" t="s">
        <v>468</v>
      </c>
      <c r="G35" s="7" t="s">
        <v>463</v>
      </c>
      <c r="H35" s="4" t="s">
        <v>469</v>
      </c>
      <c r="I35" s="4" t="s">
        <v>470</v>
      </c>
    </row>
    <row r="36" spans="1:9" ht="24.75" customHeight="1" x14ac:dyDescent="0.15">
      <c r="A36" s="4">
        <v>32</v>
      </c>
      <c r="B36" s="4" t="s">
        <v>431</v>
      </c>
      <c r="C36" s="13" t="s">
        <v>476</v>
      </c>
      <c r="D36" s="4" t="s">
        <v>477</v>
      </c>
      <c r="E36" s="15">
        <v>21000000</v>
      </c>
      <c r="F36" s="4" t="s">
        <v>468</v>
      </c>
      <c r="G36" s="7" t="s">
        <v>463</v>
      </c>
      <c r="H36" s="7" t="s">
        <v>478</v>
      </c>
      <c r="I36" s="4" t="s">
        <v>479</v>
      </c>
    </row>
    <row r="37" spans="1:9" ht="24.75" customHeight="1" x14ac:dyDescent="0.15">
      <c r="A37" s="4">
        <v>33</v>
      </c>
      <c r="B37" s="4" t="s">
        <v>431</v>
      </c>
      <c r="C37" s="13" t="s">
        <v>480</v>
      </c>
      <c r="D37" s="4" t="s">
        <v>472</v>
      </c>
      <c r="E37" s="15">
        <v>16000000</v>
      </c>
      <c r="F37" s="4" t="s">
        <v>468</v>
      </c>
      <c r="G37" s="7" t="s">
        <v>463</v>
      </c>
      <c r="H37" s="7" t="s">
        <v>478</v>
      </c>
      <c r="I37" s="4" t="s">
        <v>479</v>
      </c>
    </row>
    <row r="38" spans="1:9" ht="24.75" customHeight="1" x14ac:dyDescent="0.15">
      <c r="A38" s="4">
        <v>34</v>
      </c>
      <c r="B38" s="4" t="s">
        <v>431</v>
      </c>
      <c r="C38" s="13" t="s">
        <v>481</v>
      </c>
      <c r="D38" s="4" t="s">
        <v>472</v>
      </c>
      <c r="E38" s="15">
        <v>6500000</v>
      </c>
      <c r="F38" s="4" t="s">
        <v>468</v>
      </c>
      <c r="G38" s="7" t="s">
        <v>463</v>
      </c>
      <c r="H38" s="7" t="s">
        <v>478</v>
      </c>
      <c r="I38" s="4" t="s">
        <v>479</v>
      </c>
    </row>
    <row r="39" spans="1:9" ht="24.75" customHeight="1" x14ac:dyDescent="0.15">
      <c r="A39" s="4">
        <v>35</v>
      </c>
      <c r="B39" s="4" t="s">
        <v>431</v>
      </c>
      <c r="C39" s="13" t="s">
        <v>482</v>
      </c>
      <c r="D39" s="4" t="s">
        <v>472</v>
      </c>
      <c r="E39" s="15">
        <v>7500000</v>
      </c>
      <c r="F39" s="4" t="s">
        <v>468</v>
      </c>
      <c r="G39" s="7" t="s">
        <v>463</v>
      </c>
      <c r="H39" s="7" t="s">
        <v>478</v>
      </c>
      <c r="I39" s="4" t="s">
        <v>479</v>
      </c>
    </row>
    <row r="40" spans="1:9" ht="24.75" customHeight="1" x14ac:dyDescent="0.15">
      <c r="A40" s="4">
        <v>36</v>
      </c>
      <c r="B40" s="4" t="s">
        <v>431</v>
      </c>
      <c r="C40" s="14" t="s">
        <v>483</v>
      </c>
      <c r="D40" s="4" t="s">
        <v>484</v>
      </c>
      <c r="E40" s="15">
        <v>2650000</v>
      </c>
      <c r="F40" s="4" t="s">
        <v>468</v>
      </c>
      <c r="G40" s="7" t="s">
        <v>463</v>
      </c>
      <c r="H40" s="4" t="s">
        <v>485</v>
      </c>
      <c r="I40" s="4" t="s">
        <v>486</v>
      </c>
    </row>
    <row r="41" spans="1:9" ht="24.75" customHeight="1" x14ac:dyDescent="0.15">
      <c r="A41" s="4">
        <v>37</v>
      </c>
      <c r="B41" s="4" t="s">
        <v>431</v>
      </c>
      <c r="C41" s="14" t="s">
        <v>487</v>
      </c>
      <c r="D41" s="4" t="s">
        <v>488</v>
      </c>
      <c r="E41" s="15">
        <v>1580000</v>
      </c>
      <c r="F41" s="4" t="s">
        <v>468</v>
      </c>
      <c r="G41" s="7" t="s">
        <v>463</v>
      </c>
      <c r="H41" s="4" t="s">
        <v>469</v>
      </c>
      <c r="I41" s="4" t="s">
        <v>470</v>
      </c>
    </row>
    <row r="42" spans="1:9" ht="24.75" customHeight="1" x14ac:dyDescent="0.15">
      <c r="A42" s="4">
        <v>38</v>
      </c>
      <c r="B42" s="4" t="s">
        <v>507</v>
      </c>
      <c r="C42" s="13" t="s">
        <v>557</v>
      </c>
      <c r="D42" s="4">
        <v>4</v>
      </c>
      <c r="E42" s="5">
        <v>3600000</v>
      </c>
      <c r="F42" s="4" t="s">
        <v>558</v>
      </c>
      <c r="G42" s="7" t="s">
        <v>559</v>
      </c>
      <c r="H42" s="4" t="s">
        <v>560</v>
      </c>
      <c r="I42" s="4" t="s">
        <v>561</v>
      </c>
    </row>
    <row r="43" spans="1:9" ht="24.75" customHeight="1" x14ac:dyDescent="0.15">
      <c r="A43" s="4">
        <v>39</v>
      </c>
      <c r="B43" s="4" t="s">
        <v>431</v>
      </c>
      <c r="C43" s="14" t="s">
        <v>893</v>
      </c>
      <c r="D43" s="4">
        <v>8300</v>
      </c>
      <c r="E43" s="5">
        <v>26560000</v>
      </c>
      <c r="F43" s="4" t="s">
        <v>468</v>
      </c>
      <c r="G43" s="7" t="s">
        <v>867</v>
      </c>
      <c r="H43" s="4" t="s">
        <v>876</v>
      </c>
      <c r="I43" s="4" t="s">
        <v>877</v>
      </c>
    </row>
    <row r="44" spans="1:9" ht="24.75" customHeight="1" x14ac:dyDescent="0.15">
      <c r="A44" s="4">
        <v>40</v>
      </c>
      <c r="B44" s="4" t="s">
        <v>431</v>
      </c>
      <c r="C44" s="14" t="s">
        <v>899</v>
      </c>
      <c r="D44" s="4">
        <v>200</v>
      </c>
      <c r="E44" s="5">
        <v>2000000</v>
      </c>
      <c r="F44" s="4" t="s">
        <v>468</v>
      </c>
      <c r="G44" s="7" t="s">
        <v>867</v>
      </c>
      <c r="H44" s="4" t="s">
        <v>876</v>
      </c>
      <c r="I44" s="4" t="s">
        <v>877</v>
      </c>
    </row>
    <row r="45" spans="1:9" ht="24.75" customHeight="1" x14ac:dyDescent="0.15">
      <c r="A45" s="4">
        <v>41</v>
      </c>
      <c r="B45" s="4" t="s">
        <v>431</v>
      </c>
      <c r="C45" s="14" t="s">
        <v>908</v>
      </c>
      <c r="D45" s="4">
        <v>300</v>
      </c>
      <c r="E45" s="5">
        <v>1200000</v>
      </c>
      <c r="F45" s="4" t="s">
        <v>468</v>
      </c>
      <c r="G45" s="7" t="s">
        <v>867</v>
      </c>
      <c r="H45" s="4" t="s">
        <v>909</v>
      </c>
      <c r="I45" s="4" t="s">
        <v>910</v>
      </c>
    </row>
    <row r="46" spans="1:9" ht="24.75" customHeight="1" x14ac:dyDescent="0.15">
      <c r="A46" s="4">
        <v>42</v>
      </c>
      <c r="B46" s="4" t="s">
        <v>431</v>
      </c>
      <c r="C46" s="14" t="s">
        <v>921</v>
      </c>
      <c r="D46" s="4"/>
      <c r="E46" s="5">
        <v>4000000</v>
      </c>
      <c r="F46" s="4" t="s">
        <v>468</v>
      </c>
      <c r="G46" s="7" t="s">
        <v>867</v>
      </c>
      <c r="H46" s="4" t="s">
        <v>919</v>
      </c>
      <c r="I46" s="4" t="s">
        <v>920</v>
      </c>
    </row>
    <row r="47" spans="1:9" ht="24.75" customHeight="1" x14ac:dyDescent="0.15">
      <c r="A47" s="4">
        <v>43</v>
      </c>
      <c r="B47" s="4" t="s">
        <v>431</v>
      </c>
      <c r="C47" s="14" t="s">
        <v>974</v>
      </c>
      <c r="D47" s="4">
        <v>5</v>
      </c>
      <c r="E47" s="5">
        <v>6500000</v>
      </c>
      <c r="F47" s="4" t="s">
        <v>468</v>
      </c>
      <c r="G47" s="7" t="s">
        <v>867</v>
      </c>
      <c r="H47" s="4" t="s">
        <v>971</v>
      </c>
      <c r="I47" s="4" t="s">
        <v>972</v>
      </c>
    </row>
    <row r="48" spans="1:9" ht="24.75" customHeight="1" x14ac:dyDescent="0.15">
      <c r="A48" s="4">
        <v>44</v>
      </c>
      <c r="B48" s="4" t="s">
        <v>507</v>
      </c>
      <c r="C48" s="13" t="s">
        <v>771</v>
      </c>
      <c r="D48" s="4" t="s">
        <v>772</v>
      </c>
      <c r="E48" s="5">
        <v>5000000</v>
      </c>
      <c r="F48" s="4" t="s">
        <v>1072</v>
      </c>
      <c r="G48" s="7" t="s">
        <v>765</v>
      </c>
      <c r="H48" s="4" t="s">
        <v>773</v>
      </c>
      <c r="I48" s="4" t="s">
        <v>774</v>
      </c>
    </row>
    <row r="49" spans="1:9" ht="24.75" customHeight="1" x14ac:dyDescent="0.15">
      <c r="A49" s="4">
        <v>45</v>
      </c>
      <c r="B49" s="4" t="s">
        <v>431</v>
      </c>
      <c r="C49" s="40" t="s">
        <v>711</v>
      </c>
      <c r="D49" s="33" t="s">
        <v>712</v>
      </c>
      <c r="E49" s="15">
        <v>14400000</v>
      </c>
      <c r="F49" s="4" t="s">
        <v>1073</v>
      </c>
      <c r="G49" s="7" t="s">
        <v>706</v>
      </c>
      <c r="H49" s="4" t="s">
        <v>707</v>
      </c>
      <c r="I49" s="4" t="s">
        <v>708</v>
      </c>
    </row>
    <row r="50" spans="1:9" ht="24.75" customHeight="1" x14ac:dyDescent="0.15">
      <c r="A50" s="4">
        <v>46</v>
      </c>
      <c r="B50" s="16" t="s">
        <v>431</v>
      </c>
      <c r="C50" s="13" t="s">
        <v>489</v>
      </c>
      <c r="D50" s="4">
        <v>7</v>
      </c>
      <c r="E50" s="5">
        <v>6300000</v>
      </c>
      <c r="F50" s="4" t="s">
        <v>285</v>
      </c>
      <c r="G50" s="67" t="s">
        <v>490</v>
      </c>
      <c r="H50" s="4" t="s">
        <v>491</v>
      </c>
      <c r="I50" s="4" t="s">
        <v>492</v>
      </c>
    </row>
    <row r="51" spans="1:9" ht="24.75" customHeight="1" x14ac:dyDescent="0.15">
      <c r="A51" s="4">
        <v>47</v>
      </c>
      <c r="B51" s="16" t="s">
        <v>431</v>
      </c>
      <c r="C51" s="13" t="s">
        <v>493</v>
      </c>
      <c r="D51" s="4">
        <v>1</v>
      </c>
      <c r="E51" s="5">
        <v>300000</v>
      </c>
      <c r="F51" s="4" t="s">
        <v>285</v>
      </c>
      <c r="G51" s="67" t="s">
        <v>490</v>
      </c>
      <c r="H51" s="4" t="s">
        <v>491</v>
      </c>
      <c r="I51" s="4" t="s">
        <v>492</v>
      </c>
    </row>
    <row r="52" spans="1:9" ht="24.75" customHeight="1" x14ac:dyDescent="0.15">
      <c r="A52" s="4">
        <v>48</v>
      </c>
      <c r="B52" s="16" t="s">
        <v>431</v>
      </c>
      <c r="C52" s="13" t="s">
        <v>494</v>
      </c>
      <c r="D52" s="4">
        <v>1</v>
      </c>
      <c r="E52" s="5">
        <v>1300000</v>
      </c>
      <c r="F52" s="4" t="s">
        <v>285</v>
      </c>
      <c r="G52" s="67" t="s">
        <v>490</v>
      </c>
      <c r="H52" s="4" t="s">
        <v>491</v>
      </c>
      <c r="I52" s="4" t="s">
        <v>492</v>
      </c>
    </row>
    <row r="53" spans="1:9" ht="24.75" customHeight="1" x14ac:dyDescent="0.15">
      <c r="A53" s="4">
        <v>49</v>
      </c>
      <c r="B53" s="16" t="s">
        <v>431</v>
      </c>
      <c r="C53" s="13" t="s">
        <v>495</v>
      </c>
      <c r="D53" s="4">
        <v>2</v>
      </c>
      <c r="E53" s="5">
        <v>2000000</v>
      </c>
      <c r="F53" s="4" t="s">
        <v>285</v>
      </c>
      <c r="G53" s="67" t="s">
        <v>490</v>
      </c>
      <c r="H53" s="4" t="s">
        <v>491</v>
      </c>
      <c r="I53" s="4" t="s">
        <v>492</v>
      </c>
    </row>
    <row r="54" spans="1:9" ht="24.75" customHeight="1" x14ac:dyDescent="0.15">
      <c r="A54" s="4">
        <v>50</v>
      </c>
      <c r="B54" s="4" t="s">
        <v>431</v>
      </c>
      <c r="C54" s="13" t="s">
        <v>613</v>
      </c>
      <c r="D54" s="17" t="s">
        <v>614</v>
      </c>
      <c r="E54" s="5">
        <v>3025000000</v>
      </c>
      <c r="F54" s="4" t="s">
        <v>285</v>
      </c>
      <c r="G54" s="7" t="s">
        <v>602</v>
      </c>
      <c r="H54" s="4" t="s">
        <v>615</v>
      </c>
      <c r="I54" s="4" t="s">
        <v>616</v>
      </c>
    </row>
    <row r="55" spans="1:9" ht="24.75" customHeight="1" x14ac:dyDescent="0.15">
      <c r="A55" s="4">
        <v>51</v>
      </c>
      <c r="B55" s="4" t="s">
        <v>431</v>
      </c>
      <c r="C55" s="13" t="s">
        <v>617</v>
      </c>
      <c r="D55" s="4" t="s">
        <v>618</v>
      </c>
      <c r="E55" s="5">
        <v>60000000</v>
      </c>
      <c r="F55" s="4" t="s">
        <v>285</v>
      </c>
      <c r="G55" s="7" t="s">
        <v>602</v>
      </c>
      <c r="H55" s="4" t="s">
        <v>615</v>
      </c>
      <c r="I55" s="4" t="s">
        <v>616</v>
      </c>
    </row>
    <row r="56" spans="1:9" ht="24.75" customHeight="1" x14ac:dyDescent="0.15">
      <c r="A56" s="4">
        <v>52</v>
      </c>
      <c r="B56" s="4" t="s">
        <v>431</v>
      </c>
      <c r="C56" s="13" t="s">
        <v>619</v>
      </c>
      <c r="D56" s="4" t="s">
        <v>620</v>
      </c>
      <c r="E56" s="5">
        <v>936378000</v>
      </c>
      <c r="F56" s="4" t="s">
        <v>285</v>
      </c>
      <c r="G56" s="7" t="s">
        <v>602</v>
      </c>
      <c r="H56" s="4" t="s">
        <v>603</v>
      </c>
      <c r="I56" s="4" t="s">
        <v>604</v>
      </c>
    </row>
    <row r="57" spans="1:9" ht="24.75" customHeight="1" x14ac:dyDescent="0.15">
      <c r="A57" s="4">
        <v>53</v>
      </c>
      <c r="B57" s="4" t="s">
        <v>431</v>
      </c>
      <c r="C57" s="13" t="s">
        <v>621</v>
      </c>
      <c r="D57" s="4" t="s">
        <v>622</v>
      </c>
      <c r="E57" s="5">
        <v>2185200000</v>
      </c>
      <c r="F57" s="4" t="s">
        <v>285</v>
      </c>
      <c r="G57" s="7" t="s">
        <v>602</v>
      </c>
      <c r="H57" s="4" t="s">
        <v>603</v>
      </c>
      <c r="I57" s="4" t="s">
        <v>604</v>
      </c>
    </row>
    <row r="58" spans="1:9" ht="24.75" customHeight="1" x14ac:dyDescent="0.15">
      <c r="A58" s="4">
        <v>54</v>
      </c>
      <c r="B58" s="4" t="s">
        <v>431</v>
      </c>
      <c r="C58" s="13" t="s">
        <v>623</v>
      </c>
      <c r="D58" s="4" t="s">
        <v>624</v>
      </c>
      <c r="E58" s="5">
        <v>258000000</v>
      </c>
      <c r="F58" s="4" t="s">
        <v>285</v>
      </c>
      <c r="G58" s="7" t="s">
        <v>602</v>
      </c>
      <c r="H58" s="4" t="s">
        <v>603</v>
      </c>
      <c r="I58" s="4" t="s">
        <v>604</v>
      </c>
    </row>
    <row r="59" spans="1:9" ht="24.75" customHeight="1" x14ac:dyDescent="0.15">
      <c r="A59" s="4">
        <v>55</v>
      </c>
      <c r="B59" s="4" t="s">
        <v>431</v>
      </c>
      <c r="C59" s="40" t="s">
        <v>713</v>
      </c>
      <c r="D59" s="4" t="s">
        <v>714</v>
      </c>
      <c r="E59" s="15">
        <v>10000000</v>
      </c>
      <c r="F59" s="4" t="s">
        <v>285</v>
      </c>
      <c r="G59" s="7" t="s">
        <v>706</v>
      </c>
      <c r="H59" s="4" t="s">
        <v>707</v>
      </c>
      <c r="I59" s="4" t="s">
        <v>708</v>
      </c>
    </row>
    <row r="60" spans="1:9" ht="24.75" customHeight="1" x14ac:dyDescent="0.15">
      <c r="A60" s="4">
        <v>56</v>
      </c>
      <c r="B60" s="4" t="s">
        <v>431</v>
      </c>
      <c r="C60" s="39" t="s">
        <v>715</v>
      </c>
      <c r="D60" s="4" t="s">
        <v>716</v>
      </c>
      <c r="E60" s="5">
        <v>2000000</v>
      </c>
      <c r="F60" s="4" t="s">
        <v>285</v>
      </c>
      <c r="G60" s="7" t="s">
        <v>706</v>
      </c>
      <c r="H60" s="4" t="s">
        <v>717</v>
      </c>
      <c r="I60" s="4" t="s">
        <v>718</v>
      </c>
    </row>
    <row r="61" spans="1:9" ht="24.75" customHeight="1" x14ac:dyDescent="0.15">
      <c r="A61" s="4">
        <v>57</v>
      </c>
      <c r="B61" s="4" t="s">
        <v>431</v>
      </c>
      <c r="C61" s="39" t="s">
        <v>719</v>
      </c>
      <c r="D61" s="4" t="s">
        <v>528</v>
      </c>
      <c r="E61" s="5">
        <v>3000000</v>
      </c>
      <c r="F61" s="4" t="s">
        <v>285</v>
      </c>
      <c r="G61" s="7" t="s">
        <v>706</v>
      </c>
      <c r="H61" s="4" t="s">
        <v>720</v>
      </c>
      <c r="I61" s="4" t="s">
        <v>721</v>
      </c>
    </row>
    <row r="62" spans="1:9" ht="24.75" customHeight="1" x14ac:dyDescent="0.15">
      <c r="A62" s="4">
        <v>58</v>
      </c>
      <c r="B62" s="4" t="s">
        <v>431</v>
      </c>
      <c r="C62" s="39" t="s">
        <v>722</v>
      </c>
      <c r="D62" s="4" t="s">
        <v>723</v>
      </c>
      <c r="E62" s="5">
        <v>5400000</v>
      </c>
      <c r="F62" s="4" t="s">
        <v>285</v>
      </c>
      <c r="G62" s="7" t="s">
        <v>706</v>
      </c>
      <c r="H62" s="4" t="s">
        <v>724</v>
      </c>
      <c r="I62" s="4" t="s">
        <v>725</v>
      </c>
    </row>
    <row r="63" spans="1:9" ht="24.75" customHeight="1" x14ac:dyDescent="0.15">
      <c r="A63" s="4">
        <v>59</v>
      </c>
      <c r="B63" s="4" t="s">
        <v>431</v>
      </c>
      <c r="C63" s="39" t="s">
        <v>726</v>
      </c>
      <c r="D63" s="4" t="s">
        <v>727</v>
      </c>
      <c r="E63" s="5">
        <v>1300000</v>
      </c>
      <c r="F63" s="4" t="s">
        <v>285</v>
      </c>
      <c r="G63" s="7" t="s">
        <v>706</v>
      </c>
      <c r="H63" s="4" t="s">
        <v>724</v>
      </c>
      <c r="I63" s="4" t="s">
        <v>725</v>
      </c>
    </row>
    <row r="64" spans="1:9" ht="24.75" customHeight="1" x14ac:dyDescent="0.15">
      <c r="A64" s="4">
        <v>60</v>
      </c>
      <c r="B64" s="4" t="s">
        <v>507</v>
      </c>
      <c r="C64" s="13" t="s">
        <v>768</v>
      </c>
      <c r="D64" s="4" t="s">
        <v>509</v>
      </c>
      <c r="E64" s="5">
        <v>1760000</v>
      </c>
      <c r="F64" s="4" t="s">
        <v>285</v>
      </c>
      <c r="G64" s="7" t="s">
        <v>765</v>
      </c>
      <c r="H64" s="4" t="s">
        <v>769</v>
      </c>
      <c r="I64" s="4" t="s">
        <v>770</v>
      </c>
    </row>
    <row r="65" spans="1:9" ht="24.75" customHeight="1" x14ac:dyDescent="0.15">
      <c r="A65" s="4">
        <v>61</v>
      </c>
      <c r="B65" s="4" t="s">
        <v>507</v>
      </c>
      <c r="C65" s="13" t="s">
        <v>811</v>
      </c>
      <c r="D65" s="4" t="s">
        <v>800</v>
      </c>
      <c r="E65" s="5">
        <v>90000000</v>
      </c>
      <c r="F65" s="4" t="s">
        <v>285</v>
      </c>
      <c r="G65" s="7" t="s">
        <v>801</v>
      </c>
      <c r="H65" s="4" t="s">
        <v>812</v>
      </c>
      <c r="I65" s="4" t="s">
        <v>813</v>
      </c>
    </row>
    <row r="66" spans="1:9" ht="24.75" customHeight="1" x14ac:dyDescent="0.15">
      <c r="A66" s="4">
        <v>62</v>
      </c>
      <c r="B66" s="4" t="s">
        <v>507</v>
      </c>
      <c r="C66" s="13" t="s">
        <v>814</v>
      </c>
      <c r="D66" s="4" t="s">
        <v>800</v>
      </c>
      <c r="E66" s="5">
        <v>10000000</v>
      </c>
      <c r="F66" s="4" t="s">
        <v>285</v>
      </c>
      <c r="G66" s="7" t="s">
        <v>801</v>
      </c>
      <c r="H66" s="4" t="s">
        <v>812</v>
      </c>
      <c r="I66" s="4" t="s">
        <v>813</v>
      </c>
    </row>
    <row r="67" spans="1:9" ht="24.75" customHeight="1" x14ac:dyDescent="0.15">
      <c r="A67" s="4">
        <v>63</v>
      </c>
      <c r="B67" s="4" t="s">
        <v>507</v>
      </c>
      <c r="C67" s="13" t="s">
        <v>815</v>
      </c>
      <c r="D67" s="4" t="s">
        <v>509</v>
      </c>
      <c r="E67" s="5">
        <v>15000000</v>
      </c>
      <c r="F67" s="4" t="s">
        <v>285</v>
      </c>
      <c r="G67" s="7" t="s">
        <v>801</v>
      </c>
      <c r="H67" s="4" t="s">
        <v>812</v>
      </c>
      <c r="I67" s="4" t="s">
        <v>813</v>
      </c>
    </row>
    <row r="68" spans="1:9" ht="24.75" customHeight="1" x14ac:dyDescent="0.15">
      <c r="A68" s="4">
        <v>64</v>
      </c>
      <c r="B68" s="4" t="s">
        <v>507</v>
      </c>
      <c r="C68" s="13" t="s">
        <v>819</v>
      </c>
      <c r="D68" s="4" t="s">
        <v>509</v>
      </c>
      <c r="E68" s="5">
        <v>15000000</v>
      </c>
      <c r="F68" s="4" t="s">
        <v>285</v>
      </c>
      <c r="G68" s="7" t="s">
        <v>801</v>
      </c>
      <c r="H68" s="4" t="s">
        <v>812</v>
      </c>
      <c r="I68" s="4" t="s">
        <v>813</v>
      </c>
    </row>
    <row r="69" spans="1:9" ht="24.75" customHeight="1" x14ac:dyDescent="0.15">
      <c r="A69" s="4">
        <v>65</v>
      </c>
      <c r="B69" s="4" t="s">
        <v>980</v>
      </c>
      <c r="C69" s="13" t="s">
        <v>981</v>
      </c>
      <c r="D69" s="4" t="s">
        <v>982</v>
      </c>
      <c r="E69" s="5">
        <v>3000000</v>
      </c>
      <c r="F69" s="4" t="s">
        <v>285</v>
      </c>
      <c r="G69" s="7" t="s">
        <v>983</v>
      </c>
      <c r="H69" s="4" t="s">
        <v>984</v>
      </c>
      <c r="I69" s="4" t="s">
        <v>985</v>
      </c>
    </row>
    <row r="70" spans="1:9" ht="24.75" customHeight="1" x14ac:dyDescent="0.15">
      <c r="A70" s="4">
        <v>66</v>
      </c>
      <c r="B70" s="4" t="s">
        <v>980</v>
      </c>
      <c r="C70" s="12" t="s">
        <v>992</v>
      </c>
      <c r="D70" s="7" t="s">
        <v>993</v>
      </c>
      <c r="E70" s="8">
        <v>603750000</v>
      </c>
      <c r="F70" s="4" t="s">
        <v>285</v>
      </c>
      <c r="G70" s="7" t="s">
        <v>983</v>
      </c>
      <c r="H70" s="4" t="s">
        <v>994</v>
      </c>
      <c r="I70" s="4" t="s">
        <v>995</v>
      </c>
    </row>
    <row r="71" spans="1:9" ht="24.75" customHeight="1" x14ac:dyDescent="0.15">
      <c r="A71" s="4">
        <v>67</v>
      </c>
      <c r="B71" s="4" t="s">
        <v>431</v>
      </c>
      <c r="C71" s="13" t="s">
        <v>996</v>
      </c>
      <c r="D71" s="4" t="s">
        <v>997</v>
      </c>
      <c r="E71" s="5">
        <v>5100000</v>
      </c>
      <c r="F71" s="4" t="s">
        <v>285</v>
      </c>
      <c r="G71" s="7" t="s">
        <v>998</v>
      </c>
      <c r="H71" s="4" t="s">
        <v>999</v>
      </c>
      <c r="I71" s="4" t="s">
        <v>1000</v>
      </c>
    </row>
    <row r="72" spans="1:9" ht="24.75" customHeight="1" x14ac:dyDescent="0.15">
      <c r="A72" s="4">
        <v>68</v>
      </c>
      <c r="B72" s="4" t="s">
        <v>431</v>
      </c>
      <c r="C72" s="13" t="s">
        <v>1003</v>
      </c>
      <c r="D72" s="4" t="s">
        <v>1004</v>
      </c>
      <c r="E72" s="5">
        <v>7800000</v>
      </c>
      <c r="F72" s="4" t="s">
        <v>285</v>
      </c>
      <c r="G72" s="7" t="s">
        <v>998</v>
      </c>
      <c r="H72" s="4" t="s">
        <v>1005</v>
      </c>
      <c r="I72" s="4" t="s">
        <v>1006</v>
      </c>
    </row>
    <row r="73" spans="1:9" ht="24.75" customHeight="1" x14ac:dyDescent="0.15">
      <c r="A73" s="4">
        <v>69</v>
      </c>
      <c r="B73" s="4" t="s">
        <v>431</v>
      </c>
      <c r="C73" s="13" t="s">
        <v>1007</v>
      </c>
      <c r="D73" s="4" t="s">
        <v>1008</v>
      </c>
      <c r="E73" s="5">
        <v>3900000</v>
      </c>
      <c r="F73" s="4" t="s">
        <v>285</v>
      </c>
      <c r="G73" s="7" t="s">
        <v>998</v>
      </c>
      <c r="H73" s="4" t="s">
        <v>1005</v>
      </c>
      <c r="I73" s="4" t="s">
        <v>1006</v>
      </c>
    </row>
    <row r="74" spans="1:9" ht="24.75" customHeight="1" x14ac:dyDescent="0.15">
      <c r="A74" s="4">
        <v>70</v>
      </c>
      <c r="B74" s="7" t="s">
        <v>980</v>
      </c>
      <c r="C74" s="14" t="s">
        <v>1027</v>
      </c>
      <c r="D74" s="45" t="s">
        <v>1028</v>
      </c>
      <c r="E74" s="8">
        <v>4500000</v>
      </c>
      <c r="F74" s="4" t="s">
        <v>285</v>
      </c>
      <c r="G74" s="7" t="s">
        <v>983</v>
      </c>
      <c r="H74" s="7" t="s">
        <v>1018</v>
      </c>
      <c r="I74" s="7" t="s">
        <v>1019</v>
      </c>
    </row>
    <row r="75" spans="1:9" ht="24.75" customHeight="1" x14ac:dyDescent="0.15">
      <c r="A75" s="4">
        <v>71</v>
      </c>
      <c r="B75" s="4" t="s">
        <v>223</v>
      </c>
      <c r="C75" s="27" t="s">
        <v>282</v>
      </c>
      <c r="D75" s="4" t="s">
        <v>16</v>
      </c>
      <c r="E75" s="5">
        <f>180000000*0.5</f>
        <v>90000000</v>
      </c>
      <c r="F75" s="4" t="s">
        <v>285</v>
      </c>
      <c r="G75" s="7" t="s">
        <v>19</v>
      </c>
      <c r="H75" s="4" t="s">
        <v>264</v>
      </c>
      <c r="I75" s="4" t="s">
        <v>265</v>
      </c>
    </row>
    <row r="76" spans="1:9" ht="24.75" customHeight="1" x14ac:dyDescent="0.15">
      <c r="A76" s="4">
        <v>72</v>
      </c>
      <c r="B76" s="32" t="s">
        <v>431</v>
      </c>
      <c r="C76" s="13" t="s">
        <v>440</v>
      </c>
      <c r="D76" s="4" t="s">
        <v>439</v>
      </c>
      <c r="E76" s="5">
        <v>6500000</v>
      </c>
      <c r="F76" s="1" t="s">
        <v>441</v>
      </c>
      <c r="G76" s="66" t="s">
        <v>435</v>
      </c>
      <c r="H76" s="1" t="s">
        <v>436</v>
      </c>
      <c r="I76" s="1" t="s">
        <v>437</v>
      </c>
    </row>
    <row r="77" spans="1:9" ht="24.75" customHeight="1" x14ac:dyDescent="0.15">
      <c r="A77" s="4">
        <v>73</v>
      </c>
      <c r="B77" s="32" t="s">
        <v>431</v>
      </c>
      <c r="C77" s="13" t="s">
        <v>442</v>
      </c>
      <c r="D77" s="4" t="s">
        <v>443</v>
      </c>
      <c r="E77" s="5">
        <v>1700000</v>
      </c>
      <c r="F77" s="1" t="s">
        <v>441</v>
      </c>
      <c r="G77" s="66" t="s">
        <v>435</v>
      </c>
      <c r="H77" s="1" t="s">
        <v>436</v>
      </c>
      <c r="I77" s="1" t="s">
        <v>437</v>
      </c>
    </row>
    <row r="78" spans="1:9" ht="24.75" customHeight="1" x14ac:dyDescent="0.15">
      <c r="A78" s="4">
        <v>74</v>
      </c>
      <c r="B78" s="32" t="s">
        <v>431</v>
      </c>
      <c r="C78" s="13" t="s">
        <v>444</v>
      </c>
      <c r="D78" s="4" t="s">
        <v>443</v>
      </c>
      <c r="E78" s="5">
        <v>1300000</v>
      </c>
      <c r="F78" s="1" t="s">
        <v>441</v>
      </c>
      <c r="G78" s="66" t="s">
        <v>435</v>
      </c>
      <c r="H78" s="1" t="s">
        <v>436</v>
      </c>
      <c r="I78" s="1" t="s">
        <v>437</v>
      </c>
    </row>
    <row r="79" spans="1:9" ht="24.75" customHeight="1" x14ac:dyDescent="0.15">
      <c r="A79" s="4">
        <v>75</v>
      </c>
      <c r="B79" s="32" t="s">
        <v>431</v>
      </c>
      <c r="C79" s="13" t="s">
        <v>445</v>
      </c>
      <c r="D79" s="4" t="s">
        <v>443</v>
      </c>
      <c r="E79" s="5">
        <v>700000</v>
      </c>
      <c r="F79" s="1" t="s">
        <v>441</v>
      </c>
      <c r="G79" s="66" t="s">
        <v>435</v>
      </c>
      <c r="H79" s="1" t="s">
        <v>436</v>
      </c>
      <c r="I79" s="1" t="s">
        <v>437</v>
      </c>
    </row>
    <row r="80" spans="1:9" ht="24.75" customHeight="1" x14ac:dyDescent="0.15">
      <c r="A80" s="4">
        <v>76</v>
      </c>
      <c r="B80" s="4" t="s">
        <v>507</v>
      </c>
      <c r="C80" s="13" t="s">
        <v>562</v>
      </c>
      <c r="D80" s="4">
        <v>1</v>
      </c>
      <c r="E80" s="5">
        <v>1000000</v>
      </c>
      <c r="F80" s="4" t="s">
        <v>563</v>
      </c>
      <c r="G80" s="7" t="s">
        <v>559</v>
      </c>
      <c r="H80" s="4" t="s">
        <v>560</v>
      </c>
      <c r="I80" s="4" t="s">
        <v>561</v>
      </c>
    </row>
    <row r="81" spans="1:9" ht="24.75" customHeight="1" x14ac:dyDescent="0.15">
      <c r="A81" s="4">
        <v>77</v>
      </c>
      <c r="B81" s="4" t="s">
        <v>507</v>
      </c>
      <c r="C81" s="13" t="s">
        <v>564</v>
      </c>
      <c r="D81" s="4">
        <v>1</v>
      </c>
      <c r="E81" s="5">
        <v>1300000</v>
      </c>
      <c r="F81" s="4" t="s">
        <v>563</v>
      </c>
      <c r="G81" s="7" t="s">
        <v>559</v>
      </c>
      <c r="H81" s="4" t="s">
        <v>560</v>
      </c>
      <c r="I81" s="4" t="s">
        <v>561</v>
      </c>
    </row>
    <row r="82" spans="1:9" ht="24.75" customHeight="1" x14ac:dyDescent="0.15">
      <c r="A82" s="4">
        <v>78</v>
      </c>
      <c r="B82" s="4" t="s">
        <v>431</v>
      </c>
      <c r="C82" s="14" t="s">
        <v>874</v>
      </c>
      <c r="D82" s="4">
        <v>500</v>
      </c>
      <c r="E82" s="5">
        <v>5000000</v>
      </c>
      <c r="F82" s="4" t="s">
        <v>875</v>
      </c>
      <c r="G82" s="7" t="s">
        <v>867</v>
      </c>
      <c r="H82" s="4" t="s">
        <v>876</v>
      </c>
      <c r="I82" s="4" t="s">
        <v>877</v>
      </c>
    </row>
    <row r="83" spans="1:9" ht="24.75" customHeight="1" x14ac:dyDescent="0.15">
      <c r="A83" s="4">
        <v>79</v>
      </c>
      <c r="B83" s="4" t="s">
        <v>431</v>
      </c>
      <c r="C83" s="14" t="s">
        <v>878</v>
      </c>
      <c r="D83" s="4">
        <v>100</v>
      </c>
      <c r="E83" s="5">
        <v>1000000</v>
      </c>
      <c r="F83" s="4" t="s">
        <v>875</v>
      </c>
      <c r="G83" s="7" t="s">
        <v>867</v>
      </c>
      <c r="H83" s="4" t="s">
        <v>876</v>
      </c>
      <c r="I83" s="4" t="s">
        <v>877</v>
      </c>
    </row>
    <row r="84" spans="1:9" ht="24.75" customHeight="1" x14ac:dyDescent="0.15">
      <c r="A84" s="4">
        <v>80</v>
      </c>
      <c r="B84" s="4" t="s">
        <v>431</v>
      </c>
      <c r="C84" s="14" t="s">
        <v>1056</v>
      </c>
      <c r="D84" s="4">
        <v>400</v>
      </c>
      <c r="E84" s="5">
        <v>2000000</v>
      </c>
      <c r="F84" s="4" t="s">
        <v>875</v>
      </c>
      <c r="G84" s="7" t="s">
        <v>867</v>
      </c>
      <c r="H84" s="4" t="s">
        <v>876</v>
      </c>
      <c r="I84" s="4" t="s">
        <v>877</v>
      </c>
    </row>
    <row r="85" spans="1:9" ht="24.75" customHeight="1" x14ac:dyDescent="0.15">
      <c r="A85" s="4">
        <v>81</v>
      </c>
      <c r="B85" s="4" t="s">
        <v>431</v>
      </c>
      <c r="C85" s="14" t="s">
        <v>1057</v>
      </c>
      <c r="D85" s="4">
        <v>4500</v>
      </c>
      <c r="E85" s="5">
        <v>45000000</v>
      </c>
      <c r="F85" s="4" t="s">
        <v>875</v>
      </c>
      <c r="G85" s="7" t="s">
        <v>867</v>
      </c>
      <c r="H85" s="4" t="s">
        <v>876</v>
      </c>
      <c r="I85" s="4" t="s">
        <v>877</v>
      </c>
    </row>
    <row r="86" spans="1:9" ht="24.75" customHeight="1" x14ac:dyDescent="0.15">
      <c r="A86" s="4">
        <v>82</v>
      </c>
      <c r="B86" s="4" t="s">
        <v>431</v>
      </c>
      <c r="C86" s="14" t="s">
        <v>935</v>
      </c>
      <c r="D86" s="4" t="s">
        <v>631</v>
      </c>
      <c r="E86" s="5">
        <v>200000000</v>
      </c>
      <c r="F86" s="4" t="s">
        <v>875</v>
      </c>
      <c r="G86" s="7" t="s">
        <v>867</v>
      </c>
      <c r="H86" s="4" t="s">
        <v>933</v>
      </c>
      <c r="I86" s="4" t="s">
        <v>934</v>
      </c>
    </row>
    <row r="87" spans="1:9" ht="24.75" customHeight="1" x14ac:dyDescent="0.15">
      <c r="A87" s="4">
        <v>83</v>
      </c>
      <c r="B87" s="4" t="s">
        <v>431</v>
      </c>
      <c r="C87" s="14" t="s">
        <v>936</v>
      </c>
      <c r="D87" s="4" t="s">
        <v>631</v>
      </c>
      <c r="E87" s="5">
        <v>200000000</v>
      </c>
      <c r="F87" s="4" t="s">
        <v>875</v>
      </c>
      <c r="G87" s="7" t="s">
        <v>867</v>
      </c>
      <c r="H87" s="4" t="s">
        <v>933</v>
      </c>
      <c r="I87" s="4" t="s">
        <v>934</v>
      </c>
    </row>
    <row r="88" spans="1:9" ht="24.75" customHeight="1" x14ac:dyDescent="0.15">
      <c r="A88" s="4">
        <v>84</v>
      </c>
      <c r="B88" s="4" t="s">
        <v>431</v>
      </c>
      <c r="C88" s="14" t="s">
        <v>950</v>
      </c>
      <c r="D88" s="4">
        <v>2000</v>
      </c>
      <c r="E88" s="5">
        <v>6000000</v>
      </c>
      <c r="F88" s="4" t="s">
        <v>875</v>
      </c>
      <c r="G88" s="7" t="s">
        <v>867</v>
      </c>
      <c r="H88" s="4" t="s">
        <v>876</v>
      </c>
      <c r="I88" s="4" t="s">
        <v>877</v>
      </c>
    </row>
    <row r="89" spans="1:9" ht="24.75" customHeight="1" x14ac:dyDescent="0.15">
      <c r="A89" s="4">
        <v>85</v>
      </c>
      <c r="B89" s="4" t="s">
        <v>431</v>
      </c>
      <c r="C89" s="14" t="s">
        <v>951</v>
      </c>
      <c r="D89" s="4">
        <v>700</v>
      </c>
      <c r="E89" s="5">
        <v>7000000</v>
      </c>
      <c r="F89" s="4" t="s">
        <v>875</v>
      </c>
      <c r="G89" s="7" t="s">
        <v>867</v>
      </c>
      <c r="H89" s="4" t="s">
        <v>876</v>
      </c>
      <c r="I89" s="4" t="s">
        <v>877</v>
      </c>
    </row>
    <row r="90" spans="1:9" ht="24.75" customHeight="1" x14ac:dyDescent="0.15">
      <c r="A90" s="4">
        <v>86</v>
      </c>
      <c r="B90" s="4" t="s">
        <v>431</v>
      </c>
      <c r="C90" s="14" t="s">
        <v>952</v>
      </c>
      <c r="D90" s="4">
        <v>600</v>
      </c>
      <c r="E90" s="5">
        <v>6000000</v>
      </c>
      <c r="F90" s="4" t="s">
        <v>875</v>
      </c>
      <c r="G90" s="7" t="s">
        <v>867</v>
      </c>
      <c r="H90" s="4" t="s">
        <v>876</v>
      </c>
      <c r="I90" s="4" t="s">
        <v>877</v>
      </c>
    </row>
    <row r="91" spans="1:9" ht="24.75" customHeight="1" x14ac:dyDescent="0.15">
      <c r="A91" s="4">
        <v>87</v>
      </c>
      <c r="B91" s="4" t="s">
        <v>431</v>
      </c>
      <c r="C91" s="14" t="s">
        <v>953</v>
      </c>
      <c r="D91" s="4">
        <v>1000</v>
      </c>
      <c r="E91" s="5">
        <v>10000000</v>
      </c>
      <c r="F91" s="4" t="s">
        <v>875</v>
      </c>
      <c r="G91" s="7" t="s">
        <v>867</v>
      </c>
      <c r="H91" s="4" t="s">
        <v>902</v>
      </c>
      <c r="I91" s="4" t="s">
        <v>903</v>
      </c>
    </row>
    <row r="92" spans="1:9" ht="24.75" customHeight="1" x14ac:dyDescent="0.15">
      <c r="A92" s="4">
        <v>88</v>
      </c>
      <c r="B92" s="4" t="s">
        <v>431</v>
      </c>
      <c r="C92" s="14" t="s">
        <v>958</v>
      </c>
      <c r="D92" s="4" t="s">
        <v>959</v>
      </c>
      <c r="E92" s="5">
        <v>30000000</v>
      </c>
      <c r="F92" s="4" t="s">
        <v>875</v>
      </c>
      <c r="G92" s="7" t="s">
        <v>867</v>
      </c>
      <c r="H92" s="4" t="s">
        <v>960</v>
      </c>
      <c r="I92" s="4" t="s">
        <v>961</v>
      </c>
    </row>
    <row r="93" spans="1:9" ht="24.75" customHeight="1" x14ac:dyDescent="0.15">
      <c r="A93" s="4">
        <v>89</v>
      </c>
      <c r="B93" s="4" t="s">
        <v>431</v>
      </c>
      <c r="C93" s="14" t="s">
        <v>970</v>
      </c>
      <c r="D93" s="4">
        <v>5</v>
      </c>
      <c r="E93" s="5">
        <v>4500000</v>
      </c>
      <c r="F93" s="4" t="s">
        <v>875</v>
      </c>
      <c r="G93" s="7" t="s">
        <v>867</v>
      </c>
      <c r="H93" s="4" t="s">
        <v>971</v>
      </c>
      <c r="I93" s="4" t="s">
        <v>972</v>
      </c>
    </row>
    <row r="94" spans="1:9" ht="24.75" customHeight="1" x14ac:dyDescent="0.15">
      <c r="A94" s="4">
        <v>90</v>
      </c>
      <c r="B94" s="4" t="s">
        <v>431</v>
      </c>
      <c r="C94" s="14" t="s">
        <v>973</v>
      </c>
      <c r="D94" s="4">
        <v>10</v>
      </c>
      <c r="E94" s="5">
        <v>3000000</v>
      </c>
      <c r="F94" s="4" t="s">
        <v>875</v>
      </c>
      <c r="G94" s="7" t="s">
        <v>867</v>
      </c>
      <c r="H94" s="4" t="s">
        <v>971</v>
      </c>
      <c r="I94" s="4" t="s">
        <v>972</v>
      </c>
    </row>
    <row r="95" spans="1:9" ht="24.75" customHeight="1" x14ac:dyDescent="0.15">
      <c r="A95" s="4">
        <v>91</v>
      </c>
      <c r="B95" s="4" t="s">
        <v>431</v>
      </c>
      <c r="C95" s="14" t="s">
        <v>975</v>
      </c>
      <c r="D95" s="4">
        <v>7</v>
      </c>
      <c r="E95" s="5">
        <v>1400000</v>
      </c>
      <c r="F95" s="4" t="s">
        <v>875</v>
      </c>
      <c r="G95" s="7" t="s">
        <v>867</v>
      </c>
      <c r="H95" s="4" t="s">
        <v>971</v>
      </c>
      <c r="I95" s="4" t="s">
        <v>972</v>
      </c>
    </row>
    <row r="96" spans="1:9" ht="24.75" customHeight="1" x14ac:dyDescent="0.15">
      <c r="A96" s="4">
        <v>92</v>
      </c>
      <c r="B96" s="4" t="s">
        <v>507</v>
      </c>
      <c r="C96" s="13" t="s">
        <v>804</v>
      </c>
      <c r="D96" s="4" t="s">
        <v>805</v>
      </c>
      <c r="E96" s="5">
        <v>27000000</v>
      </c>
      <c r="F96" s="4" t="s">
        <v>1074</v>
      </c>
      <c r="G96" s="7" t="s">
        <v>801</v>
      </c>
      <c r="H96" s="4" t="s">
        <v>806</v>
      </c>
      <c r="I96" s="4" t="s">
        <v>807</v>
      </c>
    </row>
    <row r="97" spans="1:9" ht="24.75" customHeight="1" x14ac:dyDescent="0.15">
      <c r="A97" s="4">
        <v>93</v>
      </c>
      <c r="B97" s="4" t="s">
        <v>507</v>
      </c>
      <c r="C97" s="13" t="s">
        <v>808</v>
      </c>
      <c r="D97" s="4" t="s">
        <v>809</v>
      </c>
      <c r="E97" s="5">
        <v>10200000</v>
      </c>
      <c r="F97" s="4" t="s">
        <v>1074</v>
      </c>
      <c r="G97" s="7" t="s">
        <v>801</v>
      </c>
      <c r="H97" s="4" t="s">
        <v>806</v>
      </c>
      <c r="I97" s="4" t="s">
        <v>807</v>
      </c>
    </row>
    <row r="98" spans="1:9" ht="24.75" customHeight="1" x14ac:dyDescent="0.15">
      <c r="A98" s="4">
        <v>94</v>
      </c>
      <c r="B98" s="4" t="s">
        <v>507</v>
      </c>
      <c r="C98" s="13" t="s">
        <v>508</v>
      </c>
      <c r="D98" s="4" t="s">
        <v>810</v>
      </c>
      <c r="E98" s="5">
        <v>5200000</v>
      </c>
      <c r="F98" s="4" t="s">
        <v>1074</v>
      </c>
      <c r="G98" s="7" t="s">
        <v>801</v>
      </c>
      <c r="H98" s="4" t="s">
        <v>806</v>
      </c>
      <c r="I98" s="4" t="s">
        <v>807</v>
      </c>
    </row>
    <row r="99" spans="1:9" ht="24.75" customHeight="1" x14ac:dyDescent="0.15">
      <c r="A99" s="4">
        <v>95</v>
      </c>
      <c r="B99" s="4" t="s">
        <v>431</v>
      </c>
      <c r="C99" s="13" t="s">
        <v>625</v>
      </c>
      <c r="D99" s="4" t="s">
        <v>626</v>
      </c>
      <c r="E99" s="5">
        <v>150000000</v>
      </c>
      <c r="F99" s="4" t="s">
        <v>103</v>
      </c>
      <c r="G99" s="7" t="s">
        <v>602</v>
      </c>
      <c r="H99" s="4" t="s">
        <v>603</v>
      </c>
      <c r="I99" s="4" t="s">
        <v>604</v>
      </c>
    </row>
    <row r="100" spans="1:9" ht="24.75" customHeight="1" x14ac:dyDescent="0.15">
      <c r="A100" s="4">
        <v>96</v>
      </c>
      <c r="B100" s="4" t="s">
        <v>431</v>
      </c>
      <c r="C100" s="40" t="s">
        <v>728</v>
      </c>
      <c r="D100" s="4" t="s">
        <v>729</v>
      </c>
      <c r="E100" s="5">
        <v>2000000</v>
      </c>
      <c r="F100" s="4" t="s">
        <v>103</v>
      </c>
      <c r="G100" s="7" t="s">
        <v>706</v>
      </c>
      <c r="H100" s="4" t="s">
        <v>730</v>
      </c>
      <c r="I100" s="4" t="s">
        <v>731</v>
      </c>
    </row>
    <row r="101" spans="1:9" ht="24.75" customHeight="1" x14ac:dyDescent="0.15">
      <c r="A101" s="4">
        <v>97</v>
      </c>
      <c r="B101" s="4" t="s">
        <v>431</v>
      </c>
      <c r="C101" s="40" t="s">
        <v>732</v>
      </c>
      <c r="D101" s="4" t="s">
        <v>539</v>
      </c>
      <c r="E101" s="5">
        <v>19800000</v>
      </c>
      <c r="F101" s="4" t="s">
        <v>103</v>
      </c>
      <c r="G101" s="7" t="s">
        <v>706</v>
      </c>
      <c r="H101" s="4" t="s">
        <v>717</v>
      </c>
      <c r="I101" s="4" t="s">
        <v>718</v>
      </c>
    </row>
    <row r="102" spans="1:9" ht="24.75" customHeight="1" x14ac:dyDescent="0.15">
      <c r="A102" s="4">
        <v>98</v>
      </c>
      <c r="B102" s="4" t="s">
        <v>431</v>
      </c>
      <c r="C102" s="13" t="s">
        <v>752</v>
      </c>
      <c r="D102" s="4" t="s">
        <v>753</v>
      </c>
      <c r="E102" s="5">
        <v>4000000</v>
      </c>
      <c r="F102" s="4" t="s">
        <v>103</v>
      </c>
      <c r="G102" s="7" t="s">
        <v>754</v>
      </c>
      <c r="H102" s="4" t="s">
        <v>755</v>
      </c>
      <c r="I102" s="4" t="s">
        <v>756</v>
      </c>
    </row>
    <row r="103" spans="1:9" ht="24.75" customHeight="1" x14ac:dyDescent="0.15">
      <c r="A103" s="4">
        <v>99</v>
      </c>
      <c r="B103" s="4" t="s">
        <v>507</v>
      </c>
      <c r="C103" s="13" t="s">
        <v>780</v>
      </c>
      <c r="D103" s="4" t="s">
        <v>764</v>
      </c>
      <c r="E103" s="5">
        <v>2000000</v>
      </c>
      <c r="F103" s="4" t="s">
        <v>103</v>
      </c>
      <c r="G103" s="7" t="s">
        <v>765</v>
      </c>
      <c r="H103" s="4" t="s">
        <v>769</v>
      </c>
      <c r="I103" s="4" t="s">
        <v>770</v>
      </c>
    </row>
    <row r="104" spans="1:9" ht="24.75" customHeight="1" x14ac:dyDescent="0.15">
      <c r="A104" s="4">
        <v>100</v>
      </c>
      <c r="B104" s="4" t="s">
        <v>507</v>
      </c>
      <c r="C104" s="13" t="s">
        <v>820</v>
      </c>
      <c r="D104" s="4" t="s">
        <v>821</v>
      </c>
      <c r="E104" s="5">
        <v>14000000</v>
      </c>
      <c r="F104" s="4" t="s">
        <v>103</v>
      </c>
      <c r="G104" s="7" t="s">
        <v>801</v>
      </c>
      <c r="H104" s="4" t="s">
        <v>822</v>
      </c>
      <c r="I104" s="4" t="s">
        <v>823</v>
      </c>
    </row>
    <row r="105" spans="1:9" ht="24.75" customHeight="1" x14ac:dyDescent="0.15">
      <c r="A105" s="4">
        <v>101</v>
      </c>
      <c r="B105" s="4" t="s">
        <v>507</v>
      </c>
      <c r="C105" s="13" t="s">
        <v>824</v>
      </c>
      <c r="D105" s="4" t="s">
        <v>825</v>
      </c>
      <c r="E105" s="5">
        <v>9000000</v>
      </c>
      <c r="F105" s="4" t="s">
        <v>103</v>
      </c>
      <c r="G105" s="7" t="s">
        <v>801</v>
      </c>
      <c r="H105" s="4" t="s">
        <v>826</v>
      </c>
      <c r="I105" s="4" t="s">
        <v>827</v>
      </c>
    </row>
    <row r="106" spans="1:9" ht="24.75" customHeight="1" x14ac:dyDescent="0.15">
      <c r="A106" s="4">
        <v>102</v>
      </c>
      <c r="B106" s="4" t="s">
        <v>431</v>
      </c>
      <c r="C106" s="13" t="s">
        <v>1012</v>
      </c>
      <c r="D106" s="4" t="s">
        <v>1013</v>
      </c>
      <c r="E106" s="5">
        <v>51000000</v>
      </c>
      <c r="F106" s="4" t="s">
        <v>103</v>
      </c>
      <c r="G106" s="7" t="s">
        <v>998</v>
      </c>
      <c r="H106" s="4" t="s">
        <v>1014</v>
      </c>
      <c r="I106" s="4" t="s">
        <v>1015</v>
      </c>
    </row>
    <row r="107" spans="1:9" ht="24.75" customHeight="1" x14ac:dyDescent="0.15">
      <c r="A107" s="4">
        <v>103</v>
      </c>
      <c r="B107" s="7" t="s">
        <v>980</v>
      </c>
      <c r="C107" s="14" t="s">
        <v>1022</v>
      </c>
      <c r="D107" s="45" t="s">
        <v>1023</v>
      </c>
      <c r="E107" s="8">
        <v>4000000</v>
      </c>
      <c r="F107" s="4" t="s">
        <v>103</v>
      </c>
      <c r="G107" s="7" t="s">
        <v>983</v>
      </c>
      <c r="H107" s="7" t="s">
        <v>1018</v>
      </c>
      <c r="I107" s="7" t="s">
        <v>1019</v>
      </c>
    </row>
    <row r="108" spans="1:9" ht="24.75" customHeight="1" x14ac:dyDescent="0.15">
      <c r="A108" s="4">
        <v>104</v>
      </c>
      <c r="B108" s="7" t="s">
        <v>980</v>
      </c>
      <c r="C108" s="14" t="s">
        <v>1033</v>
      </c>
      <c r="D108" s="45" t="s">
        <v>1026</v>
      </c>
      <c r="E108" s="8">
        <v>1500000</v>
      </c>
      <c r="F108" s="4" t="s">
        <v>103</v>
      </c>
      <c r="G108" s="7" t="s">
        <v>983</v>
      </c>
      <c r="H108" s="7" t="s">
        <v>1030</v>
      </c>
      <c r="I108" s="7" t="s">
        <v>1031</v>
      </c>
    </row>
    <row r="109" spans="1:9" ht="24.75" customHeight="1" x14ac:dyDescent="0.15">
      <c r="A109" s="4">
        <v>105</v>
      </c>
      <c r="B109" s="7" t="s">
        <v>980</v>
      </c>
      <c r="C109" s="14" t="s">
        <v>1034</v>
      </c>
      <c r="D109" s="46" t="s">
        <v>1035</v>
      </c>
      <c r="E109" s="8">
        <v>4500000</v>
      </c>
      <c r="F109" s="4" t="s">
        <v>103</v>
      </c>
      <c r="G109" s="7" t="s">
        <v>983</v>
      </c>
      <c r="H109" s="7" t="s">
        <v>1030</v>
      </c>
      <c r="I109" s="7" t="s">
        <v>1031</v>
      </c>
    </row>
    <row r="110" spans="1:9" ht="24.75" customHeight="1" x14ac:dyDescent="0.15">
      <c r="A110" s="4">
        <v>106</v>
      </c>
      <c r="B110" s="4" t="s">
        <v>224</v>
      </c>
      <c r="C110" s="27" t="s">
        <v>231</v>
      </c>
      <c r="D110" s="4" t="s">
        <v>226</v>
      </c>
      <c r="E110" s="5">
        <v>51300000</v>
      </c>
      <c r="F110" s="4" t="s">
        <v>232</v>
      </c>
      <c r="G110" s="7" t="s">
        <v>228</v>
      </c>
      <c r="H110" s="4" t="s">
        <v>229</v>
      </c>
      <c r="I110" s="4" t="s">
        <v>230</v>
      </c>
    </row>
    <row r="111" spans="1:9" ht="24.75" customHeight="1" x14ac:dyDescent="0.15">
      <c r="A111" s="4">
        <v>107</v>
      </c>
      <c r="B111" s="4" t="s">
        <v>256</v>
      </c>
      <c r="C111" s="27" t="s">
        <v>271</v>
      </c>
      <c r="D111" s="4" t="s">
        <v>258</v>
      </c>
      <c r="E111" s="5">
        <f>140400000*0.4</f>
        <v>56160000</v>
      </c>
      <c r="F111" s="4" t="s">
        <v>272</v>
      </c>
      <c r="G111" s="7" t="s">
        <v>19</v>
      </c>
      <c r="H111" s="4" t="s">
        <v>260</v>
      </c>
      <c r="I111" s="4" t="s">
        <v>261</v>
      </c>
    </row>
    <row r="112" spans="1:9" ht="24.75" customHeight="1" x14ac:dyDescent="0.15">
      <c r="A112" s="4">
        <v>108</v>
      </c>
      <c r="B112" s="4" t="s">
        <v>256</v>
      </c>
      <c r="C112" s="13" t="s">
        <v>274</v>
      </c>
      <c r="D112" s="4" t="s">
        <v>275</v>
      </c>
      <c r="E112" s="5">
        <f>64000000*0.4</f>
        <v>25600000</v>
      </c>
      <c r="F112" s="4" t="s">
        <v>272</v>
      </c>
      <c r="G112" s="7" t="s">
        <v>19</v>
      </c>
      <c r="H112" s="4" t="s">
        <v>264</v>
      </c>
      <c r="I112" s="4" t="s">
        <v>265</v>
      </c>
    </row>
    <row r="113" spans="1:9" ht="24.75" customHeight="1" x14ac:dyDescent="0.15">
      <c r="A113" s="4">
        <v>109</v>
      </c>
      <c r="B113" s="4" t="s">
        <v>431</v>
      </c>
      <c r="C113" s="14" t="s">
        <v>941</v>
      </c>
      <c r="D113" s="4" t="s">
        <v>942</v>
      </c>
      <c r="E113" s="5">
        <v>6000000</v>
      </c>
      <c r="F113" s="4" t="s">
        <v>943</v>
      </c>
      <c r="G113" s="7" t="s">
        <v>867</v>
      </c>
      <c r="H113" s="4" t="s">
        <v>944</v>
      </c>
      <c r="I113" s="4" t="s">
        <v>945</v>
      </c>
    </row>
    <row r="114" spans="1:9" ht="24.75" customHeight="1" x14ac:dyDescent="0.15">
      <c r="A114" s="4">
        <v>110</v>
      </c>
      <c r="B114" s="4" t="s">
        <v>431</v>
      </c>
      <c r="C114" s="13" t="s">
        <v>627</v>
      </c>
      <c r="D114" s="4" t="s">
        <v>628</v>
      </c>
      <c r="E114" s="5">
        <v>860000000</v>
      </c>
      <c r="F114" s="4" t="s">
        <v>131</v>
      </c>
      <c r="G114" s="7" t="s">
        <v>602</v>
      </c>
      <c r="H114" s="4" t="s">
        <v>615</v>
      </c>
      <c r="I114" s="4" t="s">
        <v>616</v>
      </c>
    </row>
    <row r="115" spans="1:9" ht="24.75" customHeight="1" x14ac:dyDescent="0.15">
      <c r="A115" s="4">
        <v>111</v>
      </c>
      <c r="B115" s="4" t="s">
        <v>431</v>
      </c>
      <c r="C115" s="13" t="s">
        <v>629</v>
      </c>
      <c r="D115" s="4" t="s">
        <v>630</v>
      </c>
      <c r="E115" s="5">
        <v>50000000</v>
      </c>
      <c r="F115" s="4" t="s">
        <v>131</v>
      </c>
      <c r="G115" s="7" t="s">
        <v>602</v>
      </c>
      <c r="H115" s="4" t="s">
        <v>615</v>
      </c>
      <c r="I115" s="4" t="s">
        <v>616</v>
      </c>
    </row>
    <row r="116" spans="1:9" ht="24.75" customHeight="1" x14ac:dyDescent="0.15">
      <c r="A116" s="4">
        <v>112</v>
      </c>
      <c r="B116" s="4" t="s">
        <v>431</v>
      </c>
      <c r="C116" s="39" t="s">
        <v>733</v>
      </c>
      <c r="D116" s="20" t="s">
        <v>734</v>
      </c>
      <c r="E116" s="30">
        <v>5000000</v>
      </c>
      <c r="F116" s="4" t="s">
        <v>131</v>
      </c>
      <c r="G116" s="7" t="s">
        <v>706</v>
      </c>
      <c r="H116" s="4" t="s">
        <v>735</v>
      </c>
      <c r="I116" s="4" t="s">
        <v>736</v>
      </c>
    </row>
    <row r="117" spans="1:9" ht="24.75" customHeight="1" x14ac:dyDescent="0.15">
      <c r="A117" s="4">
        <v>113</v>
      </c>
      <c r="B117" s="7" t="s">
        <v>980</v>
      </c>
      <c r="C117" s="14" t="s">
        <v>1016</v>
      </c>
      <c r="D117" s="44" t="s">
        <v>1017</v>
      </c>
      <c r="E117" s="8">
        <v>30000000</v>
      </c>
      <c r="F117" s="4" t="s">
        <v>131</v>
      </c>
      <c r="G117" s="7" t="s">
        <v>983</v>
      </c>
      <c r="H117" s="7" t="s">
        <v>1018</v>
      </c>
      <c r="I117" s="7" t="s">
        <v>1019</v>
      </c>
    </row>
    <row r="118" spans="1:9" ht="24.75" customHeight="1" x14ac:dyDescent="0.15">
      <c r="A118" s="4">
        <v>114</v>
      </c>
      <c r="B118" s="4" t="s">
        <v>223</v>
      </c>
      <c r="C118" s="27" t="s">
        <v>283</v>
      </c>
      <c r="D118" s="4" t="s">
        <v>16</v>
      </c>
      <c r="E118" s="5">
        <f>180000000*0.5</f>
        <v>90000000</v>
      </c>
      <c r="F118" s="4" t="s">
        <v>286</v>
      </c>
      <c r="G118" s="7" t="s">
        <v>19</v>
      </c>
      <c r="H118" s="4" t="s">
        <v>260</v>
      </c>
      <c r="I118" s="4" t="s">
        <v>261</v>
      </c>
    </row>
    <row r="119" spans="1:9" ht="24.75" customHeight="1" x14ac:dyDescent="0.15">
      <c r="A119" s="4">
        <v>115</v>
      </c>
      <c r="B119" s="4" t="s">
        <v>223</v>
      </c>
      <c r="C119" s="27" t="s">
        <v>284</v>
      </c>
      <c r="D119" s="4" t="s">
        <v>16</v>
      </c>
      <c r="E119" s="5">
        <f>600000000*0.5</f>
        <v>300000000</v>
      </c>
      <c r="F119" s="4" t="s">
        <v>286</v>
      </c>
      <c r="G119" s="7" t="s">
        <v>19</v>
      </c>
      <c r="H119" s="4" t="s">
        <v>264</v>
      </c>
      <c r="I119" s="4" t="s">
        <v>265</v>
      </c>
    </row>
    <row r="120" spans="1:9" ht="24.75" customHeight="1" x14ac:dyDescent="0.15">
      <c r="A120" s="4">
        <v>116</v>
      </c>
      <c r="B120" s="4" t="s">
        <v>256</v>
      </c>
      <c r="C120" s="13" t="s">
        <v>276</v>
      </c>
      <c r="D120" s="4" t="s">
        <v>258</v>
      </c>
      <c r="E120" s="5">
        <f>(76850+73750)*1000*0.4</f>
        <v>60240000</v>
      </c>
      <c r="F120" s="4" t="s">
        <v>277</v>
      </c>
      <c r="G120" s="7" t="s">
        <v>19</v>
      </c>
      <c r="H120" s="4" t="s">
        <v>264</v>
      </c>
      <c r="I120" s="4" t="s">
        <v>265</v>
      </c>
    </row>
    <row r="121" spans="1:9" ht="24.75" customHeight="1" x14ac:dyDescent="0.15">
      <c r="A121" s="4">
        <v>117</v>
      </c>
      <c r="B121" s="4" t="s">
        <v>664</v>
      </c>
      <c r="C121" s="47" t="s">
        <v>673</v>
      </c>
      <c r="D121" s="4" t="s">
        <v>674</v>
      </c>
      <c r="E121" s="53">
        <v>19260000</v>
      </c>
      <c r="F121" s="4" t="s">
        <v>675</v>
      </c>
      <c r="G121" s="7" t="s">
        <v>676</v>
      </c>
      <c r="H121" s="4" t="s">
        <v>677</v>
      </c>
      <c r="I121" s="4" t="s">
        <v>678</v>
      </c>
    </row>
    <row r="122" spans="1:9" ht="24.75" customHeight="1" x14ac:dyDescent="0.15">
      <c r="A122" s="4">
        <v>118</v>
      </c>
      <c r="B122" s="20" t="s">
        <v>431</v>
      </c>
      <c r="C122" s="48" t="s">
        <v>872</v>
      </c>
      <c r="D122" s="20">
        <v>230</v>
      </c>
      <c r="E122" s="30">
        <v>4140000</v>
      </c>
      <c r="F122" s="20" t="s">
        <v>873</v>
      </c>
      <c r="G122" s="43" t="s">
        <v>867</v>
      </c>
      <c r="H122" s="20" t="s">
        <v>868</v>
      </c>
      <c r="I122" s="20" t="s">
        <v>869</v>
      </c>
    </row>
    <row r="123" spans="1:9" ht="24.75" customHeight="1" x14ac:dyDescent="0.15">
      <c r="A123" s="4">
        <v>119</v>
      </c>
      <c r="B123" s="4" t="s">
        <v>431</v>
      </c>
      <c r="C123" s="14" t="s">
        <v>888</v>
      </c>
      <c r="D123" s="4"/>
      <c r="E123" s="5">
        <v>20000000</v>
      </c>
      <c r="F123" s="4" t="s">
        <v>873</v>
      </c>
      <c r="G123" s="7" t="s">
        <v>867</v>
      </c>
      <c r="H123" s="4" t="s">
        <v>884</v>
      </c>
      <c r="I123" s="4" t="s">
        <v>885</v>
      </c>
    </row>
    <row r="124" spans="1:9" ht="24.75" customHeight="1" x14ac:dyDescent="0.15">
      <c r="A124" s="4">
        <v>120</v>
      </c>
      <c r="B124" s="4" t="s">
        <v>431</v>
      </c>
      <c r="C124" s="14" t="s">
        <v>900</v>
      </c>
      <c r="D124" s="4">
        <v>110</v>
      </c>
      <c r="E124" s="5">
        <v>1100000</v>
      </c>
      <c r="F124" s="4" t="s">
        <v>901</v>
      </c>
      <c r="G124" s="7" t="s">
        <v>867</v>
      </c>
      <c r="H124" s="4" t="s">
        <v>902</v>
      </c>
      <c r="I124" s="4" t="s">
        <v>903</v>
      </c>
    </row>
    <row r="125" spans="1:9" ht="24.75" customHeight="1" x14ac:dyDescent="0.15">
      <c r="A125" s="4">
        <v>121</v>
      </c>
      <c r="B125" s="4" t="s">
        <v>980</v>
      </c>
      <c r="C125" s="13" t="s">
        <v>986</v>
      </c>
      <c r="D125" s="4" t="s">
        <v>987</v>
      </c>
      <c r="E125" s="5">
        <v>5000000</v>
      </c>
      <c r="F125" s="4" t="s">
        <v>1075</v>
      </c>
      <c r="G125" s="7" t="s">
        <v>983</v>
      </c>
      <c r="H125" s="4" t="s">
        <v>984</v>
      </c>
      <c r="I125" s="4" t="s">
        <v>985</v>
      </c>
    </row>
    <row r="126" spans="1:9" ht="24.75" customHeight="1" x14ac:dyDescent="0.15">
      <c r="A126" s="4">
        <v>122</v>
      </c>
      <c r="B126" s="4" t="s">
        <v>431</v>
      </c>
      <c r="C126" s="40" t="s">
        <v>737</v>
      </c>
      <c r="D126" s="4" t="s">
        <v>738</v>
      </c>
      <c r="E126" s="15">
        <v>15000000</v>
      </c>
      <c r="F126" s="4" t="s">
        <v>95</v>
      </c>
      <c r="G126" s="7" t="s">
        <v>706</v>
      </c>
      <c r="H126" s="4" t="s">
        <v>739</v>
      </c>
      <c r="I126" s="4" t="s">
        <v>740</v>
      </c>
    </row>
    <row r="127" spans="1:9" ht="24.75" customHeight="1" x14ac:dyDescent="0.15">
      <c r="A127" s="4">
        <v>123</v>
      </c>
      <c r="B127" s="4" t="s">
        <v>507</v>
      </c>
      <c r="C127" s="13" t="s">
        <v>781</v>
      </c>
      <c r="D127" s="4" t="s">
        <v>764</v>
      </c>
      <c r="E127" s="5">
        <v>10000000</v>
      </c>
      <c r="F127" s="4" t="s">
        <v>95</v>
      </c>
      <c r="G127" s="7" t="s">
        <v>765</v>
      </c>
      <c r="H127" s="4" t="s">
        <v>769</v>
      </c>
      <c r="I127" s="4" t="s">
        <v>770</v>
      </c>
    </row>
    <row r="128" spans="1:9" ht="24.75" customHeight="1" x14ac:dyDescent="0.15">
      <c r="A128" s="4">
        <v>124</v>
      </c>
      <c r="B128" s="4" t="s">
        <v>431</v>
      </c>
      <c r="C128" s="13" t="s">
        <v>1009</v>
      </c>
      <c r="D128" s="4" t="s">
        <v>528</v>
      </c>
      <c r="E128" s="5">
        <v>2000000</v>
      </c>
      <c r="F128" s="4" t="s">
        <v>95</v>
      </c>
      <c r="G128" s="7" t="s">
        <v>998</v>
      </c>
      <c r="H128" s="4" t="s">
        <v>1010</v>
      </c>
      <c r="I128" s="4" t="s">
        <v>1011</v>
      </c>
    </row>
    <row r="129" spans="1:9" ht="24.75" customHeight="1" x14ac:dyDescent="0.15">
      <c r="A129" s="4">
        <v>125</v>
      </c>
      <c r="B129" s="7" t="s">
        <v>980</v>
      </c>
      <c r="C129" s="14" t="s">
        <v>1020</v>
      </c>
      <c r="D129" s="45" t="s">
        <v>1021</v>
      </c>
      <c r="E129" s="8">
        <v>4000000</v>
      </c>
      <c r="F129" s="4" t="s">
        <v>95</v>
      </c>
      <c r="G129" s="7" t="s">
        <v>983</v>
      </c>
      <c r="H129" s="7" t="s">
        <v>1018</v>
      </c>
      <c r="I129" s="7" t="s">
        <v>1019</v>
      </c>
    </row>
    <row r="130" spans="1:9" ht="24.75" customHeight="1" x14ac:dyDescent="0.15">
      <c r="A130" s="4">
        <v>126</v>
      </c>
      <c r="B130" s="7" t="s">
        <v>980</v>
      </c>
      <c r="C130" s="14" t="s">
        <v>1032</v>
      </c>
      <c r="D130" s="46" t="s">
        <v>1023</v>
      </c>
      <c r="E130" s="8">
        <v>3000000</v>
      </c>
      <c r="F130" s="4" t="s">
        <v>95</v>
      </c>
      <c r="G130" s="7" t="s">
        <v>983</v>
      </c>
      <c r="H130" s="7" t="s">
        <v>1030</v>
      </c>
      <c r="I130" s="7" t="s">
        <v>1031</v>
      </c>
    </row>
    <row r="131" spans="1:9" ht="24.75" customHeight="1" x14ac:dyDescent="0.15">
      <c r="A131" s="4">
        <v>127</v>
      </c>
      <c r="B131" s="4" t="s">
        <v>224</v>
      </c>
      <c r="C131" s="27" t="s">
        <v>235</v>
      </c>
      <c r="D131" s="4" t="s">
        <v>226</v>
      </c>
      <c r="E131" s="5">
        <v>51300000</v>
      </c>
      <c r="F131" s="4" t="s">
        <v>236</v>
      </c>
      <c r="G131" s="7" t="s">
        <v>237</v>
      </c>
      <c r="H131" s="4" t="s">
        <v>238</v>
      </c>
      <c r="I131" s="4" t="s">
        <v>239</v>
      </c>
    </row>
    <row r="132" spans="1:9" ht="24.75" customHeight="1" x14ac:dyDescent="0.15">
      <c r="A132" s="4">
        <v>128</v>
      </c>
      <c r="B132" s="4" t="s">
        <v>240</v>
      </c>
      <c r="C132" s="27" t="s">
        <v>247</v>
      </c>
      <c r="D132" s="4" t="s">
        <v>242</v>
      </c>
      <c r="E132" s="5">
        <v>50000000</v>
      </c>
      <c r="F132" s="4" t="s">
        <v>236</v>
      </c>
      <c r="G132" s="7" t="s">
        <v>237</v>
      </c>
      <c r="H132" s="4" t="s">
        <v>238</v>
      </c>
      <c r="I132" s="4" t="s">
        <v>239</v>
      </c>
    </row>
    <row r="133" spans="1:9" ht="24.75" customHeight="1" x14ac:dyDescent="0.15">
      <c r="A133" s="4">
        <v>129</v>
      </c>
      <c r="B133" s="4" t="s">
        <v>223</v>
      </c>
      <c r="C133" s="27" t="s">
        <v>248</v>
      </c>
      <c r="D133" s="4" t="s">
        <v>16</v>
      </c>
      <c r="E133" s="5">
        <v>40000000</v>
      </c>
      <c r="F133" s="4" t="s">
        <v>59</v>
      </c>
      <c r="G133" s="7" t="s">
        <v>19</v>
      </c>
      <c r="H133" s="4" t="s">
        <v>219</v>
      </c>
      <c r="I133" s="4" t="s">
        <v>220</v>
      </c>
    </row>
    <row r="134" spans="1:9" ht="24.75" customHeight="1" x14ac:dyDescent="0.15">
      <c r="A134" s="4">
        <v>130</v>
      </c>
      <c r="B134" s="4" t="s">
        <v>223</v>
      </c>
      <c r="C134" s="27" t="s">
        <v>249</v>
      </c>
      <c r="D134" s="4" t="s">
        <v>16</v>
      </c>
      <c r="E134" s="5">
        <v>50000000</v>
      </c>
      <c r="F134" s="4" t="s">
        <v>59</v>
      </c>
      <c r="G134" s="7" t="s">
        <v>19</v>
      </c>
      <c r="H134" s="4" t="s">
        <v>219</v>
      </c>
      <c r="I134" s="4" t="s">
        <v>220</v>
      </c>
    </row>
    <row r="135" spans="1:9" ht="24.75" customHeight="1" x14ac:dyDescent="0.15">
      <c r="A135" s="4">
        <v>131</v>
      </c>
      <c r="B135" s="4" t="s">
        <v>256</v>
      </c>
      <c r="C135" s="27" t="s">
        <v>267</v>
      </c>
      <c r="D135" s="4" t="s">
        <v>258</v>
      </c>
      <c r="E135" s="5">
        <f>48000000*0.4</f>
        <v>19200000</v>
      </c>
      <c r="F135" s="4" t="s">
        <v>268</v>
      </c>
      <c r="G135" s="7" t="s">
        <v>19</v>
      </c>
      <c r="H135" s="4" t="s">
        <v>264</v>
      </c>
      <c r="I135" s="4" t="s">
        <v>265</v>
      </c>
    </row>
    <row r="136" spans="1:9" ht="24.75" customHeight="1" x14ac:dyDescent="0.15">
      <c r="A136" s="4">
        <v>132</v>
      </c>
      <c r="B136" s="4" t="s">
        <v>256</v>
      </c>
      <c r="C136" s="27" t="s">
        <v>273</v>
      </c>
      <c r="D136" s="4" t="s">
        <v>258</v>
      </c>
      <c r="E136" s="5">
        <f>(24000+198000)*1000*0.4</f>
        <v>88800000</v>
      </c>
      <c r="F136" s="4" t="s">
        <v>268</v>
      </c>
      <c r="G136" s="7" t="s">
        <v>19</v>
      </c>
      <c r="H136" s="4" t="s">
        <v>260</v>
      </c>
      <c r="I136" s="4" t="s">
        <v>261</v>
      </c>
    </row>
    <row r="137" spans="1:9" ht="24.75" customHeight="1" x14ac:dyDescent="0.15">
      <c r="A137" s="4">
        <v>133</v>
      </c>
      <c r="B137" s="20" t="s">
        <v>431</v>
      </c>
      <c r="C137" s="48" t="s">
        <v>870</v>
      </c>
      <c r="D137" s="20">
        <v>3000</v>
      </c>
      <c r="E137" s="30">
        <v>30000000</v>
      </c>
      <c r="F137" s="20" t="s">
        <v>871</v>
      </c>
      <c r="G137" s="43" t="s">
        <v>867</v>
      </c>
      <c r="H137" s="20" t="s">
        <v>868</v>
      </c>
      <c r="I137" s="20" t="s">
        <v>869</v>
      </c>
    </row>
    <row r="138" spans="1:9" ht="24.75" customHeight="1" x14ac:dyDescent="0.15">
      <c r="A138" s="4">
        <v>134</v>
      </c>
      <c r="B138" s="4" t="s">
        <v>431</v>
      </c>
      <c r="C138" s="14" t="s">
        <v>918</v>
      </c>
      <c r="D138" s="4">
        <v>500</v>
      </c>
      <c r="E138" s="5">
        <v>1750000</v>
      </c>
      <c r="F138" s="4" t="s">
        <v>871</v>
      </c>
      <c r="G138" s="7" t="s">
        <v>867</v>
      </c>
      <c r="H138" s="4" t="s">
        <v>919</v>
      </c>
      <c r="I138" s="4" t="s">
        <v>920</v>
      </c>
    </row>
    <row r="139" spans="1:9" ht="24.75" customHeight="1" x14ac:dyDescent="0.15">
      <c r="A139" s="4">
        <v>135</v>
      </c>
      <c r="B139" s="4" t="s">
        <v>431</v>
      </c>
      <c r="C139" s="14" t="s">
        <v>927</v>
      </c>
      <c r="D139" s="4">
        <v>100</v>
      </c>
      <c r="E139" s="5">
        <v>1500000</v>
      </c>
      <c r="F139" s="4" t="s">
        <v>871</v>
      </c>
      <c r="G139" s="7" t="s">
        <v>867</v>
      </c>
      <c r="H139" s="4" t="s">
        <v>923</v>
      </c>
      <c r="I139" s="4" t="s">
        <v>924</v>
      </c>
    </row>
    <row r="140" spans="1:9" ht="24.75" customHeight="1" x14ac:dyDescent="0.15">
      <c r="A140" s="4">
        <v>136</v>
      </c>
      <c r="B140" s="4" t="s">
        <v>431</v>
      </c>
      <c r="C140" s="14" t="s">
        <v>946</v>
      </c>
      <c r="D140" s="4" t="s">
        <v>947</v>
      </c>
      <c r="E140" s="5">
        <v>4000000</v>
      </c>
      <c r="F140" s="4" t="s">
        <v>871</v>
      </c>
      <c r="G140" s="7" t="s">
        <v>867</v>
      </c>
      <c r="H140" s="4" t="s">
        <v>944</v>
      </c>
      <c r="I140" s="4" t="s">
        <v>945</v>
      </c>
    </row>
    <row r="141" spans="1:9" ht="24.75" customHeight="1" x14ac:dyDescent="0.15">
      <c r="A141" s="4">
        <v>137</v>
      </c>
      <c r="B141" s="4" t="s">
        <v>431</v>
      </c>
      <c r="C141" s="14" t="s">
        <v>948</v>
      </c>
      <c r="D141" s="4" t="s">
        <v>947</v>
      </c>
      <c r="E141" s="5">
        <v>2000000</v>
      </c>
      <c r="F141" s="4" t="s">
        <v>871</v>
      </c>
      <c r="G141" s="7" t="s">
        <v>867</v>
      </c>
      <c r="H141" s="4" t="s">
        <v>944</v>
      </c>
      <c r="I141" s="4" t="s">
        <v>945</v>
      </c>
    </row>
    <row r="142" spans="1:9" ht="24.75" customHeight="1" x14ac:dyDescent="0.15">
      <c r="A142" s="4">
        <v>138</v>
      </c>
      <c r="B142" s="4" t="s">
        <v>431</v>
      </c>
      <c r="C142" s="14" t="s">
        <v>904</v>
      </c>
      <c r="D142" s="4" t="s">
        <v>905</v>
      </c>
      <c r="E142" s="5">
        <v>2400000</v>
      </c>
      <c r="F142" s="4" t="s">
        <v>1076</v>
      </c>
      <c r="G142" s="7" t="s">
        <v>867</v>
      </c>
      <c r="H142" s="4" t="s">
        <v>902</v>
      </c>
      <c r="I142" s="4" t="s">
        <v>903</v>
      </c>
    </row>
    <row r="143" spans="1:9" ht="24.75" customHeight="1" x14ac:dyDescent="0.15">
      <c r="A143" s="4">
        <v>139</v>
      </c>
      <c r="B143" s="4" t="s">
        <v>431</v>
      </c>
      <c r="C143" s="14" t="s">
        <v>955</v>
      </c>
      <c r="D143" s="4" t="s">
        <v>956</v>
      </c>
      <c r="E143" s="5">
        <v>3600000</v>
      </c>
      <c r="F143" s="4" t="s">
        <v>957</v>
      </c>
      <c r="G143" s="7" t="s">
        <v>867</v>
      </c>
      <c r="H143" s="4" t="s">
        <v>902</v>
      </c>
      <c r="I143" s="4" t="s">
        <v>903</v>
      </c>
    </row>
    <row r="144" spans="1:9" ht="24.75" customHeight="1" x14ac:dyDescent="0.15">
      <c r="A144" s="4">
        <v>140</v>
      </c>
      <c r="B144" s="4" t="s">
        <v>507</v>
      </c>
      <c r="C144" s="13" t="s">
        <v>816</v>
      </c>
      <c r="D144" s="4" t="s">
        <v>800</v>
      </c>
      <c r="E144" s="5">
        <v>26000000</v>
      </c>
      <c r="F144" s="4" t="s">
        <v>106</v>
      </c>
      <c r="G144" s="7" t="s">
        <v>801</v>
      </c>
      <c r="H144" s="4" t="s">
        <v>817</v>
      </c>
      <c r="I144" s="4" t="s">
        <v>818</v>
      </c>
    </row>
    <row r="145" spans="1:10" ht="24.75" customHeight="1" x14ac:dyDescent="0.15">
      <c r="A145" s="4">
        <v>141</v>
      </c>
      <c r="B145" s="4" t="s">
        <v>507</v>
      </c>
      <c r="C145" s="13" t="s">
        <v>816</v>
      </c>
      <c r="D145" s="4" t="s">
        <v>800</v>
      </c>
      <c r="E145" s="5">
        <v>26000000</v>
      </c>
      <c r="F145" s="4" t="s">
        <v>106</v>
      </c>
      <c r="G145" s="7" t="s">
        <v>801</v>
      </c>
      <c r="H145" s="4" t="s">
        <v>817</v>
      </c>
      <c r="I145" s="4" t="s">
        <v>818</v>
      </c>
    </row>
    <row r="146" spans="1:10" ht="24.75" customHeight="1" x14ac:dyDescent="0.15">
      <c r="A146" s="4">
        <v>142</v>
      </c>
      <c r="B146" s="4" t="s">
        <v>240</v>
      </c>
      <c r="C146" s="27" t="s">
        <v>244</v>
      </c>
      <c r="D146" s="4" t="s">
        <v>242</v>
      </c>
      <c r="E146" s="5">
        <v>142500000</v>
      </c>
      <c r="F146" s="4" t="s">
        <v>245</v>
      </c>
      <c r="G146" s="7" t="s">
        <v>237</v>
      </c>
      <c r="H146" s="4" t="s">
        <v>238</v>
      </c>
      <c r="I146" s="4" t="s">
        <v>239</v>
      </c>
    </row>
    <row r="147" spans="1:10" ht="24.75" customHeight="1" x14ac:dyDescent="0.15">
      <c r="A147" s="4">
        <v>143</v>
      </c>
      <c r="B147" s="4" t="s">
        <v>256</v>
      </c>
      <c r="C147" s="27" t="s">
        <v>262</v>
      </c>
      <c r="D147" s="4" t="s">
        <v>258</v>
      </c>
      <c r="E147" s="5">
        <f>(54000000+51200000)*0.4</f>
        <v>42080000</v>
      </c>
      <c r="F147" s="4" t="s">
        <v>259</v>
      </c>
      <c r="G147" s="7" t="s">
        <v>19</v>
      </c>
      <c r="H147" s="4" t="s">
        <v>264</v>
      </c>
      <c r="I147" s="4" t="s">
        <v>265</v>
      </c>
    </row>
    <row r="148" spans="1:10" ht="24.75" customHeight="1" x14ac:dyDescent="0.15">
      <c r="A148" s="4">
        <v>144</v>
      </c>
      <c r="B148" s="4" t="s">
        <v>256</v>
      </c>
      <c r="C148" s="27" t="s">
        <v>266</v>
      </c>
      <c r="D148" s="4" t="s">
        <v>258</v>
      </c>
      <c r="E148" s="5">
        <f>239500000*0.4</f>
        <v>95800000</v>
      </c>
      <c r="F148" s="4" t="s">
        <v>259</v>
      </c>
      <c r="G148" s="7" t="s">
        <v>19</v>
      </c>
      <c r="H148" s="4" t="s">
        <v>264</v>
      </c>
      <c r="I148" s="4" t="s">
        <v>265</v>
      </c>
    </row>
    <row r="149" spans="1:10" ht="24.75" customHeight="1" x14ac:dyDescent="0.15">
      <c r="A149" s="4">
        <v>145</v>
      </c>
      <c r="B149" s="4" t="s">
        <v>256</v>
      </c>
      <c r="C149" s="27" t="s">
        <v>269</v>
      </c>
      <c r="D149" s="4" t="s">
        <v>258</v>
      </c>
      <c r="E149" s="5">
        <f>205200000*0.4</f>
        <v>82080000</v>
      </c>
      <c r="F149" s="4" t="s">
        <v>259</v>
      </c>
      <c r="G149" s="7" t="s">
        <v>19</v>
      </c>
      <c r="H149" s="4" t="s">
        <v>264</v>
      </c>
      <c r="I149" s="4" t="s">
        <v>265</v>
      </c>
    </row>
    <row r="150" spans="1:10" ht="24.75" customHeight="1" x14ac:dyDescent="0.15">
      <c r="A150" s="4">
        <v>146</v>
      </c>
      <c r="B150" s="4" t="s">
        <v>256</v>
      </c>
      <c r="C150" s="13" t="s">
        <v>278</v>
      </c>
      <c r="D150" s="4" t="s">
        <v>258</v>
      </c>
      <c r="E150" s="5">
        <f>18900000*0.4</f>
        <v>7560000</v>
      </c>
      <c r="F150" s="4" t="s">
        <v>279</v>
      </c>
      <c r="G150" s="7" t="s">
        <v>19</v>
      </c>
      <c r="H150" s="4" t="s">
        <v>264</v>
      </c>
      <c r="I150" s="4" t="s">
        <v>265</v>
      </c>
    </row>
    <row r="151" spans="1:10" ht="24.75" customHeight="1" x14ac:dyDescent="0.15">
      <c r="A151" s="4">
        <v>147</v>
      </c>
      <c r="B151" s="4" t="s">
        <v>256</v>
      </c>
      <c r="C151" s="13" t="s">
        <v>280</v>
      </c>
      <c r="D151" s="4" t="s">
        <v>281</v>
      </c>
      <c r="E151" s="5">
        <f>32000000*0.4</f>
        <v>12800000</v>
      </c>
      <c r="F151" s="4" t="s">
        <v>259</v>
      </c>
      <c r="G151" s="7" t="s">
        <v>19</v>
      </c>
      <c r="H151" s="4" t="s">
        <v>264</v>
      </c>
      <c r="I151" s="4" t="s">
        <v>265</v>
      </c>
    </row>
    <row r="152" spans="1:10" ht="24.75" customHeight="1" x14ac:dyDescent="0.15">
      <c r="A152" s="4">
        <v>148</v>
      </c>
      <c r="B152" s="4" t="s">
        <v>507</v>
      </c>
      <c r="C152" s="13" t="s">
        <v>565</v>
      </c>
      <c r="D152" s="4">
        <v>4</v>
      </c>
      <c r="E152" s="5">
        <v>1400000</v>
      </c>
      <c r="F152" s="4" t="s">
        <v>566</v>
      </c>
      <c r="G152" s="7" t="s">
        <v>559</v>
      </c>
      <c r="H152" s="4" t="s">
        <v>560</v>
      </c>
      <c r="I152" s="4" t="s">
        <v>561</v>
      </c>
    </row>
    <row r="153" spans="1:10" ht="24.75" customHeight="1" x14ac:dyDescent="0.15">
      <c r="A153" s="4">
        <v>149</v>
      </c>
      <c r="B153" s="4" t="s">
        <v>431</v>
      </c>
      <c r="C153" s="14" t="s">
        <v>929</v>
      </c>
      <c r="D153" s="4">
        <v>100</v>
      </c>
      <c r="E153" s="5">
        <v>1500000</v>
      </c>
      <c r="F153" s="4" t="s">
        <v>930</v>
      </c>
      <c r="G153" s="7" t="s">
        <v>867</v>
      </c>
      <c r="H153" s="4" t="s">
        <v>923</v>
      </c>
      <c r="I153" s="4" t="s">
        <v>924</v>
      </c>
    </row>
    <row r="154" spans="1:10" ht="24.75" customHeight="1" x14ac:dyDescent="0.15">
      <c r="A154" s="4">
        <v>150</v>
      </c>
      <c r="B154" s="4" t="s">
        <v>431</v>
      </c>
      <c r="C154" s="14" t="s">
        <v>937</v>
      </c>
      <c r="D154" s="4">
        <v>200</v>
      </c>
      <c r="E154" s="5">
        <v>2000000</v>
      </c>
      <c r="F154" s="4" t="s">
        <v>930</v>
      </c>
      <c r="G154" s="7" t="s">
        <v>867</v>
      </c>
      <c r="H154" s="4" t="s">
        <v>923</v>
      </c>
      <c r="I154" s="4" t="s">
        <v>924</v>
      </c>
    </row>
    <row r="155" spans="1:10" ht="24.75" customHeight="1" x14ac:dyDescent="0.15">
      <c r="A155" s="4">
        <v>151</v>
      </c>
      <c r="B155" s="4" t="s">
        <v>431</v>
      </c>
      <c r="C155" s="14" t="s">
        <v>954</v>
      </c>
      <c r="D155" s="4">
        <v>1000</v>
      </c>
      <c r="E155" s="5">
        <v>10000000</v>
      </c>
      <c r="F155" s="4" t="s">
        <v>930</v>
      </c>
      <c r="G155" s="7" t="s">
        <v>867</v>
      </c>
      <c r="H155" s="4" t="s">
        <v>902</v>
      </c>
      <c r="I155" s="4" t="s">
        <v>903</v>
      </c>
      <c r="J155" s="68"/>
    </row>
    <row r="156" spans="1:10" ht="24.75" customHeight="1" x14ac:dyDescent="0.15">
      <c r="A156" s="4">
        <v>152</v>
      </c>
      <c r="B156" s="4" t="s">
        <v>518</v>
      </c>
      <c r="C156" s="14" t="s">
        <v>535</v>
      </c>
      <c r="D156" s="4" t="s">
        <v>536</v>
      </c>
      <c r="E156" s="54">
        <v>9000000</v>
      </c>
      <c r="F156" s="4" t="s">
        <v>1077</v>
      </c>
      <c r="G156" s="7" t="s">
        <v>529</v>
      </c>
      <c r="H156" s="4" t="s">
        <v>530</v>
      </c>
      <c r="I156" s="4" t="s">
        <v>531</v>
      </c>
    </row>
    <row r="157" spans="1:10" ht="24.75" customHeight="1" x14ac:dyDescent="0.15">
      <c r="A157" s="4">
        <v>153</v>
      </c>
      <c r="B157" s="4" t="s">
        <v>518</v>
      </c>
      <c r="C157" s="14" t="s">
        <v>537</v>
      </c>
      <c r="D157" s="4" t="s">
        <v>536</v>
      </c>
      <c r="E157" s="54">
        <v>7500000</v>
      </c>
      <c r="F157" s="4" t="s">
        <v>1078</v>
      </c>
      <c r="G157" s="7" t="s">
        <v>529</v>
      </c>
      <c r="H157" s="4" t="s">
        <v>530</v>
      </c>
      <c r="I157" s="4" t="s">
        <v>531</v>
      </c>
    </row>
    <row r="158" spans="1:10" ht="24.75" customHeight="1" x14ac:dyDescent="0.15">
      <c r="A158" s="4">
        <v>154</v>
      </c>
      <c r="B158" s="4" t="s">
        <v>431</v>
      </c>
      <c r="C158" s="49" t="s">
        <v>1053</v>
      </c>
      <c r="D158" s="3" t="s">
        <v>631</v>
      </c>
      <c r="E158" s="5">
        <v>108000000</v>
      </c>
      <c r="F158" s="4" t="s">
        <v>142</v>
      </c>
      <c r="G158" s="7" t="s">
        <v>602</v>
      </c>
      <c r="H158" s="1" t="s">
        <v>632</v>
      </c>
      <c r="I158" s="1" t="s">
        <v>633</v>
      </c>
    </row>
    <row r="159" spans="1:10" ht="24.75" customHeight="1" x14ac:dyDescent="0.15">
      <c r="A159" s="4">
        <v>155</v>
      </c>
      <c r="B159" s="37" t="s">
        <v>431</v>
      </c>
      <c r="C159" s="50" t="s">
        <v>1054</v>
      </c>
      <c r="D159" s="37" t="s">
        <v>631</v>
      </c>
      <c r="E159" s="5">
        <v>100000000</v>
      </c>
      <c r="F159" s="4" t="s">
        <v>142</v>
      </c>
      <c r="G159" s="7" t="s">
        <v>602</v>
      </c>
      <c r="H159" s="37" t="s">
        <v>632</v>
      </c>
      <c r="I159" s="1" t="s">
        <v>633</v>
      </c>
    </row>
    <row r="160" spans="1:10" ht="24.75" customHeight="1" x14ac:dyDescent="0.15">
      <c r="A160" s="4">
        <v>156</v>
      </c>
      <c r="B160" s="37" t="s">
        <v>431</v>
      </c>
      <c r="C160" s="50" t="s">
        <v>1055</v>
      </c>
      <c r="D160" s="37" t="s">
        <v>631</v>
      </c>
      <c r="E160" s="5">
        <v>3200000</v>
      </c>
      <c r="F160" s="4" t="s">
        <v>142</v>
      </c>
      <c r="G160" s="7" t="s">
        <v>602</v>
      </c>
      <c r="H160" s="37" t="s">
        <v>634</v>
      </c>
      <c r="I160" s="37" t="s">
        <v>635</v>
      </c>
    </row>
    <row r="161" spans="1:9" ht="24.75" customHeight="1" x14ac:dyDescent="0.15">
      <c r="A161" s="4">
        <v>157</v>
      </c>
      <c r="B161" s="4" t="s">
        <v>431</v>
      </c>
      <c r="C161" s="40" t="s">
        <v>709</v>
      </c>
      <c r="D161" s="4" t="s">
        <v>716</v>
      </c>
      <c r="E161" s="15">
        <v>2000000</v>
      </c>
      <c r="F161" s="4" t="s">
        <v>142</v>
      </c>
      <c r="G161" s="7" t="s">
        <v>706</v>
      </c>
      <c r="H161" s="4" t="s">
        <v>707</v>
      </c>
      <c r="I161" s="4" t="s">
        <v>708</v>
      </c>
    </row>
    <row r="162" spans="1:9" ht="24.75" customHeight="1" x14ac:dyDescent="0.15">
      <c r="A162" s="4">
        <v>158</v>
      </c>
      <c r="B162" s="4" t="s">
        <v>431</v>
      </c>
      <c r="C162" s="40" t="s">
        <v>741</v>
      </c>
      <c r="D162" s="4" t="s">
        <v>729</v>
      </c>
      <c r="E162" s="15">
        <v>1000000</v>
      </c>
      <c r="F162" s="4" t="s">
        <v>142</v>
      </c>
      <c r="G162" s="7" t="s">
        <v>706</v>
      </c>
      <c r="H162" s="4" t="s">
        <v>707</v>
      </c>
      <c r="I162" s="4" t="s">
        <v>708</v>
      </c>
    </row>
    <row r="163" spans="1:9" ht="24.75" customHeight="1" x14ac:dyDescent="0.15">
      <c r="A163" s="4">
        <v>159</v>
      </c>
      <c r="B163" s="4" t="s">
        <v>223</v>
      </c>
      <c r="C163" s="27" t="s">
        <v>250</v>
      </c>
      <c r="D163" s="4" t="s">
        <v>16</v>
      </c>
      <c r="E163" s="5">
        <v>50000000</v>
      </c>
      <c r="F163" s="4" t="s">
        <v>142</v>
      </c>
      <c r="G163" s="7" t="s">
        <v>19</v>
      </c>
      <c r="H163" s="4" t="s">
        <v>219</v>
      </c>
      <c r="I163" s="4" t="s">
        <v>220</v>
      </c>
    </row>
    <row r="164" spans="1:9" ht="24.75" customHeight="1" x14ac:dyDescent="0.15">
      <c r="A164" s="4">
        <v>160</v>
      </c>
      <c r="B164" s="4" t="s">
        <v>223</v>
      </c>
      <c r="C164" s="27" t="s">
        <v>251</v>
      </c>
      <c r="D164" s="4" t="s">
        <v>16</v>
      </c>
      <c r="E164" s="5">
        <v>50000000</v>
      </c>
      <c r="F164" s="4" t="s">
        <v>142</v>
      </c>
      <c r="G164" s="7" t="s">
        <v>19</v>
      </c>
      <c r="H164" s="4" t="s">
        <v>219</v>
      </c>
      <c r="I164" s="4" t="s">
        <v>220</v>
      </c>
    </row>
    <row r="165" spans="1:9" ht="24.75" customHeight="1" x14ac:dyDescent="0.15">
      <c r="A165" s="4">
        <v>161</v>
      </c>
      <c r="B165" s="4" t="s">
        <v>256</v>
      </c>
      <c r="C165" s="27" t="s">
        <v>257</v>
      </c>
      <c r="D165" s="4" t="s">
        <v>258</v>
      </c>
      <c r="E165" s="5">
        <f>112800000*0.4</f>
        <v>45120000</v>
      </c>
      <c r="F165" s="4" t="s">
        <v>263</v>
      </c>
      <c r="G165" s="7" t="s">
        <v>19</v>
      </c>
      <c r="H165" s="4" t="s">
        <v>260</v>
      </c>
      <c r="I165" s="4" t="s">
        <v>261</v>
      </c>
    </row>
    <row r="166" spans="1:9" ht="24.75" customHeight="1" x14ac:dyDescent="0.15">
      <c r="A166" s="4">
        <v>162</v>
      </c>
      <c r="B166" s="4" t="s">
        <v>256</v>
      </c>
      <c r="C166" s="27" t="s">
        <v>270</v>
      </c>
      <c r="D166" s="4" t="s">
        <v>258</v>
      </c>
      <c r="E166" s="5">
        <f>(104000000+675000000)*0.4</f>
        <v>311600000</v>
      </c>
      <c r="F166" s="4" t="s">
        <v>263</v>
      </c>
      <c r="G166" s="7" t="s">
        <v>19</v>
      </c>
      <c r="H166" s="4" t="s">
        <v>264</v>
      </c>
      <c r="I166" s="4" t="s">
        <v>265</v>
      </c>
    </row>
    <row r="167" spans="1:9" ht="24.75" customHeight="1" x14ac:dyDescent="0.15">
      <c r="A167" s="4">
        <v>163</v>
      </c>
      <c r="B167" s="4" t="s">
        <v>664</v>
      </c>
      <c r="C167" s="47" t="s">
        <v>679</v>
      </c>
      <c r="D167" s="4" t="s">
        <v>680</v>
      </c>
      <c r="E167" s="53">
        <v>5000000</v>
      </c>
      <c r="F167" s="4" t="s">
        <v>681</v>
      </c>
      <c r="G167" s="7" t="s">
        <v>676</v>
      </c>
      <c r="H167" s="4" t="s">
        <v>682</v>
      </c>
      <c r="I167" s="4" t="s">
        <v>683</v>
      </c>
    </row>
    <row r="168" spans="1:9" ht="24.75" customHeight="1" x14ac:dyDescent="0.15">
      <c r="A168" s="4">
        <v>164</v>
      </c>
      <c r="B168" s="4" t="s">
        <v>431</v>
      </c>
      <c r="C168" s="14" t="s">
        <v>925</v>
      </c>
      <c r="D168" s="4">
        <v>120</v>
      </c>
      <c r="E168" s="5">
        <v>1800000</v>
      </c>
      <c r="F168" s="4" t="s">
        <v>926</v>
      </c>
      <c r="G168" s="7" t="s">
        <v>867</v>
      </c>
      <c r="H168" s="4" t="s">
        <v>923</v>
      </c>
      <c r="I168" s="4" t="s">
        <v>924</v>
      </c>
    </row>
    <row r="169" spans="1:9" ht="24.75" customHeight="1" x14ac:dyDescent="0.15">
      <c r="A169" s="4">
        <v>165</v>
      </c>
      <c r="B169" s="4" t="s">
        <v>431</v>
      </c>
      <c r="C169" s="14" t="s">
        <v>931</v>
      </c>
      <c r="D169" s="4">
        <v>160</v>
      </c>
      <c r="E169" s="5">
        <v>3520000</v>
      </c>
      <c r="F169" s="4" t="s">
        <v>926</v>
      </c>
      <c r="G169" s="7" t="s">
        <v>867</v>
      </c>
      <c r="H169" s="4" t="s">
        <v>895</v>
      </c>
      <c r="I169" s="4" t="s">
        <v>924</v>
      </c>
    </row>
    <row r="170" spans="1:9" ht="24.75" customHeight="1" x14ac:dyDescent="0.15">
      <c r="A170" s="4">
        <v>166</v>
      </c>
      <c r="B170" s="4" t="s">
        <v>431</v>
      </c>
      <c r="C170" s="14" t="s">
        <v>940</v>
      </c>
      <c r="D170" s="4">
        <v>40</v>
      </c>
      <c r="E170" s="5">
        <v>600000</v>
      </c>
      <c r="F170" s="4" t="s">
        <v>926</v>
      </c>
      <c r="G170" s="7" t="s">
        <v>867</v>
      </c>
      <c r="H170" s="4" t="s">
        <v>923</v>
      </c>
      <c r="I170" s="4" t="s">
        <v>924</v>
      </c>
    </row>
    <row r="171" spans="1:9" ht="24.75" customHeight="1" x14ac:dyDescent="0.15">
      <c r="A171" s="4">
        <v>167</v>
      </c>
      <c r="B171" s="4" t="s">
        <v>507</v>
      </c>
      <c r="C171" s="13" t="s">
        <v>759</v>
      </c>
      <c r="D171" s="4" t="s">
        <v>760</v>
      </c>
      <c r="E171" s="5">
        <v>260000000</v>
      </c>
      <c r="F171" s="4" t="s">
        <v>916</v>
      </c>
      <c r="G171" s="7" t="s">
        <v>754</v>
      </c>
      <c r="H171" s="4" t="s">
        <v>761</v>
      </c>
      <c r="I171" s="4" t="s">
        <v>762</v>
      </c>
    </row>
    <row r="172" spans="1:9" ht="24.75" customHeight="1" x14ac:dyDescent="0.15">
      <c r="A172" s="4">
        <v>168</v>
      </c>
      <c r="B172" s="4" t="s">
        <v>507</v>
      </c>
      <c r="C172" s="13" t="s">
        <v>782</v>
      </c>
      <c r="D172" s="4" t="s">
        <v>783</v>
      </c>
      <c r="E172" s="5">
        <v>3000000</v>
      </c>
      <c r="F172" s="4" t="s">
        <v>916</v>
      </c>
      <c r="G172" s="7" t="s">
        <v>784</v>
      </c>
      <c r="H172" s="4" t="s">
        <v>773</v>
      </c>
      <c r="I172" s="4" t="s">
        <v>774</v>
      </c>
    </row>
    <row r="173" spans="1:9" ht="24.75" customHeight="1" x14ac:dyDescent="0.15">
      <c r="A173" s="4">
        <v>169</v>
      </c>
      <c r="B173" s="4" t="s">
        <v>431</v>
      </c>
      <c r="C173" s="14" t="s">
        <v>915</v>
      </c>
      <c r="D173" s="4">
        <v>200</v>
      </c>
      <c r="E173" s="5">
        <v>1000000</v>
      </c>
      <c r="F173" s="4" t="s">
        <v>916</v>
      </c>
      <c r="G173" s="7" t="s">
        <v>867</v>
      </c>
      <c r="H173" s="4" t="s">
        <v>909</v>
      </c>
      <c r="I173" s="4" t="s">
        <v>910</v>
      </c>
    </row>
    <row r="174" spans="1:9" ht="24.75" customHeight="1" x14ac:dyDescent="0.15">
      <c r="A174" s="4">
        <v>170</v>
      </c>
      <c r="B174" s="4" t="s">
        <v>518</v>
      </c>
      <c r="C174" s="14" t="s">
        <v>538</v>
      </c>
      <c r="D174" s="4" t="s">
        <v>539</v>
      </c>
      <c r="E174" s="54">
        <v>8500000</v>
      </c>
      <c r="F174" s="4" t="s">
        <v>1079</v>
      </c>
      <c r="G174" s="7" t="s">
        <v>529</v>
      </c>
      <c r="H174" s="4" t="s">
        <v>530</v>
      </c>
      <c r="I174" s="4" t="s">
        <v>531</v>
      </c>
    </row>
    <row r="175" spans="1:9" ht="24.75" customHeight="1" x14ac:dyDescent="0.15">
      <c r="A175" s="4">
        <v>171</v>
      </c>
      <c r="B175" s="4" t="s">
        <v>431</v>
      </c>
      <c r="C175" s="39" t="s">
        <v>742</v>
      </c>
      <c r="D175" s="4" t="s">
        <v>743</v>
      </c>
      <c r="E175" s="5">
        <v>1500000</v>
      </c>
      <c r="F175" s="4" t="s">
        <v>700</v>
      </c>
      <c r="G175" s="7" t="s">
        <v>706</v>
      </c>
      <c r="H175" s="4" t="s">
        <v>735</v>
      </c>
      <c r="I175" s="4" t="s">
        <v>736</v>
      </c>
    </row>
    <row r="176" spans="1:9" ht="24.75" customHeight="1" x14ac:dyDescent="0.15">
      <c r="A176" s="4">
        <v>172</v>
      </c>
      <c r="B176" s="7" t="s">
        <v>980</v>
      </c>
      <c r="C176" s="14" t="s">
        <v>1029</v>
      </c>
      <c r="D176" s="45" t="s">
        <v>1026</v>
      </c>
      <c r="E176" s="8">
        <v>1500000</v>
      </c>
      <c r="F176" s="4" t="s">
        <v>700</v>
      </c>
      <c r="G176" s="7" t="s">
        <v>983</v>
      </c>
      <c r="H176" s="7" t="s">
        <v>1030</v>
      </c>
      <c r="I176" s="7" t="s">
        <v>1031</v>
      </c>
    </row>
    <row r="177" spans="1:9" ht="24.75" customHeight="1" x14ac:dyDescent="0.15">
      <c r="A177" s="4">
        <v>173</v>
      </c>
      <c r="B177" s="4" t="s">
        <v>431</v>
      </c>
      <c r="C177" s="14" t="s">
        <v>879</v>
      </c>
      <c r="D177" s="4">
        <v>500</v>
      </c>
      <c r="E177" s="5">
        <v>2500000</v>
      </c>
      <c r="F177" s="4" t="s">
        <v>700</v>
      </c>
      <c r="G177" s="7" t="s">
        <v>867</v>
      </c>
      <c r="H177" s="4" t="s">
        <v>880</v>
      </c>
      <c r="I177" s="4" t="s">
        <v>881</v>
      </c>
    </row>
    <row r="178" spans="1:9" ht="24.75" customHeight="1" x14ac:dyDescent="0.15">
      <c r="A178" s="4">
        <v>174</v>
      </c>
      <c r="B178" s="4" t="s">
        <v>431</v>
      </c>
      <c r="C178" s="14" t="s">
        <v>928</v>
      </c>
      <c r="D178" s="4">
        <v>200</v>
      </c>
      <c r="E178" s="5">
        <v>2000000</v>
      </c>
      <c r="F178" s="4" t="s">
        <v>700</v>
      </c>
      <c r="G178" s="7" t="s">
        <v>867</v>
      </c>
      <c r="H178" s="4" t="s">
        <v>923</v>
      </c>
      <c r="I178" s="4" t="s">
        <v>924</v>
      </c>
    </row>
    <row r="179" spans="1:9" ht="24.75" customHeight="1" x14ac:dyDescent="0.15">
      <c r="A179" s="4">
        <v>175</v>
      </c>
      <c r="B179" s="4" t="s">
        <v>431</v>
      </c>
      <c r="C179" s="14" t="s">
        <v>949</v>
      </c>
      <c r="D179" s="4" t="s">
        <v>501</v>
      </c>
      <c r="E179" s="5">
        <v>800000</v>
      </c>
      <c r="F179" s="4" t="s">
        <v>700</v>
      </c>
      <c r="G179" s="7" t="s">
        <v>867</v>
      </c>
      <c r="H179" s="4" t="s">
        <v>944</v>
      </c>
      <c r="I179" s="4" t="s">
        <v>945</v>
      </c>
    </row>
    <row r="180" spans="1:9" ht="24.75" customHeight="1" x14ac:dyDescent="0.15">
      <c r="A180" s="4">
        <v>176</v>
      </c>
      <c r="B180" s="4" t="s">
        <v>431</v>
      </c>
      <c r="C180" s="14" t="s">
        <v>962</v>
      </c>
      <c r="D180" s="4">
        <v>375</v>
      </c>
      <c r="E180" s="5">
        <v>4125000</v>
      </c>
      <c r="F180" s="4" t="s">
        <v>700</v>
      </c>
      <c r="G180" s="7" t="s">
        <v>867</v>
      </c>
      <c r="H180" s="4" t="s">
        <v>960</v>
      </c>
      <c r="I180" s="4" t="s">
        <v>961</v>
      </c>
    </row>
    <row r="181" spans="1:9" ht="24.75" customHeight="1" x14ac:dyDescent="0.15">
      <c r="A181" s="4">
        <v>177</v>
      </c>
      <c r="B181" s="4" t="s">
        <v>431</v>
      </c>
      <c r="C181" s="14" t="s">
        <v>963</v>
      </c>
      <c r="D181" s="4"/>
      <c r="E181" s="5">
        <v>20000000</v>
      </c>
      <c r="F181" s="4" t="s">
        <v>700</v>
      </c>
      <c r="G181" s="7" t="s">
        <v>867</v>
      </c>
      <c r="H181" s="4" t="s">
        <v>960</v>
      </c>
      <c r="I181" s="4" t="s">
        <v>961</v>
      </c>
    </row>
    <row r="182" spans="1:9" ht="24.75" customHeight="1" x14ac:dyDescent="0.15">
      <c r="A182" s="4">
        <v>178</v>
      </c>
      <c r="B182" s="4" t="s">
        <v>431</v>
      </c>
      <c r="C182" s="14" t="s">
        <v>964</v>
      </c>
      <c r="D182" s="4">
        <v>70000</v>
      </c>
      <c r="E182" s="5">
        <v>21000000</v>
      </c>
      <c r="F182" s="4" t="s">
        <v>700</v>
      </c>
      <c r="G182" s="7" t="s">
        <v>867</v>
      </c>
      <c r="H182" s="4" t="s">
        <v>960</v>
      </c>
      <c r="I182" s="4" t="s">
        <v>961</v>
      </c>
    </row>
    <row r="183" spans="1:9" ht="24.75" customHeight="1" x14ac:dyDescent="0.15">
      <c r="A183" s="4">
        <v>179</v>
      </c>
      <c r="B183" s="4" t="s">
        <v>431</v>
      </c>
      <c r="C183" s="14" t="s">
        <v>938</v>
      </c>
      <c r="D183" s="4"/>
      <c r="E183" s="5">
        <v>20000000</v>
      </c>
      <c r="F183" s="4" t="s">
        <v>939</v>
      </c>
      <c r="G183" s="7" t="s">
        <v>867</v>
      </c>
      <c r="H183" s="4" t="s">
        <v>923</v>
      </c>
      <c r="I183" s="4" t="s">
        <v>924</v>
      </c>
    </row>
    <row r="184" spans="1:9" ht="24.75" customHeight="1" x14ac:dyDescent="0.15">
      <c r="A184" s="4">
        <v>180</v>
      </c>
      <c r="B184" s="4" t="s">
        <v>518</v>
      </c>
      <c r="C184" s="14" t="s">
        <v>540</v>
      </c>
      <c r="D184" s="4" t="s">
        <v>528</v>
      </c>
      <c r="E184" s="54">
        <v>2500000</v>
      </c>
      <c r="F184" s="4" t="s">
        <v>914</v>
      </c>
      <c r="G184" s="7" t="s">
        <v>529</v>
      </c>
      <c r="H184" s="4" t="s">
        <v>530</v>
      </c>
      <c r="I184" s="4" t="s">
        <v>531</v>
      </c>
    </row>
    <row r="185" spans="1:9" ht="24.75" customHeight="1" x14ac:dyDescent="0.15">
      <c r="A185" s="4">
        <v>181</v>
      </c>
      <c r="B185" s="4" t="s">
        <v>664</v>
      </c>
      <c r="C185" s="13" t="s">
        <v>669</v>
      </c>
      <c r="D185" s="4" t="s">
        <v>474</v>
      </c>
      <c r="E185" s="5">
        <v>3483000</v>
      </c>
      <c r="F185" s="4" t="s">
        <v>914</v>
      </c>
      <c r="G185" s="7" t="s">
        <v>666</v>
      </c>
      <c r="H185" s="4" t="s">
        <v>667</v>
      </c>
      <c r="I185" s="4" t="s">
        <v>668</v>
      </c>
    </row>
    <row r="186" spans="1:9" ht="24.75" customHeight="1" x14ac:dyDescent="0.15">
      <c r="A186" s="4">
        <v>182</v>
      </c>
      <c r="B186" s="4" t="s">
        <v>431</v>
      </c>
      <c r="C186" s="13" t="s">
        <v>670</v>
      </c>
      <c r="D186" s="4" t="s">
        <v>660</v>
      </c>
      <c r="E186" s="5">
        <v>100000000</v>
      </c>
      <c r="F186" s="4" t="s">
        <v>914</v>
      </c>
      <c r="G186" s="7" t="s">
        <v>661</v>
      </c>
      <c r="H186" s="4" t="s">
        <v>662</v>
      </c>
      <c r="I186" s="4" t="s">
        <v>663</v>
      </c>
    </row>
    <row r="187" spans="1:9" ht="24.75" customHeight="1" x14ac:dyDescent="0.15">
      <c r="A187" s="4">
        <v>183</v>
      </c>
      <c r="B187" s="4" t="s">
        <v>431</v>
      </c>
      <c r="C187" s="13" t="s">
        <v>757</v>
      </c>
      <c r="D187" s="4" t="s">
        <v>758</v>
      </c>
      <c r="E187" s="5">
        <v>10000000</v>
      </c>
      <c r="F187" s="4" t="s">
        <v>914</v>
      </c>
      <c r="G187" s="7" t="s">
        <v>754</v>
      </c>
      <c r="H187" s="4" t="s">
        <v>755</v>
      </c>
      <c r="I187" s="4" t="s">
        <v>756</v>
      </c>
    </row>
    <row r="188" spans="1:9" ht="24.75" customHeight="1" x14ac:dyDescent="0.15">
      <c r="A188" s="4">
        <v>184</v>
      </c>
      <c r="B188" s="4" t="s">
        <v>507</v>
      </c>
      <c r="C188" s="13" t="s">
        <v>828</v>
      </c>
      <c r="D188" s="4" t="s">
        <v>829</v>
      </c>
      <c r="E188" s="5">
        <v>3000000</v>
      </c>
      <c r="F188" s="4" t="s">
        <v>914</v>
      </c>
      <c r="G188" s="7" t="s">
        <v>801</v>
      </c>
      <c r="H188" s="4" t="s">
        <v>830</v>
      </c>
      <c r="I188" s="4" t="s">
        <v>831</v>
      </c>
    </row>
    <row r="189" spans="1:9" ht="24.75" customHeight="1" x14ac:dyDescent="0.15">
      <c r="A189" s="4">
        <v>185</v>
      </c>
      <c r="B189" s="4" t="s">
        <v>507</v>
      </c>
      <c r="C189" s="13" t="s">
        <v>832</v>
      </c>
      <c r="D189" s="4" t="s">
        <v>833</v>
      </c>
      <c r="E189" s="5">
        <v>9900000</v>
      </c>
      <c r="F189" s="4" t="s">
        <v>914</v>
      </c>
      <c r="G189" s="7" t="s">
        <v>801</v>
      </c>
      <c r="H189" s="4" t="s">
        <v>826</v>
      </c>
      <c r="I189" s="4" t="s">
        <v>827</v>
      </c>
    </row>
    <row r="190" spans="1:9" ht="24.75" customHeight="1" x14ac:dyDescent="0.15">
      <c r="A190" s="4">
        <v>186</v>
      </c>
      <c r="B190" s="7" t="s">
        <v>980</v>
      </c>
      <c r="C190" s="14" t="s">
        <v>1025</v>
      </c>
      <c r="D190" s="45" t="s">
        <v>1026</v>
      </c>
      <c r="E190" s="8">
        <v>1500000</v>
      </c>
      <c r="F190" s="4" t="s">
        <v>914</v>
      </c>
      <c r="G190" s="7" t="s">
        <v>983</v>
      </c>
      <c r="H190" s="7" t="s">
        <v>1018</v>
      </c>
      <c r="I190" s="7" t="s">
        <v>1019</v>
      </c>
    </row>
    <row r="191" spans="1:9" ht="24.75" customHeight="1" x14ac:dyDescent="0.15">
      <c r="A191" s="4">
        <v>187</v>
      </c>
      <c r="B191" s="4" t="s">
        <v>431</v>
      </c>
      <c r="C191" s="14" t="s">
        <v>912</v>
      </c>
      <c r="D191" s="4" t="s">
        <v>913</v>
      </c>
      <c r="E191" s="5">
        <v>3000000</v>
      </c>
      <c r="F191" s="4" t="s">
        <v>914</v>
      </c>
      <c r="G191" s="7" t="s">
        <v>867</v>
      </c>
      <c r="H191" s="4" t="s">
        <v>909</v>
      </c>
      <c r="I191" s="4" t="s">
        <v>910</v>
      </c>
    </row>
    <row r="192" spans="1:9" ht="24.75" customHeight="1" x14ac:dyDescent="0.15">
      <c r="A192" s="4">
        <v>188</v>
      </c>
      <c r="B192" s="4" t="s">
        <v>431</v>
      </c>
      <c r="C192" s="14" t="s">
        <v>917</v>
      </c>
      <c r="D192" s="4">
        <v>250</v>
      </c>
      <c r="E192" s="5">
        <v>5000000</v>
      </c>
      <c r="F192" s="4" t="s">
        <v>914</v>
      </c>
      <c r="G192" s="7" t="s">
        <v>867</v>
      </c>
      <c r="H192" s="4" t="s">
        <v>909</v>
      </c>
      <c r="I192" s="4" t="s">
        <v>910</v>
      </c>
    </row>
    <row r="193" spans="1:9" ht="24.75" customHeight="1" x14ac:dyDescent="0.15">
      <c r="A193" s="4">
        <v>189</v>
      </c>
      <c r="B193" s="4" t="s">
        <v>431</v>
      </c>
      <c r="C193" s="14" t="s">
        <v>965</v>
      </c>
      <c r="D193" s="4" t="s">
        <v>966</v>
      </c>
      <c r="E193" s="5">
        <v>10000000</v>
      </c>
      <c r="F193" s="4" t="s">
        <v>914</v>
      </c>
      <c r="G193" s="7" t="s">
        <v>867</v>
      </c>
      <c r="H193" s="4" t="s">
        <v>944</v>
      </c>
      <c r="I193" s="4" t="s">
        <v>945</v>
      </c>
    </row>
    <row r="194" spans="1:9" ht="24.75" customHeight="1" x14ac:dyDescent="0.15">
      <c r="A194" s="4">
        <v>190</v>
      </c>
      <c r="B194" s="4" t="s">
        <v>518</v>
      </c>
      <c r="C194" s="14" t="s">
        <v>527</v>
      </c>
      <c r="D194" s="4" t="s">
        <v>528</v>
      </c>
      <c r="E194" s="54">
        <v>8600000</v>
      </c>
      <c r="F194" s="4" t="s">
        <v>883</v>
      </c>
      <c r="G194" s="7" t="s">
        <v>529</v>
      </c>
      <c r="H194" s="4" t="s">
        <v>530</v>
      </c>
      <c r="I194" s="4" t="s">
        <v>531</v>
      </c>
    </row>
    <row r="195" spans="1:9" ht="24.75" customHeight="1" x14ac:dyDescent="0.15">
      <c r="A195" s="4">
        <v>191</v>
      </c>
      <c r="B195" s="4" t="s">
        <v>518</v>
      </c>
      <c r="C195" s="14" t="s">
        <v>532</v>
      </c>
      <c r="D195" s="4" t="s">
        <v>528</v>
      </c>
      <c r="E195" s="54">
        <v>10000000</v>
      </c>
      <c r="F195" s="4" t="s">
        <v>883</v>
      </c>
      <c r="G195" s="7" t="s">
        <v>529</v>
      </c>
      <c r="H195" s="4" t="s">
        <v>530</v>
      </c>
      <c r="I195" s="4" t="s">
        <v>531</v>
      </c>
    </row>
    <row r="196" spans="1:9" ht="24.75" customHeight="1" x14ac:dyDescent="0.15">
      <c r="A196" s="4">
        <v>192</v>
      </c>
      <c r="B196" s="4" t="s">
        <v>518</v>
      </c>
      <c r="C196" s="14" t="s">
        <v>541</v>
      </c>
      <c r="D196" s="4" t="s">
        <v>528</v>
      </c>
      <c r="E196" s="54">
        <v>1500000</v>
      </c>
      <c r="F196" s="4" t="s">
        <v>883</v>
      </c>
      <c r="G196" s="7" t="s">
        <v>529</v>
      </c>
      <c r="H196" s="4" t="s">
        <v>542</v>
      </c>
      <c r="I196" s="4" t="s">
        <v>543</v>
      </c>
    </row>
    <row r="197" spans="1:9" ht="24.75" customHeight="1" x14ac:dyDescent="0.15">
      <c r="A197" s="4">
        <v>193</v>
      </c>
      <c r="B197" s="4" t="s">
        <v>518</v>
      </c>
      <c r="C197" s="14" t="s">
        <v>544</v>
      </c>
      <c r="D197" s="4" t="s">
        <v>545</v>
      </c>
      <c r="E197" s="54">
        <v>2400000</v>
      </c>
      <c r="F197" s="4" t="s">
        <v>883</v>
      </c>
      <c r="G197" s="7" t="s">
        <v>529</v>
      </c>
      <c r="H197" s="4" t="s">
        <v>542</v>
      </c>
      <c r="I197" s="4" t="s">
        <v>543</v>
      </c>
    </row>
    <row r="198" spans="1:9" ht="24.75" customHeight="1" x14ac:dyDescent="0.15">
      <c r="A198" s="4">
        <v>194</v>
      </c>
      <c r="B198" s="4" t="s">
        <v>518</v>
      </c>
      <c r="C198" s="14" t="s">
        <v>548</v>
      </c>
      <c r="D198" s="4" t="s">
        <v>528</v>
      </c>
      <c r="E198" s="54">
        <v>1500000</v>
      </c>
      <c r="F198" s="4" t="s">
        <v>883</v>
      </c>
      <c r="G198" s="7" t="s">
        <v>529</v>
      </c>
      <c r="H198" s="4" t="s">
        <v>516</v>
      </c>
      <c r="I198" s="4" t="s">
        <v>517</v>
      </c>
    </row>
    <row r="199" spans="1:9" ht="24.75" customHeight="1" x14ac:dyDescent="0.15">
      <c r="A199" s="4">
        <v>195</v>
      </c>
      <c r="B199" s="4" t="s">
        <v>518</v>
      </c>
      <c r="C199" s="14" t="s">
        <v>549</v>
      </c>
      <c r="D199" s="4" t="s">
        <v>550</v>
      </c>
      <c r="E199" s="15">
        <v>1500000</v>
      </c>
      <c r="F199" s="4" t="s">
        <v>883</v>
      </c>
      <c r="G199" s="7" t="s">
        <v>529</v>
      </c>
      <c r="H199" s="4" t="s">
        <v>551</v>
      </c>
      <c r="I199" s="4" t="s">
        <v>552</v>
      </c>
    </row>
    <row r="200" spans="1:9" ht="24.75" customHeight="1" x14ac:dyDescent="0.15">
      <c r="A200" s="4">
        <v>196</v>
      </c>
      <c r="B200" s="4" t="s">
        <v>518</v>
      </c>
      <c r="C200" s="14" t="s">
        <v>553</v>
      </c>
      <c r="D200" s="4" t="s">
        <v>554</v>
      </c>
      <c r="E200" s="15">
        <v>3600000</v>
      </c>
      <c r="F200" s="4" t="s">
        <v>883</v>
      </c>
      <c r="G200" s="7" t="s">
        <v>529</v>
      </c>
      <c r="H200" s="4" t="s">
        <v>555</v>
      </c>
      <c r="I200" s="4" t="s">
        <v>556</v>
      </c>
    </row>
    <row r="201" spans="1:9" ht="24.75" customHeight="1" x14ac:dyDescent="0.15">
      <c r="A201" s="4">
        <v>197</v>
      </c>
      <c r="B201" s="4" t="s">
        <v>507</v>
      </c>
      <c r="C201" s="13" t="s">
        <v>834</v>
      </c>
      <c r="D201" s="4" t="s">
        <v>835</v>
      </c>
      <c r="E201" s="5">
        <v>16000000</v>
      </c>
      <c r="F201" s="4" t="s">
        <v>883</v>
      </c>
      <c r="G201" s="7" t="s">
        <v>801</v>
      </c>
      <c r="H201" s="4" t="s">
        <v>822</v>
      </c>
      <c r="I201" s="4" t="s">
        <v>823</v>
      </c>
    </row>
    <row r="202" spans="1:9" ht="24.75" customHeight="1" x14ac:dyDescent="0.15">
      <c r="A202" s="4">
        <v>198</v>
      </c>
      <c r="B202" s="4" t="s">
        <v>507</v>
      </c>
      <c r="C202" s="13" t="s">
        <v>836</v>
      </c>
      <c r="D202" s="4" t="s">
        <v>837</v>
      </c>
      <c r="E202" s="5">
        <v>3000000</v>
      </c>
      <c r="F202" s="4" t="s">
        <v>883</v>
      </c>
      <c r="G202" s="7" t="s">
        <v>801</v>
      </c>
      <c r="H202" s="4" t="s">
        <v>830</v>
      </c>
      <c r="I202" s="4" t="s">
        <v>831</v>
      </c>
    </row>
    <row r="203" spans="1:9" ht="24.75" customHeight="1" x14ac:dyDescent="0.15">
      <c r="A203" s="4">
        <v>199</v>
      </c>
      <c r="B203" s="4" t="s">
        <v>980</v>
      </c>
      <c r="C203" s="13" t="s">
        <v>988</v>
      </c>
      <c r="D203" s="4" t="s">
        <v>989</v>
      </c>
      <c r="E203" s="5">
        <v>8000000</v>
      </c>
      <c r="F203" s="4" t="s">
        <v>883</v>
      </c>
      <c r="G203" s="7" t="s">
        <v>983</v>
      </c>
      <c r="H203" s="4" t="s">
        <v>984</v>
      </c>
      <c r="I203" s="4" t="s">
        <v>985</v>
      </c>
    </row>
    <row r="204" spans="1:9" ht="24.75" customHeight="1" x14ac:dyDescent="0.15">
      <c r="A204" s="4">
        <v>200</v>
      </c>
      <c r="B204" s="7" t="s">
        <v>980</v>
      </c>
      <c r="C204" s="14" t="s">
        <v>1024</v>
      </c>
      <c r="D204" s="45" t="s">
        <v>1023</v>
      </c>
      <c r="E204" s="8">
        <v>4000000</v>
      </c>
      <c r="F204" s="4" t="s">
        <v>883</v>
      </c>
      <c r="G204" s="7" t="s">
        <v>983</v>
      </c>
      <c r="H204" s="7" t="s">
        <v>1018</v>
      </c>
      <c r="I204" s="7" t="s">
        <v>1019</v>
      </c>
    </row>
    <row r="205" spans="1:9" ht="24.75" customHeight="1" x14ac:dyDescent="0.15">
      <c r="A205" s="4">
        <v>201</v>
      </c>
      <c r="B205" s="4" t="s">
        <v>431</v>
      </c>
      <c r="C205" s="51" t="s">
        <v>882</v>
      </c>
      <c r="D205" s="4">
        <v>200</v>
      </c>
      <c r="E205" s="5">
        <v>2000000</v>
      </c>
      <c r="F205" s="4" t="s">
        <v>883</v>
      </c>
      <c r="G205" s="7" t="s">
        <v>867</v>
      </c>
      <c r="H205" s="4" t="s">
        <v>884</v>
      </c>
      <c r="I205" s="4" t="s">
        <v>885</v>
      </c>
    </row>
    <row r="206" spans="1:9" ht="24.75" customHeight="1" x14ac:dyDescent="0.15">
      <c r="A206" s="4">
        <v>202</v>
      </c>
      <c r="B206" s="4" t="s">
        <v>431</v>
      </c>
      <c r="C206" s="51" t="s">
        <v>886</v>
      </c>
      <c r="D206" s="4">
        <v>200</v>
      </c>
      <c r="E206" s="5">
        <v>4000000</v>
      </c>
      <c r="F206" s="4" t="s">
        <v>883</v>
      </c>
      <c r="G206" s="7" t="s">
        <v>867</v>
      </c>
      <c r="H206" s="4" t="s">
        <v>884</v>
      </c>
      <c r="I206" s="4" t="s">
        <v>885</v>
      </c>
    </row>
    <row r="207" spans="1:9" ht="24.75" customHeight="1" x14ac:dyDescent="0.15">
      <c r="A207" s="4">
        <v>203</v>
      </c>
      <c r="B207" s="4" t="s">
        <v>431</v>
      </c>
      <c r="C207" s="14" t="s">
        <v>887</v>
      </c>
      <c r="D207" s="4">
        <v>200</v>
      </c>
      <c r="E207" s="5">
        <v>4000000</v>
      </c>
      <c r="F207" s="4" t="s">
        <v>883</v>
      </c>
      <c r="G207" s="7" t="s">
        <v>867</v>
      </c>
      <c r="H207" s="4" t="s">
        <v>884</v>
      </c>
      <c r="I207" s="4" t="s">
        <v>885</v>
      </c>
    </row>
    <row r="208" spans="1:9" ht="24.75" customHeight="1" x14ac:dyDescent="0.15">
      <c r="A208" s="4">
        <v>204</v>
      </c>
      <c r="B208" s="4" t="s">
        <v>431</v>
      </c>
      <c r="C208" s="51" t="s">
        <v>889</v>
      </c>
      <c r="D208" s="4">
        <v>100</v>
      </c>
      <c r="E208" s="5">
        <v>1000000</v>
      </c>
      <c r="F208" s="4" t="s">
        <v>883</v>
      </c>
      <c r="G208" s="7" t="s">
        <v>867</v>
      </c>
      <c r="H208" s="4" t="s">
        <v>890</v>
      </c>
      <c r="I208" s="4" t="s">
        <v>891</v>
      </c>
    </row>
    <row r="209" spans="1:9" ht="24.75" customHeight="1" x14ac:dyDescent="0.15">
      <c r="A209" s="4">
        <v>205</v>
      </c>
      <c r="B209" s="4" t="s">
        <v>431</v>
      </c>
      <c r="C209" s="51" t="s">
        <v>892</v>
      </c>
      <c r="D209" s="4">
        <v>130</v>
      </c>
      <c r="E209" s="5">
        <v>1300000</v>
      </c>
      <c r="F209" s="4" t="s">
        <v>883</v>
      </c>
      <c r="G209" s="7" t="s">
        <v>867</v>
      </c>
      <c r="H209" s="4" t="s">
        <v>890</v>
      </c>
      <c r="I209" s="4" t="s">
        <v>891</v>
      </c>
    </row>
    <row r="210" spans="1:9" ht="24.75" customHeight="1" x14ac:dyDescent="0.15">
      <c r="A210" s="4">
        <v>206</v>
      </c>
      <c r="B210" s="4" t="s">
        <v>431</v>
      </c>
      <c r="C210" s="14" t="s">
        <v>894</v>
      </c>
      <c r="D210" s="4">
        <v>400</v>
      </c>
      <c r="E210" s="5">
        <v>4000000</v>
      </c>
      <c r="F210" s="4" t="s">
        <v>883</v>
      </c>
      <c r="G210" s="7" t="s">
        <v>867</v>
      </c>
      <c r="H210" s="4" t="s">
        <v>895</v>
      </c>
      <c r="I210" s="4" t="s">
        <v>896</v>
      </c>
    </row>
    <row r="211" spans="1:9" ht="24.75" customHeight="1" x14ac:dyDescent="0.15">
      <c r="A211" s="4">
        <v>207</v>
      </c>
      <c r="B211" s="4" t="s">
        <v>431</v>
      </c>
      <c r="C211" s="14" t="s">
        <v>897</v>
      </c>
      <c r="D211" s="4">
        <v>300</v>
      </c>
      <c r="E211" s="5">
        <v>3000000</v>
      </c>
      <c r="F211" s="4" t="s">
        <v>883</v>
      </c>
      <c r="G211" s="7" t="s">
        <v>867</v>
      </c>
      <c r="H211" s="4" t="s">
        <v>890</v>
      </c>
      <c r="I211" s="4" t="s">
        <v>891</v>
      </c>
    </row>
    <row r="212" spans="1:9" ht="24.75" customHeight="1" x14ac:dyDescent="0.15">
      <c r="A212" s="4">
        <v>208</v>
      </c>
      <c r="B212" s="4" t="s">
        <v>431</v>
      </c>
      <c r="C212" s="14" t="s">
        <v>898</v>
      </c>
      <c r="D212" s="4">
        <v>100</v>
      </c>
      <c r="E212" s="5">
        <v>1000000</v>
      </c>
      <c r="F212" s="4" t="s">
        <v>883</v>
      </c>
      <c r="G212" s="7" t="s">
        <v>867</v>
      </c>
      <c r="H212" s="4" t="s">
        <v>890</v>
      </c>
      <c r="I212" s="4" t="s">
        <v>891</v>
      </c>
    </row>
    <row r="213" spans="1:9" ht="24.75" customHeight="1" x14ac:dyDescent="0.15">
      <c r="A213" s="4">
        <v>209</v>
      </c>
      <c r="B213" s="4" t="s">
        <v>431</v>
      </c>
      <c r="C213" s="14" t="s">
        <v>906</v>
      </c>
      <c r="D213" s="4">
        <v>800</v>
      </c>
      <c r="E213" s="5">
        <v>8000000</v>
      </c>
      <c r="F213" s="4" t="s">
        <v>883</v>
      </c>
      <c r="G213" s="7" t="s">
        <v>867</v>
      </c>
      <c r="H213" s="4" t="s">
        <v>902</v>
      </c>
      <c r="I213" s="4" t="s">
        <v>903</v>
      </c>
    </row>
    <row r="214" spans="1:9" ht="24.75" customHeight="1" x14ac:dyDescent="0.15">
      <c r="A214" s="4">
        <v>210</v>
      </c>
      <c r="B214" s="4" t="s">
        <v>431</v>
      </c>
      <c r="C214" s="14" t="s">
        <v>907</v>
      </c>
      <c r="D214" s="4">
        <v>1200</v>
      </c>
      <c r="E214" s="5">
        <v>12000000</v>
      </c>
      <c r="F214" s="4" t="s">
        <v>883</v>
      </c>
      <c r="G214" s="7" t="s">
        <v>867</v>
      </c>
      <c r="H214" s="4" t="s">
        <v>884</v>
      </c>
      <c r="I214" s="4" t="s">
        <v>885</v>
      </c>
    </row>
    <row r="215" spans="1:9" ht="24.75" customHeight="1" x14ac:dyDescent="0.15">
      <c r="A215" s="4">
        <v>211</v>
      </c>
      <c r="B215" s="4" t="s">
        <v>431</v>
      </c>
      <c r="C215" s="14" t="s">
        <v>911</v>
      </c>
      <c r="D215" s="4">
        <v>7000</v>
      </c>
      <c r="E215" s="5">
        <v>15400000</v>
      </c>
      <c r="F215" s="4" t="s">
        <v>883</v>
      </c>
      <c r="G215" s="7" t="s">
        <v>867</v>
      </c>
      <c r="H215" s="4" t="s">
        <v>909</v>
      </c>
      <c r="I215" s="4" t="s">
        <v>910</v>
      </c>
    </row>
    <row r="216" spans="1:9" ht="24.75" customHeight="1" x14ac:dyDescent="0.15">
      <c r="A216" s="4">
        <v>212</v>
      </c>
      <c r="B216" s="4" t="s">
        <v>431</v>
      </c>
      <c r="C216" s="14" t="s">
        <v>932</v>
      </c>
      <c r="D216" s="4"/>
      <c r="E216" s="5">
        <v>14000000</v>
      </c>
      <c r="F216" s="4" t="s">
        <v>883</v>
      </c>
      <c r="G216" s="7" t="s">
        <v>867</v>
      </c>
      <c r="H216" s="4" t="s">
        <v>933</v>
      </c>
      <c r="I216" s="4" t="s">
        <v>934</v>
      </c>
    </row>
    <row r="217" spans="1:9" ht="24.75" customHeight="1" x14ac:dyDescent="0.15">
      <c r="A217" s="4">
        <v>213</v>
      </c>
      <c r="B217" s="4" t="s">
        <v>518</v>
      </c>
      <c r="C217" s="14" t="s">
        <v>533</v>
      </c>
      <c r="D217" s="4" t="s">
        <v>534</v>
      </c>
      <c r="E217" s="54">
        <v>12500000</v>
      </c>
      <c r="F217" s="4" t="s">
        <v>685</v>
      </c>
      <c r="G217" s="7" t="s">
        <v>529</v>
      </c>
      <c r="H217" s="4" t="s">
        <v>530</v>
      </c>
      <c r="I217" s="4" t="s">
        <v>531</v>
      </c>
    </row>
    <row r="218" spans="1:9" ht="24.75" customHeight="1" x14ac:dyDescent="0.15">
      <c r="A218" s="4">
        <v>214</v>
      </c>
      <c r="B218" s="4" t="s">
        <v>518</v>
      </c>
      <c r="C218" s="14" t="s">
        <v>546</v>
      </c>
      <c r="D218" s="4" t="s">
        <v>547</v>
      </c>
      <c r="E218" s="54">
        <v>2000000</v>
      </c>
      <c r="F218" s="4" t="s">
        <v>685</v>
      </c>
      <c r="G218" s="7" t="s">
        <v>529</v>
      </c>
      <c r="H218" s="4" t="s">
        <v>542</v>
      </c>
      <c r="I218" s="4" t="s">
        <v>543</v>
      </c>
    </row>
    <row r="219" spans="1:9" ht="24.75" customHeight="1" x14ac:dyDescent="0.15">
      <c r="A219" s="4">
        <v>215</v>
      </c>
      <c r="B219" s="4" t="s">
        <v>431</v>
      </c>
      <c r="C219" s="38" t="s">
        <v>744</v>
      </c>
      <c r="D219" s="33" t="s">
        <v>712</v>
      </c>
      <c r="E219" s="15">
        <v>9500000</v>
      </c>
      <c r="F219" s="4" t="s">
        <v>685</v>
      </c>
      <c r="G219" s="7" t="s">
        <v>706</v>
      </c>
      <c r="H219" s="4" t="s">
        <v>707</v>
      </c>
      <c r="I219" s="4" t="s">
        <v>708</v>
      </c>
    </row>
    <row r="220" spans="1:9" ht="24.75" customHeight="1" x14ac:dyDescent="0.15">
      <c r="A220" s="4">
        <v>216</v>
      </c>
      <c r="B220" s="4" t="s">
        <v>431</v>
      </c>
      <c r="C220" s="38" t="s">
        <v>745</v>
      </c>
      <c r="D220" s="4" t="s">
        <v>746</v>
      </c>
      <c r="E220" s="15">
        <v>3000000</v>
      </c>
      <c r="F220" s="4" t="s">
        <v>685</v>
      </c>
      <c r="G220" s="7" t="s">
        <v>706</v>
      </c>
      <c r="H220" s="4" t="s">
        <v>707</v>
      </c>
      <c r="I220" s="4" t="s">
        <v>708</v>
      </c>
    </row>
    <row r="221" spans="1:9" ht="24.75" customHeight="1" x14ac:dyDescent="0.15">
      <c r="A221" s="4">
        <v>217</v>
      </c>
      <c r="B221" s="4" t="s">
        <v>980</v>
      </c>
      <c r="C221" s="52" t="s">
        <v>990</v>
      </c>
      <c r="D221" s="4" t="s">
        <v>991</v>
      </c>
      <c r="E221" s="5">
        <v>1000000</v>
      </c>
      <c r="F221" s="4" t="s">
        <v>685</v>
      </c>
      <c r="G221" s="7" t="s">
        <v>983</v>
      </c>
      <c r="H221" s="4" t="s">
        <v>984</v>
      </c>
      <c r="I221" s="4" t="s">
        <v>985</v>
      </c>
    </row>
    <row r="222" spans="1:9" ht="24.75" customHeight="1" x14ac:dyDescent="0.15">
      <c r="A222" s="4">
        <v>218</v>
      </c>
      <c r="B222" s="4" t="s">
        <v>431</v>
      </c>
      <c r="C222" s="52" t="s">
        <v>1001</v>
      </c>
      <c r="D222" s="4" t="s">
        <v>1002</v>
      </c>
      <c r="E222" s="5">
        <v>9900000</v>
      </c>
      <c r="F222" s="4" t="s">
        <v>685</v>
      </c>
      <c r="G222" s="7" t="s">
        <v>998</v>
      </c>
      <c r="H222" s="4" t="s">
        <v>999</v>
      </c>
      <c r="I222" s="4" t="s">
        <v>1000</v>
      </c>
    </row>
    <row r="223" spans="1:9" ht="24.75" customHeight="1" x14ac:dyDescent="0.15">
      <c r="A223" s="4">
        <v>219</v>
      </c>
      <c r="B223" s="4" t="s">
        <v>664</v>
      </c>
      <c r="C223" s="47" t="s">
        <v>684</v>
      </c>
      <c r="D223" s="4" t="s">
        <v>680</v>
      </c>
      <c r="E223" s="53">
        <v>5000000</v>
      </c>
      <c r="F223" s="4" t="s">
        <v>685</v>
      </c>
      <c r="G223" s="7" t="s">
        <v>676</v>
      </c>
      <c r="H223" s="4" t="s">
        <v>682</v>
      </c>
      <c r="I223" s="4" t="s">
        <v>683</v>
      </c>
    </row>
    <row r="224" spans="1:9" ht="24.75" customHeight="1" x14ac:dyDescent="0.15">
      <c r="A224" s="4">
        <v>220</v>
      </c>
      <c r="B224" s="20" t="s">
        <v>431</v>
      </c>
      <c r="C224" s="48" t="s">
        <v>864</v>
      </c>
      <c r="D224" s="20" t="s">
        <v>865</v>
      </c>
      <c r="E224" s="30">
        <v>10500000</v>
      </c>
      <c r="F224" s="20" t="s">
        <v>866</v>
      </c>
      <c r="G224" s="43" t="s">
        <v>867</v>
      </c>
      <c r="H224" s="20" t="s">
        <v>868</v>
      </c>
      <c r="I224" s="20" t="s">
        <v>869</v>
      </c>
    </row>
    <row r="225" spans="1:9" ht="24.75" customHeight="1" x14ac:dyDescent="0.15">
      <c r="A225" s="4">
        <v>221</v>
      </c>
      <c r="B225" s="4" t="s">
        <v>431</v>
      </c>
      <c r="C225" s="14" t="s">
        <v>922</v>
      </c>
      <c r="D225" s="4">
        <v>400</v>
      </c>
      <c r="E225" s="5">
        <v>10000000</v>
      </c>
      <c r="F225" s="4" t="s">
        <v>866</v>
      </c>
      <c r="G225" s="7" t="s">
        <v>867</v>
      </c>
      <c r="H225" s="4" t="s">
        <v>923</v>
      </c>
      <c r="I225" s="4" t="s">
        <v>924</v>
      </c>
    </row>
    <row r="226" spans="1:9" ht="24.75" customHeight="1" x14ac:dyDescent="0.15">
      <c r="A226" s="4">
        <v>222</v>
      </c>
      <c r="B226" s="4" t="s">
        <v>431</v>
      </c>
      <c r="C226" s="14" t="s">
        <v>967</v>
      </c>
      <c r="D226" s="4">
        <v>100</v>
      </c>
      <c r="E226" s="5">
        <v>1500000</v>
      </c>
      <c r="F226" s="4" t="s">
        <v>866</v>
      </c>
      <c r="G226" s="7" t="s">
        <v>867</v>
      </c>
      <c r="H226" s="4" t="s">
        <v>968</v>
      </c>
      <c r="I226" s="4" t="s">
        <v>969</v>
      </c>
    </row>
    <row r="227" spans="1:9" ht="24" customHeight="1" x14ac:dyDescent="0.15">
      <c r="E227" s="62">
        <f>SUM(E5:E226)</f>
        <v>13213448000</v>
      </c>
    </row>
  </sheetData>
  <autoFilter ref="A4:I4"/>
  <sortState ref="A5:I226">
    <sortCondition ref="F5:F226"/>
  </sortState>
  <mergeCells count="1">
    <mergeCell ref="A2:I2"/>
  </mergeCells>
  <phoneticPr fontId="2" type="noConversion"/>
  <pageMargins left="0.59055118110236227" right="0.6692913385826772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view="pageBreakPreview" zoomScale="90" zoomScaleNormal="100" zoomScaleSheetLayoutView="90" workbookViewId="0">
      <selection sqref="A1:G1"/>
    </sheetView>
  </sheetViews>
  <sheetFormatPr defaultRowHeight="13.5" x14ac:dyDescent="0.15"/>
  <cols>
    <col min="1" max="1" width="4" style="29" customWidth="1"/>
    <col min="2" max="2" width="4.44140625" style="29" customWidth="1"/>
    <col min="3" max="3" width="56.21875" style="55" bestFit="1" customWidth="1"/>
    <col min="4" max="4" width="7.77734375" style="29" customWidth="1"/>
    <col min="5" max="5" width="15.44140625" style="24" bestFit="1" customWidth="1"/>
    <col min="6" max="6" width="7.44140625" style="29" customWidth="1"/>
    <col min="7" max="7" width="9.5546875" style="29" customWidth="1"/>
    <col min="8" max="8" width="6.33203125" style="29" customWidth="1"/>
    <col min="9" max="9" width="9.5546875" style="29" customWidth="1"/>
    <col min="10" max="10" width="13.77734375" style="29" customWidth="1"/>
    <col min="11" max="16384" width="8.88671875" style="29"/>
  </cols>
  <sheetData>
    <row r="1" spans="1:9" ht="24.95" customHeight="1" x14ac:dyDescent="0.15">
      <c r="A1" s="69" t="s">
        <v>13</v>
      </c>
      <c r="B1" s="69"/>
      <c r="C1" s="69"/>
      <c r="D1" s="69"/>
      <c r="E1" s="69"/>
      <c r="F1" s="69"/>
      <c r="G1" s="69"/>
    </row>
    <row r="2" spans="1:9" ht="24.95" customHeight="1" x14ac:dyDescent="0.15">
      <c r="A2" s="2" t="s">
        <v>1058</v>
      </c>
      <c r="F2" s="71"/>
      <c r="G2" s="71"/>
    </row>
    <row r="3" spans="1:9" ht="32.25" customHeight="1" x14ac:dyDescent="0.15">
      <c r="A3" s="4" t="s">
        <v>0</v>
      </c>
      <c r="B3" s="4" t="s">
        <v>1</v>
      </c>
      <c r="C3" s="6" t="s">
        <v>2</v>
      </c>
      <c r="D3" s="17" t="s">
        <v>7</v>
      </c>
      <c r="E3" s="25" t="s">
        <v>8</v>
      </c>
      <c r="F3" s="17" t="s">
        <v>3</v>
      </c>
      <c r="G3" s="4" t="s">
        <v>4</v>
      </c>
      <c r="H3" s="4" t="s">
        <v>5</v>
      </c>
      <c r="I3" s="4" t="s">
        <v>6</v>
      </c>
    </row>
    <row r="4" spans="1:9" ht="25.5" customHeight="1" x14ac:dyDescent="0.15">
      <c r="A4" s="4">
        <v>1</v>
      </c>
      <c r="B4" s="4" t="s">
        <v>446</v>
      </c>
      <c r="C4" s="28" t="s">
        <v>636</v>
      </c>
      <c r="D4" s="4" t="s">
        <v>631</v>
      </c>
      <c r="E4" s="5">
        <v>119668000</v>
      </c>
      <c r="F4" s="4" t="s">
        <v>28</v>
      </c>
      <c r="G4" s="4" t="s">
        <v>602</v>
      </c>
      <c r="H4" s="4" t="s">
        <v>637</v>
      </c>
      <c r="I4" s="4" t="s">
        <v>638</v>
      </c>
    </row>
    <row r="5" spans="1:9" s="18" customFormat="1" ht="25.5" customHeight="1" x14ac:dyDescent="0.15">
      <c r="A5" s="4">
        <v>2</v>
      </c>
      <c r="B5" s="4" t="s">
        <v>446</v>
      </c>
      <c r="C5" s="28" t="s">
        <v>639</v>
      </c>
      <c r="D5" s="4" t="s">
        <v>631</v>
      </c>
      <c r="E5" s="5">
        <v>213848000</v>
      </c>
      <c r="F5" s="4" t="s">
        <v>28</v>
      </c>
      <c r="G5" s="4" t="s">
        <v>602</v>
      </c>
      <c r="H5" s="4" t="s">
        <v>637</v>
      </c>
      <c r="I5" s="4" t="s">
        <v>638</v>
      </c>
    </row>
    <row r="6" spans="1:9" s="18" customFormat="1" ht="25.5" customHeight="1" x14ac:dyDescent="0.15">
      <c r="A6" s="4">
        <v>3</v>
      </c>
      <c r="B6" s="4" t="s">
        <v>446</v>
      </c>
      <c r="C6" s="28" t="s">
        <v>640</v>
      </c>
      <c r="D6" s="4" t="s">
        <v>631</v>
      </c>
      <c r="E6" s="5">
        <v>14334000</v>
      </c>
      <c r="F6" s="4" t="s">
        <v>28</v>
      </c>
      <c r="G6" s="4" t="s">
        <v>602</v>
      </c>
      <c r="H6" s="4" t="s">
        <v>637</v>
      </c>
      <c r="I6" s="4" t="s">
        <v>638</v>
      </c>
    </row>
    <row r="7" spans="1:9" ht="25.5" customHeight="1" x14ac:dyDescent="0.15">
      <c r="A7" s="4">
        <v>4</v>
      </c>
      <c r="B7" s="4" t="s">
        <v>567</v>
      </c>
      <c r="C7" s="6" t="s">
        <v>838</v>
      </c>
      <c r="D7" s="4" t="s">
        <v>524</v>
      </c>
      <c r="E7" s="5">
        <v>1200000</v>
      </c>
      <c r="F7" s="4" t="s">
        <v>28</v>
      </c>
      <c r="G7" s="4" t="s">
        <v>788</v>
      </c>
      <c r="H7" s="4" t="s">
        <v>839</v>
      </c>
      <c r="I7" s="4" t="s">
        <v>840</v>
      </c>
    </row>
    <row r="8" spans="1:9" ht="25.5" customHeight="1" x14ac:dyDescent="0.15">
      <c r="A8" s="4">
        <v>5</v>
      </c>
      <c r="B8" s="20" t="s">
        <v>446</v>
      </c>
      <c r="C8" s="56" t="s">
        <v>1059</v>
      </c>
      <c r="D8" s="43" t="s">
        <v>1064</v>
      </c>
      <c r="E8" s="30">
        <v>15000000</v>
      </c>
      <c r="F8" s="4" t="s">
        <v>28</v>
      </c>
      <c r="G8" s="20" t="s">
        <v>867</v>
      </c>
      <c r="H8" s="20" t="s">
        <v>933</v>
      </c>
      <c r="I8" s="20" t="s">
        <v>934</v>
      </c>
    </row>
    <row r="9" spans="1:9" s="18" customFormat="1" ht="25.5" customHeight="1" x14ac:dyDescent="0.15">
      <c r="A9" s="4">
        <v>6</v>
      </c>
      <c r="B9" s="4" t="s">
        <v>31</v>
      </c>
      <c r="C9" s="6" t="s">
        <v>291</v>
      </c>
      <c r="D9" s="4" t="s">
        <v>16</v>
      </c>
      <c r="E9" s="5">
        <v>7000000</v>
      </c>
      <c r="F9" s="4" t="s">
        <v>28</v>
      </c>
      <c r="G9" s="4" t="s">
        <v>19</v>
      </c>
      <c r="H9" s="4" t="s">
        <v>292</v>
      </c>
      <c r="I9" s="4" t="s">
        <v>429</v>
      </c>
    </row>
    <row r="10" spans="1:9" ht="25.5" customHeight="1" x14ac:dyDescent="0.15">
      <c r="A10" s="4">
        <v>7</v>
      </c>
      <c r="B10" s="4" t="s">
        <v>31</v>
      </c>
      <c r="C10" s="57" t="s">
        <v>64</v>
      </c>
      <c r="D10" s="7" t="s">
        <v>16</v>
      </c>
      <c r="E10" s="8">
        <v>17800000</v>
      </c>
      <c r="F10" s="9" t="s">
        <v>28</v>
      </c>
      <c r="G10" s="4" t="s">
        <v>65</v>
      </c>
      <c r="H10" s="4" t="s">
        <v>44</v>
      </c>
      <c r="I10" s="4" t="s">
        <v>37</v>
      </c>
    </row>
    <row r="11" spans="1:9" ht="25.5" customHeight="1" x14ac:dyDescent="0.15">
      <c r="A11" s="4">
        <v>8</v>
      </c>
      <c r="B11" s="4" t="s">
        <v>31</v>
      </c>
      <c r="C11" s="57" t="s">
        <v>313</v>
      </c>
      <c r="D11" s="7" t="str">
        <f>D10</f>
        <v>1식</v>
      </c>
      <c r="E11" s="8">
        <v>4200000</v>
      </c>
      <c r="F11" s="9" t="str">
        <f>F10</f>
        <v>1월</v>
      </c>
      <c r="G11" s="4" t="str">
        <f>G10</f>
        <v>교육시설과</v>
      </c>
      <c r="H11" s="4" t="s">
        <v>311</v>
      </c>
      <c r="I11" s="4" t="s">
        <v>312</v>
      </c>
    </row>
    <row r="12" spans="1:9" s="18" customFormat="1" ht="25.5" customHeight="1" x14ac:dyDescent="0.15">
      <c r="A12" s="4">
        <v>9</v>
      </c>
      <c r="B12" s="4" t="s">
        <v>31</v>
      </c>
      <c r="C12" s="57" t="s">
        <v>67</v>
      </c>
      <c r="D12" s="7" t="s">
        <v>16</v>
      </c>
      <c r="E12" s="8">
        <v>3900000</v>
      </c>
      <c r="F12" s="9" t="s">
        <v>28</v>
      </c>
      <c r="G12" s="4" t="s">
        <v>39</v>
      </c>
      <c r="H12" s="4" t="s">
        <v>68</v>
      </c>
      <c r="I12" s="4" t="s">
        <v>69</v>
      </c>
    </row>
    <row r="13" spans="1:9" ht="25.5" customHeight="1" x14ac:dyDescent="0.15">
      <c r="A13" s="4">
        <v>10</v>
      </c>
      <c r="B13" s="4" t="s">
        <v>31</v>
      </c>
      <c r="C13" s="57" t="s">
        <v>289</v>
      </c>
      <c r="D13" s="7" t="str">
        <f>D12</f>
        <v>1식</v>
      </c>
      <c r="E13" s="8">
        <v>2100000</v>
      </c>
      <c r="F13" s="9" t="str">
        <f>F12</f>
        <v>1월</v>
      </c>
      <c r="G13" s="4" t="str">
        <f>G12</f>
        <v>교육시설과</v>
      </c>
      <c r="H13" s="4" t="s">
        <v>311</v>
      </c>
      <c r="I13" s="4" t="s">
        <v>312</v>
      </c>
    </row>
    <row r="14" spans="1:9" s="18" customFormat="1" ht="25.5" customHeight="1" x14ac:dyDescent="0.15">
      <c r="A14" s="4">
        <v>11</v>
      </c>
      <c r="B14" s="4" t="s">
        <v>31</v>
      </c>
      <c r="C14" s="57" t="s">
        <v>70</v>
      </c>
      <c r="D14" s="7" t="s">
        <v>73</v>
      </c>
      <c r="E14" s="8">
        <v>22300000</v>
      </c>
      <c r="F14" s="9" t="s">
        <v>28</v>
      </c>
      <c r="G14" s="4" t="s">
        <v>65</v>
      </c>
      <c r="H14" s="4" t="s">
        <v>36</v>
      </c>
      <c r="I14" s="4" t="s">
        <v>40</v>
      </c>
    </row>
    <row r="15" spans="1:9" s="18" customFormat="1" ht="25.5" customHeight="1" x14ac:dyDescent="0.15">
      <c r="A15" s="4">
        <v>12</v>
      </c>
      <c r="B15" s="4" t="s">
        <v>31</v>
      </c>
      <c r="C15" s="57" t="s">
        <v>290</v>
      </c>
      <c r="D15" s="7" t="str">
        <f>D14</f>
        <v>1식</v>
      </c>
      <c r="E15" s="8">
        <v>5700000</v>
      </c>
      <c r="F15" s="9" t="str">
        <f>F14</f>
        <v>1월</v>
      </c>
      <c r="G15" s="4" t="str">
        <f>G14</f>
        <v>교육시설과</v>
      </c>
      <c r="H15" s="4" t="s">
        <v>311</v>
      </c>
      <c r="I15" s="4" t="s">
        <v>312</v>
      </c>
    </row>
    <row r="16" spans="1:9" ht="25.5" customHeight="1" x14ac:dyDescent="0.15">
      <c r="A16" s="4">
        <v>13</v>
      </c>
      <c r="B16" s="4" t="s">
        <v>31</v>
      </c>
      <c r="C16" s="57" t="s">
        <v>71</v>
      </c>
      <c r="D16" s="7" t="s">
        <v>16</v>
      </c>
      <c r="E16" s="8">
        <v>48400000</v>
      </c>
      <c r="F16" s="9" t="s">
        <v>28</v>
      </c>
      <c r="G16" s="4" t="s">
        <v>19</v>
      </c>
      <c r="H16" s="4" t="s">
        <v>72</v>
      </c>
      <c r="I16" s="4" t="s">
        <v>38</v>
      </c>
    </row>
    <row r="17" spans="1:9" s="18" customFormat="1" ht="25.5" customHeight="1" x14ac:dyDescent="0.15">
      <c r="A17" s="4">
        <v>14</v>
      </c>
      <c r="B17" s="4" t="s">
        <v>31</v>
      </c>
      <c r="C17" s="57" t="s">
        <v>314</v>
      </c>
      <c r="D17" s="7" t="str">
        <f>D16</f>
        <v>1식</v>
      </c>
      <c r="E17" s="8">
        <v>10100000</v>
      </c>
      <c r="F17" s="9" t="str">
        <f>F16</f>
        <v>1월</v>
      </c>
      <c r="G17" s="4" t="str">
        <f>G16</f>
        <v>교육시설과</v>
      </c>
      <c r="H17" s="4" t="s">
        <v>311</v>
      </c>
      <c r="I17" s="4" t="s">
        <v>312</v>
      </c>
    </row>
    <row r="18" spans="1:9" ht="25.5" customHeight="1" x14ac:dyDescent="0.15">
      <c r="A18" s="4">
        <v>15</v>
      </c>
      <c r="B18" s="4" t="s">
        <v>31</v>
      </c>
      <c r="C18" s="6" t="s">
        <v>158</v>
      </c>
      <c r="D18" s="4" t="s">
        <v>153</v>
      </c>
      <c r="E18" s="5">
        <v>19800000</v>
      </c>
      <c r="F18" s="4" t="s">
        <v>159</v>
      </c>
      <c r="G18" s="4" t="s">
        <v>155</v>
      </c>
      <c r="H18" s="4" t="s">
        <v>156</v>
      </c>
      <c r="I18" s="4" t="s">
        <v>157</v>
      </c>
    </row>
    <row r="19" spans="1:9" s="18" customFormat="1" ht="25.5" customHeight="1" x14ac:dyDescent="0.15">
      <c r="A19" s="4">
        <v>16</v>
      </c>
      <c r="B19" s="4" t="s">
        <v>31</v>
      </c>
      <c r="C19" s="6" t="s">
        <v>315</v>
      </c>
      <c r="D19" s="7" t="str">
        <f>D18</f>
        <v>1식</v>
      </c>
      <c r="E19" s="8">
        <v>7200000</v>
      </c>
      <c r="F19" s="9" t="str">
        <f>F18</f>
        <v>1월</v>
      </c>
      <c r="G19" s="4" t="str">
        <f>G18</f>
        <v>교육시설과</v>
      </c>
      <c r="H19" s="4" t="s">
        <v>292</v>
      </c>
      <c r="I19" s="4" t="s">
        <v>293</v>
      </c>
    </row>
    <row r="20" spans="1:9" s="18" customFormat="1" ht="25.5" customHeight="1" x14ac:dyDescent="0.15">
      <c r="A20" s="4">
        <v>17</v>
      </c>
      <c r="B20" s="4" t="s">
        <v>31</v>
      </c>
      <c r="C20" s="6" t="s">
        <v>160</v>
      </c>
      <c r="D20" s="4" t="s">
        <v>153</v>
      </c>
      <c r="E20" s="5">
        <v>21500000</v>
      </c>
      <c r="F20" s="4" t="s">
        <v>159</v>
      </c>
      <c r="G20" s="4" t="s">
        <v>155</v>
      </c>
      <c r="H20" s="4" t="s">
        <v>156</v>
      </c>
      <c r="I20" s="4" t="s">
        <v>157</v>
      </c>
    </row>
    <row r="21" spans="1:9" ht="25.5" customHeight="1" x14ac:dyDescent="0.15">
      <c r="A21" s="4">
        <v>18</v>
      </c>
      <c r="B21" s="4" t="s">
        <v>31</v>
      </c>
      <c r="C21" s="6" t="s">
        <v>294</v>
      </c>
      <c r="D21" s="7" t="str">
        <f>D20</f>
        <v>1식</v>
      </c>
      <c r="E21" s="8">
        <v>8500000</v>
      </c>
      <c r="F21" s="9" t="str">
        <f>F20</f>
        <v>1월</v>
      </c>
      <c r="G21" s="4" t="str">
        <f>G20</f>
        <v>교육시설과</v>
      </c>
      <c r="H21" s="4" t="s">
        <v>292</v>
      </c>
      <c r="I21" s="4" t="s">
        <v>293</v>
      </c>
    </row>
    <row r="22" spans="1:9" ht="25.5" customHeight="1" x14ac:dyDescent="0.15">
      <c r="A22" s="4">
        <v>19</v>
      </c>
      <c r="B22" s="4" t="s">
        <v>31</v>
      </c>
      <c r="C22" s="6" t="s">
        <v>162</v>
      </c>
      <c r="D22" s="4" t="s">
        <v>153</v>
      </c>
      <c r="E22" s="5">
        <v>15000000</v>
      </c>
      <c r="F22" s="16" t="s">
        <v>159</v>
      </c>
      <c r="G22" s="4" t="s">
        <v>155</v>
      </c>
      <c r="H22" s="4" t="s">
        <v>156</v>
      </c>
      <c r="I22" s="4" t="s">
        <v>157</v>
      </c>
    </row>
    <row r="23" spans="1:9" ht="25.5" customHeight="1" x14ac:dyDescent="0.15">
      <c r="A23" s="4">
        <v>20</v>
      </c>
      <c r="B23" s="4" t="s">
        <v>31</v>
      </c>
      <c r="C23" s="6" t="s">
        <v>342</v>
      </c>
      <c r="D23" s="4" t="s">
        <v>153</v>
      </c>
      <c r="E23" s="5">
        <v>25500000</v>
      </c>
      <c r="F23" s="16" t="s">
        <v>159</v>
      </c>
      <c r="G23" s="4" t="s">
        <v>155</v>
      </c>
      <c r="H23" s="4" t="s">
        <v>156</v>
      </c>
      <c r="I23" s="4" t="s">
        <v>157</v>
      </c>
    </row>
    <row r="24" spans="1:9" ht="25.5" customHeight="1" x14ac:dyDescent="0.15">
      <c r="A24" s="4">
        <v>21</v>
      </c>
      <c r="B24" s="4" t="s">
        <v>31</v>
      </c>
      <c r="C24" s="6" t="s">
        <v>295</v>
      </c>
      <c r="D24" s="7" t="str">
        <f>D23</f>
        <v>1식</v>
      </c>
      <c r="E24" s="8">
        <v>8500000</v>
      </c>
      <c r="F24" s="9" t="str">
        <f>F23</f>
        <v>1월</v>
      </c>
      <c r="G24" s="4" t="str">
        <f>G23</f>
        <v>교육시설과</v>
      </c>
      <c r="H24" s="4" t="s">
        <v>292</v>
      </c>
      <c r="I24" s="4" t="s">
        <v>293</v>
      </c>
    </row>
    <row r="25" spans="1:9" ht="25.5" customHeight="1" x14ac:dyDescent="0.15">
      <c r="A25" s="4">
        <v>22</v>
      </c>
      <c r="B25" s="4" t="s">
        <v>31</v>
      </c>
      <c r="C25" s="6" t="s">
        <v>164</v>
      </c>
      <c r="D25" s="4" t="s">
        <v>153</v>
      </c>
      <c r="E25" s="5">
        <v>106000000</v>
      </c>
      <c r="F25" s="16" t="s">
        <v>159</v>
      </c>
      <c r="G25" s="4" t="s">
        <v>155</v>
      </c>
      <c r="H25" s="4" t="s">
        <v>156</v>
      </c>
      <c r="I25" s="4" t="s">
        <v>157</v>
      </c>
    </row>
    <row r="26" spans="1:9" ht="25.5" customHeight="1" x14ac:dyDescent="0.15">
      <c r="A26" s="4">
        <v>23</v>
      </c>
      <c r="B26" s="4" t="s">
        <v>31</v>
      </c>
      <c r="C26" s="6" t="s">
        <v>296</v>
      </c>
      <c r="D26" s="7" t="str">
        <f>D25</f>
        <v>1식</v>
      </c>
      <c r="E26" s="8">
        <v>27000000</v>
      </c>
      <c r="F26" s="9" t="str">
        <f>F25</f>
        <v>1월</v>
      </c>
      <c r="G26" s="4" t="str">
        <f>G25</f>
        <v>교육시설과</v>
      </c>
      <c r="H26" s="4" t="s">
        <v>343</v>
      </c>
      <c r="I26" s="4" t="s">
        <v>312</v>
      </c>
    </row>
    <row r="27" spans="1:9" ht="25.5" customHeight="1" x14ac:dyDescent="0.15">
      <c r="A27" s="4">
        <v>24</v>
      </c>
      <c r="B27" s="4" t="s">
        <v>31</v>
      </c>
      <c r="C27" s="6" t="s">
        <v>345</v>
      </c>
      <c r="D27" s="4" t="s">
        <v>153</v>
      </c>
      <c r="E27" s="5">
        <v>7000000</v>
      </c>
      <c r="F27" s="16" t="s">
        <v>159</v>
      </c>
      <c r="G27" s="4" t="s">
        <v>155</v>
      </c>
      <c r="H27" s="4" t="s">
        <v>169</v>
      </c>
      <c r="I27" s="4" t="s">
        <v>170</v>
      </c>
    </row>
    <row r="28" spans="1:9" ht="25.5" customHeight="1" x14ac:dyDescent="0.15">
      <c r="A28" s="4">
        <v>25</v>
      </c>
      <c r="B28" s="4" t="s">
        <v>31</v>
      </c>
      <c r="C28" s="6" t="s">
        <v>301</v>
      </c>
      <c r="D28" s="7" t="str">
        <f>D27</f>
        <v>1식</v>
      </c>
      <c r="E28" s="8">
        <v>2000000</v>
      </c>
      <c r="F28" s="9" t="str">
        <f>F27</f>
        <v>1월</v>
      </c>
      <c r="G28" s="4" t="str">
        <f>G27</f>
        <v>교육시설과</v>
      </c>
      <c r="H28" s="4" t="s">
        <v>343</v>
      </c>
      <c r="I28" s="4" t="s">
        <v>312</v>
      </c>
    </row>
    <row r="29" spans="1:9" s="18" customFormat="1" ht="25.5" customHeight="1" x14ac:dyDescent="0.15">
      <c r="A29" s="4">
        <v>26</v>
      </c>
      <c r="B29" s="4" t="s">
        <v>31</v>
      </c>
      <c r="C29" s="6" t="s">
        <v>171</v>
      </c>
      <c r="D29" s="4" t="s">
        <v>153</v>
      </c>
      <c r="E29" s="5">
        <v>10000000</v>
      </c>
      <c r="F29" s="16" t="s">
        <v>159</v>
      </c>
      <c r="G29" s="4" t="s">
        <v>155</v>
      </c>
      <c r="H29" s="4" t="s">
        <v>169</v>
      </c>
      <c r="I29" s="4" t="s">
        <v>170</v>
      </c>
    </row>
    <row r="30" spans="1:9" s="18" customFormat="1" ht="25.5" customHeight="1" x14ac:dyDescent="0.15">
      <c r="A30" s="4">
        <v>27</v>
      </c>
      <c r="B30" s="4" t="s">
        <v>31</v>
      </c>
      <c r="C30" s="6" t="s">
        <v>172</v>
      </c>
      <c r="D30" s="4" t="s">
        <v>153</v>
      </c>
      <c r="E30" s="5">
        <v>8400000</v>
      </c>
      <c r="F30" s="16" t="s">
        <v>159</v>
      </c>
      <c r="G30" s="4" t="s">
        <v>155</v>
      </c>
      <c r="H30" s="4" t="s">
        <v>169</v>
      </c>
      <c r="I30" s="4" t="s">
        <v>170</v>
      </c>
    </row>
    <row r="31" spans="1:9" ht="25.5" customHeight="1" x14ac:dyDescent="0.15">
      <c r="A31" s="4">
        <v>28</v>
      </c>
      <c r="B31" s="4" t="s">
        <v>31</v>
      </c>
      <c r="C31" s="6" t="s">
        <v>302</v>
      </c>
      <c r="D31" s="7" t="str">
        <f>D30</f>
        <v>1식</v>
      </c>
      <c r="E31" s="8">
        <v>5600000</v>
      </c>
      <c r="F31" s="9" t="str">
        <f>F30</f>
        <v>1월</v>
      </c>
      <c r="G31" s="4" t="str">
        <f>G30</f>
        <v>교육시설과</v>
      </c>
      <c r="H31" s="4" t="s">
        <v>343</v>
      </c>
      <c r="I31" s="4" t="s">
        <v>312</v>
      </c>
    </row>
    <row r="32" spans="1:9" ht="25.5" customHeight="1" x14ac:dyDescent="0.15">
      <c r="A32" s="4">
        <v>29</v>
      </c>
      <c r="B32" s="4" t="s">
        <v>31</v>
      </c>
      <c r="C32" s="6" t="s">
        <v>174</v>
      </c>
      <c r="D32" s="4" t="s">
        <v>153</v>
      </c>
      <c r="E32" s="5">
        <v>169700000</v>
      </c>
      <c r="F32" s="4" t="s">
        <v>159</v>
      </c>
      <c r="G32" s="4" t="s">
        <v>155</v>
      </c>
      <c r="H32" s="4" t="s">
        <v>169</v>
      </c>
      <c r="I32" s="4" t="s">
        <v>170</v>
      </c>
    </row>
    <row r="33" spans="1:9" ht="25.5" customHeight="1" x14ac:dyDescent="0.15">
      <c r="A33" s="4">
        <v>30</v>
      </c>
      <c r="B33" s="4" t="s">
        <v>31</v>
      </c>
      <c r="C33" s="6" t="s">
        <v>305</v>
      </c>
      <c r="D33" s="7" t="str">
        <f>D32</f>
        <v>1식</v>
      </c>
      <c r="E33" s="8">
        <v>30300000</v>
      </c>
      <c r="F33" s="9" t="str">
        <f>F32</f>
        <v>1월</v>
      </c>
      <c r="G33" s="4" t="str">
        <f>G32</f>
        <v>교육시설과</v>
      </c>
      <c r="H33" s="4" t="s">
        <v>292</v>
      </c>
      <c r="I33" s="4" t="s">
        <v>293</v>
      </c>
    </row>
    <row r="34" spans="1:9" ht="25.5" customHeight="1" x14ac:dyDescent="0.15">
      <c r="A34" s="4">
        <v>31</v>
      </c>
      <c r="B34" s="4" t="s">
        <v>31</v>
      </c>
      <c r="C34" s="23" t="s">
        <v>209</v>
      </c>
      <c r="D34" s="20" t="s">
        <v>16</v>
      </c>
      <c r="E34" s="30">
        <v>65000000</v>
      </c>
      <c r="F34" s="20" t="s">
        <v>28</v>
      </c>
      <c r="G34" s="20" t="s">
        <v>19</v>
      </c>
      <c r="H34" s="20" t="s">
        <v>189</v>
      </c>
      <c r="I34" s="20" t="s">
        <v>190</v>
      </c>
    </row>
    <row r="35" spans="1:9" customFormat="1" ht="25.5" customHeight="1" x14ac:dyDescent="0.15">
      <c r="A35" s="4">
        <v>32</v>
      </c>
      <c r="B35" s="4" t="s">
        <v>31</v>
      </c>
      <c r="C35" s="6" t="s">
        <v>252</v>
      </c>
      <c r="D35" s="4" t="s">
        <v>16</v>
      </c>
      <c r="E35" s="5">
        <v>6000000</v>
      </c>
      <c r="F35" s="4" t="s">
        <v>28</v>
      </c>
      <c r="G35" s="4" t="s">
        <v>19</v>
      </c>
      <c r="H35" s="4" t="s">
        <v>219</v>
      </c>
      <c r="I35" s="4" t="s">
        <v>220</v>
      </c>
    </row>
    <row r="36" spans="1:9" customFormat="1" ht="25.5" customHeight="1" x14ac:dyDescent="0.15">
      <c r="A36" s="4">
        <v>33</v>
      </c>
      <c r="B36" s="4" t="s">
        <v>446</v>
      </c>
      <c r="C36" s="28" t="s">
        <v>1060</v>
      </c>
      <c r="D36" s="7" t="s">
        <v>979</v>
      </c>
      <c r="E36" s="5">
        <v>70000000</v>
      </c>
      <c r="F36" s="4" t="s">
        <v>468</v>
      </c>
      <c r="G36" s="4" t="s">
        <v>867</v>
      </c>
      <c r="H36" s="4" t="s">
        <v>944</v>
      </c>
      <c r="I36" s="4" t="s">
        <v>945</v>
      </c>
    </row>
    <row r="37" spans="1:9" s="18" customFormat="1" ht="25.5" customHeight="1" x14ac:dyDescent="0.15">
      <c r="A37" s="4">
        <v>34</v>
      </c>
      <c r="B37" s="4" t="s">
        <v>567</v>
      </c>
      <c r="C37" s="6" t="s">
        <v>841</v>
      </c>
      <c r="D37" s="7" t="s">
        <v>842</v>
      </c>
      <c r="E37" s="5">
        <v>25000000</v>
      </c>
      <c r="F37" s="4" t="s">
        <v>1065</v>
      </c>
      <c r="G37" s="4" t="s">
        <v>788</v>
      </c>
      <c r="H37" s="4" t="s">
        <v>843</v>
      </c>
      <c r="I37" s="4" t="s">
        <v>844</v>
      </c>
    </row>
    <row r="38" spans="1:9" s="18" customFormat="1" ht="25.5" customHeight="1" x14ac:dyDescent="0.15">
      <c r="A38" s="4">
        <v>35</v>
      </c>
      <c r="B38" s="4" t="s">
        <v>567</v>
      </c>
      <c r="C38" s="6" t="s">
        <v>845</v>
      </c>
      <c r="D38" s="7" t="s">
        <v>842</v>
      </c>
      <c r="E38" s="5">
        <v>25000000</v>
      </c>
      <c r="F38" s="4" t="s">
        <v>1066</v>
      </c>
      <c r="G38" s="4" t="s">
        <v>788</v>
      </c>
      <c r="H38" s="4" t="s">
        <v>843</v>
      </c>
      <c r="I38" s="4" t="s">
        <v>844</v>
      </c>
    </row>
    <row r="39" spans="1:9" ht="25.5" customHeight="1" x14ac:dyDescent="0.15">
      <c r="A39" s="4">
        <v>36</v>
      </c>
      <c r="B39" s="4" t="s">
        <v>446</v>
      </c>
      <c r="C39" s="58" t="s">
        <v>641</v>
      </c>
      <c r="D39" s="4" t="s">
        <v>631</v>
      </c>
      <c r="E39" s="5">
        <v>15000000</v>
      </c>
      <c r="F39" s="20" t="s">
        <v>23</v>
      </c>
      <c r="G39" s="4" t="s">
        <v>602</v>
      </c>
      <c r="H39" s="4" t="s">
        <v>611</v>
      </c>
      <c r="I39" s="4" t="s">
        <v>612</v>
      </c>
    </row>
    <row r="40" spans="1:9" s="18" customFormat="1" ht="25.5" customHeight="1" x14ac:dyDescent="0.15">
      <c r="A40" s="4">
        <v>37</v>
      </c>
      <c r="B40" s="4" t="s">
        <v>446</v>
      </c>
      <c r="C40" s="6" t="s">
        <v>747</v>
      </c>
      <c r="D40" s="4" t="s">
        <v>631</v>
      </c>
      <c r="E40" s="5">
        <v>40000000</v>
      </c>
      <c r="F40" s="20" t="s">
        <v>23</v>
      </c>
      <c r="G40" s="4" t="s">
        <v>706</v>
      </c>
      <c r="H40" s="4" t="s">
        <v>748</v>
      </c>
      <c r="I40" s="4" t="s">
        <v>749</v>
      </c>
    </row>
    <row r="41" spans="1:9" ht="25.5" customHeight="1" x14ac:dyDescent="0.15">
      <c r="A41" s="4">
        <v>38</v>
      </c>
      <c r="B41" s="12" t="s">
        <v>567</v>
      </c>
      <c r="C41" s="59" t="s">
        <v>846</v>
      </c>
      <c r="D41" s="3" t="s">
        <v>847</v>
      </c>
      <c r="E41" s="5">
        <v>150000000</v>
      </c>
      <c r="F41" s="20" t="s">
        <v>23</v>
      </c>
      <c r="G41" s="1" t="s">
        <v>788</v>
      </c>
      <c r="H41" s="1" t="s">
        <v>848</v>
      </c>
      <c r="I41" s="1" t="s">
        <v>849</v>
      </c>
    </row>
    <row r="42" spans="1:9" ht="25.5" customHeight="1" x14ac:dyDescent="0.15">
      <c r="A42" s="4">
        <v>39</v>
      </c>
      <c r="B42" s="4" t="s">
        <v>567</v>
      </c>
      <c r="C42" s="6" t="s">
        <v>850</v>
      </c>
      <c r="D42" s="4" t="s">
        <v>524</v>
      </c>
      <c r="E42" s="5">
        <v>87275000</v>
      </c>
      <c r="F42" s="20" t="s">
        <v>23</v>
      </c>
      <c r="G42" s="4" t="s">
        <v>788</v>
      </c>
      <c r="H42" s="4" t="s">
        <v>839</v>
      </c>
      <c r="I42" s="4" t="s">
        <v>840</v>
      </c>
    </row>
    <row r="43" spans="1:9" s="18" customFormat="1" ht="25.5" customHeight="1" x14ac:dyDescent="0.15">
      <c r="A43" s="4">
        <v>40</v>
      </c>
      <c r="B43" s="4" t="s">
        <v>567</v>
      </c>
      <c r="C43" s="6" t="s">
        <v>851</v>
      </c>
      <c r="D43" s="4" t="s">
        <v>524</v>
      </c>
      <c r="E43" s="5">
        <v>154000000</v>
      </c>
      <c r="F43" s="20" t="s">
        <v>23</v>
      </c>
      <c r="G43" s="4" t="s">
        <v>788</v>
      </c>
      <c r="H43" s="4" t="s">
        <v>839</v>
      </c>
      <c r="I43" s="4" t="s">
        <v>840</v>
      </c>
    </row>
    <row r="44" spans="1:9" customFormat="1" ht="25.5" customHeight="1" x14ac:dyDescent="0.15">
      <c r="A44" s="4">
        <v>41</v>
      </c>
      <c r="B44" s="4" t="s">
        <v>31</v>
      </c>
      <c r="C44" s="23" t="s">
        <v>204</v>
      </c>
      <c r="D44" s="20" t="s">
        <v>202</v>
      </c>
      <c r="E44" s="30">
        <v>43940000</v>
      </c>
      <c r="F44" s="20" t="s">
        <v>23</v>
      </c>
      <c r="G44" s="20" t="s">
        <v>19</v>
      </c>
      <c r="H44" s="20" t="s">
        <v>189</v>
      </c>
      <c r="I44" s="20" t="s">
        <v>190</v>
      </c>
    </row>
    <row r="45" spans="1:9" customFormat="1" ht="25.5" customHeight="1" x14ac:dyDescent="0.15">
      <c r="A45" s="4">
        <v>42</v>
      </c>
      <c r="B45" s="4" t="s">
        <v>31</v>
      </c>
      <c r="C45" s="23" t="s">
        <v>206</v>
      </c>
      <c r="D45" s="20" t="s">
        <v>203</v>
      </c>
      <c r="E45" s="30">
        <v>235000000</v>
      </c>
      <c r="F45" s="20" t="s">
        <v>23</v>
      </c>
      <c r="G45" s="20" t="s">
        <v>19</v>
      </c>
      <c r="H45" s="20" t="s">
        <v>189</v>
      </c>
      <c r="I45" s="20" t="s">
        <v>190</v>
      </c>
    </row>
    <row r="46" spans="1:9" customFormat="1" ht="25.5" customHeight="1" x14ac:dyDescent="0.15">
      <c r="A46" s="4">
        <v>43</v>
      </c>
      <c r="B46" s="4" t="s">
        <v>452</v>
      </c>
      <c r="C46" s="6" t="s">
        <v>453</v>
      </c>
      <c r="D46" s="20" t="s">
        <v>454</v>
      </c>
      <c r="E46" s="31" t="s">
        <v>455</v>
      </c>
      <c r="F46" s="20" t="s">
        <v>456</v>
      </c>
      <c r="G46" s="4" t="s">
        <v>457</v>
      </c>
      <c r="H46" s="4" t="s">
        <v>458</v>
      </c>
      <c r="I46" s="4" t="s">
        <v>459</v>
      </c>
    </row>
    <row r="47" spans="1:9" customFormat="1" ht="25.5" customHeight="1" x14ac:dyDescent="0.15">
      <c r="A47" s="4">
        <v>44</v>
      </c>
      <c r="B47" s="4" t="s">
        <v>567</v>
      </c>
      <c r="C47" s="28" t="s">
        <v>568</v>
      </c>
      <c r="D47" s="17" t="s">
        <v>569</v>
      </c>
      <c r="E47" s="5">
        <v>6500000</v>
      </c>
      <c r="F47" s="4" t="s">
        <v>570</v>
      </c>
      <c r="G47" s="4" t="s">
        <v>571</v>
      </c>
      <c r="H47" s="4" t="s">
        <v>572</v>
      </c>
      <c r="I47" s="4" t="s">
        <v>573</v>
      </c>
    </row>
    <row r="48" spans="1:9" ht="25.5" customHeight="1" x14ac:dyDescent="0.15">
      <c r="A48" s="4">
        <v>45</v>
      </c>
      <c r="B48" s="4" t="s">
        <v>446</v>
      </c>
      <c r="C48" s="28" t="s">
        <v>750</v>
      </c>
      <c r="D48" s="4" t="s">
        <v>631</v>
      </c>
      <c r="E48" s="5">
        <v>30000000</v>
      </c>
      <c r="F48" s="4" t="s">
        <v>1067</v>
      </c>
      <c r="G48" s="4" t="s">
        <v>706</v>
      </c>
      <c r="H48" s="4" t="s">
        <v>735</v>
      </c>
      <c r="I48" s="4" t="s">
        <v>736</v>
      </c>
    </row>
    <row r="49" spans="1:9" customFormat="1" ht="25.5" customHeight="1" x14ac:dyDescent="0.15">
      <c r="A49" s="4">
        <v>46</v>
      </c>
      <c r="B49" s="4" t="s">
        <v>31</v>
      </c>
      <c r="C49" s="6" t="s">
        <v>177</v>
      </c>
      <c r="D49" s="4" t="s">
        <v>153</v>
      </c>
      <c r="E49" s="5">
        <v>92200000</v>
      </c>
      <c r="F49" s="4" t="s">
        <v>178</v>
      </c>
      <c r="G49" s="4" t="s">
        <v>155</v>
      </c>
      <c r="H49" s="4" t="s">
        <v>169</v>
      </c>
      <c r="I49" s="4" t="s">
        <v>170</v>
      </c>
    </row>
    <row r="50" spans="1:9" customFormat="1" ht="25.5" customHeight="1" x14ac:dyDescent="0.15">
      <c r="A50" s="4">
        <v>47</v>
      </c>
      <c r="B50" s="4" t="s">
        <v>31</v>
      </c>
      <c r="C50" s="6" t="s">
        <v>179</v>
      </c>
      <c r="D50" s="4" t="s">
        <v>153</v>
      </c>
      <c r="E50" s="5">
        <v>29000000</v>
      </c>
      <c r="F50" s="4" t="s">
        <v>178</v>
      </c>
      <c r="G50" s="4" t="s">
        <v>155</v>
      </c>
      <c r="H50" s="4" t="s">
        <v>169</v>
      </c>
      <c r="I50" s="4" t="s">
        <v>170</v>
      </c>
    </row>
    <row r="51" spans="1:9" customFormat="1" ht="25.5" customHeight="1" x14ac:dyDescent="0.15">
      <c r="A51" s="4">
        <v>48</v>
      </c>
      <c r="B51" s="4" t="s">
        <v>31</v>
      </c>
      <c r="C51" s="6" t="s">
        <v>180</v>
      </c>
      <c r="D51" s="4" t="s">
        <v>153</v>
      </c>
      <c r="E51" s="5">
        <v>25000000</v>
      </c>
      <c r="F51" s="4" t="s">
        <v>178</v>
      </c>
      <c r="G51" s="4" t="s">
        <v>155</v>
      </c>
      <c r="H51" s="4" t="s">
        <v>169</v>
      </c>
      <c r="I51" s="4" t="s">
        <v>170</v>
      </c>
    </row>
    <row r="52" spans="1:9" customFormat="1" ht="25.5" customHeight="1" x14ac:dyDescent="0.15">
      <c r="A52" s="4">
        <v>49</v>
      </c>
      <c r="B52" s="4" t="s">
        <v>31</v>
      </c>
      <c r="C52" s="6" t="s">
        <v>181</v>
      </c>
      <c r="D52" s="4" t="s">
        <v>153</v>
      </c>
      <c r="E52" s="5">
        <v>13000000</v>
      </c>
      <c r="F52" s="4" t="s">
        <v>178</v>
      </c>
      <c r="G52" s="4" t="s">
        <v>155</v>
      </c>
      <c r="H52" s="4" t="s">
        <v>169</v>
      </c>
      <c r="I52" s="4" t="s">
        <v>170</v>
      </c>
    </row>
    <row r="53" spans="1:9" ht="25.5" customHeight="1" x14ac:dyDescent="0.15">
      <c r="A53" s="4">
        <v>50</v>
      </c>
      <c r="B53" s="4" t="s">
        <v>31</v>
      </c>
      <c r="C53" s="6" t="s">
        <v>182</v>
      </c>
      <c r="D53" s="4" t="s">
        <v>153</v>
      </c>
      <c r="E53" s="5">
        <v>12000000</v>
      </c>
      <c r="F53" s="4" t="s">
        <v>178</v>
      </c>
      <c r="G53" s="4" t="s">
        <v>155</v>
      </c>
      <c r="H53" s="4" t="s">
        <v>169</v>
      </c>
      <c r="I53" s="4" t="s">
        <v>170</v>
      </c>
    </row>
    <row r="54" spans="1:9" customFormat="1" ht="25.5" customHeight="1" x14ac:dyDescent="0.15">
      <c r="A54" s="4">
        <v>51</v>
      </c>
      <c r="B54" s="4" t="s">
        <v>31</v>
      </c>
      <c r="C54" s="6" t="s">
        <v>183</v>
      </c>
      <c r="D54" s="4" t="s">
        <v>153</v>
      </c>
      <c r="E54" s="5">
        <v>237600000</v>
      </c>
      <c r="F54" s="4" t="s">
        <v>178</v>
      </c>
      <c r="G54" s="4" t="s">
        <v>155</v>
      </c>
      <c r="H54" s="4" t="s">
        <v>169</v>
      </c>
      <c r="I54" s="4" t="s">
        <v>170</v>
      </c>
    </row>
    <row r="55" spans="1:9" s="18" customFormat="1" ht="25.5" customHeight="1" x14ac:dyDescent="0.15">
      <c r="A55" s="4">
        <v>52</v>
      </c>
      <c r="B55" s="4" t="s">
        <v>446</v>
      </c>
      <c r="C55" s="6" t="s">
        <v>496</v>
      </c>
      <c r="D55" s="4" t="s">
        <v>497</v>
      </c>
      <c r="E55" s="5">
        <v>20000000</v>
      </c>
      <c r="F55" s="4" t="s">
        <v>18</v>
      </c>
      <c r="G55" s="4" t="s">
        <v>490</v>
      </c>
      <c r="H55" s="4" t="s">
        <v>498</v>
      </c>
      <c r="I55" s="4" t="s">
        <v>499</v>
      </c>
    </row>
    <row r="56" spans="1:9" ht="25.5" customHeight="1" x14ac:dyDescent="0.15">
      <c r="A56" s="4">
        <v>53</v>
      </c>
      <c r="B56" s="16" t="s">
        <v>446</v>
      </c>
      <c r="C56" s="6" t="s">
        <v>505</v>
      </c>
      <c r="D56" s="4" t="s">
        <v>501</v>
      </c>
      <c r="E56" s="5">
        <v>3500000</v>
      </c>
      <c r="F56" s="4" t="s">
        <v>18</v>
      </c>
      <c r="G56" s="16" t="s">
        <v>490</v>
      </c>
      <c r="H56" s="4" t="s">
        <v>503</v>
      </c>
      <c r="I56" s="4" t="s">
        <v>504</v>
      </c>
    </row>
    <row r="57" spans="1:9" s="18" customFormat="1" ht="25.5" customHeight="1" x14ac:dyDescent="0.15">
      <c r="A57" s="4">
        <v>54</v>
      </c>
      <c r="B57" s="4" t="s">
        <v>446</v>
      </c>
      <c r="C57" s="28" t="s">
        <v>642</v>
      </c>
      <c r="D57" s="4" t="s">
        <v>643</v>
      </c>
      <c r="E57" s="5">
        <v>3750000000</v>
      </c>
      <c r="F57" s="4" t="s">
        <v>18</v>
      </c>
      <c r="G57" s="4" t="s">
        <v>602</v>
      </c>
      <c r="H57" s="4" t="s">
        <v>644</v>
      </c>
      <c r="I57" s="4" t="s">
        <v>645</v>
      </c>
    </row>
    <row r="58" spans="1:9" ht="25.5" customHeight="1" x14ac:dyDescent="0.15">
      <c r="A58" s="4">
        <v>55</v>
      </c>
      <c r="B58" s="4" t="s">
        <v>446</v>
      </c>
      <c r="C58" s="28" t="s">
        <v>646</v>
      </c>
      <c r="D58" s="4" t="s">
        <v>647</v>
      </c>
      <c r="E58" s="5">
        <v>40000000</v>
      </c>
      <c r="F58" s="4" t="s">
        <v>18</v>
      </c>
      <c r="G58" s="4" t="s">
        <v>648</v>
      </c>
      <c r="H58" s="4" t="s">
        <v>649</v>
      </c>
      <c r="I58" s="4" t="s">
        <v>650</v>
      </c>
    </row>
    <row r="59" spans="1:9" ht="25.5" customHeight="1" x14ac:dyDescent="0.15">
      <c r="A59" s="4">
        <v>56</v>
      </c>
      <c r="B59" s="4" t="s">
        <v>1036</v>
      </c>
      <c r="C59" s="6" t="s">
        <v>1037</v>
      </c>
      <c r="D59" s="4" t="s">
        <v>1038</v>
      </c>
      <c r="E59" s="5">
        <v>19000000</v>
      </c>
      <c r="F59" s="4" t="s">
        <v>18</v>
      </c>
      <c r="G59" s="4" t="s">
        <v>1039</v>
      </c>
      <c r="H59" s="4" t="s">
        <v>1040</v>
      </c>
      <c r="I59" s="4" t="s">
        <v>1041</v>
      </c>
    </row>
    <row r="60" spans="1:9" customFormat="1" ht="25.5" customHeight="1" x14ac:dyDescent="0.15">
      <c r="A60" s="4">
        <v>57</v>
      </c>
      <c r="B60" s="4" t="s">
        <v>31</v>
      </c>
      <c r="C60" s="6" t="s">
        <v>184</v>
      </c>
      <c r="D60" s="4" t="s">
        <v>16</v>
      </c>
      <c r="E60" s="5">
        <v>155000000</v>
      </c>
      <c r="F60" s="4" t="s">
        <v>18</v>
      </c>
      <c r="G60" s="4" t="s">
        <v>19</v>
      </c>
      <c r="H60" s="4" t="s">
        <v>20</v>
      </c>
      <c r="I60" s="4" t="s">
        <v>32</v>
      </c>
    </row>
    <row r="61" spans="1:9" customFormat="1" ht="25.5" customHeight="1" x14ac:dyDescent="0.15">
      <c r="A61" s="4">
        <v>58</v>
      </c>
      <c r="B61" s="4" t="s">
        <v>31</v>
      </c>
      <c r="C61" s="6" t="s">
        <v>287</v>
      </c>
      <c r="D61" s="4" t="s">
        <v>16</v>
      </c>
      <c r="E61" s="5">
        <v>60700000</v>
      </c>
      <c r="F61" s="4" t="str">
        <f>F60</f>
        <v>4월</v>
      </c>
      <c r="G61" s="4" t="str">
        <f>G60</f>
        <v>교육시설과</v>
      </c>
      <c r="H61" s="4" t="s">
        <v>310</v>
      </c>
      <c r="I61" s="4" t="s">
        <v>293</v>
      </c>
    </row>
    <row r="62" spans="1:9" customFormat="1" ht="25.5" customHeight="1" x14ac:dyDescent="0.15">
      <c r="A62" s="4">
        <v>59</v>
      </c>
      <c r="B62" s="4" t="s">
        <v>31</v>
      </c>
      <c r="C62" s="6" t="s">
        <v>288</v>
      </c>
      <c r="D62" s="4" t="s">
        <v>16</v>
      </c>
      <c r="E62" s="5">
        <v>19300000</v>
      </c>
      <c r="F62" s="4" t="str">
        <f>F61</f>
        <v>4월</v>
      </c>
      <c r="G62" s="4" t="str">
        <f>G61</f>
        <v>교육시설과</v>
      </c>
      <c r="H62" s="4" t="s">
        <v>310</v>
      </c>
      <c r="I62" s="4" t="s">
        <v>293</v>
      </c>
    </row>
    <row r="63" spans="1:9" customFormat="1" ht="25.5" customHeight="1" x14ac:dyDescent="0.15">
      <c r="A63" s="4">
        <v>60</v>
      </c>
      <c r="B63" s="4" t="s">
        <v>31</v>
      </c>
      <c r="C63" s="6" t="s">
        <v>167</v>
      </c>
      <c r="D63" s="4" t="s">
        <v>153</v>
      </c>
      <c r="E63" s="5">
        <v>142000000</v>
      </c>
      <c r="F63" s="16" t="s">
        <v>168</v>
      </c>
      <c r="G63" s="4" t="s">
        <v>155</v>
      </c>
      <c r="H63" s="4" t="s">
        <v>169</v>
      </c>
      <c r="I63" s="4" t="s">
        <v>170</v>
      </c>
    </row>
    <row r="64" spans="1:9" customFormat="1" ht="25.5" customHeight="1" x14ac:dyDescent="0.15">
      <c r="A64" s="4">
        <v>61</v>
      </c>
      <c r="B64" s="4" t="s">
        <v>31</v>
      </c>
      <c r="C64" s="6" t="s">
        <v>299</v>
      </c>
      <c r="D64" s="4" t="s">
        <v>16</v>
      </c>
      <c r="E64" s="5">
        <v>75000000</v>
      </c>
      <c r="F64" s="4" t="str">
        <f>F63</f>
        <v>4월</v>
      </c>
      <c r="G64" s="4" t="str">
        <f>G63</f>
        <v>교육시설과</v>
      </c>
      <c r="H64" s="4" t="s">
        <v>292</v>
      </c>
      <c r="I64" s="4" t="s">
        <v>344</v>
      </c>
    </row>
    <row r="65" spans="1:9" customFormat="1" ht="25.5" customHeight="1" x14ac:dyDescent="0.15">
      <c r="A65" s="4">
        <v>62</v>
      </c>
      <c r="B65" s="4" t="s">
        <v>31</v>
      </c>
      <c r="C65" s="6" t="s">
        <v>300</v>
      </c>
      <c r="D65" s="4" t="s">
        <v>16</v>
      </c>
      <c r="E65" s="5">
        <v>18000000</v>
      </c>
      <c r="F65" s="4" t="str">
        <f>F64</f>
        <v>4월</v>
      </c>
      <c r="G65" s="4" t="str">
        <f>G64</f>
        <v>교육시설과</v>
      </c>
      <c r="H65" s="4" t="str">
        <f>H64</f>
        <v>김명관</v>
      </c>
      <c r="I65" s="4" t="str">
        <f>I64</f>
        <v>710-0782</v>
      </c>
    </row>
    <row r="66" spans="1:9" customFormat="1" ht="25.5" customHeight="1" x14ac:dyDescent="0.15">
      <c r="A66" s="4">
        <v>63</v>
      </c>
      <c r="B66" s="4" t="s">
        <v>567</v>
      </c>
      <c r="C66" s="28" t="s">
        <v>574</v>
      </c>
      <c r="D66" s="17" t="s">
        <v>575</v>
      </c>
      <c r="E66" s="5">
        <v>20000000</v>
      </c>
      <c r="F66" s="4" t="s">
        <v>576</v>
      </c>
      <c r="G66" s="4" t="s">
        <v>571</v>
      </c>
      <c r="H66" s="4" t="s">
        <v>577</v>
      </c>
      <c r="I66" s="4" t="s">
        <v>578</v>
      </c>
    </row>
    <row r="67" spans="1:9" customFormat="1" ht="25.5" customHeight="1" x14ac:dyDescent="0.15">
      <c r="A67" s="4">
        <v>64</v>
      </c>
      <c r="B67" s="4" t="s">
        <v>587</v>
      </c>
      <c r="C67" s="6" t="s">
        <v>588</v>
      </c>
      <c r="D67" s="17" t="s">
        <v>589</v>
      </c>
      <c r="E67" s="5">
        <v>32000000</v>
      </c>
      <c r="F67" s="33" t="s">
        <v>590</v>
      </c>
      <c r="G67" s="4" t="s">
        <v>591</v>
      </c>
      <c r="H67" s="4" t="s">
        <v>592</v>
      </c>
      <c r="I67" s="4" t="s">
        <v>593</v>
      </c>
    </row>
    <row r="68" spans="1:9" customFormat="1" ht="25.5" customHeight="1" x14ac:dyDescent="0.15">
      <c r="A68" s="4">
        <v>65</v>
      </c>
      <c r="B68" s="4" t="s">
        <v>686</v>
      </c>
      <c r="C68" s="6" t="s">
        <v>687</v>
      </c>
      <c r="D68" s="4" t="s">
        <v>610</v>
      </c>
      <c r="E68" s="53">
        <v>150000000</v>
      </c>
      <c r="F68" s="4" t="s">
        <v>688</v>
      </c>
      <c r="G68" s="7" t="s">
        <v>689</v>
      </c>
      <c r="H68" s="4" t="s">
        <v>690</v>
      </c>
      <c r="I68" s="4" t="s">
        <v>691</v>
      </c>
    </row>
    <row r="69" spans="1:9" customFormat="1" ht="25.5" customHeight="1" x14ac:dyDescent="0.15">
      <c r="A69" s="4">
        <v>66</v>
      </c>
      <c r="B69" s="4" t="s">
        <v>567</v>
      </c>
      <c r="C69" s="6" t="s">
        <v>856</v>
      </c>
      <c r="D69" s="4" t="s">
        <v>857</v>
      </c>
      <c r="E69" s="5">
        <v>75000000</v>
      </c>
      <c r="F69" s="4" t="s">
        <v>1068</v>
      </c>
      <c r="G69" s="4" t="s">
        <v>788</v>
      </c>
      <c r="H69" s="4" t="s">
        <v>858</v>
      </c>
      <c r="I69" s="4" t="s">
        <v>859</v>
      </c>
    </row>
    <row r="70" spans="1:9" ht="25.5" customHeight="1" x14ac:dyDescent="0.15">
      <c r="A70" s="4">
        <v>67</v>
      </c>
      <c r="B70" s="4" t="s">
        <v>1036</v>
      </c>
      <c r="C70" s="6" t="s">
        <v>1042</v>
      </c>
      <c r="D70" s="17" t="s">
        <v>1043</v>
      </c>
      <c r="E70" s="5">
        <v>23100000</v>
      </c>
      <c r="F70" s="4" t="s">
        <v>1069</v>
      </c>
      <c r="G70" s="4" t="s">
        <v>1039</v>
      </c>
      <c r="H70" s="4" t="s">
        <v>1044</v>
      </c>
      <c r="I70" s="4" t="s">
        <v>1045</v>
      </c>
    </row>
    <row r="71" spans="1:9" customFormat="1" ht="25.5" customHeight="1" x14ac:dyDescent="0.15">
      <c r="A71" s="4">
        <v>68</v>
      </c>
      <c r="B71" s="4" t="s">
        <v>31</v>
      </c>
      <c r="C71" s="57" t="s">
        <v>66</v>
      </c>
      <c r="D71" s="7" t="s">
        <v>16</v>
      </c>
      <c r="E71" s="8">
        <v>23000000</v>
      </c>
      <c r="F71" s="9" t="s">
        <v>59</v>
      </c>
      <c r="G71" s="4" t="s">
        <v>39</v>
      </c>
      <c r="H71" s="4" t="s">
        <v>36</v>
      </c>
      <c r="I71" s="4" t="s">
        <v>40</v>
      </c>
    </row>
    <row r="72" spans="1:9" customFormat="1" ht="25.5" customHeight="1" x14ac:dyDescent="0.15">
      <c r="A72" s="4">
        <v>69</v>
      </c>
      <c r="B72" s="4" t="s">
        <v>446</v>
      </c>
      <c r="C72" s="6" t="s">
        <v>447</v>
      </c>
      <c r="D72" s="4" t="s">
        <v>448</v>
      </c>
      <c r="E72" s="5">
        <v>12000000</v>
      </c>
      <c r="F72" s="4" t="s">
        <v>449</v>
      </c>
      <c r="G72" s="4" t="s">
        <v>435</v>
      </c>
      <c r="H72" s="4" t="s">
        <v>450</v>
      </c>
      <c r="I72" s="4" t="s">
        <v>451</v>
      </c>
    </row>
    <row r="73" spans="1:9" customFormat="1" ht="25.5" customHeight="1" x14ac:dyDescent="0.15">
      <c r="A73" s="4">
        <v>70</v>
      </c>
      <c r="B73" s="4" t="s">
        <v>686</v>
      </c>
      <c r="C73" s="6" t="s">
        <v>695</v>
      </c>
      <c r="D73" s="4" t="s">
        <v>610</v>
      </c>
      <c r="E73" s="53">
        <v>6300000</v>
      </c>
      <c r="F73" s="4" t="s">
        <v>696</v>
      </c>
      <c r="G73" s="7" t="s">
        <v>689</v>
      </c>
      <c r="H73" s="4" t="s">
        <v>697</v>
      </c>
      <c r="I73" s="4" t="s">
        <v>698</v>
      </c>
    </row>
    <row r="74" spans="1:9" customFormat="1" ht="25.5" customHeight="1" x14ac:dyDescent="0.15">
      <c r="A74" s="4">
        <v>71</v>
      </c>
      <c r="B74" s="4" t="s">
        <v>446</v>
      </c>
      <c r="C74" s="28" t="s">
        <v>1061</v>
      </c>
      <c r="D74" s="7" t="s">
        <v>977</v>
      </c>
      <c r="E74" s="5">
        <v>44000000</v>
      </c>
      <c r="F74" s="4" t="s">
        <v>871</v>
      </c>
      <c r="G74" s="4" t="s">
        <v>867</v>
      </c>
      <c r="H74" s="4" t="s">
        <v>884</v>
      </c>
      <c r="I74" s="4" t="s">
        <v>885</v>
      </c>
    </row>
    <row r="75" spans="1:9" customFormat="1" ht="25.5" customHeight="1" x14ac:dyDescent="0.15">
      <c r="A75" s="4">
        <v>72</v>
      </c>
      <c r="B75" s="4" t="s">
        <v>446</v>
      </c>
      <c r="C75" s="28" t="s">
        <v>1062</v>
      </c>
      <c r="D75" s="7" t="s">
        <v>978</v>
      </c>
      <c r="E75" s="5">
        <v>40000000</v>
      </c>
      <c r="F75" s="4" t="s">
        <v>871</v>
      </c>
      <c r="G75" s="4" t="s">
        <v>867</v>
      </c>
      <c r="H75" s="4" t="s">
        <v>919</v>
      </c>
      <c r="I75" s="4" t="s">
        <v>920</v>
      </c>
    </row>
    <row r="76" spans="1:9" s="18" customFormat="1" ht="25.5" customHeight="1" x14ac:dyDescent="0.15">
      <c r="A76" s="4">
        <v>73</v>
      </c>
      <c r="B76" s="4" t="s">
        <v>446</v>
      </c>
      <c r="C76" s="6" t="s">
        <v>751</v>
      </c>
      <c r="D76" s="4" t="s">
        <v>631</v>
      </c>
      <c r="E76" s="5">
        <v>109000000</v>
      </c>
      <c r="F76" s="4" t="s">
        <v>33</v>
      </c>
      <c r="G76" s="4" t="s">
        <v>706</v>
      </c>
      <c r="H76" s="4" t="s">
        <v>717</v>
      </c>
      <c r="I76" s="4" t="s">
        <v>718</v>
      </c>
    </row>
    <row r="77" spans="1:9" ht="25.5" customHeight="1" x14ac:dyDescent="0.15">
      <c r="A77" s="4">
        <v>74</v>
      </c>
      <c r="B77" s="7" t="s">
        <v>1036</v>
      </c>
      <c r="C77" s="57" t="s">
        <v>1046</v>
      </c>
      <c r="D77" s="8" t="s">
        <v>1038</v>
      </c>
      <c r="E77" s="8">
        <v>4314000</v>
      </c>
      <c r="F77" s="4" t="s">
        <v>33</v>
      </c>
      <c r="G77" s="7" t="s">
        <v>1039</v>
      </c>
      <c r="H77" s="7" t="s">
        <v>1047</v>
      </c>
      <c r="I77" s="7" t="s">
        <v>1048</v>
      </c>
    </row>
    <row r="78" spans="1:9" customFormat="1" ht="25.5" customHeight="1" x14ac:dyDescent="0.15">
      <c r="A78" s="4">
        <v>75</v>
      </c>
      <c r="B78" s="4" t="s">
        <v>31</v>
      </c>
      <c r="C78" s="6" t="s">
        <v>185</v>
      </c>
      <c r="D78" s="4" t="s">
        <v>16</v>
      </c>
      <c r="E78" s="5">
        <v>13000000</v>
      </c>
      <c r="F78" s="4" t="s">
        <v>33</v>
      </c>
      <c r="G78" s="4" t="s">
        <v>19</v>
      </c>
      <c r="H78" s="4" t="s">
        <v>20</v>
      </c>
      <c r="I78" s="4" t="s">
        <v>32</v>
      </c>
    </row>
    <row r="79" spans="1:9" customFormat="1" ht="25.5" customHeight="1" x14ac:dyDescent="0.15">
      <c r="A79" s="4">
        <v>76</v>
      </c>
      <c r="B79" s="4" t="s">
        <v>31</v>
      </c>
      <c r="C79" s="6" t="s">
        <v>186</v>
      </c>
      <c r="D79" s="4" t="s">
        <v>153</v>
      </c>
      <c r="E79" s="5">
        <v>21000000</v>
      </c>
      <c r="F79" s="4" t="s">
        <v>154</v>
      </c>
      <c r="G79" s="4" t="s">
        <v>155</v>
      </c>
      <c r="H79" s="4" t="s">
        <v>156</v>
      </c>
      <c r="I79" s="4" t="s">
        <v>157</v>
      </c>
    </row>
    <row r="80" spans="1:9" customFormat="1" ht="25.5" customHeight="1" x14ac:dyDescent="0.15">
      <c r="A80" s="4">
        <v>77</v>
      </c>
      <c r="B80" s="4" t="s">
        <v>31</v>
      </c>
      <c r="C80" s="6" t="s">
        <v>291</v>
      </c>
      <c r="D80" s="7" t="str">
        <f>D79</f>
        <v>1식</v>
      </c>
      <c r="E80" s="8">
        <v>10500000</v>
      </c>
      <c r="F80" s="9" t="str">
        <f>F79</f>
        <v>6월</v>
      </c>
      <c r="G80" s="4" t="str">
        <f>G79</f>
        <v>교육시설과</v>
      </c>
      <c r="H80" s="4" t="s">
        <v>292</v>
      </c>
      <c r="I80" s="4" t="s">
        <v>293</v>
      </c>
    </row>
    <row r="81" spans="1:10" customFormat="1" ht="25.5" customHeight="1" x14ac:dyDescent="0.15">
      <c r="A81" s="4">
        <v>78</v>
      </c>
      <c r="B81" s="20" t="s">
        <v>31</v>
      </c>
      <c r="C81" s="23" t="s">
        <v>161</v>
      </c>
      <c r="D81" s="20" t="s">
        <v>153</v>
      </c>
      <c r="E81" s="30">
        <v>10000000</v>
      </c>
      <c r="F81" s="20" t="s">
        <v>154</v>
      </c>
      <c r="G81" s="20" t="s">
        <v>155</v>
      </c>
      <c r="H81" s="20" t="s">
        <v>156</v>
      </c>
      <c r="I81" s="20" t="s">
        <v>157</v>
      </c>
    </row>
    <row r="82" spans="1:10" customFormat="1" ht="25.5" customHeight="1" x14ac:dyDescent="0.15">
      <c r="A82" s="4">
        <v>79</v>
      </c>
      <c r="B82" s="4" t="s">
        <v>31</v>
      </c>
      <c r="C82" s="6" t="s">
        <v>173</v>
      </c>
      <c r="D82" s="4" t="s">
        <v>153</v>
      </c>
      <c r="E82" s="5">
        <v>214500000</v>
      </c>
      <c r="F82" s="4" t="s">
        <v>154</v>
      </c>
      <c r="G82" s="4" t="s">
        <v>155</v>
      </c>
      <c r="H82" s="4" t="s">
        <v>169</v>
      </c>
      <c r="I82" s="4" t="s">
        <v>170</v>
      </c>
    </row>
    <row r="83" spans="1:10" customFormat="1" ht="25.5" customHeight="1" x14ac:dyDescent="0.15">
      <c r="A83" s="4">
        <v>80</v>
      </c>
      <c r="B83" s="4" t="s">
        <v>31</v>
      </c>
      <c r="C83" s="6" t="s">
        <v>303</v>
      </c>
      <c r="D83" s="4" t="s">
        <v>16</v>
      </c>
      <c r="E83" s="5">
        <v>60000000</v>
      </c>
      <c r="F83" s="4" t="str">
        <f>F82</f>
        <v>6월</v>
      </c>
      <c r="G83" s="4" t="str">
        <f>G82</f>
        <v>교육시설과</v>
      </c>
      <c r="H83" s="4" t="s">
        <v>343</v>
      </c>
      <c r="I83" s="4" t="s">
        <v>312</v>
      </c>
    </row>
    <row r="84" spans="1:10" customFormat="1" ht="25.5" customHeight="1" x14ac:dyDescent="0.15">
      <c r="A84" s="4">
        <v>81</v>
      </c>
      <c r="B84" s="4" t="s">
        <v>31</v>
      </c>
      <c r="C84" s="6" t="s">
        <v>304</v>
      </c>
      <c r="D84" s="4" t="s">
        <v>16</v>
      </c>
      <c r="E84" s="5">
        <v>18000000</v>
      </c>
      <c r="F84" s="4" t="str">
        <f>F83</f>
        <v>6월</v>
      </c>
      <c r="G84" s="4" t="str">
        <f>G83</f>
        <v>교육시설과</v>
      </c>
      <c r="H84" s="4" t="str">
        <f>H83</f>
        <v>김수형</v>
      </c>
      <c r="I84" s="4" t="str">
        <f>I83</f>
        <v>710-0784</v>
      </c>
    </row>
    <row r="85" spans="1:10" customFormat="1" ht="25.5" customHeight="1" x14ac:dyDescent="0.15">
      <c r="A85" s="4">
        <v>82</v>
      </c>
      <c r="B85" s="4" t="s">
        <v>31</v>
      </c>
      <c r="C85" s="23" t="s">
        <v>201</v>
      </c>
      <c r="D85" s="20" t="s">
        <v>53</v>
      </c>
      <c r="E85" s="30">
        <v>5300000</v>
      </c>
      <c r="F85" s="20" t="s">
        <v>24</v>
      </c>
      <c r="G85" s="20" t="s">
        <v>19</v>
      </c>
      <c r="H85" s="20" t="s">
        <v>189</v>
      </c>
      <c r="I85" s="20" t="s">
        <v>190</v>
      </c>
    </row>
    <row r="86" spans="1:10" customFormat="1" ht="25.5" customHeight="1" x14ac:dyDescent="0.15">
      <c r="A86" s="4">
        <v>83</v>
      </c>
      <c r="B86" s="4" t="s">
        <v>31</v>
      </c>
      <c r="C86" s="23" t="s">
        <v>308</v>
      </c>
      <c r="D86" s="4" t="s">
        <v>16</v>
      </c>
      <c r="E86" s="5">
        <v>9000000</v>
      </c>
      <c r="F86" s="4" t="str">
        <f>F85</f>
        <v>6월</v>
      </c>
      <c r="G86" s="4" t="str">
        <f>G85</f>
        <v>교육시설과</v>
      </c>
      <c r="H86" s="4" t="s">
        <v>343</v>
      </c>
      <c r="I86" s="4" t="s">
        <v>312</v>
      </c>
    </row>
    <row r="87" spans="1:10" customFormat="1" ht="25.5" customHeight="1" x14ac:dyDescent="0.15">
      <c r="A87" s="4">
        <v>84</v>
      </c>
      <c r="B87" s="4" t="s">
        <v>31</v>
      </c>
      <c r="C87" s="23" t="s">
        <v>309</v>
      </c>
      <c r="D87" s="4" t="s">
        <v>16</v>
      </c>
      <c r="E87" s="5">
        <v>5700000</v>
      </c>
      <c r="F87" s="4" t="str">
        <f>F86</f>
        <v>6월</v>
      </c>
      <c r="G87" s="4" t="str">
        <f>G86</f>
        <v>교육시설과</v>
      </c>
      <c r="H87" s="4" t="str">
        <f>H86</f>
        <v>김수형</v>
      </c>
      <c r="I87" s="4" t="str">
        <f>I86</f>
        <v>710-0784</v>
      </c>
    </row>
    <row r="88" spans="1:10" customFormat="1" ht="25.5" customHeight="1" x14ac:dyDescent="0.15">
      <c r="A88" s="4">
        <v>85</v>
      </c>
      <c r="B88" s="4" t="s">
        <v>446</v>
      </c>
      <c r="C88" s="28" t="s">
        <v>1063</v>
      </c>
      <c r="D88" s="7" t="s">
        <v>976</v>
      </c>
      <c r="E88" s="5">
        <v>60000000</v>
      </c>
      <c r="F88" s="4" t="s">
        <v>930</v>
      </c>
      <c r="G88" s="4" t="s">
        <v>867</v>
      </c>
      <c r="H88" s="4" t="s">
        <v>876</v>
      </c>
      <c r="I88" s="4" t="s">
        <v>877</v>
      </c>
      <c r="J88" s="68"/>
    </row>
    <row r="89" spans="1:10" customFormat="1" ht="25.5" customHeight="1" x14ac:dyDescent="0.15">
      <c r="A89" s="4">
        <v>86</v>
      </c>
      <c r="B89" s="4" t="s">
        <v>686</v>
      </c>
      <c r="C89" s="6" t="s">
        <v>692</v>
      </c>
      <c r="D89" s="4" t="s">
        <v>693</v>
      </c>
      <c r="E89" s="53">
        <v>90000000</v>
      </c>
      <c r="F89" s="4" t="s">
        <v>694</v>
      </c>
      <c r="G89" s="7" t="s">
        <v>689</v>
      </c>
      <c r="H89" s="4" t="s">
        <v>690</v>
      </c>
      <c r="I89" s="4" t="s">
        <v>691</v>
      </c>
    </row>
    <row r="90" spans="1:10" customFormat="1" ht="25.5" customHeight="1" x14ac:dyDescent="0.15">
      <c r="A90" s="4">
        <v>87</v>
      </c>
      <c r="B90" s="4" t="s">
        <v>31</v>
      </c>
      <c r="C90" s="6" t="s">
        <v>165</v>
      </c>
      <c r="D90" s="4" t="s">
        <v>153</v>
      </c>
      <c r="E90" s="5">
        <v>172000000</v>
      </c>
      <c r="F90" s="16" t="s">
        <v>166</v>
      </c>
      <c r="G90" s="4" t="s">
        <v>155</v>
      </c>
      <c r="H90" s="4" t="s">
        <v>156</v>
      </c>
      <c r="I90" s="4" t="s">
        <v>157</v>
      </c>
    </row>
    <row r="91" spans="1:10" customFormat="1" ht="25.5" customHeight="1" x14ac:dyDescent="0.15">
      <c r="A91" s="4">
        <v>88</v>
      </c>
      <c r="B91" s="4" t="s">
        <v>31</v>
      </c>
      <c r="C91" s="6" t="s">
        <v>297</v>
      </c>
      <c r="D91" s="4" t="s">
        <v>16</v>
      </c>
      <c r="E91" s="5">
        <v>60000000</v>
      </c>
      <c r="F91" s="4" t="str">
        <f>F90</f>
        <v>7월</v>
      </c>
      <c r="G91" s="4" t="str">
        <f>G90</f>
        <v>교육시설과</v>
      </c>
      <c r="H91" s="4" t="s">
        <v>343</v>
      </c>
      <c r="I91" s="4" t="s">
        <v>312</v>
      </c>
    </row>
    <row r="92" spans="1:10" customFormat="1" ht="25.5" customHeight="1" x14ac:dyDescent="0.15">
      <c r="A92" s="4">
        <v>89</v>
      </c>
      <c r="B92" s="4" t="s">
        <v>31</v>
      </c>
      <c r="C92" s="6" t="s">
        <v>298</v>
      </c>
      <c r="D92" s="4" t="s">
        <v>16</v>
      </c>
      <c r="E92" s="5">
        <v>18000000</v>
      </c>
      <c r="F92" s="4" t="str">
        <f>F91</f>
        <v>7월</v>
      </c>
      <c r="G92" s="4" t="str">
        <f>G91</f>
        <v>교육시설과</v>
      </c>
      <c r="H92" s="4" t="str">
        <f>H91</f>
        <v>김수형</v>
      </c>
      <c r="I92" s="4" t="str">
        <f>I91</f>
        <v>710-0784</v>
      </c>
    </row>
    <row r="93" spans="1:10" s="18" customFormat="1" ht="25.5" customHeight="1" x14ac:dyDescent="0.15">
      <c r="A93" s="4">
        <v>90</v>
      </c>
      <c r="B93" s="16" t="s">
        <v>446</v>
      </c>
      <c r="C93" s="6" t="s">
        <v>502</v>
      </c>
      <c r="D93" s="4" t="s">
        <v>497</v>
      </c>
      <c r="E93" s="5">
        <v>19000000</v>
      </c>
      <c r="F93" s="4" t="s">
        <v>176</v>
      </c>
      <c r="G93" s="16" t="s">
        <v>490</v>
      </c>
      <c r="H93" s="4" t="s">
        <v>503</v>
      </c>
      <c r="I93" s="4" t="s">
        <v>504</v>
      </c>
    </row>
    <row r="94" spans="1:10" ht="25.5" customHeight="1" x14ac:dyDescent="0.15">
      <c r="A94" s="4">
        <v>91</v>
      </c>
      <c r="B94" s="16" t="s">
        <v>446</v>
      </c>
      <c r="C94" s="57" t="s">
        <v>506</v>
      </c>
      <c r="D94" s="4" t="s">
        <v>501</v>
      </c>
      <c r="E94" s="5">
        <v>3500000</v>
      </c>
      <c r="F94" s="4" t="s">
        <v>176</v>
      </c>
      <c r="G94" s="16" t="s">
        <v>490</v>
      </c>
      <c r="H94" s="4" t="s">
        <v>503</v>
      </c>
      <c r="I94" s="4" t="s">
        <v>504</v>
      </c>
    </row>
    <row r="95" spans="1:10" ht="25.5" customHeight="1" x14ac:dyDescent="0.15">
      <c r="A95" s="4">
        <v>92</v>
      </c>
      <c r="B95" s="4" t="s">
        <v>446</v>
      </c>
      <c r="C95" s="6" t="s">
        <v>671</v>
      </c>
      <c r="D95" s="4" t="s">
        <v>672</v>
      </c>
      <c r="E95" s="5">
        <v>4800000</v>
      </c>
      <c r="F95" s="4" t="s">
        <v>176</v>
      </c>
      <c r="G95" s="4" t="s">
        <v>661</v>
      </c>
      <c r="H95" s="4" t="s">
        <v>662</v>
      </c>
      <c r="I95" s="4" t="s">
        <v>663</v>
      </c>
    </row>
    <row r="96" spans="1:10" customFormat="1" ht="25.5" customHeight="1" x14ac:dyDescent="0.15">
      <c r="A96" s="4">
        <v>93</v>
      </c>
      <c r="B96" s="4" t="s">
        <v>31</v>
      </c>
      <c r="C96" s="6" t="s">
        <v>175</v>
      </c>
      <c r="D96" s="4" t="s">
        <v>153</v>
      </c>
      <c r="E96" s="5">
        <v>201156000</v>
      </c>
      <c r="F96" s="4" t="s">
        <v>176</v>
      </c>
      <c r="G96" s="4" t="s">
        <v>155</v>
      </c>
      <c r="H96" s="4" t="s">
        <v>169</v>
      </c>
      <c r="I96" s="4" t="s">
        <v>170</v>
      </c>
    </row>
    <row r="97" spans="1:9" customFormat="1" ht="25.5" customHeight="1" x14ac:dyDescent="0.15">
      <c r="A97" s="4">
        <v>94</v>
      </c>
      <c r="B97" s="4" t="s">
        <v>31</v>
      </c>
      <c r="C97" s="6" t="s">
        <v>306</v>
      </c>
      <c r="D97" s="4" t="s">
        <v>16</v>
      </c>
      <c r="E97" s="5">
        <v>44000000</v>
      </c>
      <c r="F97" s="4" t="str">
        <f>F96</f>
        <v>8월</v>
      </c>
      <c r="G97" s="4" t="str">
        <f>G96</f>
        <v>교육시설과</v>
      </c>
      <c r="H97" s="4" t="s">
        <v>292</v>
      </c>
      <c r="I97" s="4" t="s">
        <v>293</v>
      </c>
    </row>
    <row r="98" spans="1:9" customFormat="1" ht="25.5" customHeight="1" x14ac:dyDescent="0.15">
      <c r="A98" s="4">
        <v>95</v>
      </c>
      <c r="B98" s="4" t="s">
        <v>31</v>
      </c>
      <c r="C98" s="6" t="s">
        <v>307</v>
      </c>
      <c r="D98" s="4" t="s">
        <v>16</v>
      </c>
      <c r="E98" s="5">
        <v>18744000</v>
      </c>
      <c r="F98" s="4" t="str">
        <f>F97</f>
        <v>8월</v>
      </c>
      <c r="G98" s="4" t="str">
        <f>G97</f>
        <v>교육시설과</v>
      </c>
      <c r="H98" s="4" t="str">
        <f>H97</f>
        <v>김명관</v>
      </c>
      <c r="I98" s="4" t="str">
        <f>I97</f>
        <v>710-0782</v>
      </c>
    </row>
    <row r="99" spans="1:9" customFormat="1" ht="25.5" customHeight="1" x14ac:dyDescent="0.15">
      <c r="A99" s="4">
        <v>96</v>
      </c>
      <c r="B99" s="4" t="s">
        <v>31</v>
      </c>
      <c r="C99" s="23" t="s">
        <v>199</v>
      </c>
      <c r="D99" s="20" t="s">
        <v>53</v>
      </c>
      <c r="E99" s="30">
        <v>8000000</v>
      </c>
      <c r="F99" s="20" t="s">
        <v>200</v>
      </c>
      <c r="G99" s="20" t="s">
        <v>19</v>
      </c>
      <c r="H99" s="20" t="s">
        <v>189</v>
      </c>
      <c r="I99" s="20" t="s">
        <v>190</v>
      </c>
    </row>
    <row r="100" spans="1:9" ht="25.5" customHeight="1" x14ac:dyDescent="0.15">
      <c r="A100" s="4">
        <v>97</v>
      </c>
      <c r="B100" s="41" t="s">
        <v>567</v>
      </c>
      <c r="C100" s="60" t="s">
        <v>852</v>
      </c>
      <c r="D100" s="16" t="s">
        <v>853</v>
      </c>
      <c r="E100" s="61">
        <v>14000000</v>
      </c>
      <c r="F100" s="4" t="s">
        <v>700</v>
      </c>
      <c r="G100" s="16" t="s">
        <v>854</v>
      </c>
      <c r="H100" s="16" t="s">
        <v>855</v>
      </c>
      <c r="I100" s="16" t="s">
        <v>849</v>
      </c>
    </row>
    <row r="101" spans="1:9" ht="25.5" customHeight="1" x14ac:dyDescent="0.15">
      <c r="A101" s="4">
        <v>98</v>
      </c>
      <c r="B101" s="4" t="s">
        <v>567</v>
      </c>
      <c r="C101" s="6" t="s">
        <v>860</v>
      </c>
      <c r="D101" s="4" t="s">
        <v>861</v>
      </c>
      <c r="E101" s="5">
        <v>5000000</v>
      </c>
      <c r="F101" s="4" t="s">
        <v>700</v>
      </c>
      <c r="G101" s="4" t="s">
        <v>788</v>
      </c>
      <c r="H101" s="4" t="s">
        <v>839</v>
      </c>
      <c r="I101" s="4" t="s">
        <v>840</v>
      </c>
    </row>
    <row r="102" spans="1:9" s="18" customFormat="1" ht="25.5" customHeight="1" x14ac:dyDescent="0.15">
      <c r="A102" s="4">
        <v>99</v>
      </c>
      <c r="B102" s="4" t="s">
        <v>567</v>
      </c>
      <c r="C102" s="6" t="s">
        <v>862</v>
      </c>
      <c r="D102" s="17" t="s">
        <v>863</v>
      </c>
      <c r="E102" s="5">
        <v>4000000</v>
      </c>
      <c r="F102" s="4" t="s">
        <v>700</v>
      </c>
      <c r="G102" s="4" t="s">
        <v>788</v>
      </c>
      <c r="H102" s="4" t="s">
        <v>839</v>
      </c>
      <c r="I102" s="4" t="s">
        <v>840</v>
      </c>
    </row>
    <row r="103" spans="1:9" customFormat="1" ht="25.5" customHeight="1" x14ac:dyDescent="0.15">
      <c r="A103" s="4">
        <v>100</v>
      </c>
      <c r="B103" s="4" t="s">
        <v>446</v>
      </c>
      <c r="C103" s="6" t="s">
        <v>699</v>
      </c>
      <c r="D103" s="4" t="s">
        <v>631</v>
      </c>
      <c r="E103" s="53">
        <v>171000000</v>
      </c>
      <c r="F103" s="4" t="s">
        <v>700</v>
      </c>
      <c r="G103" s="7" t="s">
        <v>701</v>
      </c>
      <c r="H103" s="4" t="s">
        <v>702</v>
      </c>
      <c r="I103" s="4" t="s">
        <v>703</v>
      </c>
    </row>
    <row r="104" spans="1:9" ht="25.5" customHeight="1" x14ac:dyDescent="0.15">
      <c r="A104" s="4">
        <v>101</v>
      </c>
      <c r="B104" s="4" t="s">
        <v>31</v>
      </c>
      <c r="C104" s="6" t="s">
        <v>187</v>
      </c>
      <c r="D104" s="4" t="s">
        <v>153</v>
      </c>
      <c r="E104" s="5">
        <v>21000000</v>
      </c>
      <c r="F104" s="16" t="s">
        <v>163</v>
      </c>
      <c r="G104" s="4" t="s">
        <v>35</v>
      </c>
      <c r="H104" s="4" t="s">
        <v>156</v>
      </c>
      <c r="I104" s="4" t="s">
        <v>157</v>
      </c>
    </row>
    <row r="105" spans="1:9" ht="25.5" customHeight="1" x14ac:dyDescent="0.15">
      <c r="A105" s="4">
        <v>102</v>
      </c>
      <c r="B105" s="4" t="s">
        <v>446</v>
      </c>
      <c r="C105" s="28" t="s">
        <v>651</v>
      </c>
      <c r="D105" s="4" t="s">
        <v>652</v>
      </c>
      <c r="E105" s="5">
        <v>150000000</v>
      </c>
      <c r="F105" s="4" t="s">
        <v>1070</v>
      </c>
      <c r="G105" s="4" t="s">
        <v>602</v>
      </c>
      <c r="H105" s="4" t="s">
        <v>615</v>
      </c>
      <c r="I105" s="4" t="s">
        <v>616</v>
      </c>
    </row>
    <row r="106" spans="1:9" s="18" customFormat="1" ht="25.5" customHeight="1" x14ac:dyDescent="0.15">
      <c r="A106" s="4">
        <v>103</v>
      </c>
      <c r="B106" s="4" t="s">
        <v>446</v>
      </c>
      <c r="C106" s="28" t="s">
        <v>653</v>
      </c>
      <c r="D106" s="4" t="s">
        <v>654</v>
      </c>
      <c r="E106" s="5">
        <v>150000000</v>
      </c>
      <c r="F106" s="4" t="s">
        <v>1070</v>
      </c>
      <c r="G106" s="4" t="s">
        <v>602</v>
      </c>
      <c r="H106" s="4" t="s">
        <v>615</v>
      </c>
      <c r="I106" s="4" t="s">
        <v>616</v>
      </c>
    </row>
    <row r="107" spans="1:9" ht="25.5" customHeight="1" x14ac:dyDescent="0.15">
      <c r="A107" s="4">
        <v>104</v>
      </c>
      <c r="B107" s="4" t="s">
        <v>446</v>
      </c>
      <c r="C107" s="6" t="s">
        <v>500</v>
      </c>
      <c r="D107" s="4" t="s">
        <v>501</v>
      </c>
      <c r="E107" s="5">
        <v>33996000</v>
      </c>
      <c r="F107" s="4" t="s">
        <v>1071</v>
      </c>
      <c r="G107" s="4" t="s">
        <v>490</v>
      </c>
      <c r="H107" s="4" t="s">
        <v>498</v>
      </c>
      <c r="I107" s="4" t="s">
        <v>499</v>
      </c>
    </row>
    <row r="108" spans="1:9" s="18" customFormat="1" ht="25.5" customHeight="1" x14ac:dyDescent="0.15">
      <c r="A108" s="4">
        <v>105</v>
      </c>
      <c r="B108" s="4" t="s">
        <v>446</v>
      </c>
      <c r="C108" s="28" t="s">
        <v>655</v>
      </c>
      <c r="D108" s="4" t="s">
        <v>654</v>
      </c>
      <c r="E108" s="5">
        <v>150000000</v>
      </c>
      <c r="F108" s="4" t="s">
        <v>1071</v>
      </c>
      <c r="G108" s="4" t="s">
        <v>602</v>
      </c>
      <c r="H108" s="4" t="s">
        <v>615</v>
      </c>
      <c r="I108" s="4" t="s">
        <v>616</v>
      </c>
    </row>
    <row r="109" spans="1:9" s="18" customFormat="1" ht="25.5" customHeight="1" x14ac:dyDescent="0.15">
      <c r="A109" s="4">
        <v>106</v>
      </c>
      <c r="B109" s="4" t="s">
        <v>446</v>
      </c>
      <c r="C109" s="28" t="s">
        <v>656</v>
      </c>
      <c r="D109" s="4" t="s">
        <v>652</v>
      </c>
      <c r="E109" s="5">
        <v>150000000</v>
      </c>
      <c r="F109" s="4" t="s">
        <v>1071</v>
      </c>
      <c r="G109" s="4" t="s">
        <v>602</v>
      </c>
      <c r="H109" s="4" t="s">
        <v>615</v>
      </c>
      <c r="I109" s="4" t="s">
        <v>616</v>
      </c>
    </row>
    <row r="110" spans="1:9" ht="25.5" customHeight="1" x14ac:dyDescent="0.15">
      <c r="A110" s="4">
        <v>107</v>
      </c>
      <c r="B110" s="4" t="s">
        <v>446</v>
      </c>
      <c r="C110" s="28" t="s">
        <v>657</v>
      </c>
      <c r="D110" s="4" t="s">
        <v>658</v>
      </c>
      <c r="E110" s="5">
        <v>150000000</v>
      </c>
      <c r="F110" s="4" t="s">
        <v>1071</v>
      </c>
      <c r="G110" s="4" t="s">
        <v>602</v>
      </c>
      <c r="H110" s="4" t="s">
        <v>615</v>
      </c>
      <c r="I110" s="4" t="s">
        <v>616</v>
      </c>
    </row>
    <row r="111" spans="1:9" ht="27" customHeight="1" x14ac:dyDescent="0.15">
      <c r="E111" s="24">
        <f>SUM(E4:E110)</f>
        <v>9225475000</v>
      </c>
    </row>
  </sheetData>
  <autoFilter ref="A3:I3"/>
  <sortState ref="A4:I111">
    <sortCondition ref="F4:F111"/>
  </sortState>
  <mergeCells count="2">
    <mergeCell ref="A1:G1"/>
    <mergeCell ref="F2:G2"/>
  </mergeCells>
  <phoneticPr fontId="2" type="noConversion"/>
  <pageMargins left="0.59055118110236227" right="0.6692913385826772" top="0.98425196850393704" bottom="0.98425196850393704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공사발주계획</vt:lpstr>
      <vt:lpstr>물품발주계획</vt:lpstr>
      <vt:lpstr>용역발주계획</vt:lpstr>
      <vt:lpstr>공사발주계획!Print_Area</vt:lpstr>
      <vt:lpstr>용역발주계획!Print_Area</vt:lpstr>
    </vt:vector>
  </TitlesOfParts>
  <Company>제주도교육청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2019-01-18T01:25:30Z</cp:lastPrinted>
  <dcterms:created xsi:type="dcterms:W3CDTF">2007-01-17T04:57:41Z</dcterms:created>
  <dcterms:modified xsi:type="dcterms:W3CDTF">2019-01-22T04:19:41Z</dcterms:modified>
</cp:coreProperties>
</file>