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10" windowWidth="15360" windowHeight="1119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'공사(신규)'!$B$2:$U$803</definedName>
    <definedName name="_xlnm._FilterDatabase" localSheetId="1" hidden="1">'공사(장기)'!$A$2:$Q$1089</definedName>
    <definedName name="_xlnm._FilterDatabase" localSheetId="2" hidden="1">구매!$B$2:$Q$1360</definedName>
    <definedName name="_xlnm._FilterDatabase" localSheetId="3" hidden="1">용역!$B$2:$O$836</definedName>
  </definedNames>
  <calcPr calcId="145621"/>
</workbook>
</file>

<file path=xl/calcChain.xml><?xml version="1.0" encoding="utf-8"?>
<calcChain xmlns="http://schemas.openxmlformats.org/spreadsheetml/2006/main">
  <c r="L42" i="4" l="1"/>
  <c r="M148" i="4"/>
  <c r="M42" i="4" s="1"/>
  <c r="L148" i="4"/>
  <c r="L1130" i="5"/>
  <c r="L1184" i="5"/>
  <c r="L1151" i="5"/>
  <c r="J777" i="5"/>
  <c r="J809" i="3"/>
  <c r="J675" i="3"/>
  <c r="J849" i="3"/>
  <c r="J682" i="3"/>
  <c r="J815" i="3"/>
  <c r="J839" i="3"/>
  <c r="J858" i="3"/>
  <c r="J525" i="3"/>
  <c r="K525" i="3" s="1"/>
  <c r="J516" i="3"/>
  <c r="K516" i="3" s="1"/>
  <c r="J513" i="3"/>
  <c r="K513" i="3" s="1"/>
  <c r="J385" i="3"/>
  <c r="J44" i="3"/>
  <c r="J887" i="3"/>
  <c r="J264" i="3"/>
  <c r="J770" i="3"/>
  <c r="J690" i="3"/>
  <c r="J696" i="3"/>
  <c r="J782" i="3"/>
  <c r="J648" i="3"/>
  <c r="J632" i="3"/>
  <c r="J817" i="3"/>
  <c r="J816" i="3"/>
  <c r="J824" i="3"/>
  <c r="J716" i="3"/>
  <c r="J604" i="3"/>
  <c r="J945" i="3"/>
  <c r="J990" i="3"/>
  <c r="J548" i="3"/>
  <c r="J646" i="3"/>
  <c r="J262" i="3"/>
  <c r="J86" i="3"/>
  <c r="J19" i="3"/>
  <c r="J397" i="3"/>
  <c r="J24" i="3"/>
  <c r="J64" i="3"/>
  <c r="J101" i="3"/>
  <c r="J297" i="3"/>
  <c r="J138" i="3"/>
  <c r="J146" i="3"/>
  <c r="J352" i="3"/>
  <c r="J410" i="3"/>
  <c r="J406" i="3"/>
  <c r="J25" i="3"/>
  <c r="J112" i="3"/>
  <c r="J23" i="3"/>
  <c r="J58" i="3"/>
  <c r="J22" i="3"/>
  <c r="J96" i="3"/>
  <c r="J21" i="3"/>
  <c r="J95" i="3"/>
  <c r="J886" i="3"/>
  <c r="K886" i="3" s="1"/>
  <c r="J901" i="3"/>
  <c r="K901" i="3" s="1"/>
  <c r="J947" i="3"/>
  <c r="K947" i="3" s="1"/>
  <c r="J925" i="3"/>
  <c r="K925" i="3" s="1"/>
  <c r="J924" i="3"/>
  <c r="K924" i="3" s="1"/>
  <c r="J890" i="3"/>
  <c r="K890" i="3" s="1"/>
  <c r="J902" i="3"/>
  <c r="K902" i="3" s="1"/>
  <c r="J974" i="3"/>
  <c r="K974" i="3" s="1"/>
  <c r="J1010" i="3"/>
  <c r="K1010" i="3" s="1"/>
  <c r="J1006" i="3"/>
  <c r="K1006" i="3" s="1"/>
  <c r="I1022" i="3"/>
  <c r="K989" i="3"/>
  <c r="H989" i="3"/>
  <c r="K957" i="3"/>
  <c r="H957" i="3"/>
  <c r="K911" i="3"/>
  <c r="H911" i="3"/>
  <c r="K927" i="3"/>
  <c r="H927" i="3"/>
  <c r="K920" i="3"/>
  <c r="H920" i="3"/>
  <c r="K915" i="3"/>
  <c r="H915" i="3"/>
  <c r="K967" i="3"/>
  <c r="H967" i="3"/>
  <c r="K1008" i="3"/>
  <c r="H1008" i="3"/>
  <c r="K1014" i="3"/>
  <c r="J1014" i="3"/>
  <c r="J997" i="3"/>
  <c r="J1024" i="3"/>
  <c r="J1043" i="3"/>
  <c r="J1040" i="3"/>
  <c r="J1041" i="3"/>
  <c r="J1016" i="3"/>
  <c r="J992" i="3"/>
  <c r="J972" i="3"/>
  <c r="J42" i="3"/>
  <c r="K42" i="3" s="1"/>
  <c r="J47" i="3"/>
  <c r="K47" i="3" s="1"/>
  <c r="J226" i="3"/>
  <c r="K226" i="3" s="1"/>
  <c r="J108" i="3"/>
  <c r="K108" i="3" s="1"/>
  <c r="J10" i="3"/>
  <c r="K10" i="3" s="1"/>
  <c r="J39" i="3"/>
  <c r="K39" i="3" s="1"/>
  <c r="J135" i="3"/>
  <c r="K135" i="3" s="1"/>
  <c r="J384" i="3"/>
  <c r="K384" i="3" s="1"/>
  <c r="J368" i="3"/>
  <c r="K368" i="3" s="1"/>
  <c r="J125" i="3"/>
  <c r="K125" i="3" s="1"/>
  <c r="J53" i="3"/>
  <c r="K53" i="3" s="1"/>
  <c r="J290" i="3"/>
  <c r="K290" i="3" s="1"/>
  <c r="K92" i="3"/>
  <c r="J92" i="3"/>
  <c r="K190" i="3"/>
  <c r="J190" i="3"/>
  <c r="K934" i="3"/>
  <c r="J934" i="3"/>
  <c r="K939" i="3"/>
  <c r="J939" i="3"/>
  <c r="K918" i="3"/>
  <c r="J918" i="3"/>
  <c r="K948" i="3"/>
  <c r="J948" i="3"/>
  <c r="K936" i="3"/>
  <c r="J936" i="3"/>
  <c r="K926" i="3"/>
  <c r="J926" i="3"/>
  <c r="K933" i="3"/>
  <c r="J933" i="3"/>
  <c r="J760" i="3"/>
  <c r="K760" i="3" s="1"/>
  <c r="J781" i="3"/>
  <c r="K781" i="3" s="1"/>
  <c r="J640" i="3"/>
  <c r="K640" i="3" s="1"/>
  <c r="J48" i="3"/>
  <c r="K48" i="3" s="1"/>
  <c r="J161" i="3"/>
  <c r="K161" i="3" s="1"/>
  <c r="J194" i="3"/>
  <c r="K194" i="3" s="1"/>
  <c r="J94" i="3"/>
  <c r="K94" i="3" s="1"/>
  <c r="J387" i="3"/>
  <c r="K387" i="3" s="1"/>
  <c r="J542" i="3"/>
  <c r="K542" i="3" s="1"/>
  <c r="J584" i="3"/>
  <c r="K584" i="3" s="1"/>
  <c r="J567" i="3"/>
  <c r="K567" i="3" s="1"/>
  <c r="J783" i="3"/>
  <c r="K783" i="3" s="1"/>
  <c r="J788" i="3"/>
  <c r="K788" i="3" s="1"/>
  <c r="J822" i="3"/>
  <c r="K822" i="3" s="1"/>
  <c r="J700" i="3"/>
  <c r="K700" i="3" s="1"/>
  <c r="J826" i="3"/>
  <c r="K826" i="3" s="1"/>
  <c r="J324" i="3"/>
  <c r="K324" i="3" s="1"/>
  <c r="J1047" i="3"/>
  <c r="J904" i="3"/>
  <c r="J577" i="3"/>
  <c r="J565" i="3"/>
  <c r="J563" i="3"/>
  <c r="J708" i="3"/>
  <c r="J629" i="3"/>
  <c r="J492" i="3"/>
  <c r="J667" i="3"/>
  <c r="J841" i="3"/>
  <c r="J785" i="3"/>
  <c r="J503" i="3"/>
  <c r="J524" i="3"/>
  <c r="J608" i="3"/>
  <c r="J905" i="3"/>
  <c r="K905" i="3" s="1"/>
  <c r="J6" i="3"/>
  <c r="K6" i="3" s="1"/>
  <c r="J52" i="3"/>
  <c r="K52" i="3" s="1"/>
  <c r="J127" i="3"/>
  <c r="K127" i="3" s="1"/>
  <c r="J173" i="3"/>
  <c r="K173" i="3" s="1"/>
  <c r="J34" i="3"/>
  <c r="K34" i="3" s="1"/>
  <c r="J65" i="3"/>
  <c r="K65" i="3" s="1"/>
  <c r="J72" i="3"/>
  <c r="K72" i="3" s="1"/>
  <c r="J317" i="3"/>
  <c r="K317" i="3" s="1"/>
  <c r="M645" i="1"/>
  <c r="L645" i="1"/>
  <c r="N645" i="1" s="1"/>
  <c r="M654" i="1"/>
  <c r="L654" i="1"/>
  <c r="N654" i="1" s="1"/>
  <c r="M552" i="1"/>
  <c r="L552" i="1"/>
  <c r="N552" i="1" s="1"/>
  <c r="L642" i="1"/>
  <c r="N642" i="1" s="1"/>
  <c r="L546" i="1"/>
  <c r="L545" i="1"/>
  <c r="L508" i="1"/>
  <c r="L544" i="1"/>
  <c r="L560" i="1"/>
  <c r="L543" i="1"/>
  <c r="L594" i="1"/>
  <c r="L554" i="1"/>
  <c r="N554" i="1" s="1"/>
  <c r="L794" i="1"/>
  <c r="L792" i="1"/>
  <c r="L791" i="1"/>
  <c r="L798" i="1"/>
  <c r="L661" i="1"/>
  <c r="L459" i="1"/>
  <c r="L124" i="1"/>
  <c r="L151" i="1"/>
  <c r="L302" i="1"/>
  <c r="L303" i="1"/>
  <c r="L361" i="1"/>
  <c r="L437" i="1"/>
  <c r="L234" i="1"/>
  <c r="L790" i="1"/>
  <c r="L516" i="1"/>
  <c r="N558" i="1"/>
  <c r="M558" i="1"/>
  <c r="L558" i="1"/>
  <c r="L386" i="1"/>
  <c r="N386" i="1" s="1"/>
  <c r="L448" i="1"/>
  <c r="N448" i="1" s="1"/>
  <c r="L758" i="1"/>
  <c r="L761" i="1"/>
  <c r="L392" i="1"/>
  <c r="L394" i="1"/>
  <c r="L393" i="1"/>
  <c r="L159" i="1"/>
  <c r="L169" i="1"/>
  <c r="L189" i="1"/>
  <c r="L207" i="1"/>
  <c r="L280" i="1"/>
  <c r="L4" i="1"/>
  <c r="L20" i="1"/>
  <c r="L50" i="1"/>
  <c r="L111" i="1"/>
  <c r="L54" i="1"/>
  <c r="L21" i="1"/>
  <c r="L25" i="1"/>
  <c r="L85" i="1"/>
  <c r="L632" i="1"/>
  <c r="L634" i="1"/>
  <c r="L596" i="1"/>
  <c r="L33" i="1"/>
  <c r="L275" i="1"/>
  <c r="N789" i="1"/>
  <c r="L789" i="1"/>
  <c r="L535" i="1"/>
  <c r="L265" i="1"/>
  <c r="L272" i="1"/>
  <c r="L75" i="1"/>
  <c r="L94" i="1"/>
  <c r="L257" i="1"/>
  <c r="S258" i="1"/>
  <c r="N258" i="1"/>
  <c r="L258" i="1"/>
  <c r="R262" i="1"/>
  <c r="R258" i="1" s="1"/>
  <c r="Q262" i="1"/>
  <c r="Q258" i="1" s="1"/>
  <c r="L262" i="1"/>
  <c r="L221" i="1"/>
  <c r="L478" i="1" l="1"/>
  <c r="J1062" i="3" l="1"/>
  <c r="J1063" i="3"/>
  <c r="J1061" i="3"/>
  <c r="J932" i="3"/>
  <c r="J891" i="3"/>
  <c r="J954" i="3"/>
  <c r="J1005" i="3"/>
  <c r="H1000" i="3"/>
  <c r="H980" i="3"/>
  <c r="J663" i="3"/>
  <c r="J583" i="3"/>
  <c r="J664" i="3"/>
  <c r="J652" i="3"/>
  <c r="J626" i="3"/>
  <c r="J622" i="3"/>
  <c r="J594" i="3"/>
  <c r="J819" i="3"/>
  <c r="J658" i="3"/>
  <c r="J757" i="3"/>
  <c r="J265" i="3"/>
  <c r="J233" i="3"/>
  <c r="J888" i="3"/>
  <c r="J898" i="3"/>
  <c r="J909" i="3"/>
  <c r="J971" i="3"/>
  <c r="J630" i="3"/>
  <c r="J706" i="3"/>
  <c r="J153" i="3"/>
  <c r="J409" i="3"/>
  <c r="J299" i="3"/>
  <c r="J38" i="3"/>
  <c r="J103" i="3"/>
  <c r="J175" i="3"/>
  <c r="J369" i="3"/>
  <c r="J303" i="3"/>
  <c r="J16" i="3"/>
  <c r="J217" i="3"/>
  <c r="J69" i="3"/>
  <c r="J139" i="3"/>
  <c r="H677" i="3"/>
  <c r="J677" i="3" s="1"/>
  <c r="I743" i="3"/>
  <c r="J743" i="3" s="1"/>
  <c r="H800" i="3"/>
  <c r="J800" i="3" s="1"/>
  <c r="J224" i="3"/>
  <c r="J837" i="3"/>
  <c r="J587" i="3"/>
  <c r="J618" i="3"/>
  <c r="J154" i="3"/>
  <c r="J684" i="3"/>
  <c r="I1031" i="3"/>
  <c r="J1031" i="3" s="1"/>
  <c r="J545" i="3"/>
  <c r="J774" i="3"/>
  <c r="J833" i="3"/>
  <c r="J535" i="3"/>
  <c r="J529" i="3"/>
  <c r="J681" i="3"/>
  <c r="J621" i="3"/>
  <c r="J560" i="3"/>
  <c r="J591" i="3"/>
  <c r="J371" i="3"/>
  <c r="J366" i="3"/>
  <c r="J348" i="3"/>
  <c r="J365" i="3"/>
  <c r="J159" i="3"/>
  <c r="I159" i="3"/>
  <c r="I411" i="3"/>
  <c r="J411" i="3" s="1"/>
  <c r="J937" i="3"/>
  <c r="J807" i="3"/>
  <c r="J523" i="3"/>
  <c r="J859" i="3"/>
  <c r="J734" i="3"/>
  <c r="J184" i="3"/>
  <c r="J218" i="3"/>
  <c r="J237" i="3"/>
  <c r="J59" i="3"/>
  <c r="J117" i="3"/>
  <c r="J123" i="3"/>
  <c r="J269" i="3"/>
  <c r="J298" i="3"/>
  <c r="J289" i="3"/>
  <c r="J712" i="3"/>
  <c r="J707" i="3"/>
  <c r="J777" i="3"/>
  <c r="J799" i="3"/>
  <c r="J635" i="3"/>
  <c r="J275" i="3"/>
  <c r="J438" i="3"/>
  <c r="J302" i="3"/>
  <c r="J78" i="3"/>
  <c r="J293" i="3"/>
  <c r="J727" i="3"/>
  <c r="J469" i="3"/>
  <c r="J238" i="3"/>
  <c r="J1020" i="3"/>
  <c r="J1021" i="3"/>
  <c r="J1017" i="3"/>
  <c r="J977" i="3"/>
  <c r="J965" i="3"/>
  <c r="J946" i="3"/>
  <c r="J949" i="3"/>
  <c r="J978" i="3"/>
  <c r="J1029" i="3"/>
  <c r="J767" i="3"/>
  <c r="J1001" i="3"/>
  <c r="L694" i="1"/>
  <c r="M694" i="1" s="1"/>
  <c r="N694" i="1" s="1"/>
  <c r="L696" i="1"/>
  <c r="M696" i="1" s="1"/>
  <c r="N696" i="1" s="1"/>
  <c r="L463" i="1"/>
  <c r="M463" i="1" s="1"/>
  <c r="N463" i="1" s="1"/>
  <c r="L400" i="1"/>
  <c r="M400" i="1" s="1"/>
  <c r="N400" i="1" s="1"/>
  <c r="L402" i="1"/>
  <c r="M402" i="1" s="1"/>
  <c r="N402" i="1" s="1"/>
  <c r="L434" i="1"/>
  <c r="M434" i="1" s="1"/>
  <c r="N434" i="1" s="1"/>
  <c r="N460" i="1"/>
  <c r="L460" i="1"/>
  <c r="N117" i="1"/>
  <c r="L117" i="1"/>
  <c r="N48" i="1"/>
  <c r="L48" i="1"/>
  <c r="N104" i="1"/>
  <c r="L104" i="1"/>
  <c r="N73" i="1"/>
  <c r="L73" i="1"/>
  <c r="N128" i="1"/>
  <c r="L128" i="1"/>
  <c r="N110" i="1"/>
  <c r="L110" i="1"/>
  <c r="N152" i="1"/>
  <c r="L152" i="1"/>
  <c r="L116" i="1"/>
  <c r="M116" i="1" s="1"/>
  <c r="N116" i="1" s="1"/>
  <c r="L754" i="1"/>
  <c r="L766" i="1"/>
  <c r="L635" i="1"/>
  <c r="L540" i="1"/>
  <c r="L130" i="1"/>
  <c r="L120" i="1"/>
  <c r="L80" i="1"/>
  <c r="L79" i="1"/>
  <c r="L465" i="1"/>
  <c r="L443" i="1"/>
  <c r="R764" i="1"/>
  <c r="Q764" i="1"/>
  <c r="P764" i="1"/>
  <c r="L764" i="1"/>
  <c r="L760" i="1"/>
  <c r="L762" i="1"/>
  <c r="L613" i="1"/>
  <c r="L608" i="1"/>
  <c r="N520" i="1"/>
  <c r="L520" i="1"/>
  <c r="L512" i="1"/>
  <c r="L193" i="1"/>
  <c r="L273" i="1"/>
  <c r="L161" i="1"/>
  <c r="L198" i="1"/>
  <c r="L232" i="1"/>
  <c r="L283" i="1"/>
  <c r="L757" i="1"/>
  <c r="L755" i="1"/>
  <c r="L759" i="1"/>
  <c r="L775" i="1"/>
  <c r="L436" i="1"/>
  <c r="L518" i="1"/>
  <c r="L368" i="1"/>
  <c r="L440" i="1"/>
  <c r="L474" i="1"/>
  <c r="L429" i="1"/>
  <c r="L399" i="1"/>
  <c r="L414" i="1"/>
  <c r="L420" i="1"/>
  <c r="L160" i="1"/>
  <c r="L197" i="1"/>
  <c r="L6" i="1"/>
  <c r="L103" i="1"/>
  <c r="L92" i="1"/>
  <c r="L84" i="1"/>
  <c r="L98" i="1"/>
  <c r="L624" i="1"/>
  <c r="L616" i="1"/>
  <c r="L674" i="1"/>
  <c r="L81" i="1"/>
  <c r="L31" i="1"/>
  <c r="L627" i="1"/>
  <c r="L677" i="1"/>
  <c r="L667" i="1"/>
  <c r="L681" i="1"/>
  <c r="L638" i="1"/>
  <c r="L599" i="1"/>
  <c r="L517" i="1"/>
  <c r="N641" i="1"/>
  <c r="L641" i="1"/>
  <c r="I641" i="1"/>
  <c r="L11" i="1"/>
  <c r="L38" i="1"/>
  <c r="L82" i="1"/>
  <c r="L95" i="1"/>
  <c r="L114" i="1"/>
  <c r="N532" i="1"/>
  <c r="L532" i="1"/>
  <c r="N550" i="1"/>
  <c r="L550" i="1"/>
  <c r="N239" i="1"/>
  <c r="L239" i="1"/>
  <c r="N236" i="1"/>
  <c r="L236" i="1"/>
  <c r="L106" i="1"/>
  <c r="L101" i="1"/>
  <c r="N68" i="1"/>
  <c r="L68" i="1"/>
  <c r="L617" i="1"/>
  <c r="L626" i="1"/>
  <c r="L723" i="1"/>
  <c r="L201" i="1"/>
  <c r="L200" i="1"/>
  <c r="L215" i="1"/>
  <c r="P257" i="1"/>
  <c r="P258" i="1" s="1"/>
  <c r="P75" i="1"/>
  <c r="P272" i="1"/>
  <c r="P265" i="1"/>
  <c r="P535" i="1"/>
  <c r="P262" i="1" l="1"/>
  <c r="P94" i="1"/>
</calcChain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<sst xmlns="http://schemas.openxmlformats.org/spreadsheetml/2006/main" count="37569" uniqueCount="7691">
  <si>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</si>
  <si>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</si>
  <si>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</si>
  <si>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</si>
  <si>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</si>
  <si>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</si>
  <si>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</si>
  <si>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</si>
  <si>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</si>
  <si>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</si>
  <si>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</si>
  <si>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</si>
  <si>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</si>
  <si>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</si>
  <si>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</si>
  <si>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</si>
  <si>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</si>
  <si>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</si>
  <si>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</si>
  <si>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</si>
  <si>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</si>
  <si>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</si>
  <si>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</si>
  <si>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</si>
  <si>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</si>
  <si>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국고보조금액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</si>
  <si>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</si>
  <si>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</si>
  <si>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</si>
  <si>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</si>
  <si>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</si>
  <si>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</si>
  <si>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</si>
  <si>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</si>
  <si>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</si>
  <si>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</si>
  <si>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</si>
  <si>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일반용역</t>
  </si>
  <si>
    <t>해당</t>
  </si>
  <si>
    <t>일반</t>
  </si>
  <si>
    <t>전기</t>
  </si>
  <si>
    <t>통신</t>
  </si>
  <si>
    <t>소방</t>
  </si>
  <si>
    <t>기술용역</t>
  </si>
  <si>
    <t>미해당</t>
  </si>
  <si>
    <t>수의</t>
  </si>
  <si>
    <t>협정</t>
  </si>
  <si>
    <t>○ 발주계획 - 구매</t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</si>
  <si>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</si>
  <si>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</si>
  <si>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</si>
  <si>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</si>
  <si>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</si>
  <si>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</si>
  <si>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</si>
  <si>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</si>
  <si>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</si>
  <si>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</si>
  <si>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</si>
  <si>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</si>
  <si>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</si>
  <si>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</si>
  <si>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</si>
  <si>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</si>
  <si>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</si>
  <si>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</si>
  <si>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</si>
  <si>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일반경쟁</t>
  </si>
  <si>
    <t>제한경쟁</t>
  </si>
  <si>
    <t>수의계약</t>
  </si>
  <si>
    <t>기술제안</t>
  </si>
  <si>
    <t>발주도급금액(A)(원)</t>
    <phoneticPr fontId="2" type="noConversion"/>
  </si>
  <si>
    <t>발주관급자재비
(B)(원)</t>
    <phoneticPr fontId="2" type="noConversion"/>
  </si>
  <si>
    <t>발주기타금액
(C)(원)</t>
    <phoneticPr fontId="2" type="noConversion"/>
  </si>
  <si>
    <t>발주합계금액
(A+B+C)(원)</t>
    <phoneticPr fontId="2" type="noConversion"/>
  </si>
  <si>
    <t>금차도급금액
(원)</t>
    <phoneticPr fontId="2" type="noConversion"/>
  </si>
  <si>
    <t>국고보조금액
(원)</t>
    <phoneticPr fontId="2" type="noConversion"/>
  </si>
  <si>
    <t>비고란</t>
    <phoneticPr fontId="2" type="noConversion"/>
  </si>
  <si>
    <t>수의계약사유</t>
    <phoneticPr fontId="2" type="noConversion"/>
  </si>
  <si>
    <t>금년도 집행금액
(A)</t>
    <phoneticPr fontId="2" type="noConversion"/>
  </si>
  <si>
    <t>집행잔액
(B)</t>
    <phoneticPr fontId="2" type="noConversion"/>
  </si>
  <si>
    <t>전년도 집행금액
©</t>
    <phoneticPr fontId="2" type="noConversion"/>
  </si>
  <si>
    <t>총부기금액(A+B+C)</t>
    <phoneticPr fontId="2" type="noConversion"/>
  </si>
  <si>
    <t>구매예정금액(원)</t>
    <phoneticPr fontId="2" type="noConversion"/>
  </si>
  <si>
    <t>예산액(원)</t>
    <phoneticPr fontId="2" type="noConversion"/>
  </si>
  <si>
    <t>공간정보시스템(공간정보통합체계, KRC-랜드뷰) 고도화 용역</t>
  </si>
  <si>
    <t>ERP시스템 업무프로세스 개선 ISP 용역</t>
  </si>
  <si>
    <t>ERP시스템 유지관리 용역</t>
  </si>
  <si>
    <t>정보화장비 통합 유지관리 용역(3개년 장기용역)</t>
  </si>
  <si>
    <t>OA장비(PC등) 유지관리 용역(3개년 장기용역)</t>
  </si>
  <si>
    <t>개</t>
  </si>
  <si>
    <t>신규</t>
    <phoneticPr fontId="2" type="noConversion"/>
  </si>
  <si>
    <t>본사 정보화추진처 사업정보부</t>
    <phoneticPr fontId="2" type="noConversion"/>
  </si>
  <si>
    <t>변승현</t>
    <phoneticPr fontId="2" type="noConversion"/>
  </si>
  <si>
    <t>061-338-5271</t>
    <phoneticPr fontId="2" type="noConversion"/>
  </si>
  <si>
    <t>본사 정보화추진처 경영정보부</t>
    <phoneticPr fontId="2" type="noConversion"/>
  </si>
  <si>
    <t>노병기</t>
    <phoneticPr fontId="2" type="noConversion"/>
  </si>
  <si>
    <t>061-338-5246</t>
    <phoneticPr fontId="2" type="noConversion"/>
  </si>
  <si>
    <t>'18년 고성군 노후저수지 보수보강 그라우팅</t>
  </si>
  <si>
    <t>기타</t>
  </si>
  <si>
    <t>강희준</t>
  </si>
  <si>
    <t>033-240-9692</t>
  </si>
  <si>
    <t>제곡리 새뜰마을사업 건축토목공사 2차분</t>
  </si>
  <si>
    <t>토건</t>
  </si>
  <si>
    <t>고영섭</t>
  </si>
  <si>
    <t>033-430-9536</t>
  </si>
  <si>
    <t>홍천 네트워크활성화 문화터미널조성사업</t>
  </si>
  <si>
    <t>횡성 부곡지구 지방비지원 유지관리공사</t>
  </si>
  <si>
    <t>권혁찬</t>
  </si>
  <si>
    <t>033-430-9524</t>
  </si>
  <si>
    <t>횡성 추동지구 지방비지원사업 유지관리공사</t>
  </si>
  <si>
    <t>횡성 우항지구 지방비지원사업 유지관리공사</t>
  </si>
  <si>
    <t>033-430-9525</t>
  </si>
  <si>
    <t>횡성 두곡지구 지방비지원사업 유지관리공사</t>
  </si>
  <si>
    <t>033-430-9526</t>
  </si>
  <si>
    <t>횡성 우천지구 지방비지원사업 유지관리공사</t>
  </si>
  <si>
    <t>횡성 율동지구 지방비지원사업 유지관리공사</t>
  </si>
  <si>
    <t>홍천 하화계지구 자체 유지관리공사</t>
  </si>
  <si>
    <t>박동하</t>
  </si>
  <si>
    <t>033-430-9520</t>
  </si>
  <si>
    <t>홍천 월천지구 자체 유지관리공사</t>
  </si>
  <si>
    <t>춘천 천전지구 자체 유지관리공사</t>
  </si>
  <si>
    <t>반종혁</t>
  </si>
  <si>
    <t>춘천 용산지구 자체 유지관리공사</t>
  </si>
  <si>
    <t>방림면 농촌중심지활성화 조성공사</t>
  </si>
  <si>
    <t>윤성구</t>
  </si>
  <si>
    <t>033-335-9513</t>
  </si>
  <si>
    <t>평창읍 청소년문화센터 전기공사</t>
  </si>
  <si>
    <t>공병수</t>
  </si>
  <si>
    <t>033-335-9522</t>
  </si>
  <si>
    <t>평창읍 청소년문화센터 통신공사</t>
  </si>
  <si>
    <t>국가계약법 제26조 1항 5호 가목</t>
  </si>
  <si>
    <t>평창읍 청소년문화센터 소방공사</t>
  </si>
  <si>
    <t>영월읍 농촌중심지활성화 조성공사</t>
  </si>
  <si>
    <t>이득원</t>
  </si>
  <si>
    <t>033-335-9517</t>
  </si>
  <si>
    <t>영월읍 농촌중심지활성화 전기공사</t>
  </si>
  <si>
    <t>영월읍 농촌중심지활성화 통신공사</t>
  </si>
  <si>
    <t>김삿갓면 농촌중심지활성화 전기공사</t>
  </si>
  <si>
    <t>김삿갓면 농촌중심지활성화 통신공사</t>
  </si>
  <si>
    <t>민둥산 억새군락지 생태관광사업 토목공사</t>
  </si>
  <si>
    <t>문종훈</t>
  </si>
  <si>
    <t>033-749-1665</t>
  </si>
  <si>
    <t>손정지구 다목적농촌용수개발사업</t>
  </si>
  <si>
    <t>박용석</t>
  </si>
  <si>
    <t>033-749-1651</t>
  </si>
  <si>
    <t>설계중</t>
  </si>
  <si>
    <t>용산지구 과실전문생산단지 기반조성사업</t>
  </si>
  <si>
    <t>정천식</t>
  </si>
  <si>
    <t>033-749-1658</t>
  </si>
  <si>
    <t>병산지구 배수개선사업</t>
  </si>
  <si>
    <t>김영균</t>
  </si>
  <si>
    <t>033-650-3252</t>
  </si>
  <si>
    <t>신왕지구 수리시설개보수사업</t>
  </si>
  <si>
    <t>김계한</t>
  </si>
  <si>
    <t>033-650-3273</t>
  </si>
  <si>
    <t>매봉산지구 한발대비용수개발사업</t>
  </si>
  <si>
    <t>보광2리 창조적마을만들기사업</t>
  </si>
  <si>
    <t>하맹방2리 창조적마을만들기사업</t>
  </si>
  <si>
    <t>남궁찬</t>
  </si>
  <si>
    <t>033-650-3257</t>
  </si>
  <si>
    <t>장덕리 마을단위특화개발사업</t>
  </si>
  <si>
    <t>강릉 및 삼척시 어도개보수사업</t>
  </si>
  <si>
    <t>강현면소재지 경관개선사업</t>
  </si>
  <si>
    <t>박조동</t>
  </si>
  <si>
    <t>033-630-0140</t>
  </si>
  <si>
    <t>화곡지구 다목적농촌용수개발사업 전기공사</t>
  </si>
  <si>
    <t>함동한</t>
  </si>
  <si>
    <t>033-630-0106</t>
  </si>
  <si>
    <t>손양면농촌중심지활성화사업 건축공사</t>
  </si>
  <si>
    <t>고동철</t>
  </si>
  <si>
    <t>033-630-0143</t>
  </si>
  <si>
    <t>방축리 창조적마을만들기사업 토목공사</t>
  </si>
  <si>
    <t>오상배</t>
  </si>
  <si>
    <t>033-630-0137</t>
  </si>
  <si>
    <t>방축리 창조적마을만들기사업 전기공사</t>
  </si>
  <si>
    <t>오색1리 창조적마을만들기사업 건축기계공사</t>
  </si>
  <si>
    <t>최창근</t>
  </si>
  <si>
    <t>033-630-0133</t>
  </si>
  <si>
    <t>영덕리 창조적마을만들기사업 건축기계공사</t>
  </si>
  <si>
    <t>현북면소재지 하조대전망대 둘레길조성공사</t>
  </si>
  <si>
    <t xml:space="preserve">고성군 자산천 어도개보수사업 </t>
  </si>
  <si>
    <t>전문</t>
  </si>
  <si>
    <t>양양군 어도개보수사업</t>
  </si>
  <si>
    <t>정창수</t>
  </si>
  <si>
    <t>033-630-0109</t>
  </si>
  <si>
    <t>강선리 창조적마을만들기사업</t>
  </si>
  <si>
    <t>2018년 소규모 수리시설개보수 사업(전방지구)</t>
  </si>
  <si>
    <t>김은억</t>
  </si>
  <si>
    <t>033-450-1340</t>
  </si>
  <si>
    <t>2018년 소규모 수리시설개보수 사업(후방지구)</t>
  </si>
  <si>
    <t>2018년 소규모 수리시설개보수 사업(삼정지구)</t>
  </si>
  <si>
    <t>2018년 소규모 수리시설개보수 사업(삼협지구)</t>
  </si>
  <si>
    <t>2018년 소규모 수리시설개보수 사업(삼간지구)</t>
  </si>
  <si>
    <t>2018년 소규모 수리시설개보수 사업(김화지구)</t>
  </si>
  <si>
    <t>잠곡수채화길조성사업 토목조경공사</t>
  </si>
  <si>
    <t>이형섭</t>
  </si>
  <si>
    <t>033-450-1382</t>
  </si>
  <si>
    <t>직탕지구 대구획경지정리사업 토목공사</t>
  </si>
  <si>
    <t>이석준</t>
  </si>
  <si>
    <t>033-450-1380</t>
  </si>
  <si>
    <t>기능성양잠 GMP 자동화시설</t>
  </si>
  <si>
    <t>황규일</t>
  </si>
  <si>
    <t>033-450-1374</t>
  </si>
  <si>
    <t>지포지구 수리시설개보수사업 토목공사</t>
  </si>
  <si>
    <t>철동지구 농촌용수이용체계재편사업 전기공사</t>
  </si>
  <si>
    <t>노선기</t>
  </si>
  <si>
    <t>033-450-1372</t>
  </si>
  <si>
    <t>강원도</t>
    <phoneticPr fontId="2" type="noConversion"/>
  </si>
  <si>
    <t>강원지역본부 지하수지질부</t>
    <phoneticPr fontId="2" type="noConversion"/>
  </si>
  <si>
    <t>강원지역본부 홍천춘천지사 지역개발부</t>
    <phoneticPr fontId="2" type="noConversion"/>
  </si>
  <si>
    <t>금대리 창조적마을만들기사업 건축공사(2018년)</t>
  </si>
  <si>
    <t>팔봉2리 창조적마을만들기사업 토목건축공사(2018년)</t>
  </si>
  <si>
    <t>팔봉2리 창조적마을만들기사업 전기공사(2018년)</t>
  </si>
  <si>
    <t>팔봉2리 창조적마을만들기사업 통신공사(2018년)</t>
  </si>
  <si>
    <t>서화1리 새뜰마을사업 토목건축공사</t>
  </si>
  <si>
    <t>전계만</t>
  </si>
  <si>
    <t>033-430-9654</t>
  </si>
  <si>
    <t>귀둔리 새들마을사업 토목건축공사</t>
  </si>
  <si>
    <t>귀둔리 새뜰마을사업 전기공사</t>
  </si>
  <si>
    <t>무쇠지구 다목적 농촌용수개발사업</t>
  </si>
  <si>
    <t>최종구</t>
  </si>
  <si>
    <t>033-430-9531</t>
  </si>
  <si>
    <t>오유리 마을회관 신축공사</t>
  </si>
  <si>
    <t>오유리 새뜰마을사업 토목공사</t>
  </si>
  <si>
    <t>상오안지구 수리시설개보수사업</t>
  </si>
  <si>
    <t>우천지구 수리시설개보수사업</t>
  </si>
  <si>
    <t>신매지구 수리시설개보수사업</t>
  </si>
  <si>
    <t>횡성지구 수리시설개보수사업</t>
  </si>
  <si>
    <t>부곡지구 수리시설개보수사업</t>
  </si>
  <si>
    <t>봉평면소재지종합정비사업 조성공사</t>
  </si>
  <si>
    <t>평창읍소재지종합정비사업 토목공사</t>
  </si>
  <si>
    <t>평창읍소재지종합정비사업 전기공사</t>
  </si>
  <si>
    <t>평창읍 청소년문화센터 건축공사</t>
  </si>
  <si>
    <t>김삿갓면 농촌중심지활성화 조성공사</t>
  </si>
  <si>
    <t>정선 전통김치산업화 지원사업 건축공사</t>
  </si>
  <si>
    <t>김병일</t>
  </si>
  <si>
    <t>033-335-9515</t>
  </si>
  <si>
    <t>정선 전통김치산업화 지원사업 전기공사</t>
  </si>
  <si>
    <t>정선 전통김치산업화 지원사업 통신공사</t>
  </si>
  <si>
    <t>정선 전통김치산업화 지원사업 소방공사</t>
  </si>
  <si>
    <t>정선 활기찬 농촌프로젝트 시범사업 조성공사</t>
  </si>
  <si>
    <t>정선 활기찬 농촌프로젝트 시범사업 전기공사</t>
  </si>
  <si>
    <t>정선 활기찬 농촌프로젝트 시범사업 통신공사</t>
  </si>
  <si>
    <t>정선 활기찬 농촌프로젝트 시범사업 소방공사</t>
  </si>
  <si>
    <t>정선 활기찬 농촌프로젝트 시범사업 저온저장고 건축공사</t>
  </si>
  <si>
    <t>정선 활기찬 농촌프로젝트 시범사업 저온저장고 전기공사</t>
  </si>
  <si>
    <t>정선 활기찬 농촌프로젝트 시범사업 저온저장고 소방공사</t>
  </si>
  <si>
    <t>반계 창조적마을만들기 조성공사</t>
  </si>
  <si>
    <t>반계 창조적마을만들기 전기공사</t>
  </si>
  <si>
    <t>삼방산권역단위종합정비사업 조성공사</t>
  </si>
  <si>
    <t>이창호</t>
  </si>
  <si>
    <t>033-335-9516</t>
  </si>
  <si>
    <t>삼방산권역단위종합정비사업 전기공사</t>
  </si>
  <si>
    <t>삼방산권역단위종합정비사업 통신공사</t>
  </si>
  <si>
    <t>미탄면 농촌중심지활성화사업 조성공사</t>
  </si>
  <si>
    <t>미탄면 농촌중심지활성화사업 전기공사</t>
  </si>
  <si>
    <t>미탄면 농촌중심지활성화사업 통신공사</t>
  </si>
  <si>
    <t>미탄면 농촌중심지활성화사업 석면해체 및 처리공사</t>
  </si>
  <si>
    <t>사북읍소재지종합정비 하이원거리 토목공사</t>
  </si>
  <si>
    <t>거슬갑산권역 창조적마을 마지리문화관 건축공사</t>
  </si>
  <si>
    <t>거슬갑산권역 창조적마을 마지리문화관 전기공사</t>
  </si>
  <si>
    <t>거슬갑산권역 창조적마을 마지리문화관 통신공사</t>
  </si>
  <si>
    <t>정선 조동리(개미촌) 취약지역 새뜰마을 조성공사</t>
  </si>
  <si>
    <t>주천지구 소규모 배수개선사업 토목공사</t>
  </si>
  <si>
    <t>방제지구 한발대비 용수개발사업 토목공사</t>
  </si>
  <si>
    <t>대안지구 한발대비 용수개발사업 토목공사</t>
  </si>
  <si>
    <t>하시동지구 배수개선사업</t>
  </si>
  <si>
    <t>경포지구수리시설개보수사업</t>
  </si>
  <si>
    <t>동덕지구수리시설개보수사업</t>
  </si>
  <si>
    <t>성덕2지구수리시설개보수사업</t>
  </si>
  <si>
    <t>오봉지구수리시설개보수사업</t>
  </si>
  <si>
    <t>화곡지구 다목적농촌용수개발사업 토목공사</t>
  </si>
  <si>
    <t>양양지구 수리시설개보수사업 토목공사</t>
  </si>
  <si>
    <t>도원지구 소수력 발전설비 제조구매설치</t>
  </si>
  <si>
    <t>현북면소재지 하조대해수욕장 행정봉사실 증축공사</t>
  </si>
  <si>
    <t>현북면소재지 하조대명승지정비사업 토목공사</t>
  </si>
  <si>
    <t>현북면소재지 하조대해수욕장 경관정비사업</t>
  </si>
  <si>
    <t>고성군 자산천0010보 어도개보수사업</t>
  </si>
  <si>
    <t>토교지구 수리시설개보수사업(2018년)</t>
  </si>
  <si>
    <t>풍암지구 다목적농촌용수개발사업(2018년)</t>
  </si>
  <si>
    <t>정무섭</t>
  </si>
  <si>
    <t>033-450-1375</t>
  </si>
  <si>
    <t>철동지구 농촌용수이용체계재편사업(2018년)</t>
  </si>
  <si>
    <t>한탄지구 수리시설개보수사업(2018년)</t>
  </si>
  <si>
    <t>민북지구 수리시설개보수사업(2018년)</t>
  </si>
  <si>
    <t>금연지구 수리시설개보수사업(2018년)</t>
  </si>
  <si>
    <t>청양지구 수리시설개보수사업(2018년)</t>
  </si>
  <si>
    <t>오덕지구 배수개선사업(2018년)</t>
  </si>
  <si>
    <t>기능성양잠산물종합단지조성사업(2018년)</t>
  </si>
  <si>
    <t>풍암지구 농촌용수개발사업</t>
  </si>
  <si>
    <t>00112312341234123</t>
    <phoneticPr fontId="2" type="noConversion"/>
  </si>
  <si>
    <t>홍순기</t>
    <phoneticPr fontId="2" type="noConversion"/>
  </si>
  <si>
    <t>033-430-9567</t>
    <phoneticPr fontId="2" type="noConversion"/>
  </si>
  <si>
    <t>제곡리 새뜰마을사업 건축토목공사 지급자재(아스팔트)</t>
  </si>
  <si>
    <t>아스팔트콘크리트</t>
  </si>
  <si>
    <t>표층용#78</t>
  </si>
  <si>
    <t>ton</t>
  </si>
  <si>
    <t>제곡리 새뜰마을사업 건축토목공사 지급자재(화강석 경계석)</t>
  </si>
  <si>
    <t>화강석 경계석</t>
  </si>
  <si>
    <t>150x150x1000</t>
  </si>
  <si>
    <t>ea</t>
  </si>
  <si>
    <t>서화1리 새뜰마을사업 관급자재</t>
  </si>
  <si>
    <t>디자인울타리 외</t>
  </si>
  <si>
    <t>규격</t>
  </si>
  <si>
    <t>조경외</t>
  </si>
  <si>
    <t>경간</t>
  </si>
  <si>
    <t>레미콘</t>
  </si>
  <si>
    <t>포장외</t>
  </si>
  <si>
    <t>㎥</t>
  </si>
  <si>
    <t>정자</t>
  </si>
  <si>
    <t>귀둔리 새뜰마을사업 관급자재</t>
  </si>
  <si>
    <t>아스콘</t>
  </si>
  <si>
    <t>25-24-180</t>
  </si>
  <si>
    <t>구조물</t>
  </si>
  <si>
    <t>m^3</t>
  </si>
  <si>
    <t>강관</t>
  </si>
  <si>
    <t>D800</t>
  </si>
  <si>
    <t>용수로</t>
  </si>
  <si>
    <t>본</t>
  </si>
  <si>
    <t>#467</t>
  </si>
  <si>
    <t>제수문</t>
  </si>
  <si>
    <t>식</t>
  </si>
  <si>
    <t>정선군 전통김치 6차산업화 지원사업</t>
  </si>
  <si>
    <t>엘리베이터</t>
  </si>
  <si>
    <t>15인승</t>
  </si>
  <si>
    <t>수배전반, 전등</t>
  </si>
  <si>
    <t>활기찬 농촌프로젝트 시범사업</t>
  </si>
  <si>
    <t>버스</t>
  </si>
  <si>
    <t>창호</t>
  </si>
  <si>
    <t>아스콘, 경계석 등</t>
  </si>
  <si>
    <t>펌프, 물탱크</t>
  </si>
  <si>
    <t>조명기구</t>
  </si>
  <si>
    <t>A/V장비</t>
  </si>
  <si>
    <t>합성수지제창</t>
  </si>
  <si>
    <t>태양광자재</t>
  </si>
  <si>
    <t>미탄면 농촌중심지활성화센터 조성공사</t>
  </si>
  <si>
    <t>가로등</t>
  </si>
  <si>
    <t>막구조물</t>
  </si>
  <si>
    <t>파고라</t>
  </si>
  <si>
    <t>자연석판석</t>
  </si>
  <si>
    <t>주천지구 소규모 배수개선사업</t>
  </si>
  <si>
    <t>25-21-12</t>
  </si>
  <si>
    <t>방제지구 한발대비용수개발사업</t>
  </si>
  <si>
    <t>25-21-8</t>
  </si>
  <si>
    <t>철근</t>
  </si>
  <si>
    <t>H16</t>
  </si>
  <si>
    <t>믈탱크</t>
  </si>
  <si>
    <t>30톤</t>
  </si>
  <si>
    <t>저류용</t>
  </si>
  <si>
    <t>033-749-1660</t>
  </si>
  <si>
    <t>수로관</t>
  </si>
  <si>
    <t>400C-800B</t>
  </si>
  <si>
    <t>배수로</t>
  </si>
  <si>
    <t>033-749-1661</t>
  </si>
  <si>
    <t>강현면소재지 물치 공용주차장 조명등</t>
  </si>
  <si>
    <t>경관조명</t>
  </si>
  <si>
    <t>조경</t>
  </si>
  <si>
    <t>강현면소재지 물치 공용주차장 안전휀스</t>
  </si>
  <si>
    <t>디자인휀스</t>
  </si>
  <si>
    <t>2.0*1.2</t>
  </si>
  <si>
    <t>샌드위치패널</t>
  </si>
  <si>
    <t>100t 등</t>
  </si>
  <si>
    <t>무개수로관</t>
  </si>
  <si>
    <t>500*500</t>
  </si>
  <si>
    <t>수로구조물</t>
  </si>
  <si>
    <t>m</t>
  </si>
  <si>
    <t>600*600</t>
  </si>
  <si>
    <t>1200*1000</t>
  </si>
  <si>
    <t>1000*1000</t>
  </si>
  <si>
    <t>기능성양잠산물종합단지조성사업</t>
  </si>
  <si>
    <t>M3</t>
  </si>
  <si>
    <t>25-21-150</t>
  </si>
  <si>
    <t>HD10</t>
  </si>
  <si>
    <t>HD13</t>
  </si>
  <si>
    <t>HD16</t>
  </si>
  <si>
    <t>HD19</t>
  </si>
  <si>
    <t>HD22</t>
  </si>
  <si>
    <t>단열복합창</t>
  </si>
  <si>
    <t>금연지구 수리시설개보수사업</t>
  </si>
  <si>
    <t>25-24-12</t>
  </si>
  <si>
    <t>25-18-08</t>
  </si>
  <si>
    <t xml:space="preserve">풍암지구 다목적농촌용수개발사업 </t>
  </si>
  <si>
    <t>도복장강관</t>
  </si>
  <si>
    <t>D800mm</t>
  </si>
  <si>
    <t>25-21-08</t>
  </si>
  <si>
    <t>D16</t>
  </si>
  <si>
    <t>500C</t>
  </si>
  <si>
    <t>청양지구 수리시설개보수사업</t>
  </si>
  <si>
    <t>25-18-12</t>
  </si>
  <si>
    <t>민북지구 수리시설개보수사업</t>
  </si>
  <si>
    <t>가동보수리</t>
  </si>
  <si>
    <t>1.3m*4m</t>
  </si>
  <si>
    <t>취입보</t>
  </si>
  <si>
    <t>련</t>
  </si>
  <si>
    <t>D300mm</t>
  </si>
  <si>
    <t>BB-2</t>
  </si>
  <si>
    <t>오덕지구 배수개선사업</t>
  </si>
  <si>
    <t>식생호안블럭</t>
  </si>
  <si>
    <t>1000x1000x200</t>
  </si>
  <si>
    <t>EA</t>
  </si>
  <si>
    <t>식생옹벽블럭</t>
  </si>
  <si>
    <t>1000x500x750</t>
  </si>
  <si>
    <t>철동지구 농촌용수이용체계재편사업</t>
  </si>
  <si>
    <t>25-18-120</t>
  </si>
  <si>
    <t>25-24-120</t>
  </si>
  <si>
    <t>25-21-120</t>
  </si>
  <si>
    <t>25-27-120</t>
  </si>
  <si>
    <t>D10</t>
  </si>
  <si>
    <t>D13</t>
  </si>
  <si>
    <t>D19</t>
  </si>
  <si>
    <t>D25</t>
  </si>
  <si>
    <t>D1600</t>
  </si>
  <si>
    <t>D1500</t>
  </si>
  <si>
    <t>D1100</t>
  </si>
  <si>
    <t>PE관</t>
  </si>
  <si>
    <t>D350</t>
  </si>
  <si>
    <t>D300</t>
  </si>
  <si>
    <t>D200</t>
  </si>
  <si>
    <t>양흡입펌프</t>
  </si>
  <si>
    <t>Φ750</t>
  </si>
  <si>
    <t>기계</t>
  </si>
  <si>
    <t>대</t>
  </si>
  <si>
    <t>Φ600</t>
  </si>
  <si>
    <t>전동기</t>
  </si>
  <si>
    <t>442Kw</t>
  </si>
  <si>
    <t>515Kw</t>
  </si>
  <si>
    <t>D1000</t>
  </si>
  <si>
    <t xml:space="preserve">동력제수밸브 </t>
  </si>
  <si>
    <t>730Kw</t>
  </si>
  <si>
    <t>동력버터플라이밸브</t>
  </si>
  <si>
    <t>Φ1100</t>
  </si>
  <si>
    <t>완폐식역지변</t>
  </si>
  <si>
    <t>조달위탁</t>
    <phoneticPr fontId="2" type="noConversion"/>
  </si>
  <si>
    <t>비협정</t>
    <phoneticPr fontId="2" type="noConversion"/>
  </si>
  <si>
    <t>안흥면 농촌중심지활성화사업 세부설계 용역</t>
  </si>
  <si>
    <t>용평면 농촌중심지활성화사업 세부설계 용역</t>
  </si>
  <si>
    <t>화촌면 농촌중심지활성화사업 세부설계 용역</t>
  </si>
  <si>
    <t>북평면 농촌중심지활성화사업 세부설계 용역</t>
  </si>
  <si>
    <t>근덕면 농촌중심지활성화사업 세부설계 용역</t>
  </si>
  <si>
    <t>농어촌지하수 현황 및 수리수질조사 용역</t>
  </si>
  <si>
    <t>공사관리관정 지하수영향조사</t>
  </si>
  <si>
    <t>공사관리관정 지하수사후관리</t>
  </si>
  <si>
    <t>수리시설 재해예방 계측</t>
  </si>
  <si>
    <t>매곡리창조적마을 지역역량강화용역</t>
  </si>
  <si>
    <t>매곡리창조적마을 세부설계용역</t>
  </si>
  <si>
    <t>서화1리 새뜰마을사업 건설폐기물처리 용역</t>
  </si>
  <si>
    <t>북평면 지역역량강화용역</t>
  </si>
  <si>
    <t>등안지구 수리시설개보수사업 세부설계용역</t>
  </si>
  <si>
    <t>신왕지구 수리시설개보수사업 세부설계</t>
  </si>
  <si>
    <t>장덕리 마을단위특화개발사업 세부설계</t>
  </si>
  <si>
    <t>화곡지구 다목적농촌용수개발사업 토석채취허가용역</t>
  </si>
  <si>
    <t>영덕리 및 오색1리 창조적마을만들기사업 지역역량강화용역</t>
  </si>
  <si>
    <t>손양면농촌중심지활성화사업 폐기물처리용역</t>
  </si>
  <si>
    <t>양양군 시군창의 역량강화사업</t>
  </si>
  <si>
    <t>지포지구 수리시설개보수사업 세부설계용역</t>
  </si>
  <si>
    <t>민북지구 수리시설개보수사업 폐기물처리 용역</t>
  </si>
  <si>
    <t>풍암지구 농촌용수개발사업 폐기물처리 용역</t>
  </si>
  <si>
    <t>선진 농업모델 습득을 위한 공무 국외여행</t>
  </si>
  <si>
    <t>카메룬 벼농사 기계화단지 조성사업 사후관리 용역</t>
  </si>
  <si>
    <t>북방경제협력 농업분야 로드맵 보고서 작성</t>
  </si>
  <si>
    <t>비상시 곡물 국내반입 체계 및 매뉴얼 마련을 위한 연구</t>
  </si>
  <si>
    <t>인도네시아 벼농사 기계화단지 조성사업 사후관리 용역</t>
  </si>
  <si>
    <t>에티오피아 농업용수 개발사업 사후관리 용역</t>
  </si>
  <si>
    <t>미얀마 기후변화 대응을 위한 농업용 지하수 모니터링시스템 수랍 및 농업용수 공급사업 타당성조사 용역</t>
  </si>
  <si>
    <t>필리핀 영농서비스센터 건립 및 현지 농기계 활용도 제고 지원사업 타당성조사 용역</t>
  </si>
  <si>
    <t>몽골 현대식 도축시스템 도입을 통한 수출역량 강화사업 타당성조사 용역</t>
  </si>
  <si>
    <t>라오스 농업기술서비스센터 내 현지 농기계 활용도 제고 지원사업 타당성조사 용역</t>
  </si>
  <si>
    <t>캄보디아 카사바 농업개발 지원사업 타당성조사 용역</t>
  </si>
  <si>
    <t>베트남 우수농산물 저장 유통센터 지원사업 PMC 용역</t>
  </si>
  <si>
    <t>에티오피아 낙농기술지원을 통한 생산성 향상사업 PMC 용역</t>
  </si>
  <si>
    <t>우간다 낙농기술지원을 통한 생산성 향상사업 PMC 용역</t>
  </si>
  <si>
    <t>모잠비크 소농을 위한 농업기술 보급체계 강화사업 PMC 용역</t>
  </si>
  <si>
    <t>공사 지역개발 중장기 계획 및 전략 수립</t>
  </si>
  <si>
    <t>새만금 산업단지 5공구 매립공사</t>
  </si>
  <si>
    <t>전기범</t>
  </si>
  <si>
    <t>063-450-9075</t>
  </si>
  <si>
    <t>새만금 산업단지 6공구 매립공사</t>
  </si>
  <si>
    <t>새만금 산업단지 2공구 조성공사</t>
  </si>
  <si>
    <t>이영권</t>
  </si>
  <si>
    <t>063-450-9074</t>
  </si>
  <si>
    <t>새만금 산업단지 2공구 조경공사</t>
  </si>
  <si>
    <t>새만금 산업단지 2공구 전기공사</t>
  </si>
  <si>
    <t>25-16-8</t>
  </si>
  <si>
    <t>H13mm</t>
  </si>
  <si>
    <t>#78</t>
  </si>
  <si>
    <t>포장</t>
  </si>
  <si>
    <t>칼라투수아스콘</t>
  </si>
  <si>
    <t>#78(암적색)</t>
  </si>
  <si>
    <t>보차도경계석</t>
  </si>
  <si>
    <t xml:space="preserve">150x120x1000  </t>
  </si>
  <si>
    <t>소형고압블록</t>
  </si>
  <si>
    <t>T=60㎜ 회색</t>
  </si>
  <si>
    <t>㎡</t>
  </si>
  <si>
    <t>투수블럭</t>
  </si>
  <si>
    <t>T=60mm</t>
  </si>
  <si>
    <t>혼합골재</t>
  </si>
  <si>
    <t>Φ40㎜</t>
  </si>
  <si>
    <t>파형강관</t>
  </si>
  <si>
    <t>D1350㎜</t>
  </si>
  <si>
    <t>우수</t>
  </si>
  <si>
    <t>PC암거</t>
  </si>
  <si>
    <t>토피:1.0~3.0M</t>
  </si>
  <si>
    <t>맨홀뚜껑</t>
  </si>
  <si>
    <t xml:space="preserve">φ648 </t>
  </si>
  <si>
    <t>우.오수</t>
  </si>
  <si>
    <t>조</t>
  </si>
  <si>
    <t>스틸그레이팅</t>
  </si>
  <si>
    <t>레진콘크리트관</t>
  </si>
  <si>
    <t>D700mm</t>
  </si>
  <si>
    <t>밸브</t>
  </si>
  <si>
    <t>100㎜</t>
  </si>
  <si>
    <t>D500㎜</t>
  </si>
  <si>
    <t>도로경계석</t>
  </si>
  <si>
    <t>150x150x1000,직선</t>
  </si>
  <si>
    <t>도로</t>
  </si>
  <si>
    <r>
      <t>t</t>
    </r>
    <r>
      <rPr>
        <sz val="11"/>
        <rFont val="돋움"/>
        <family val="3"/>
        <charset val="129"/>
      </rPr>
      <t>on</t>
    </r>
  </si>
  <si>
    <t>점토벽돌</t>
  </si>
  <si>
    <t>230x114xT60</t>
  </si>
  <si>
    <t>매</t>
  </si>
  <si>
    <t>천연목재</t>
  </si>
  <si>
    <t>90xT21</t>
  </si>
  <si>
    <t>식재</t>
  </si>
  <si>
    <t>400x1000xT50</t>
  </si>
  <si>
    <t>시설물</t>
  </si>
  <si>
    <t>개소</t>
  </si>
  <si>
    <t>지주목</t>
  </si>
  <si>
    <t>Φ60xL1800</t>
  </si>
  <si>
    <t>SET</t>
  </si>
  <si>
    <t>T=60㎜ 녹색</t>
  </si>
  <si>
    <t>새만금 산업단지 6공구매립공사</t>
  </si>
  <si>
    <t>기초지반토목섬유</t>
  </si>
  <si>
    <t>5t/m</t>
  </si>
  <si>
    <t>토공</t>
  </si>
  <si>
    <t>새만금산업단지 조성원가 재산정 용역</t>
  </si>
  <si>
    <t>영산강Ⅳ지구 4-1공구 토목공사</t>
  </si>
  <si>
    <t>윤  혁</t>
  </si>
  <si>
    <t>061-270-6482</t>
  </si>
  <si>
    <t>금차년도변경가능</t>
  </si>
  <si>
    <t>영산강하구둑지구 국가관리방조제 개보수사업 기계공사</t>
  </si>
  <si>
    <t>임기주</t>
  </si>
  <si>
    <t>061-270-6414</t>
  </si>
  <si>
    <t>영산강하구둑지구 국가관리방조제 개보수사업 전기공사</t>
  </si>
  <si>
    <t>이기현</t>
  </si>
  <si>
    <t>061-270-6415</t>
  </si>
  <si>
    <t>성산1공구 토목공사</t>
  </si>
  <si>
    <t>변동가능</t>
  </si>
  <si>
    <t>성산2공구 토목공사</t>
  </si>
  <si>
    <t>금호2-1공구 토목공사</t>
  </si>
  <si>
    <t>2-2공구 토목공사</t>
  </si>
  <si>
    <t>2-2공구 전기공사</t>
  </si>
  <si>
    <t>김태우</t>
  </si>
  <si>
    <t>061-270-6479</t>
  </si>
  <si>
    <t>3-1공구 토목공사</t>
  </si>
  <si>
    <t>5-1공구 토목공사</t>
  </si>
  <si>
    <t>5-2공구 토목공사</t>
  </si>
  <si>
    <t>영산강하구둑지구 국가관리방조제 개보수사업</t>
  </si>
  <si>
    <t xml:space="preserve">D19 </t>
  </si>
  <si>
    <t>농업용수관</t>
  </si>
  <si>
    <t>D355</t>
  </si>
  <si>
    <t>밸브류</t>
  </si>
  <si>
    <t>D200~800</t>
  </si>
  <si>
    <t>25-27-150 외</t>
  </si>
  <si>
    <t>D13~D25</t>
  </si>
  <si>
    <t>25-24-150 외</t>
  </si>
  <si>
    <t>D10 ~D35</t>
  </si>
  <si>
    <t>D200~D2600</t>
  </si>
  <si>
    <t>D80~D600</t>
  </si>
  <si>
    <t>D80~D2000</t>
  </si>
  <si>
    <t>25-18-80 외</t>
  </si>
  <si>
    <t>D2000,D2100</t>
  </si>
  <si>
    <t>D150~D400</t>
  </si>
  <si>
    <t>D250</t>
  </si>
  <si>
    <t>25-24-120 외</t>
  </si>
  <si>
    <t>m3</t>
  </si>
  <si>
    <t>D13 외</t>
  </si>
  <si>
    <t>D1500 외</t>
  </si>
  <si>
    <t>D255, D710</t>
  </si>
  <si>
    <t>M</t>
  </si>
  <si>
    <t>25-18-120 외</t>
  </si>
  <si>
    <t>D255, D400</t>
  </si>
  <si>
    <t>-</t>
  </si>
  <si>
    <t>연구양수장 저양정 3호기 펌프 구매</t>
  </si>
  <si>
    <t>입축사류펌프</t>
  </si>
  <si>
    <t>1100mm</t>
  </si>
  <si>
    <t>양수</t>
  </si>
  <si>
    <t>차병욱</t>
  </si>
  <si>
    <t>061-270-6419</t>
  </si>
  <si>
    <t>성산1공구 건설폐기물 처리용역</t>
  </si>
  <si>
    <t>성산2공구 건설폐기물 처리용역</t>
  </si>
  <si>
    <t>성산2공구 용지매수 분할측량 용역</t>
  </si>
  <si>
    <t>2-2공구 건설폐기물 처리용역</t>
  </si>
  <si>
    <t>2-2공구 용지매수 분할측량 용역</t>
  </si>
  <si>
    <t>3-1공구 건설폐기물 처리용역</t>
  </si>
  <si>
    <t>3-1공구 문화재지표조사</t>
  </si>
  <si>
    <t>3-1공구 용지매수 분할측량 용역</t>
  </si>
  <si>
    <t>5-1공구 건설폐기물 처리용역</t>
  </si>
  <si>
    <t>5-2공구 건설폐기물 처리용역</t>
  </si>
  <si>
    <t>5-2공구 문화재지표조사</t>
  </si>
  <si>
    <t>5-2공구 용지매수 분할측량 용역</t>
  </si>
  <si>
    <t>지하수자원관리사업 관측장비 구매 및 설치</t>
  </si>
  <si>
    <t>레벨센서 및 트랜스미터</t>
  </si>
  <si>
    <t>관측장비</t>
  </si>
  <si>
    <t>au</t>
  </si>
  <si>
    <t>김영인</t>
  </si>
  <si>
    <t>061-338-5776</t>
  </si>
  <si>
    <t>농경지 중금속 등 오염실태 조사사업 토양시료 채취 및 조제 용역(서부권역)</t>
  </si>
  <si>
    <t>농경지 중금속 등 오염실태 조사사업 토양시료 채취 및 조제 용역(동부권역)</t>
  </si>
  <si>
    <t>지하수지질 사업홍보 영상제작</t>
  </si>
  <si>
    <t>농어촌지하수관리시스템 유지관리 용역</t>
  </si>
  <si>
    <t>국가계약법시행령 제26조 제1항 제5호</t>
  </si>
  <si>
    <t>농어촌지하수관리시스템 DB통합구축 용역</t>
  </si>
  <si>
    <t>농어촌지하수넷 서비스개편 용역</t>
  </si>
  <si>
    <t>간척농지실태조사 자동계측기 제조/구매 설치</t>
  </si>
  <si>
    <t>자동계측기</t>
  </si>
  <si>
    <t>공사요구규격</t>
  </si>
  <si>
    <t xml:space="preserve"> 시험용 </t>
  </si>
  <si>
    <t xml:space="preserve"> 식 </t>
  </si>
  <si>
    <t>임성식</t>
  </si>
  <si>
    <t>042-479-8406</t>
  </si>
  <si>
    <t>18년 농업기반시설 정밀안전진단 지질조사용역(1차-1공구)</t>
  </si>
  <si>
    <t>18년 농업기반시설 정밀안전진단 지질조사용역(1차-2공구)</t>
  </si>
  <si>
    <t>18년 농업기반시설 정밀안전진단 지질조사용역(1차-3공구)</t>
  </si>
  <si>
    <t>18년 농업기반시설 정밀안전진단 지질조사용역(1차-4공구)</t>
  </si>
  <si>
    <t>18년 농업기반시설 정밀안전진단 지질조사용역(2차-5공구)</t>
  </si>
  <si>
    <t>18년 농업기반시설 정밀안전진단 지질조사용역(2차-6공구)</t>
  </si>
  <si>
    <t>18년 농업기반시설 정밀안전진단 지질조사용역(2차-7공구)</t>
  </si>
  <si>
    <t>18년 농업기반시설 정밀안전진단 지질조사용역(2차-8공구)</t>
  </si>
  <si>
    <t>18년 농업기반시설 정밀안전진단 지질조사용역(3차-9공구)</t>
  </si>
  <si>
    <t>18년 농업기반시설 정밀안전진단 지질조사용역(3차-10공구)</t>
  </si>
  <si>
    <t>18년 농업기반시설 정밀안전진단 지질조사용역(3차-11공구)</t>
  </si>
  <si>
    <t>18년 농업기반시설 정밀안전진단 지질조사용역(3차-12공구)</t>
  </si>
  <si>
    <t>배수개선사업 지질조사용역(1차)</t>
  </si>
  <si>
    <t>배수개선사업 지질조사용역(2차)</t>
  </si>
  <si>
    <t>배수개선사업 지질조사용역(3차)</t>
  </si>
  <si>
    <t>배수개선사업 지질조사용역(4차)</t>
  </si>
  <si>
    <t>다목적농촌용수 지질조사용역(1차)</t>
  </si>
  <si>
    <t>다목적농촌용수 지질조사용역(2차)</t>
  </si>
  <si>
    <t>다목적농촌용수 지질조사용역(3차)</t>
  </si>
  <si>
    <t>다목적농촌용수 지질조사용역(4차)</t>
  </si>
  <si>
    <t>2018년 정밀안전진단 토질시험 용역</t>
  </si>
  <si>
    <t xml:space="preserve">토양 모니터링 시료채취 및 분석 </t>
  </si>
  <si>
    <t>종합관리시스템 고도화</t>
  </si>
  <si>
    <t>간척농지 하계 영농현황조사</t>
  </si>
  <si>
    <t>2018년 배수개선사업 기본조사 용역</t>
  </si>
  <si>
    <t>PQ</t>
  </si>
  <si>
    <t>2018년 농촌용수이용체계재편사업 기본조사 측량 용역</t>
  </si>
  <si>
    <t>2018년 다목적농촌용수개발사업 기본조사 측량 용역</t>
  </si>
  <si>
    <t>2018년 배수개선사업 기본조사 측량 용역</t>
  </si>
  <si>
    <t>2018년 농업생산기반시설 정밀안전진단 및 정밀점검 용역(10억이상)-1</t>
  </si>
  <si>
    <t>2018년 농업생산기반시설 정밀안전진단 및 정밀점검 용역(10억이상)-2</t>
  </si>
  <si>
    <t>2018년 농업생산기반시설 정밀안전진단 및 정밀점검 용역(10억이상)-3</t>
  </si>
  <si>
    <t>2018년 농업생산기반시설 정밀안전진단 및 정밀점검 용역(10억이상)-4</t>
  </si>
  <si>
    <t>2018년 농업생산기반시설 정밀안전진단 및 정밀점검 용역(10억이상)-5</t>
  </si>
  <si>
    <t>2018년 농업생산기반시설 정밀안전진단 및 정밀점검 용역(10억이상)-6</t>
  </si>
  <si>
    <t>2018년 농업생산기반시설 정밀안전진단 및 정밀점검 용역(10억이상)-7</t>
  </si>
  <si>
    <t>2018년 농업생산기반시설 정밀안전진단 및 정밀점검 용역(10억이상)-8</t>
  </si>
  <si>
    <t>2018년 농업생산기반시설 정밀안전진단 및 정밀점검 용역(10억이상)-9</t>
  </si>
  <si>
    <t>2018년 농업생산기반시설 정밀안전진단 및 정밀점검 용역(10억이상)-10</t>
  </si>
  <si>
    <t>2018년 농업생산기반시설 정밀안전진단 및 정밀점검 용역(10억이상)-11</t>
  </si>
  <si>
    <t>2018년 농업생산기반시설 정밀안전진단 및 정밀점검 용역(10억이상)-12</t>
  </si>
  <si>
    <t>2018년 농업생산기반시설 정밀안전진단 및 정밀점검 용역(5억미만)-1</t>
  </si>
  <si>
    <t>2018년 농업생산기반시설 정밀안전진단 및 정밀점검 용역(5억미만)-2</t>
  </si>
  <si>
    <t>2018년 농업생산기반시설 정밀안전진단 및 정밀점검 용역(5억미만)-3</t>
  </si>
  <si>
    <t>2018년 농업생산기반시설 정밀안전진단 및 정밀점검 용역(5억미만)-4</t>
  </si>
  <si>
    <t>2018년 농업생산기반시설 정밀안전진단 및 정밀점검 용역(5억미만)-5</t>
  </si>
  <si>
    <t>2018년 농업생산기반시설 정밀안전진단 및 정밀점검 용역(1억미만)-1-1</t>
  </si>
  <si>
    <t>2018년 농업생산기반시설 정밀안전진단 및 정밀점검 용역(1억미만)-1-2</t>
  </si>
  <si>
    <t>2018년 농업생산기반시설 정밀안전진단 및 정밀점검 용역(1억미만)-1-3</t>
  </si>
  <si>
    <t>2018년 농업생산기반시설 정밀안전진단 및 정밀점검 용역(1억미만)-1-4</t>
  </si>
  <si>
    <t>2018년 농업생산기반시설 정밀안전진단 및 정밀점검 용역(1억미만)-1-5</t>
  </si>
  <si>
    <t>2018년 농업생산기반시설 정밀안전진단 및 정밀점검 용역(1억미만)-1-6</t>
  </si>
  <si>
    <t>2018년 농업생산기반시설 정밀안전진단 및 정밀점검 용역(1억미만)-1-7</t>
  </si>
  <si>
    <t>2018년 농업생산기반시설 정밀안전진단 및 정밀점검 용역(1억미만)-1-8</t>
  </si>
  <si>
    <t>2018년 농업생산기반시설 정밀안전진단 및 정밀점검 용역(1억미만)-1-9</t>
  </si>
  <si>
    <t>2018년 농업생산기반시설 정밀안전진단 및 정밀점검 용역(1억미만)-1-10</t>
  </si>
  <si>
    <t>2018년 농업생산기반시설 정밀안전진단 및 정밀점검 용역(1억미만)-1-11</t>
  </si>
  <si>
    <t>2018년 농업생산기반시설 정밀안전진단 및 정밀점검 용역(1억미만)-1-12</t>
  </si>
  <si>
    <t>2018년 농업생산기반시설 정밀안전진단 및 정밀점검 용역(1억미만)-1-13</t>
  </si>
  <si>
    <t>2018년 농업생산기반시설 정밀안전진단 및 정밀점검 용역(1억미만)-1-14</t>
  </si>
  <si>
    <t>2018년 농업생산기반시설 정밀안전진단 및 정밀점검 용역(1억미만)-1-15</t>
  </si>
  <si>
    <t>2018년 농업생산기반시설 정밀안전진단 및 정밀점검 용역(1억미만)-1-16</t>
  </si>
  <si>
    <t>2018년 농업생산기반시설 정밀안전진단 및 정밀점검 용역(1억미만)-1-17</t>
  </si>
  <si>
    <t>2018년 농업생산기반시설 정밀안전진단 및 정밀점검 용역(1억미만)-1-18</t>
  </si>
  <si>
    <t>2018년 농업생산기반시설 정밀안전진단 및 정밀점검 용역(1억미만)-2-1</t>
  </si>
  <si>
    <t>2018년 농업생산기반시설 정밀안전진단 및 정밀점검 용역(1억미만)-2-2</t>
  </si>
  <si>
    <t>2018년 농업생산기반시설 정밀안전진단 및 정밀점검 용역(1억미만)-2-3</t>
  </si>
  <si>
    <t>2018년 농업생산기반시설 정밀안전진단 및 정밀점검 용역(1억미만)-2-4</t>
  </si>
  <si>
    <t>2018년 농업생산기반시설 정밀안전진단 및 정밀점검 용역(1억미만)-2-5</t>
  </si>
  <si>
    <t>2018년 농업생산기반시설 정밀안전진단 및 정밀점검 용역(1억미만)-2-6</t>
  </si>
  <si>
    <t>2018년 농업생산기반시설 정밀안전진단 및 정밀점검 용역(1억미만)-2-7</t>
  </si>
  <si>
    <t>2018년 농업생산기반시설 정밀안전진단 및 정밀점검 용역(1억미만)-2-8</t>
  </si>
  <si>
    <t>2018년 농업생산기반시설 정밀안전진단 및 정밀점검 용역(1억미만)-2-9</t>
  </si>
  <si>
    <t>2018년 농업생산기반시설 정밀안전진단 및 정밀점검 용역(1억미만)-2-10</t>
  </si>
  <si>
    <t>안전체험교육(봄)</t>
  </si>
  <si>
    <t>이러닝 및 스마트러닝 위탁교육 용역</t>
  </si>
  <si>
    <t>근속단계별 교육(30년차)</t>
  </si>
  <si>
    <t>사이버 직무교육용 콘텐츠 재개발 구축</t>
  </si>
  <si>
    <t>국제교육교류센터 단기 영문교재개발(4편)</t>
  </si>
  <si>
    <t>농지은행 인적역량강화 해외연수</t>
  </si>
  <si>
    <t>사이버교육시스템 유지관리 및 운영</t>
  </si>
  <si>
    <t>곤지암읍 농촌중심지활성화사업</t>
  </si>
  <si>
    <t>황규섭</t>
  </si>
  <si>
    <t>031-770-8075</t>
  </si>
  <si>
    <t>청운면 농촌중심지활성화사업 건축공사</t>
  </si>
  <si>
    <t>김호준</t>
  </si>
  <si>
    <t>031-770-8046</t>
  </si>
  <si>
    <t>청운면 농촌중심지활성화사업 전기공사</t>
  </si>
  <si>
    <t>청운면 농촌중심지활성화사업 통신공사</t>
  </si>
  <si>
    <t>청운면 농촌중심지활성화사업 소방공사</t>
  </si>
  <si>
    <t>서랑저수지둘레길조성사업(2단계)</t>
  </si>
  <si>
    <t>이병우</t>
  </si>
  <si>
    <t>031-240-4812</t>
  </si>
  <si>
    <t>장안지구 재해대비개보수사업 토목공사</t>
  </si>
  <si>
    <t>정진권</t>
  </si>
  <si>
    <t>031-240-4924</t>
  </si>
  <si>
    <t>이화지구 영농편의개보수사업 토목공사</t>
  </si>
  <si>
    <t>덕우지구 영농편의개보수사업 토목공사</t>
  </si>
  <si>
    <t>해미지구 지표수보강개발사업</t>
  </si>
  <si>
    <t>정주현</t>
  </si>
  <si>
    <t>031-860-8940</t>
  </si>
  <si>
    <t>산정지구 수리시설개보수사업</t>
  </si>
  <si>
    <t>2018년 상반기 소규모보수공사(금촌)</t>
  </si>
  <si>
    <t>최태호</t>
  </si>
  <si>
    <t>031-950-3262</t>
  </si>
  <si>
    <t>2018년 축현용수간선 보수공사</t>
  </si>
  <si>
    <t>국가계약법 시행령 제26조 제1항 제5호 가목</t>
  </si>
  <si>
    <t>2018년 성동1호용수간선 보수공사</t>
  </si>
  <si>
    <t>2018년 하반기 소규모보수공사</t>
  </si>
  <si>
    <t>2018년 물관리자동화 보수공사</t>
  </si>
  <si>
    <t>신동혁</t>
  </si>
  <si>
    <t>031-950-3281</t>
  </si>
  <si>
    <t>2018년 상반기 기전시설 유지관리공사</t>
  </si>
  <si>
    <t>김완영</t>
  </si>
  <si>
    <t>031-950-3282</t>
  </si>
  <si>
    <t>2018년 파평빗물펌프장 방수공사</t>
  </si>
  <si>
    <t>2018년 하반기 기전시설 유지관리공사</t>
  </si>
  <si>
    <t>나룻부리항 농어촌복합체험마을조성사업 시설공사</t>
  </si>
  <si>
    <t>정운천</t>
  </si>
  <si>
    <t>032-930-2523</t>
  </si>
  <si>
    <t>강화지구 다목적농촌용수개발사업 전기공사</t>
  </si>
  <si>
    <t>이진국</t>
  </si>
  <si>
    <t>032-930-2525</t>
  </si>
  <si>
    <t>길정지구 배수개선사업 토목공사</t>
  </si>
  <si>
    <t>이동재</t>
  </si>
  <si>
    <t>032-930-2527</t>
  </si>
  <si>
    <t>하리지구 수리시설개보수사업(토목건축기계)</t>
  </si>
  <si>
    <t>강종구</t>
  </si>
  <si>
    <t>032-930-2526</t>
  </si>
  <si>
    <t>달뫼마을 웰빙먹거리조성사업 건축공사</t>
  </si>
  <si>
    <t>김선희</t>
  </si>
  <si>
    <t>031-980-8153</t>
  </si>
  <si>
    <t>달뫼마을 웰빙먹거리조성사업 전기공사</t>
  </si>
  <si>
    <t>달뫼마을 웰빙먹거리조성사업 통신공사</t>
  </si>
  <si>
    <t>달뫼마을 웰빙먹거리조성사업 지역역량강화</t>
  </si>
  <si>
    <t>후평시암지구 지표수보강개발사업</t>
  </si>
  <si>
    <t>김학용</t>
  </si>
  <si>
    <t>031-980-8151</t>
  </si>
  <si>
    <t>2018년 서부지구 춘계유지관리공사</t>
  </si>
  <si>
    <t>이덕형</t>
  </si>
  <si>
    <t>031-980-8136</t>
  </si>
  <si>
    <t>2018년 동부지구 춘계유지관리공사</t>
  </si>
  <si>
    <t>2018년 서부지구 추계유지관리공사</t>
  </si>
  <si>
    <t>내천지구 배수개선사업</t>
  </si>
  <si>
    <t>최일호</t>
  </si>
  <si>
    <t>031-680-5642</t>
  </si>
  <si>
    <t>남산지구 수리시설개보수사업 토목건축공사</t>
  </si>
  <si>
    <t>이대희</t>
  </si>
  <si>
    <t>031-678-3577</t>
  </si>
  <si>
    <t>월정지구 배수개선사업</t>
  </si>
  <si>
    <t>2018년도 퇴적물 제거공사</t>
  </si>
  <si>
    <t>홍도원</t>
  </si>
  <si>
    <t>031-678-3553</t>
  </si>
  <si>
    <t xml:space="preserve"> </t>
  </si>
  <si>
    <t>덕산제2호용수로 수로관부설공사</t>
  </si>
  <si>
    <t>2018년도 공도관내 시설물 유지관리공사</t>
  </si>
  <si>
    <t>2018년도 미양관내 시설물 유지관리공사</t>
  </si>
  <si>
    <t>2019년도 죽산관내 시설물 유지관리공사</t>
  </si>
  <si>
    <t>2020년도 평택관내 시설물 유지관리공사</t>
  </si>
  <si>
    <t>2018년도 공도관내 용배수로 수문보수공사</t>
  </si>
  <si>
    <t>2018년도 미양관내 용배수로 수문보수공사</t>
  </si>
  <si>
    <t>2018년도 죽산관내 용배수로 수문보수공사</t>
  </si>
  <si>
    <t>2018년도 평택관내 용배수로 수문보수공사</t>
  </si>
  <si>
    <t>미양양수장 동력배전반 교체공사</t>
  </si>
  <si>
    <t>원곡양수장 동력배전반 교체공사</t>
  </si>
  <si>
    <t>공종필</t>
  </si>
  <si>
    <t>원곡양수장 수중펌프 교체공사</t>
  </si>
  <si>
    <t>국가계약법 시행령 제26조 1항 5호 가목</t>
  </si>
  <si>
    <t>백신지구 농촌용수개발사업 토목공사 10차</t>
  </si>
  <si>
    <t>남성욱</t>
  </si>
  <si>
    <t>031-881-5067</t>
  </si>
  <si>
    <t>백신지구 농촌용수개발사업 전기공사 9차</t>
  </si>
  <si>
    <t>백신지구 농촌용수개발사업 물관리자동화 2차</t>
  </si>
  <si>
    <t>백사면소재지 종합정비사업 시설공사</t>
  </si>
  <si>
    <t>이형렬</t>
  </si>
  <si>
    <t>031-887-7510</t>
  </si>
  <si>
    <t>백사면소재지 종합정비사업 전기공사</t>
  </si>
  <si>
    <t>백사면소재지 종합정비사업 통신공사</t>
  </si>
  <si>
    <t>단월지구 소규모 배수개선사업 토목공사</t>
  </si>
  <si>
    <t>조군현</t>
  </si>
  <si>
    <t>031-887-7503</t>
  </si>
  <si>
    <t>단월지구 소규모 배수개선사업 전기공사</t>
  </si>
  <si>
    <t>대신지구 수리시설개보수사업</t>
  </si>
  <si>
    <t>이재인</t>
  </si>
  <si>
    <t>031-887-7534</t>
  </si>
  <si>
    <t>여강지구 수리시설개보수사업</t>
  </si>
  <si>
    <t>해동화권역 창조적마을만들기사업</t>
  </si>
  <si>
    <t>경천지구 수리시설개보수사업</t>
  </si>
  <si>
    <t>삼창천지구 수리시설개보수사업</t>
  </si>
  <si>
    <t>청운면 농촌중심지활성화사업 토목조경공사</t>
  </si>
  <si>
    <t>강상면 시군창의사업 조경공사</t>
  </si>
  <si>
    <t>오남호수 공원화사업(3단계)</t>
  </si>
  <si>
    <t>퇴촌면 농촌중심지 활성화사업</t>
  </si>
  <si>
    <t>오창지구 수리시설개보수사업</t>
  </si>
  <si>
    <t>장안1지구 대구획경지정리사업</t>
  </si>
  <si>
    <t>백운호수 생태탐방로 조성공사</t>
  </si>
  <si>
    <t>김종만</t>
  </si>
  <si>
    <t>031-240-4923</t>
  </si>
  <si>
    <t>임진강수계 농촌용수공급사업 토목공사</t>
  </si>
  <si>
    <t>강문성</t>
  </si>
  <si>
    <t>031-950-3241</t>
  </si>
  <si>
    <t>임진강수계 농촌용수공급사업 전기공사</t>
  </si>
  <si>
    <t>백덕지구 배수개선사업 토목공사</t>
  </si>
  <si>
    <t>백덕지구 배수개선사업 전기공사</t>
  </si>
  <si>
    <t>운정3 농업관련 대체시설 설치사업 토목공사</t>
  </si>
  <si>
    <t>마장호수 휴프로젝트사업 토목공사</t>
  </si>
  <si>
    <t>마장호수 휴프로젝트사업 전기공사</t>
  </si>
  <si>
    <t xml:space="preserve">마장호수 수변풍경 캠핑장 조성사업 토목공사 </t>
  </si>
  <si>
    <t>탄현지구 지표수보강개발사업 토목공사</t>
  </si>
  <si>
    <t>선우궁지구 수리시설개보수사업 토목공사</t>
  </si>
  <si>
    <t>음성진</t>
  </si>
  <si>
    <t>031-950-3243</t>
  </si>
  <si>
    <t>법곳2지구 수리시설개보수사업 토목공사</t>
  </si>
  <si>
    <t>구산지구 수리시설개보수사업 토목공사</t>
  </si>
  <si>
    <t>대산당산2지구 대구획경지정리사업</t>
  </si>
  <si>
    <t>이중호</t>
  </si>
  <si>
    <t>032-930-2522</t>
  </si>
  <si>
    <t>오상지구 수리시설개보수사업</t>
  </si>
  <si>
    <t>지석지구 방조제개보수사업 토목공사</t>
  </si>
  <si>
    <t>강화지구 배수개선사업 토목공사</t>
  </si>
  <si>
    <t>상하지구 수리시설개보수사업 토목공사</t>
  </si>
  <si>
    <t>길정지구 수리시설개보수사업 토목공사</t>
  </si>
  <si>
    <t>강화지구 다목적농촌용수개발사업</t>
  </si>
  <si>
    <t>인산2지구 수리시설개보수사업</t>
  </si>
  <si>
    <t>대벽약암지구 지표수보강개발사업</t>
  </si>
  <si>
    <t>대벽지구 배수개선사업</t>
  </si>
  <si>
    <t>김규성</t>
  </si>
  <si>
    <t>031-980-8180</t>
  </si>
  <si>
    <t>대벽지구 건설폐기물처리용역</t>
  </si>
  <si>
    <t>송마리마을구거개선사업</t>
  </si>
  <si>
    <t>김화지구 수리시설개보수사업</t>
  </si>
  <si>
    <t>유효상</t>
  </si>
  <si>
    <t>031-980-8163</t>
  </si>
  <si>
    <t>월곶지구 수리시설개보수사업</t>
  </si>
  <si>
    <t>풍무지구 농업기반시설 김포용수간선 보강사업</t>
  </si>
  <si>
    <t>연화지구 수리시설개보수사업 토목공사</t>
  </si>
  <si>
    <t>이용일</t>
  </si>
  <si>
    <t>031-680-5657</t>
  </si>
  <si>
    <t>연화지구 수리시설개보수사업 전기공사</t>
  </si>
  <si>
    <t>마두지구 배수개선사업</t>
  </si>
  <si>
    <t>031-680-5643</t>
  </si>
  <si>
    <t>삼인동지구 수리시설개보수 시설공사</t>
  </si>
  <si>
    <t>사창지구 수리시설개보수사업 시설공사</t>
  </si>
  <si>
    <t>옥길지구 수리시설새보수사업 시설공사</t>
  </si>
  <si>
    <t>용덕지구 용수로 대체시설 설치사업</t>
  </si>
  <si>
    <t>신계지구 배수개선사업</t>
  </si>
  <si>
    <t>최안용</t>
  </si>
  <si>
    <t>031-678-3572</t>
  </si>
  <si>
    <t>양지지구 배수개선사업</t>
  </si>
  <si>
    <t>두창지구 수리시설개보수사업</t>
  </si>
  <si>
    <t>농촌3지구 대구획경지정리사업 토목공사</t>
  </si>
  <si>
    <t>청룡권역 단위종합정비사업 시설공사</t>
  </si>
  <si>
    <t>청룡권역 단위종합정비사업 전기공사</t>
  </si>
  <si>
    <t>안택5지구 수리시설개보수</t>
  </si>
  <si>
    <t>박동식</t>
  </si>
  <si>
    <t>031-678-3585</t>
  </si>
  <si>
    <t>안택6지구 수리시설개보수</t>
  </si>
  <si>
    <t>퇴촌면 농촌중심지활성화사업</t>
  </si>
  <si>
    <t>알루미늄 프로젝트창</t>
  </si>
  <si>
    <t>152mm x 75mm</t>
  </si>
  <si>
    <t>kg</t>
  </si>
  <si>
    <t>류효경</t>
  </si>
  <si>
    <t>031-250-3063</t>
  </si>
  <si>
    <t>알루미늄 커튼월 고정창</t>
  </si>
  <si>
    <r>
      <t>k</t>
    </r>
    <r>
      <rPr>
        <sz val="11"/>
        <rFont val="돋움"/>
        <family val="3"/>
        <charset val="129"/>
      </rPr>
      <t>g</t>
    </r>
  </si>
  <si>
    <t>알루미늄창호</t>
  </si>
  <si>
    <t>160mm</t>
  </si>
  <si>
    <r>
      <t>m</t>
    </r>
    <r>
      <rPr>
        <sz val="11"/>
        <rFont val="돋움"/>
        <family val="3"/>
        <charset val="129"/>
      </rPr>
      <t>2</t>
    </r>
  </si>
  <si>
    <t>장준영</t>
  </si>
  <si>
    <t>031-250-3616</t>
  </si>
  <si>
    <t>미장벽돌</t>
  </si>
  <si>
    <t>190mmx90mmx57mm</t>
  </si>
  <si>
    <t>미장</t>
  </si>
  <si>
    <t>수배전반</t>
  </si>
  <si>
    <r>
      <rPr>
        <sz val="11"/>
        <rFont val="돋움"/>
        <family val="3"/>
        <charset val="129"/>
      </rPr>
      <t>-</t>
    </r>
  </si>
  <si>
    <t>김영환</t>
  </si>
  <si>
    <t>031-250-3064</t>
  </si>
  <si>
    <t>조명</t>
  </si>
  <si>
    <t>031-250-3065</t>
  </si>
  <si>
    <t>백신지구 다목적농촌용수개발사업</t>
  </si>
  <si>
    <t>동력분전반</t>
  </si>
  <si>
    <t>전동화</t>
  </si>
  <si>
    <t>CCTV구매</t>
  </si>
  <si>
    <t>PE수도관</t>
  </si>
  <si>
    <t>D250~355</t>
  </si>
  <si>
    <t>토톡</t>
  </si>
  <si>
    <t>단월지구 소규모 배수개선사업</t>
  </si>
  <si>
    <t>제진기</t>
  </si>
  <si>
    <t>펌프</t>
  </si>
  <si>
    <t>백사면소재지 종합정비사업</t>
  </si>
  <si>
    <t>조합놀이대</t>
  </si>
  <si>
    <t>태양광 설비</t>
  </si>
  <si>
    <t>에너지</t>
  </si>
  <si>
    <t>CCTV설비</t>
  </si>
  <si>
    <t>AV설비</t>
  </si>
  <si>
    <t>피목강관</t>
  </si>
  <si>
    <t>d500mm*t6mm</t>
  </si>
  <si>
    <t>관로</t>
  </si>
  <si>
    <t>대신지구수리시설개보수사업</t>
  </si>
  <si>
    <t>보강수로관</t>
  </si>
  <si>
    <t>600*600*2000mm</t>
  </si>
  <si>
    <t>양지지구 수리시설개보수사업</t>
  </si>
  <si>
    <t>철근콘크리트용배수로관수로관</t>
  </si>
  <si>
    <t>0.6*0.6</t>
  </si>
  <si>
    <t>수로</t>
  </si>
  <si>
    <t>차정윤</t>
  </si>
  <si>
    <t>031-770-8034</t>
  </si>
  <si>
    <t>이형철근</t>
  </si>
  <si>
    <t xml:space="preserve">13~16mm </t>
  </si>
  <si>
    <t>개거</t>
  </si>
  <si>
    <t>각규격</t>
  </si>
  <si>
    <t>급수개폐기</t>
  </si>
  <si>
    <t>Ø150㎜</t>
  </si>
  <si>
    <t>김성수</t>
  </si>
  <si>
    <t>031-240-4922</t>
  </si>
  <si>
    <t>우정지구 수리시설개보수사업</t>
  </si>
  <si>
    <t>24-24-12외2종</t>
  </si>
  <si>
    <t>특고압반고압반</t>
  </si>
  <si>
    <t>양수장</t>
  </si>
  <si>
    <t>창호공사</t>
  </si>
  <si>
    <t>단영커튼월외4종</t>
  </si>
  <si>
    <t>초음파유량계</t>
  </si>
  <si>
    <t>다회산초음파유량계</t>
  </si>
  <si>
    <t>매송지구 영농편의 개보수사업</t>
  </si>
  <si>
    <t>800B</t>
  </si>
  <si>
    <t>1000C</t>
  </si>
  <si>
    <t>1200B</t>
  </si>
  <si>
    <t>1500A</t>
  </si>
  <si>
    <t>암거수로관</t>
  </si>
  <si>
    <t>일제식문비</t>
  </si>
  <si>
    <t>D150</t>
  </si>
  <si>
    <t>led경관조명기구</t>
  </si>
  <si>
    <t>50W</t>
  </si>
  <si>
    <t>15W</t>
  </si>
  <si>
    <t>LED바</t>
  </si>
  <si>
    <t>흥부지구 농업용수 수질개선사업</t>
  </si>
  <si>
    <t>목재난간</t>
  </si>
  <si>
    <t>H=1.2</t>
  </si>
  <si>
    <t>난간</t>
  </si>
  <si>
    <t>식물섬</t>
  </si>
  <si>
    <t>습지조성</t>
  </si>
  <si>
    <t>아미지구 지표수보강개발사업</t>
  </si>
  <si>
    <t>200mm</t>
  </si>
  <si>
    <t>특고압</t>
  </si>
  <si>
    <t>변전시설</t>
  </si>
  <si>
    <t>학곡지구 수리시설개보수사업</t>
  </si>
  <si>
    <t>천정주행기</t>
  </si>
  <si>
    <t>3톤*6.1m</t>
  </si>
  <si>
    <t>화궁지구 수리시설개보수사업</t>
  </si>
  <si>
    <t>pe강관</t>
  </si>
  <si>
    <t>송수관로</t>
  </si>
  <si>
    <t>이창학</t>
  </si>
  <si>
    <t>031-860-8942</t>
  </si>
  <si>
    <t>임진강수계 농촌용수공급사업</t>
  </si>
  <si>
    <t>D2300~2200</t>
  </si>
  <si>
    <t>관수로</t>
  </si>
  <si>
    <t>버터플라이밸브 외</t>
  </si>
  <si>
    <r>
      <t>E</t>
    </r>
    <r>
      <rPr>
        <sz val="11"/>
        <rFont val="돋움"/>
        <family val="3"/>
        <charset val="129"/>
      </rPr>
      <t>A</t>
    </r>
  </si>
  <si>
    <t>25-18-08 외</t>
  </si>
  <si>
    <t>H13 외</t>
  </si>
  <si>
    <t>선우궁지구 수리시설 개보수사업</t>
  </si>
  <si>
    <t>13mm ~ 25mm</t>
  </si>
  <si>
    <t>톤</t>
  </si>
  <si>
    <t>구산지구 수리시설 개보수사업</t>
  </si>
  <si>
    <t>240~270</t>
  </si>
  <si>
    <t>13mm ~ 19mm</t>
  </si>
  <si>
    <t>콘크리트조립식배수로</t>
  </si>
  <si>
    <t>1000*800, 800*800</t>
  </si>
  <si>
    <t>법곳2지구 수리시설개보수사업</t>
  </si>
  <si>
    <t>180, 270</t>
  </si>
  <si>
    <t>메쉬형울타리</t>
  </si>
  <si>
    <t>2000*1200</t>
  </si>
  <si>
    <t>폴리에틸렌3층피복강관</t>
  </si>
  <si>
    <t>PE강관</t>
  </si>
  <si>
    <t>지석지구 국가관리방조제개보수사업</t>
  </si>
  <si>
    <t>25-24-150 등</t>
  </si>
  <si>
    <t>토목구조물</t>
  </si>
  <si>
    <t>강화지구 배수개선사업</t>
  </si>
  <si>
    <t>25-24-12 등</t>
  </si>
  <si>
    <t>상하지구 수리시설개보수사업</t>
  </si>
  <si>
    <t xml:space="preserve"> 토목구조물 </t>
  </si>
  <si>
    <t xml:space="preserve"> ㎥ </t>
  </si>
  <si>
    <t>길정지구 배수개선사업</t>
  </si>
  <si>
    <t>HD13mm 등</t>
  </si>
  <si>
    <t xml:space="preserve"> ton </t>
  </si>
  <si>
    <t xml:space="preserve">   양흡입와권펌프</t>
  </si>
  <si>
    <t>Φ250</t>
  </si>
  <si>
    <t xml:space="preserve">   고효율 저압유도전동기</t>
  </si>
  <si>
    <t>150kw x 4P</t>
  </si>
  <si>
    <t xml:space="preserve">   유압식볼밸브</t>
  </si>
  <si>
    <t>Φ250, 10K</t>
  </si>
  <si>
    <t>2</t>
  </si>
  <si>
    <t xml:space="preserve">   유압발생장치</t>
  </si>
  <si>
    <t>프로파일</t>
  </si>
  <si>
    <t>80SW</t>
  </si>
  <si>
    <t>HD19mm</t>
  </si>
  <si>
    <t>25-27-15~
25-18-08</t>
  </si>
  <si>
    <t>HD13~19</t>
  </si>
  <si>
    <t>옹벽블록</t>
  </si>
  <si>
    <t>1000*500*700</t>
  </si>
  <si>
    <t>25-24-12~
25-18-08</t>
  </si>
  <si>
    <t>사각수로관</t>
  </si>
  <si>
    <t>400*400</t>
  </si>
  <si>
    <t>디자인형울타리</t>
  </si>
  <si>
    <t>2000*H650</t>
  </si>
  <si>
    <t>물관리자동화시스템</t>
  </si>
  <si>
    <t>2018년 서부지구 춘계유지관리공사 지급자재 구매</t>
  </si>
  <si>
    <t>0.5*0.5</t>
  </si>
  <si>
    <t>흄관</t>
  </si>
  <si>
    <t>2018년 동부지구 추계유지관리공사 지급자재 구매</t>
  </si>
  <si>
    <t>연화지구 수리시설개보수사업</t>
  </si>
  <si>
    <t>1200*2000</t>
  </si>
  <si>
    <t>안전</t>
  </si>
  <si>
    <t xml:space="preserve">내천지구 배수개선사업 </t>
  </si>
  <si>
    <t>호안블록</t>
  </si>
  <si>
    <t>1000*1000*200</t>
  </si>
  <si>
    <t>2000*1500</t>
  </si>
  <si>
    <t>2018년도 치어구입</t>
  </si>
  <si>
    <t>동자개</t>
  </si>
  <si>
    <t>4cm이상</t>
  </si>
  <si>
    <t>치어방류</t>
  </si>
  <si>
    <t>유재성</t>
  </si>
  <si>
    <t>031-680-5673</t>
  </si>
  <si>
    <t>안전휀스</t>
  </si>
  <si>
    <t>1.2*2.0</t>
  </si>
  <si>
    <t>배수로안전</t>
  </si>
  <si>
    <t>25-24-15 외</t>
  </si>
  <si>
    <t>25-24-12 외</t>
  </si>
  <si>
    <t>와이어메쉬</t>
  </si>
  <si>
    <t>#8</t>
  </si>
  <si>
    <t>포장보강</t>
  </si>
  <si>
    <t>축조블럭</t>
  </si>
  <si>
    <t>600C</t>
  </si>
  <si>
    <t>가드레일</t>
  </si>
  <si>
    <t>3000*900*320</t>
  </si>
  <si>
    <t>sp</t>
  </si>
  <si>
    <t>SD400HD13외</t>
  </si>
  <si>
    <t>덕산제2호용수로 수로관 구매</t>
  </si>
  <si>
    <t>500c형</t>
  </si>
  <si>
    <t>B×H=2.0×1.2m</t>
  </si>
  <si>
    <t>안전시설</t>
  </si>
  <si>
    <t>pe피복강관</t>
  </si>
  <si>
    <t>W2.0, H1.2</t>
  </si>
  <si>
    <t>토모</t>
  </si>
  <si>
    <t>2018년 농업용수 수질측정망조사</t>
  </si>
  <si>
    <t>실적</t>
  </si>
  <si>
    <t>공사관리관정 사후관리 용역</t>
  </si>
  <si>
    <t>공사관리집수정 영향조사 및 사후관리 용역</t>
  </si>
  <si>
    <t>공사관리관정 영향조사 용역</t>
  </si>
  <si>
    <t>공사관리관정 사후관리 용역(2차)</t>
  </si>
  <si>
    <t>2018년 지하수현황조사 및 수리수질특성조사</t>
  </si>
  <si>
    <t>2018년 관측공 양수시험 및 보호공설치공사</t>
  </si>
  <si>
    <t>서울시 오염지하수 폐수처리</t>
  </si>
  <si>
    <t>서울시 지하수 모니터링 및 평가</t>
  </si>
  <si>
    <t>캠프 북캐슬 정화검증 용역</t>
  </si>
  <si>
    <t>곤지암읍 농촌중심지활성화사업 폐기물처리</t>
  </si>
  <si>
    <t>퇴촌면 지역역량강화사업</t>
  </si>
  <si>
    <t>서랑저수지둘레길조성사업(2단계) 세부설계</t>
  </si>
  <si>
    <t>산정지구 수리시설개보수사업 폐기물처리용역</t>
  </si>
  <si>
    <t>화궁지구 수리시설개보수사업 폐리물처리용역</t>
  </si>
  <si>
    <t>임진강수계 농촌용수공급사업 폐기물</t>
  </si>
  <si>
    <t>탄현지구 지표수보강개발사업 폐기물</t>
  </si>
  <si>
    <t>선우궁지구 수리시설개보수사업 폐기물</t>
  </si>
  <si>
    <t>법곳2지구 수리시설개보수사업 폐기물</t>
  </si>
  <si>
    <t>구산지구 수리시설개보수사업 폐기물</t>
  </si>
  <si>
    <t>분오마을 저어새 생태마을조성사업 주민지역역량강화용역</t>
  </si>
  <si>
    <t>오상지구 수리시설개보수사업 건설폐기물처리 용역</t>
  </si>
  <si>
    <t>지석지구 국가관리방조제개보수사업 건설폐기물처리용역</t>
  </si>
  <si>
    <t>강화지구 배수개선사업 건설폐기물처리 용역</t>
  </si>
  <si>
    <t>상하지구 수리시설개보수사업 건설폐기물처리용역</t>
  </si>
  <si>
    <t>길정지구 배수개선사업 건설폐기물처리용역</t>
  </si>
  <si>
    <t>후평시암지구 지표수보강개발사업 폐기물처리용역</t>
  </si>
  <si>
    <t>오성면 농촌중심지활성화사업 지역역량강화사업 용역</t>
  </si>
  <si>
    <t>내천지구 건설폐기물 처리용역</t>
  </si>
  <si>
    <t>연화지구 수리시설개보수사업 폐기물처리용역</t>
  </si>
  <si>
    <t>사창지구 수리시설개보수사업 건설폐기물처리용역</t>
  </si>
  <si>
    <t>사창지구 수리시설개보수사업 건설사업관리 용역</t>
  </si>
  <si>
    <t>옥길지구 수리시설새보수사업 건설폐기물처리용역</t>
  </si>
  <si>
    <t>고잔3리 창조적마을만들기사업 지역역량강화사업 용역</t>
  </si>
  <si>
    <t>2018년 아산(평택)호 준설사업 3단계 사업계획 용역</t>
  </si>
  <si>
    <t>2018년 아산(평택)호 환경관리 조사용역</t>
  </si>
  <si>
    <t>2018년 아산(평택)호 준설사업 3단계 전략환경영향평가 용역</t>
  </si>
  <si>
    <t>청룡권역 단위종합정비사업 지역역량강화사업 용역</t>
  </si>
  <si>
    <t>농촌3지구 대구획경지정리사업 폐기물처리 용역</t>
  </si>
  <si>
    <t>안택5지구 수리시설개보수사업 폐기물처리</t>
  </si>
  <si>
    <t>남산지구 수리시설개보수사업 폐기물처리용역</t>
  </si>
  <si>
    <t>죽곡지구 재해위험저수지 정비사업 기초처리</t>
  </si>
  <si>
    <t>조헌제</t>
  </si>
  <si>
    <t>055-269-9364</t>
  </si>
  <si>
    <t>공기업준정부기관 계약사무규칙 제8조 제1항</t>
  </si>
  <si>
    <t>두명지구 재해위험저수지 정비사업 기초처리</t>
  </si>
  <si>
    <t>국가계약법 시행령 제26조 제1항 제2호 마목</t>
  </si>
  <si>
    <t>곽암지구 재해위험저수지 정비사업 기초처리</t>
  </si>
  <si>
    <t>예지골등 재해위험저수지 정비사업 기초처리</t>
  </si>
  <si>
    <t>밀양시 노후저수지 그라우팅 공사</t>
  </si>
  <si>
    <t>김종한</t>
  </si>
  <si>
    <t>055-269-9475</t>
  </si>
  <si>
    <t>자원관리 관측공 양수시험 및 보호시설 설치공사</t>
  </si>
  <si>
    <t>손주형</t>
  </si>
  <si>
    <t>055-269-9361</t>
  </si>
  <si>
    <t>자원관리 관측공 설치공사</t>
  </si>
  <si>
    <t>자원관리 농촌지하수관측공 설치공사</t>
  </si>
  <si>
    <t>경남1지구 농업용수관리자동화사업 시스템공사</t>
  </si>
  <si>
    <t>김현곤</t>
  </si>
  <si>
    <t>055-269-9382</t>
  </si>
  <si>
    <t>곤지지구 수리시설개보수사업 물관리시스템공사</t>
  </si>
  <si>
    <t>정대식</t>
  </si>
  <si>
    <t>055-320-4847</t>
  </si>
  <si>
    <t>수안창조적마을만들기사업 토목공사</t>
  </si>
  <si>
    <t>최민호</t>
  </si>
  <si>
    <t>055-320-4882</t>
  </si>
  <si>
    <t>이작지구 지표수보강개발사업 토목공사</t>
  </si>
  <si>
    <t>제장홍</t>
  </si>
  <si>
    <t>055-320-4887</t>
  </si>
  <si>
    <t>농업기반시설 지원사업</t>
  </si>
  <si>
    <t>이태경</t>
  </si>
  <si>
    <t>055-320-4851</t>
  </si>
  <si>
    <t>강서화훼단지 용수관로 보수공사</t>
  </si>
  <si>
    <t>조정헌</t>
  </si>
  <si>
    <t>055-320-4854</t>
  </si>
  <si>
    <t>국가계약법 시행령 제26조 제1항 제5호</t>
  </si>
  <si>
    <t>강서2양수장 RTU판넬 설치공사</t>
  </si>
  <si>
    <t>강서2양수장 전기설비 보수공사</t>
  </si>
  <si>
    <t>강서2양수장 CCTV 설치공사</t>
  </si>
  <si>
    <t>강서2양수장 수문 및 밸브 교체공사</t>
  </si>
  <si>
    <t>한림배수장 진공차단기 교체공사</t>
  </si>
  <si>
    <t>한림배수장 자동소화장치 설치공사</t>
  </si>
  <si>
    <t>강동2배수장 전기설비 보수공사</t>
  </si>
  <si>
    <t>예안배수장 외 1개소 전기설비 보수공사</t>
  </si>
  <si>
    <t>한림양배수장 외 10개소 저압인입 및 분전반 설치공사</t>
  </si>
  <si>
    <t xml:space="preserve">장유양수장 전기설비 보수공사 </t>
  </si>
  <si>
    <t>신문배수장 외 5개소 LED조명 교체공사</t>
  </si>
  <si>
    <t>증산배수장 전기설비 보수공사</t>
  </si>
  <si>
    <t>화제양배수장 외 1개소 전기설비 보수공사</t>
  </si>
  <si>
    <t>마산배수장 외 2개소 전기설비 보수공사</t>
  </si>
  <si>
    <t>퇴은지구 논의밭작물재배기반지원사업 토목공사</t>
  </si>
  <si>
    <t>김현택</t>
  </si>
  <si>
    <t>055-320-4888</t>
  </si>
  <si>
    <t>가동지구 논의밭작물재배기반지원사업 토목공사</t>
  </si>
  <si>
    <t>영오면 2단계 토목건축공사</t>
  </si>
  <si>
    <t>김판종</t>
  </si>
  <si>
    <t>055-670-7045</t>
  </si>
  <si>
    <t>영오면 2단계 전기공사</t>
  </si>
  <si>
    <t>영오면 2단계 통신공사</t>
  </si>
  <si>
    <t>영오면 2단계 소방공사</t>
  </si>
  <si>
    <t>미룡권역 토목건축공사</t>
  </si>
  <si>
    <t>김성훈</t>
  </si>
  <si>
    <t>055-670-7044</t>
  </si>
  <si>
    <t>동산지구 창조적마을만들기 토목건축공사</t>
  </si>
  <si>
    <t>삼계지구 창조적마을만들기 토목건축공사</t>
  </si>
  <si>
    <t>오방지구 창조적마을만들기 토목건축공사</t>
  </si>
  <si>
    <t>거류면소재지 종합정비사업 2단계 토목건축공사</t>
  </si>
  <si>
    <t>거류면소재지 종합정비사업 2단계 전기공사</t>
  </si>
  <si>
    <t>당포 창조적마을만들기사업 조경공사</t>
  </si>
  <si>
    <t>김창수</t>
  </si>
  <si>
    <t>055-670-7041</t>
  </si>
  <si>
    <t>광리 창조적마을만들기사업 토목건축공사</t>
  </si>
  <si>
    <t>김근호</t>
  </si>
  <si>
    <t>055-670-7034</t>
  </si>
  <si>
    <t>광리 창조적마을만들기사업 전기공사</t>
  </si>
  <si>
    <t>대금 창조적마을만들기사업 통신공사</t>
  </si>
  <si>
    <t>서상지구 농촌테마공원</t>
  </si>
  <si>
    <t>김민규</t>
  </si>
  <si>
    <t>055-670-7040</t>
  </si>
  <si>
    <t>신천천곡지구배수개선사업</t>
  </si>
  <si>
    <t>최영은</t>
  </si>
  <si>
    <t>052-290-5320</t>
  </si>
  <si>
    <t>홍정지구 배수개선사업</t>
  </si>
  <si>
    <t>김승찬</t>
  </si>
  <si>
    <t>055-760-2577</t>
  </si>
  <si>
    <t>한빈마을 창조적마을만들기사업</t>
  </si>
  <si>
    <t>류원갑</t>
  </si>
  <si>
    <t>055-760-2581</t>
  </si>
  <si>
    <t>서촌마을 창조적마을만들기사업</t>
  </si>
  <si>
    <t>거함산 곤충산업 친환경 항노화산업화지원사업</t>
  </si>
  <si>
    <t>최병탁</t>
  </si>
  <si>
    <t>055-760-2574</t>
  </si>
  <si>
    <t>척지마을 창조적마을만들기사업</t>
  </si>
  <si>
    <t>류창현</t>
  </si>
  <si>
    <t>055-760-2583</t>
  </si>
  <si>
    <t>평촌마을 창조적마을만들기사업</t>
  </si>
  <si>
    <t>율모권역 단위종합정비사업 토목건축공사</t>
  </si>
  <si>
    <t>양영종</t>
  </si>
  <si>
    <t>055-760-2573</t>
  </si>
  <si>
    <t>율모권역 단위종합정비사업 전기공사</t>
  </si>
  <si>
    <t>율모권역 단위종합정비사업 통신공사</t>
  </si>
  <si>
    <t>산청1지구 군수탁유지관리공사</t>
  </si>
  <si>
    <t>경남지역본부 진주산청지사 산청지소</t>
  </si>
  <si>
    <t>강경종</t>
  </si>
  <si>
    <t>055-973-1346</t>
  </si>
  <si>
    <t xml:space="preserve">가산지구 수리시설개보수사업 </t>
  </si>
  <si>
    <t>강성민</t>
  </si>
  <si>
    <t>055-760-2553</t>
  </si>
  <si>
    <t>대현 창조적마을만들기사업 토목건축공사</t>
  </si>
  <si>
    <t>이성기</t>
  </si>
  <si>
    <t>055-570-6024</t>
  </si>
  <si>
    <t>대현 창조적마을만들기사업 전기공사</t>
  </si>
  <si>
    <t>세간 창조적마을만들기사업 토목공사</t>
  </si>
  <si>
    <t>박철제</t>
  </si>
  <si>
    <t>055-570-6022</t>
  </si>
  <si>
    <t>산남지구 창조적마을만들기사업</t>
  </si>
  <si>
    <t>서경일</t>
  </si>
  <si>
    <t>055-570-6037</t>
  </si>
  <si>
    <t>화정면농촌중심지활성화사업</t>
  </si>
  <si>
    <t>도성호</t>
  </si>
  <si>
    <t>055-570-6033</t>
  </si>
  <si>
    <t>천곡지구지표수보강개발사업토목공사</t>
  </si>
  <si>
    <t>손영호</t>
  </si>
  <si>
    <t>055-570-6021</t>
  </si>
  <si>
    <t>산인지구 지표수보강개발사업 토목건축공사</t>
  </si>
  <si>
    <t>김영동</t>
  </si>
  <si>
    <t>055-580-0331</t>
  </si>
  <si>
    <t>군북면 중심지활성화사업 토목건축공사</t>
  </si>
  <si>
    <t>가야읍 중심지활성화사업 토목건축공사</t>
  </si>
  <si>
    <t>이하현</t>
  </si>
  <si>
    <t>055-580-0332</t>
  </si>
  <si>
    <t>법수산권역 창조적마을만들기사업 토목건축공사</t>
  </si>
  <si>
    <t>이태동</t>
  </si>
  <si>
    <t>055-580-0341</t>
  </si>
  <si>
    <t>평광 창조적마을만들기사업 토목건축공사</t>
  </si>
  <si>
    <t>임성필</t>
  </si>
  <si>
    <t>055-580-0334</t>
  </si>
  <si>
    <t>장암 창조적마을만들기사업 토목건축공사</t>
  </si>
  <si>
    <t>대사 창조적마을만들기사업 토목공사</t>
  </si>
  <si>
    <t>손대산</t>
  </si>
  <si>
    <t>055-580-0342</t>
  </si>
  <si>
    <t>신창 창조적마을만들기사업 토목공사</t>
  </si>
  <si>
    <t>무기 창조적마을만들기사업 토목공사</t>
  </si>
  <si>
    <t>사촌 창조적마을만들기사업 토목공사</t>
  </si>
  <si>
    <t>윤내 창조적마을만들기사업 토목공사</t>
  </si>
  <si>
    <t>신촌 창조적마을만들기사업 토목공사</t>
  </si>
  <si>
    <t>낙동강변 상생협력 3Co구축사업(함안구간)</t>
  </si>
  <si>
    <t>기계화경작로 확포장사업</t>
  </si>
  <si>
    <t>수출전문 스마트팜 온실신축사업 건축공사</t>
  </si>
  <si>
    <t>양경철</t>
  </si>
  <si>
    <t>055-530-7755</t>
  </si>
  <si>
    <t>설계중, 예상공사비</t>
  </si>
  <si>
    <t>수출전문 스마트팜 온실신축사업 전기공사</t>
  </si>
  <si>
    <t>건축에포함</t>
  </si>
  <si>
    <t>수출전문 스마트팜 온실신축사업 통신공사</t>
  </si>
  <si>
    <t>길곡 신촌마을 창조적마을만들기사업</t>
  </si>
  <si>
    <t>하재루</t>
  </si>
  <si>
    <t>055-530-7740</t>
  </si>
  <si>
    <t>토건에포함</t>
  </si>
  <si>
    <t>옥천지 시군창의사업</t>
  </si>
  <si>
    <t>이동엽</t>
  </si>
  <si>
    <t>055-530-7734</t>
  </si>
  <si>
    <t>장재기러기권역 종합개발사업</t>
  </si>
  <si>
    <t>모산마을 창조적마을만들기사업</t>
  </si>
  <si>
    <t>이방면 농촌중심지활성화사업</t>
  </si>
  <si>
    <t>이방1지구 대구획경지정리사업</t>
  </si>
  <si>
    <t>이근탁</t>
  </si>
  <si>
    <t>055-530-7731</t>
  </si>
  <si>
    <t>신제지구 배수개선사업</t>
  </si>
  <si>
    <t>학계지구 수리시설개보수사업</t>
  </si>
  <si>
    <t>하상훈</t>
  </si>
  <si>
    <t>055-530-7735</t>
  </si>
  <si>
    <t>석골 과실전문생산단지기반조성사업 토목공사</t>
  </si>
  <si>
    <t>정현석</t>
  </si>
  <si>
    <t>055-359-6341</t>
  </si>
  <si>
    <t>임고3 과실전문생산단지기반조성사업 토목공사</t>
  </si>
  <si>
    <t>고현면 농촌중심지활성화사업 토목건축공사</t>
  </si>
  <si>
    <t>박진후</t>
  </si>
  <si>
    <t>055-880-5143</t>
  </si>
  <si>
    <t>가천 창조적마을만들기 토목건축공사</t>
  </si>
  <si>
    <t>황윤재</t>
  </si>
  <si>
    <t>055-880-5156</t>
  </si>
  <si>
    <t>동갈화 창조적마을만들기 토목건축공사</t>
  </si>
  <si>
    <t>냉천 창조적마을만들기 토목건축공사</t>
  </si>
  <si>
    <t>항촌 창조적마을만들기 토목건축공사</t>
  </si>
  <si>
    <t>도북마을 창조적마을만들기사업 토목건축공사</t>
  </si>
  <si>
    <t>박남룡</t>
  </si>
  <si>
    <t>055-940-5541</t>
  </si>
  <si>
    <t>거기마을 창조적마을만들기사업 토목건축공사</t>
  </si>
  <si>
    <t>남효마을 창조적마을만들기사업 토목공사</t>
  </si>
  <si>
    <t>월평마을 창조적마을만들기사업 토목공사</t>
  </si>
  <si>
    <t>문종원</t>
  </si>
  <si>
    <t>055-940-5534</t>
  </si>
  <si>
    <t>연서마을 창조적마을만들기사업 토목건축공사</t>
  </si>
  <si>
    <t>단지봉마을권역단위 종합정비사업 전기공사</t>
  </si>
  <si>
    <t>정광식</t>
  </si>
  <si>
    <t>055-940-5546</t>
  </si>
  <si>
    <t>단지봉마을권역단위 종합정비사업 통신공사</t>
  </si>
  <si>
    <t>단지봉마을권역단위 종합정비사업 소방공사</t>
  </si>
  <si>
    <t>쌍백권역 창조적마을만들기사업 토목건축공사</t>
  </si>
  <si>
    <t>정수용</t>
  </si>
  <si>
    <t>055-851-8181</t>
  </si>
  <si>
    <t>합천읍 농촌중심지활성화사업 토목건축공사</t>
  </si>
  <si>
    <t>최주헌</t>
  </si>
  <si>
    <t>055-851-8169</t>
  </si>
  <si>
    <t>오산지구 농촌취약지역 생활여건개조사업 토목건축공사</t>
  </si>
  <si>
    <t>합천군 농촌그린케어 복합중심센터조성사업 토목건축공사</t>
  </si>
  <si>
    <t>오산지구 농촌취약지역 생활여건개조사업 전기공사</t>
  </si>
  <si>
    <t>덕봉마을 창조적마을만들기사업 토목건축공사</t>
  </si>
  <si>
    <t>이재영</t>
  </si>
  <si>
    <t>055-851-8188</t>
  </si>
  <si>
    <t>소례마을 창조적마을만들기사업 토목/건축공사</t>
  </si>
  <si>
    <t>강영성</t>
  </si>
  <si>
    <t>055-851-8190</t>
  </si>
  <si>
    <t>소례마을 창조적마을만들기사업 전기공사</t>
  </si>
  <si>
    <t>소례마을 창조적마을만들기사업 통신공사</t>
  </si>
  <si>
    <t>상촌마을 창조적마을만들기사업 토목공사</t>
  </si>
  <si>
    <t>죽전마을 창조적마을만들기사업 토목건축공사</t>
  </si>
  <si>
    <t>김근식</t>
  </si>
  <si>
    <t>055-851-8180</t>
  </si>
  <si>
    <t>죽전마을 창조적마을만들기사업 전기공사</t>
  </si>
  <si>
    <t>양림마을 창조적마을만들기사업 토목건축공사</t>
  </si>
  <si>
    <t>양림마을 창조적마을만들기사업 전기공사</t>
  </si>
  <si>
    <t>양림마을 창조적마을만들기사업 통신공사</t>
  </si>
  <si>
    <t>신촌등 5지구 한발대비 지하수개발</t>
  </si>
  <si>
    <t>운곡지구 한발대비 지하수개발</t>
  </si>
  <si>
    <t>하곡지구 한발대비 지하수개발</t>
  </si>
  <si>
    <t>산정지구 한발대비 지하수개발</t>
  </si>
  <si>
    <t>답곡권역 단위종합정비사업  토목공사</t>
  </si>
  <si>
    <t>답곡권역 단위종합정비사업 전기공사</t>
  </si>
  <si>
    <t>상북면소재지 단위종합정비사업 토목공사</t>
  </si>
  <si>
    <t>생림지구 논의밭작물재배기반지원사업 토목공사</t>
  </si>
  <si>
    <t>대흥지구 배수개선사업  토목공사</t>
  </si>
  <si>
    <t>화제권역단위 종합정비사업</t>
  </si>
  <si>
    <t>강상철</t>
  </si>
  <si>
    <t>055-320-4876</t>
  </si>
  <si>
    <t>범서지구 논의밭작물재배기반 지원사업</t>
  </si>
  <si>
    <t>장방지구 배수개선사업 토목공사</t>
  </si>
  <si>
    <t>장방지구 배수개선사업 전기공사</t>
  </si>
  <si>
    <t>한림지구 농촌용수이용체계재편사업 토목공사</t>
  </si>
  <si>
    <t>한림지구 농촌용수이용체계재편사업</t>
  </si>
  <si>
    <t>용산지구 논의밭작물재배기반지원사업 토목공사</t>
  </si>
  <si>
    <t>매리지구 논의밭작물재배기반지원사업 토목공사</t>
  </si>
  <si>
    <t>장흥지구 수리시설개보수사업</t>
  </si>
  <si>
    <t>박계종</t>
  </si>
  <si>
    <t>055-320-4855</t>
  </si>
  <si>
    <t>생림지구 수리시설개보수사업</t>
  </si>
  <si>
    <t>평강지구 수리시설개보수사업</t>
  </si>
  <si>
    <t>곤지지구 수리시설개보수사업</t>
  </si>
  <si>
    <t>죽동지구 수리시설개보수사업</t>
  </si>
  <si>
    <t>풍유지구 수리시설개보수사업(이설사업)</t>
  </si>
  <si>
    <t>신덕지구 수리시설개보수사업</t>
  </si>
  <si>
    <t>마동지구 다목적농촌용수개발사업 토목공사</t>
  </si>
  <si>
    <t>강지영</t>
  </si>
  <si>
    <t>070-4355-0392</t>
  </si>
  <si>
    <t>대가지구 수리시설개보수사업</t>
  </si>
  <si>
    <t>두호지구 수리시설개보수사업</t>
  </si>
  <si>
    <t>월평청광지구 수리시설개보수사업</t>
  </si>
  <si>
    <t>양화지구 수리시설개보수사업</t>
  </si>
  <si>
    <t>삼봉지구 수리시설개보수사업</t>
  </si>
  <si>
    <t>동해면소재지 종합정비사업 토목건축공사</t>
  </si>
  <si>
    <t>정종훈</t>
  </si>
  <si>
    <t>055-670-7043</t>
  </si>
  <si>
    <t>동해면소재지 종합정비사업 소방공사</t>
  </si>
  <si>
    <t>동해면소재지 종합정비사업 전기공사</t>
  </si>
  <si>
    <t>동해면소재지 종합정비사업 통신공사</t>
  </si>
  <si>
    <t>영오면소재지 1단계 토목조경공사</t>
  </si>
  <si>
    <t>대법지구 새뜰마을사업 토목건축공사</t>
  </si>
  <si>
    <t>대법지구 새뜰마을사업 통신공사</t>
  </si>
  <si>
    <t>영부 창조적마을만들기사업 토목건축공사</t>
  </si>
  <si>
    <t>영부 창조적마을만들기사업 전기공사</t>
  </si>
  <si>
    <t>영오면소재지 종합정비사업 1단계 토목공사</t>
  </si>
  <si>
    <t>영오면소재지 종합정비사업 1단계 전기공사</t>
  </si>
  <si>
    <t>풍화권역 창조적마을만들기사업 토목건축공사</t>
  </si>
  <si>
    <t>풍화권역 창조적마을만들기사업 전기공사</t>
  </si>
  <si>
    <t>산양읍소재지 종합정비사업 3단계 토목조경공사</t>
  </si>
  <si>
    <t>산양읍소재지 종합정비사업 3단계 전기공사</t>
  </si>
  <si>
    <t>상문동 농촌주임지활서화사업 토목건축공사</t>
  </si>
  <si>
    <t>이창규</t>
  </si>
  <si>
    <t>055-670-7039</t>
  </si>
  <si>
    <t>상문동 농촌주임지활서화사업 전기공사</t>
  </si>
  <si>
    <t>상문동 농촌주임지활서화사업 통신공사</t>
  </si>
  <si>
    <t>상문동 농촌주임지활서화사업 소방공사</t>
  </si>
  <si>
    <t>구천권역 단위종합정비사업 토목건축공사</t>
  </si>
  <si>
    <t>구천권역 단위종합정비사업 전기공사</t>
  </si>
  <si>
    <t>사당골지구 수리시설개보수 토목공사</t>
  </si>
  <si>
    <t>오룡지구 수리시설개보수사업 토목공사</t>
  </si>
  <si>
    <t>서영보</t>
  </si>
  <si>
    <t>052-290-5319</t>
  </si>
  <si>
    <t>못안지지구 수리시설개보수사업 토목공사</t>
  </si>
  <si>
    <t>화산지구 수리시설개보수사업 토목공사</t>
  </si>
  <si>
    <t>고련지구 수리시설개보수사업</t>
  </si>
  <si>
    <t>진장지구 배수개선사업</t>
  </si>
  <si>
    <t>광천지구 다목적농촌용수개발사업</t>
  </si>
  <si>
    <t>내리마을 권역단위종합정비사업 토목조경공사</t>
  </si>
  <si>
    <t>내리마을 권역단위종합정비사업 전기공사</t>
  </si>
  <si>
    <t>내리마을 권역단위종합정비사업 지역역량강화사업</t>
  </si>
  <si>
    <t>단목지구 배수개선사업</t>
  </si>
  <si>
    <t>이반성면 권역단위종합정비사업</t>
  </si>
  <si>
    <t>방곡지구 다목적농촌용수개발사업 토목공사</t>
  </si>
  <si>
    <t>화계지구 농어촌취약지역생활여건개조사업 새뜰마을 토목공사</t>
  </si>
  <si>
    <t>금곡지구 수리시설개보수사업</t>
  </si>
  <si>
    <t>반성지구 수리시설개보수사업</t>
  </si>
  <si>
    <t>압사지구 수리시설개보수사업</t>
  </si>
  <si>
    <t>신당지구 수리시설개보수사업</t>
  </si>
  <si>
    <t>월정지구 수리시설개보수사업</t>
  </si>
  <si>
    <t>소상지구 수리시설개보수사업</t>
  </si>
  <si>
    <t>정동지구 수리시설개보수사업</t>
  </si>
  <si>
    <t>지산지구 수리시설개보수사업</t>
  </si>
  <si>
    <t>의령군 클린 농촌환경개선사업</t>
  </si>
  <si>
    <t>부림면소재지 종합정비사업</t>
  </si>
  <si>
    <t>남정출</t>
  </si>
  <si>
    <t>055-570-6030</t>
  </si>
  <si>
    <t>연화동권역단위 종합정비사업</t>
  </si>
  <si>
    <t>정곡면 농촌중심지활성화사업</t>
  </si>
  <si>
    <t>덕실권역단위종합정비사업</t>
  </si>
  <si>
    <t>정동지구 배수개선사업 토목공사</t>
  </si>
  <si>
    <t>정동지구 배수개선사업 전기공사</t>
  </si>
  <si>
    <t>상신지구 농촌용수개발사업 토목공사</t>
  </si>
  <si>
    <t>신이칠지구 배수개선사업 토목건축공사</t>
  </si>
  <si>
    <t>고현재</t>
  </si>
  <si>
    <t>원북지구 지표수보강개발사업 토목건축공사</t>
  </si>
  <si>
    <t>칠원읍소재지종합정비사업 토목건축공사</t>
  </si>
  <si>
    <t>신구혜지구 수리시설개보수사업 토목공사</t>
  </si>
  <si>
    <t>신구혜지구 수리시설개보수사업 전기공사</t>
  </si>
  <si>
    <t>신윤내지구 수리시설개보수사업 토목공사</t>
  </si>
  <si>
    <t>신윤내지구 수리시설개보수사업 전기공사</t>
  </si>
  <si>
    <t>태곡지구 수리시설개보수사업 토목공사</t>
  </si>
  <si>
    <t>태곡지구 수리시설개보수사업 전기공사</t>
  </si>
  <si>
    <t>윤내지구 수리시설개보수사업 토목공사</t>
  </si>
  <si>
    <t>윤내지구 수리시설개보수사업 전기공사</t>
  </si>
  <si>
    <t>신하기지구 수리시설개보수사업 토목공사</t>
  </si>
  <si>
    <t>신하기지구 수리시설개보수사업 전기공사</t>
  </si>
  <si>
    <t>수곡지구 수리시설개보수사업 토목공사</t>
  </si>
  <si>
    <t>수곡지구 수리시설개보수사업 전기공사</t>
  </si>
  <si>
    <t>송고지구 농업용수 수질개선사업</t>
  </si>
  <si>
    <t>영산지구 수리시설개보수사업</t>
  </si>
  <si>
    <t>도야지구 수리시설개보수사업</t>
  </si>
  <si>
    <t>매탄지구 수리시설개보수사업</t>
  </si>
  <si>
    <t>동정지구 수리시설개보수사업</t>
  </si>
  <si>
    <t>초동면소재지 종합정비사업 토목건축조경공사</t>
  </si>
  <si>
    <t>초동면소재지 종합정비사업 전기공사</t>
  </si>
  <si>
    <t>상동면소재지 종합정비사업 토목조경건축공사</t>
  </si>
  <si>
    <t>상동면소재지 종합정비사업 전기공사</t>
  </si>
  <si>
    <t>상동면소재지 종합정비사업 통신공사</t>
  </si>
  <si>
    <t>초동저수지 경관개선사업 토목조경공사</t>
  </si>
  <si>
    <t>부북면소재지 종합정비사업 토목조경건축공사</t>
  </si>
  <si>
    <t>부북면소재지 종합정비사업 전기공사</t>
  </si>
  <si>
    <t>부북면소재지 종합정비사업 소방공사</t>
  </si>
  <si>
    <t>산외면소재지종합정비사업 토목건축조경공사</t>
  </si>
  <si>
    <t>산내면소재지 종합정비서업 토목건축조경공사</t>
  </si>
  <si>
    <t>숭진지구 지표수보강개발사업 토목공사</t>
  </si>
  <si>
    <t>삼양2지구 과실전문생산단지 토목공사</t>
  </si>
  <si>
    <t>감물지구 수리시설개보수사업</t>
  </si>
  <si>
    <t>밀양지구 수리시설개보수사업</t>
  </si>
  <si>
    <t>손윤상</t>
  </si>
  <si>
    <t>055-359-6325</t>
  </si>
  <si>
    <t>어은지구 수리시설개보수사업</t>
  </si>
  <si>
    <t>무연지구 수리시설개보수사업</t>
  </si>
  <si>
    <t>임천지구 수리시설개보수사업</t>
  </si>
  <si>
    <t>하남지구 수리시설개보수사업</t>
  </si>
  <si>
    <t>진전면 농촌중심지활성화사업</t>
  </si>
  <si>
    <t>김정철</t>
  </si>
  <si>
    <t>055-250-2252</t>
  </si>
  <si>
    <t>둔덕지구 새뜰마을사업</t>
  </si>
  <si>
    <t>산남유휴 자원화사업</t>
  </si>
  <si>
    <t>이대현</t>
  </si>
  <si>
    <t>055-250-2251</t>
  </si>
  <si>
    <t>구산권역 종합정비사업</t>
  </si>
  <si>
    <t>창원들녘2지구 지표수보강개발사업</t>
  </si>
  <si>
    <t>유등1지구 수리시설개보수사업</t>
  </si>
  <si>
    <t>신촌지구 수리시설개보수사업</t>
  </si>
  <si>
    <t>불모산지구 수리시설개보수사업</t>
  </si>
  <si>
    <t>i</t>
  </si>
  <si>
    <t>외산지구 수리시설개보수사업</t>
  </si>
  <si>
    <t>신성지구 수리시설개보수사업</t>
  </si>
  <si>
    <t>김기섭</t>
  </si>
  <si>
    <t>055-880-5131</t>
  </si>
  <si>
    <t>봉대지구 수리시설개보수사업</t>
  </si>
  <si>
    <t>축지지구 수리시설개보수사업</t>
  </si>
  <si>
    <t>묵계지구 수리시설개보수사업</t>
  </si>
  <si>
    <t>김행모</t>
  </si>
  <si>
    <t>055-880-5152</t>
  </si>
  <si>
    <t>옥천지구 수리시설개보수사업</t>
  </si>
  <si>
    <t>적량지구 수리시설개보수사업</t>
  </si>
  <si>
    <t>대송지구 지표수보강개발사업</t>
  </si>
  <si>
    <t>용소지구 논의밭작물재배기반지원사업</t>
  </si>
  <si>
    <t>석평지구 수리시설개보수사업</t>
  </si>
  <si>
    <t>마리면소재지 종합정비사업 토목공사</t>
  </si>
  <si>
    <t>마리면소재지 종합정비사업 전기공사</t>
  </si>
  <si>
    <t>단지봉마을권역단위 종합정비사업 토목건축공사</t>
  </si>
  <si>
    <t>죽림권역 단위종합정비사업 토목건축공사</t>
  </si>
  <si>
    <t>대천지구 수리시설개보수사업 토목공사</t>
  </si>
  <si>
    <t>난평지구 수리시설개보수사업 토목공사</t>
  </si>
  <si>
    <t>연덕지구 수리시설개보수사업 토목공사</t>
  </si>
  <si>
    <t>문영지구 배수개선사업 토목공사</t>
  </si>
  <si>
    <t>초계면소재지종합정비사업 토목건축공사</t>
  </si>
  <si>
    <t>청덕권역창조적마을만들기사업 토목건축공사</t>
  </si>
  <si>
    <t>가회면소재지 종합정비사업 토목건축공사</t>
  </si>
  <si>
    <t>051-851-8169</t>
  </si>
  <si>
    <t>가회면소재지 종합정비사업 전기공사</t>
  </si>
  <si>
    <t>용주권역단위 종합정비사업 토목건축공사</t>
  </si>
  <si>
    <t>이창훈</t>
  </si>
  <si>
    <t>야로면소재지 종합정비사업 토목건축공사</t>
  </si>
  <si>
    <t>묘산면소재지 종합정비사업 토목건축공사</t>
  </si>
  <si>
    <t>밤마리오광대권역단위 종합정비사업 토목건축공사</t>
  </si>
  <si>
    <t>쌍책권역단위 종합정비사업 토목건축공사</t>
  </si>
  <si>
    <t>봉산권역단위 종합정비사업 토목건축공사</t>
  </si>
  <si>
    <t>권빈지구 취약지역 생활여건개조사업 1단계 토목건축공사</t>
  </si>
  <si>
    <t>권빈지구 취약지역 생활여건개조사업 2단계 토목건축공사</t>
  </si>
  <si>
    <t>황계지구 다목적농촌용수개발사업 토목공사</t>
  </si>
  <si>
    <t>권호현</t>
  </si>
  <si>
    <t>055-851-8167</t>
  </si>
  <si>
    <t>초계지구 배수개선사업 토목공사</t>
  </si>
  <si>
    <t>초계지구 배수개선사업 전기공사</t>
  </si>
  <si>
    <t>성태지구 수리시설개보수사업 토목공사</t>
  </si>
  <si>
    <t>외사지구 다목적농촌용수개발사업 토목공사</t>
  </si>
  <si>
    <t>초계지구 농촌용수이용체계재편사업 토목공사</t>
  </si>
  <si>
    <t>한실지구지표수보강개발사업 토목공사</t>
  </si>
  <si>
    <t>권정재</t>
  </si>
  <si>
    <t>055-851-8187</t>
  </si>
  <si>
    <t>갑산지구 대구획경지정리사업 토목공사</t>
  </si>
  <si>
    <t>옥두2지구 대구획경지정리사업 토목공사</t>
  </si>
  <si>
    <t>쌍백지구 영농편의개보수사업 토목공사</t>
  </si>
  <si>
    <t>봉산2지구 수상태양광발전사업 제조구매</t>
  </si>
  <si>
    <t>수상태양광발전시설</t>
  </si>
  <si>
    <t>2mw급</t>
  </si>
  <si>
    <t>태양광</t>
  </si>
  <si>
    <t>배주한</t>
  </si>
  <si>
    <t>055-269-9375</t>
  </si>
  <si>
    <t>생림지구 논의밭작물재배기반지원사업</t>
  </si>
  <si>
    <t>용배수로</t>
  </si>
  <si>
    <t>0.8x0.7</t>
  </si>
  <si>
    <t>1.0x1.0</t>
  </si>
  <si>
    <t>1.2x1.0</t>
  </si>
  <si>
    <t>장방지구 배수개선사업</t>
  </si>
  <si>
    <t>배수장</t>
  </si>
  <si>
    <t>방향안내판</t>
  </si>
  <si>
    <t>600×150</t>
  </si>
  <si>
    <t>안내판</t>
  </si>
  <si>
    <t>종합안내판</t>
  </si>
  <si>
    <t>2800×1600</t>
  </si>
  <si>
    <t>생태블럭</t>
  </si>
  <si>
    <t>1000*1000*200
1000*500*200</t>
  </si>
  <si>
    <t>사면보호공</t>
  </si>
  <si>
    <t>HD13, HD19</t>
  </si>
  <si>
    <t>25-27-12</t>
  </si>
  <si>
    <t>700B</t>
  </si>
  <si>
    <t>식생축조블록</t>
  </si>
  <si>
    <t>1000*720*500</t>
  </si>
  <si>
    <t>주차장</t>
  </si>
  <si>
    <t>확장형인도교</t>
  </si>
  <si>
    <t>W1700*L1400</t>
  </si>
  <si>
    <t>쉼터</t>
  </si>
  <si>
    <t>W4000*H900</t>
  </si>
  <si>
    <t>D13, D16</t>
  </si>
  <si>
    <t>상북면소재지 종합정비사업</t>
  </si>
  <si>
    <t>300, 1.6T</t>
  </si>
  <si>
    <t>풍유지구 수리시설개보수사업</t>
  </si>
  <si>
    <t>주철관</t>
  </si>
  <si>
    <t>900mm</t>
  </si>
  <si>
    <t>보차도콘크리트블록</t>
  </si>
  <si>
    <t>T60</t>
  </si>
  <si>
    <t>T80</t>
  </si>
  <si>
    <t>1.2×1.5</t>
  </si>
  <si>
    <t>강관파일</t>
  </si>
  <si>
    <t>D508</t>
  </si>
  <si>
    <r>
      <t>K</t>
    </r>
    <r>
      <rPr>
        <sz val="11"/>
        <rFont val="돋움"/>
        <family val="3"/>
        <charset val="129"/>
      </rPr>
      <t>G</t>
    </r>
  </si>
  <si>
    <t>역수방지변</t>
  </si>
  <si>
    <t>D2500</t>
  </si>
  <si>
    <t>피복강관</t>
  </si>
  <si>
    <t>체육시설탄성포장재</t>
  </si>
  <si>
    <t>ground,T15,6종</t>
  </si>
  <si>
    <t>chip,T15,5종</t>
  </si>
  <si>
    <t>인조잔디</t>
  </si>
  <si>
    <t>T28</t>
  </si>
  <si>
    <t>4.3×4.3</t>
  </si>
  <si>
    <t>육각정자</t>
  </si>
  <si>
    <t>6000*5200</t>
  </si>
  <si>
    <t>메시형울타리</t>
  </si>
  <si>
    <t>H3000*W2000</t>
  </si>
  <si>
    <t>15000*9000*6600</t>
  </si>
  <si>
    <t>변압기</t>
  </si>
  <si>
    <t>1500kva</t>
  </si>
  <si>
    <t>조형물</t>
  </si>
  <si>
    <t>2500*1500*2500</t>
  </si>
  <si>
    <t>900*1400*2500</t>
  </si>
  <si>
    <t>650*600*1250</t>
  </si>
  <si>
    <t>이동식화장실</t>
  </si>
  <si>
    <t>3000×4000×2950</t>
  </si>
  <si>
    <t>태양광가로등</t>
  </si>
  <si>
    <t>60W</t>
  </si>
  <si>
    <t>태양광난간등</t>
  </si>
  <si>
    <t>0.25W</t>
  </si>
  <si>
    <t>수목보호대겸의자</t>
  </si>
  <si>
    <t>Φ2400*555mm</t>
  </si>
  <si>
    <t>마동지구 다목적농촌용수개발사업</t>
  </si>
  <si>
    <t>폴리에틸렌피복강관</t>
  </si>
  <si>
    <t>600mm~1350mm</t>
  </si>
  <si>
    <t>동해면 농촌중심지활성화사업</t>
  </si>
  <si>
    <t>조립식판넬</t>
  </si>
  <si>
    <t>판넬</t>
  </si>
  <si>
    <t>운동기구</t>
  </si>
  <si>
    <t>운동시설</t>
  </si>
  <si>
    <t>미룡권역 종합개발사업</t>
  </si>
  <si>
    <t>자란만권역 종합개발사업</t>
  </si>
  <si>
    <t>냉난방기</t>
  </si>
  <si>
    <t>냉반방기</t>
  </si>
  <si>
    <t>냉반방</t>
  </si>
  <si>
    <t xml:space="preserve">풍화권역 창조적마을만들기사업 </t>
  </si>
  <si>
    <t>부잔교</t>
  </si>
  <si>
    <t>해상구조물</t>
  </si>
  <si>
    <t>4.5*4.5*4</t>
  </si>
  <si>
    <t>상문동 농촌중심지활성화사업</t>
  </si>
  <si>
    <t>커튼월창</t>
  </si>
  <si>
    <t>조립식패널</t>
  </si>
  <si>
    <t>1200*2400*12</t>
  </si>
  <si>
    <t>m2</t>
  </si>
  <si>
    <t>1200*2400*10</t>
  </si>
  <si>
    <t>1200*2400*20</t>
  </si>
  <si>
    <t>퍼걸러</t>
  </si>
  <si>
    <t>5.9*5.9*4.9</t>
  </si>
  <si>
    <t>당포 창조적마을만들기사업</t>
  </si>
  <si>
    <t>하이브리드 가로등</t>
  </si>
  <si>
    <t>50W, 6m</t>
  </si>
  <si>
    <t>태양광 가로등</t>
  </si>
  <si>
    <t>40W, 5m</t>
  </si>
  <si>
    <t>오룡지구 수리시설개보수사업 지급자재</t>
  </si>
  <si>
    <t>25-24-12
25-14-12
25-21-12
25-16-08</t>
  </si>
  <si>
    <t>공사용</t>
  </si>
  <si>
    <t>239
58
192
14</t>
  </si>
  <si>
    <t>못안지구 수리시설개보수사업 지급자재</t>
  </si>
  <si>
    <t>25-27-12
25-24-12
25-21-12
25-16-08</t>
  </si>
  <si>
    <r>
      <t>2</t>
    </r>
    <r>
      <rPr>
        <sz val="11"/>
        <rFont val="돋움"/>
        <family val="3"/>
        <charset val="129"/>
      </rPr>
      <t>09
3
23
10</t>
    </r>
  </si>
  <si>
    <t>진장지구 배수개선사업 지급자재</t>
  </si>
  <si>
    <t>3.8x3.6x2.55</t>
  </si>
  <si>
    <t>\</t>
  </si>
  <si>
    <t>레미콘,철근,이중벽관,이음관,휀스외4종</t>
  </si>
  <si>
    <t>레미콘 외3종</t>
  </si>
  <si>
    <t>1000×800×400mm</t>
  </si>
  <si>
    <t>유수지</t>
  </si>
  <si>
    <t>철   근</t>
  </si>
  <si>
    <t>D13mm</t>
  </si>
  <si>
    <t>토출조</t>
  </si>
  <si>
    <t>HD125m</t>
  </si>
  <si>
    <t>밸  브</t>
  </si>
  <si>
    <t>∮100</t>
  </si>
  <si>
    <t>4000×4000×h3275</t>
  </si>
  <si>
    <t>경관</t>
  </si>
  <si>
    <t>합성목재</t>
  </si>
  <si>
    <t>150×25</t>
  </si>
  <si>
    <t>1200×1500</t>
  </si>
  <si>
    <t>난간조명등</t>
  </si>
  <si>
    <t>태양관</t>
  </si>
  <si>
    <t>PE피복강관</t>
  </si>
  <si>
    <t>Ø800x8t</t>
  </si>
  <si>
    <t>취수시설</t>
  </si>
  <si>
    <t>부림면소재지 종합정비사업 토목건축조경공사</t>
  </si>
  <si>
    <t>투수골재포장재</t>
  </si>
  <si>
    <t>t50</t>
  </si>
  <si>
    <t>정곡면 농촌중심지활성화사업 토목건축공사</t>
  </si>
  <si>
    <t>Φ1000</t>
  </si>
  <si>
    <t>흙콘크리트</t>
  </si>
  <si>
    <t>t100</t>
  </si>
  <si>
    <t>화강석경계석</t>
  </si>
  <si>
    <t>200*250</t>
  </si>
  <si>
    <t>600외 2종</t>
  </si>
  <si>
    <t>배수시설</t>
  </si>
  <si>
    <t>T100, 150</t>
  </si>
  <si>
    <t>포장재</t>
  </si>
  <si>
    <t>경계석</t>
  </si>
  <si>
    <t>150외 4종</t>
  </si>
  <si>
    <t>도로용</t>
  </si>
  <si>
    <t>막구조</t>
  </si>
  <si>
    <t>10.8*4.6</t>
  </si>
  <si>
    <t>60*7.2</t>
  </si>
  <si>
    <t xml:space="preserve">정동지구배수개선사업 </t>
  </si>
  <si>
    <t>제진기구매</t>
  </si>
  <si>
    <t>펌프구매</t>
  </si>
  <si>
    <t>정동지구배수개선사업</t>
  </si>
  <si>
    <t xml:space="preserve"> 배전반구매</t>
  </si>
  <si>
    <t xml:space="preserve"> 변압기구매</t>
  </si>
  <si>
    <t>영산지구 수리시설개보수사업 수로관구매</t>
  </si>
  <si>
    <t xml:space="preserve"> 수로관</t>
  </si>
  <si>
    <t>700c.800c</t>
  </si>
  <si>
    <t>영산지구 수리시설개보수사업 PE이중벽관</t>
  </si>
  <si>
    <t>PE이중벽관</t>
  </si>
  <si>
    <t>150, 200</t>
  </si>
  <si>
    <t>용배수관</t>
  </si>
  <si>
    <t>H1.0m x L2.0m</t>
  </si>
  <si>
    <t>표준부(L=4.0m)</t>
  </si>
  <si>
    <t>수중사류펌프</t>
  </si>
  <si>
    <t>800B 외</t>
  </si>
  <si>
    <t>음향발생기</t>
  </si>
  <si>
    <t>잔디블럭</t>
  </si>
  <si>
    <t>223*223*80</t>
  </si>
  <si>
    <t>1500*1200</t>
  </si>
  <si>
    <t>200*250*1000</t>
  </si>
  <si>
    <t>보도블럭</t>
  </si>
  <si>
    <t>200*20060</t>
  </si>
  <si>
    <t>신성지구 수리시설개보수사업 레미콘</t>
  </si>
  <si>
    <t>신성지구 수리시설개보수사업 이형철근</t>
  </si>
  <si>
    <t>축지지구 수리시설개보수사업 파형강관</t>
  </si>
  <si>
    <t>Φ450</t>
  </si>
  <si>
    <t>축지지구 수리시설개보수사업 배수문</t>
  </si>
  <si>
    <t>배수문</t>
  </si>
  <si>
    <t>1.5*1.5</t>
  </si>
  <si>
    <t>봉대지구 수리시설개보수사업 수중펌프</t>
  </si>
  <si>
    <t>Φ1200</t>
  </si>
  <si>
    <t>봉대지구 수리시설개보수사업 트랙터</t>
  </si>
  <si>
    <t>트랙터</t>
  </si>
  <si>
    <t>35HP</t>
  </si>
  <si>
    <t>봉대지구 수리시설개보수사업 제진기</t>
  </si>
  <si>
    <t>3.6*4.8</t>
  </si>
  <si>
    <t>1.8*4.8</t>
  </si>
  <si>
    <t>봉대지구 수리시설개보수사업 수평 컨베이어벨트</t>
  </si>
  <si>
    <t>컨베이어벨트</t>
  </si>
  <si>
    <t>0.75*10</t>
  </si>
  <si>
    <t>봉대지구 수리시설개보수사업 경사 컨베이어벨트</t>
  </si>
  <si>
    <t>0.75*6</t>
  </si>
  <si>
    <t>묵계지구 수리시설개보수사업 레미콘</t>
  </si>
  <si>
    <t>40-18-120</t>
  </si>
  <si>
    <t>저수지</t>
  </si>
  <si>
    <t>묵계지구 수리시설개보수사업 피복강관</t>
  </si>
  <si>
    <t>Φ1500</t>
  </si>
  <si>
    <t>옥천지구 수리시설개보수사업 레미콘</t>
  </si>
  <si>
    <t>25-24-120외 1종</t>
  </si>
  <si>
    <t>적량지구 수리시설개보수사업 스테인레스 난간</t>
  </si>
  <si>
    <t>스테인레스 난간</t>
  </si>
  <si>
    <t>W1000*H1200</t>
  </si>
  <si>
    <t>대송지구 지표수보강개발사업 곡관</t>
  </si>
  <si>
    <t>곡관</t>
  </si>
  <si>
    <t>D500*11º 외 3종</t>
  </si>
  <si>
    <t>대송지구 지표수보강개발사업 곡관압륜</t>
  </si>
  <si>
    <t>곡관압륜</t>
  </si>
  <si>
    <t>D500 외 1종</t>
  </si>
  <si>
    <t>Set</t>
  </si>
  <si>
    <t>대송지구 지표수보강개발사업 GRP맨홀</t>
  </si>
  <si>
    <t>GRP맨홀</t>
  </si>
  <si>
    <t>Φ2100*H3100</t>
  </si>
  <si>
    <t>죽림권역 단위종합정비사업</t>
  </si>
  <si>
    <t>WC-2 3등급</t>
  </si>
  <si>
    <t>TON</t>
  </si>
  <si>
    <t>마리면소재지 종합정비사업</t>
  </si>
  <si>
    <t>투수콘크리트</t>
  </si>
  <si>
    <t>투수, 15MPa</t>
  </si>
  <si>
    <t>투수칼라볼</t>
  </si>
  <si>
    <t>단지봉권역단위 종합정비사업</t>
  </si>
  <si>
    <t>Φ3.866*3.4m</t>
  </si>
  <si>
    <t>25-21-80</t>
  </si>
  <si>
    <t xml:space="preserve">가회면소재지 종합정비사업 </t>
  </si>
  <si>
    <t>표층,기층용</t>
  </si>
  <si>
    <t>정자(퍼걸러)</t>
  </si>
  <si>
    <t>6600*6600*4600</t>
  </si>
  <si>
    <t>묘산면소재지 종합정비사업</t>
  </si>
  <si>
    <t>4.0*4.0</t>
  </si>
  <si>
    <t xml:space="preserve">상촌마을 창조적마을만들기사업 </t>
  </si>
  <si>
    <t>팔각정자</t>
  </si>
  <si>
    <t>7000*7000*5300</t>
  </si>
  <si>
    <t>2800*1600</t>
  </si>
  <si>
    <t xml:space="preserve">소례마을 창조적마을만들기사업 </t>
  </si>
  <si>
    <t>1식</t>
  </si>
  <si>
    <t xml:space="preserve">봉산권역단위 종합정비사업 </t>
  </si>
  <si>
    <t xml:space="preserve">가회지구 재해대비수리시설개보수사업 </t>
  </si>
  <si>
    <t>스테인레스난간</t>
  </si>
  <si>
    <t>H=1.2m</t>
  </si>
  <si>
    <t>노윤상</t>
  </si>
  <si>
    <t>055-933-7972</t>
  </si>
  <si>
    <t>초계지구 배수개선사업</t>
  </si>
  <si>
    <t>성태지구 수리시설개보수사업</t>
  </si>
  <si>
    <t>한실지구 지표수보강개발사업</t>
  </si>
  <si>
    <t>갑산지구경지정리사업</t>
  </si>
  <si>
    <t>옥두2지구경지정리사업</t>
  </si>
  <si>
    <t>천곡지구 지표수보강개발사업 세부설계 용역</t>
  </si>
  <si>
    <t>오천지구 지표수보강개발사업 기본계획 용역</t>
  </si>
  <si>
    <t>진영읍 농촌중심지활성화사업 기본계획수립용역</t>
  </si>
  <si>
    <t>마암면 농촌중심지활성화사업 기본계획수립용역</t>
  </si>
  <si>
    <t>산양읍 농촌중심지활성화사업 기본계획수립용역</t>
  </si>
  <si>
    <t>대곡면 농촌중심지활성화사업 기본계획수립용역</t>
  </si>
  <si>
    <t>산청읍 농촌중심지활성화사업 기본계획수립용역</t>
  </si>
  <si>
    <t>신등면 농촌중심지활성화사업 기본계획수립용역</t>
  </si>
  <si>
    <t>궁류면 농촌중심지활성화사업 기본계획수립용역</t>
  </si>
  <si>
    <t>법수면 농촌중심지활성화사업 기본계획수립용역</t>
  </si>
  <si>
    <t>대지면 농촌중심지활성화사업 기본계획수립용역</t>
  </si>
  <si>
    <t>계성면 농촌중심지활성화사업 기본계획수립용역</t>
  </si>
  <si>
    <t>삼랑진읍 농촌중심지활성화사업 기본계획수립용역</t>
  </si>
  <si>
    <t>악양면 농촌중심지활성화사업 기본계획수립용역</t>
  </si>
  <si>
    <t>고제면 농촌중심지활성화사업 기본계획수립용역</t>
  </si>
  <si>
    <t>병곡면 농촌중심지활성화사업 기본계획수립용역</t>
  </si>
  <si>
    <t>상동권역단위 창조적마을조성사업 기본계획수립용역</t>
  </si>
  <si>
    <t>수서권역단위 창조적마을조성사업 기본계획수립용역</t>
  </si>
  <si>
    <t>관동권역단위 창조적마을조성사업 기본계획수립용역</t>
  </si>
  <si>
    <t>백이산권역단위 창조적마을조성사업 기본계획수립용역</t>
  </si>
  <si>
    <t>이책권역단위 창조적마을조성사업 기본계획수립용역</t>
  </si>
  <si>
    <t>낙진권역단위 창조적마을조성사업 기본계획수립용역</t>
  </si>
  <si>
    <t>2018년 농업용수 수질측정망조사 외주용역</t>
  </si>
  <si>
    <t>기장군 농업용저수지 시추조사 용역</t>
  </si>
  <si>
    <t>진주시 농업용저수지 물리탐사 용역</t>
  </si>
  <si>
    <t>양식장용수관리 기초조사용역</t>
  </si>
  <si>
    <t>진주시 농업용공공관정 영향조사 및 사후관리</t>
  </si>
  <si>
    <t>해군보급창(소모도) 토양오염정화사업 폐기물 처리 용역</t>
  </si>
  <si>
    <t>지하수자원관리 농어촌지하수 현황 및 수리수질조사 용역</t>
  </si>
  <si>
    <t>통영시 지하수이용실태조사 및 방치공 원상복구 용역</t>
  </si>
  <si>
    <t>통영시 농업용 공공관정 지하수영향조사 및 사후관리 용역</t>
  </si>
  <si>
    <t>창녕군 농업용 암반관정 지하수영향조사 및 사후관리 용역</t>
  </si>
  <si>
    <t>지진가속도 계측기 설치사업</t>
  </si>
  <si>
    <t>시례저수지 재해예방계측시스템 설치 용역</t>
  </si>
  <si>
    <t>공사관리관정 지하수영향조사 및 사후관리용역(하반기)</t>
  </si>
  <si>
    <t>양식장용수관리 대수층 수리특성조사용역</t>
  </si>
  <si>
    <t>답곡권역 단위종합정비사업 지역역량강화사업(s/w)</t>
  </si>
  <si>
    <t>상북면소재지 단위종합정비사업 지역역량강화사업(s/w)</t>
  </si>
  <si>
    <t>생림지구 논의밭작물 재배기반 지원사업 폐기물용역</t>
  </si>
  <si>
    <t>생림지구 수리시설개보수사업 건설폐기물처리용역</t>
  </si>
  <si>
    <t>장방지구 배수개선사업 폐기물처리용역</t>
  </si>
  <si>
    <t>양산시 지역역량강화사업(2018)</t>
  </si>
  <si>
    <t>본산배수장 외 12개소 전기안전점검 용역</t>
  </si>
  <si>
    <t>신덕지구 수리시설개보수사업 건설폐기물처리용역</t>
  </si>
  <si>
    <t>퇴은지구 논의밭작물재배기반지원사업 세부설계</t>
  </si>
  <si>
    <t>가동지구 논의밭작물재배기반지원사업 세부설계</t>
  </si>
  <si>
    <t>상북면소재지  단위종합정비사업 폐기물용역</t>
  </si>
  <si>
    <t>진례면 농촌중심지활성화사업 세부설계</t>
  </si>
  <si>
    <t>진례면 농촌중심지활성화 지역역량강화사업</t>
  </si>
  <si>
    <t>상동권역 종합개발사업 지역역량강화사업</t>
  </si>
  <si>
    <t>수서권역 종합개발사업 지역역량강화사업</t>
  </si>
  <si>
    <t>상동권역 종합개발사업 세부설계</t>
  </si>
  <si>
    <t>수서권역 종합개발사업 세부설계</t>
  </si>
  <si>
    <t>두호지구 수리시설개보수사업 감리용역</t>
  </si>
  <si>
    <t>대가지구 수리시설개보수사업 폐기물처리</t>
  </si>
  <si>
    <t>두호지구 수리시설개보수사업 폐기물처리</t>
  </si>
  <si>
    <t>삼봉지구 수리시설개보수사업 폐기물처리</t>
  </si>
  <si>
    <t>동산지구 창조적마을만들기사업 지역역량강화</t>
  </si>
  <si>
    <t>삼계지구 창조적마을만들기사업 지역역량강화</t>
  </si>
  <si>
    <t>오방지구 창조적마을만들기사업 지역역량강화</t>
  </si>
  <si>
    <t>신천지구 창조적마을만들기사업 지역역량강화</t>
  </si>
  <si>
    <t>고성군 지역역량강화사업</t>
  </si>
  <si>
    <t>풍화권역 창조적마을만들기사업 폐기물처리공사</t>
  </si>
  <si>
    <t>풍화권역 창조적마을만들기사업 지역역량강화용역</t>
  </si>
  <si>
    <t>산양읍소재지 종합정비사업 3단계 폐기물처리공사</t>
  </si>
  <si>
    <t>상문동 농촌주임지활서화사업 지역역량강화사업 용역</t>
  </si>
  <si>
    <t>당포 창조적마을만들기사업 지역역량강화사업 용역</t>
  </si>
  <si>
    <t>연초면 농촌중심지활성화사업 세부설계용역</t>
  </si>
  <si>
    <t>동부면 농촌중심지활성화사업 세부설계용역</t>
  </si>
  <si>
    <t>해금강창조적마을만들기사업 세부설계용역</t>
  </si>
  <si>
    <t>한빈마을 창조적마을만들기사업 지역역량강화사업</t>
  </si>
  <si>
    <t>서촌마을 창조적마을만들기사업 지역역량강화사업</t>
  </si>
  <si>
    <t>율모권역 단위종합정비사업 폐기물처리</t>
  </si>
  <si>
    <t>율모권역 단위종합정비사업 지정폐기물처리</t>
  </si>
  <si>
    <t>생초면 농촌중심지활성화 지역역량강화(S/W)사업</t>
  </si>
  <si>
    <t>생초면 농촌중심지활성화 세부설계 용역</t>
  </si>
  <si>
    <t>금서면 농촌중심지활성화 지역역량강화(S/W)사업(2018년)</t>
  </si>
  <si>
    <t>예담촌 권역단위종합정비 지역역량강화(S/W)사업(2018년)</t>
  </si>
  <si>
    <t>부림면소재지 종합정비사업 지역역량강화 용역</t>
  </si>
  <si>
    <t>부림면소재지 종합정비사업 건설폐기물처리 용역</t>
  </si>
  <si>
    <t>연화동권역단위 종합정비사업 지역역량강화 용역</t>
  </si>
  <si>
    <t>정곡면 농촌중심지활성화사업 지역역량강화 용역</t>
  </si>
  <si>
    <t>정곡면 농촌중심지활성화사업 건설폐기물처리 용역</t>
  </si>
  <si>
    <t>의령읍농촌중심지활성화사업 세부설계용역</t>
  </si>
  <si>
    <t>의령읍농촌중심지활성화사업 지역역량강화사업 용역</t>
  </si>
  <si>
    <t>화정면농촌중심지활성화사업 지역역량강화사업 용역</t>
  </si>
  <si>
    <t xml:space="preserve">덕실권역단위종합정비사업 지역역량강화사업 용역 </t>
  </si>
  <si>
    <t>장암권역 창조적마을만들기사업 세부설계 수립용역</t>
  </si>
  <si>
    <t>장암권역 창조적마을만들기사업 지역역량강화사업 용역</t>
  </si>
  <si>
    <t>응암 창조적마을만들기사업 기본 및 세부설계 수립용역</t>
  </si>
  <si>
    <t>응암 창조적마을만들기사업 지역역량강화사업 용역</t>
  </si>
  <si>
    <t>달전 창조적마을만들기사업 기본 및 세부설계 수립용역</t>
  </si>
  <si>
    <t>달전 창조적마을만들기사업 지역역량강화사업 용역</t>
  </si>
  <si>
    <t>안기 창조적마을만들기사업 기본 및 세부설계 수립용역</t>
  </si>
  <si>
    <t>안기 창조적마을만들기사업 지역역량강화사업 용역</t>
  </si>
  <si>
    <t>강지 창조적마을만들기사업 기본 및 세부설계 수립용역</t>
  </si>
  <si>
    <t>강지 창조적마을만들기사업 지역역량강화사업 용역</t>
  </si>
  <si>
    <t>봉곡 창조적마을만들기사업 기본 및 세부설계 수립용역</t>
  </si>
  <si>
    <t>봉곡 창조적마을만들기사업 지역역량강화사업 용역</t>
  </si>
  <si>
    <t>신성지구 수리시설개보수사업 폐기물처리용역</t>
  </si>
  <si>
    <t>단천마을 새뜰마을 세부설계용역</t>
  </si>
  <si>
    <t>옥종면 농촌중심지 활성화사업 세부설계용역</t>
  </si>
  <si>
    <t>서면 농촌중심지 활성화사업 세부설계용역</t>
  </si>
  <si>
    <t>이동면 농촌중심지 활성화사업 세부설계용역</t>
  </si>
  <si>
    <t>대로마을창조적마을만들기 기본계획 및세부설계 용역</t>
  </si>
  <si>
    <t>내동마을창조적마을만들기 기본계획 및 세부설계용역</t>
  </si>
  <si>
    <t>덕암권역창조적마을만들기사업 세부설계</t>
  </si>
  <si>
    <t>덕암권역창조적마을만들기사업 지역역량강화사업 용역</t>
  </si>
  <si>
    <t>서하면 중심지 활성화사업 세부설계</t>
  </si>
  <si>
    <t>단지봉마을권역단위 종합정비사업 건축감리 용역</t>
  </si>
  <si>
    <t>쌍백권역 창조적마을만들기사업 건설폐기물처리 용역</t>
  </si>
  <si>
    <t>쌍백권역 창조적마을만들기사업 지정폐기물처리 용역</t>
  </si>
  <si>
    <t>오산지구 농촌취약지역 생활여건개조사업 건설폐기물처리용역</t>
  </si>
  <si>
    <t>소례마을 창조적마을만들기사업 지역역량강화사업 용역</t>
  </si>
  <si>
    <t>상촌마을 창조적마을만들기사업 지역역량강화사업 용역</t>
  </si>
  <si>
    <t>하남마을 창조적마을만들기사업 세부설계 용역</t>
  </si>
  <si>
    <t>가회지구 개보수사업 건설폐기물처리용역</t>
  </si>
  <si>
    <t>초계지구 배수개선사업 건설폐기물처리</t>
  </si>
  <si>
    <t>외사지구 다목적농촌용수개발사업 건설폐기물처리용역</t>
  </si>
  <si>
    <t>한실지구 지표수보강개발사업 건설폐기물처리</t>
  </si>
  <si>
    <t>한실지구 지표수보강개발사업 지형도면고시</t>
  </si>
  <si>
    <t>갑산지구 경지정리사업 건설폐기물처리</t>
  </si>
  <si>
    <t>쌍백지구 영농편의개보수사업 건설폐기물처리</t>
  </si>
  <si>
    <t>EBS 연간사용권 계약</t>
  </si>
  <si>
    <t>소프트웨어</t>
  </si>
  <si>
    <t>단가산출</t>
  </si>
  <si>
    <t>김병규, 윤석종</t>
  </si>
  <si>
    <t>061-338-6563</t>
  </si>
  <si>
    <t>AutoCAD 연간사용권 계약</t>
  </si>
  <si>
    <r>
      <t>C</t>
    </r>
    <r>
      <rPr>
        <sz val="11"/>
        <rFont val="돋움"/>
        <family val="3"/>
        <charset val="129"/>
      </rPr>
      <t>AD</t>
    </r>
  </si>
  <si>
    <t>농어촌용수의 기후변화 영향 실태조사 및 취약성평가 방안 고도화</t>
  </si>
  <si>
    <t xml:space="preserve">KCDS(KRC토목설계시스템) 고도화 유지관리 </t>
  </si>
  <si>
    <t>(맞춤형농지지원사업 추진을 위한) 
농지은행 및 농지연금포털 통합 재구축</t>
  </si>
  <si>
    <t>2018년 농지연금모형 재설계</t>
  </si>
  <si>
    <t>농지은행 및 농지연금 정보시스템 통합유지관리 용역</t>
  </si>
  <si>
    <t xml:space="preserve">새만금 농생명용지 2공구 조성공사 </t>
  </si>
  <si>
    <t>최승현</t>
  </si>
  <si>
    <t>063-540-5834</t>
  </si>
  <si>
    <t>새만금 농생명용지 3공구 매립공사</t>
  </si>
  <si>
    <t>새만금 농생명용지 6-1공구 조성공사</t>
  </si>
  <si>
    <t>2018년 가력배수갑문 보수도장 공사</t>
  </si>
  <si>
    <t>김종찬</t>
  </si>
  <si>
    <t>063-540-5993</t>
  </si>
  <si>
    <t>2018년 신시배수갑문 보수도장 공사</t>
  </si>
  <si>
    <t>이상희</t>
  </si>
  <si>
    <t>063-467-3241</t>
  </si>
  <si>
    <t>신시 통선문 해담수 수위조절수문 웨지 보수</t>
  </si>
  <si>
    <t>교량 계측시스템 데이터 로거 교체</t>
  </si>
  <si>
    <t>김용찬</t>
  </si>
  <si>
    <t>방조제 계측시스템 데이터 로거 교체</t>
  </si>
  <si>
    <t>배수갑문 노후 UPS 및 축전지 교체</t>
  </si>
  <si>
    <t>농생명용지1공구 연결도로 북교5호양수장 전기공사</t>
  </si>
  <si>
    <t>이기열</t>
  </si>
  <si>
    <t>063-540-5964</t>
  </si>
  <si>
    <t>농생명용지4공구 동진양수장 전기공사</t>
  </si>
  <si>
    <t>농생명용지4공구 동진양수장 정보통신공사</t>
  </si>
  <si>
    <t>묘목장 관리도로 콘크리트 포장</t>
  </si>
  <si>
    <t>곽용수</t>
  </si>
  <si>
    <t>063-540-5981</t>
  </si>
  <si>
    <t>묘목장 배수로 콘크리트 플륨관 부설 공사</t>
  </si>
  <si>
    <t>1, 4호방조제 근고공 보강공사</t>
  </si>
  <si>
    <t>임병열</t>
  </si>
  <si>
    <t>063-540-5873</t>
  </si>
  <si>
    <t>신시석산 사면 녹화 공사</t>
  </si>
  <si>
    <t>황영재</t>
  </si>
  <si>
    <t>063-540-5825</t>
  </si>
  <si>
    <t>사료작물 신규 재배지 기반시설 설치 공사</t>
  </si>
  <si>
    <t>황호</t>
  </si>
  <si>
    <t>063-540-5878</t>
  </si>
  <si>
    <t>4호방조제 노후 차선 도색 공사</t>
  </si>
  <si>
    <t>새만금 농생명용지 1-1공구 조성공사</t>
  </si>
  <si>
    <t>이광솔</t>
  </si>
  <si>
    <t>063-463-2166</t>
  </si>
  <si>
    <t>새만금 농생명용지 1-2공구 조성공사</t>
  </si>
  <si>
    <t>김철홍</t>
  </si>
  <si>
    <t>063-453-0081</t>
  </si>
  <si>
    <t>새만금 농생명용지 1공구 연결도로 건설공사</t>
  </si>
  <si>
    <t>새만금 농생명용지 1공구 연결교차로 건설공사</t>
  </si>
  <si>
    <t>새만금 농생명용지 2공구 매립공사</t>
  </si>
  <si>
    <t>새만금 농생명용지 4공구 조성공사</t>
  </si>
  <si>
    <t>이원영</t>
  </si>
  <si>
    <t>063-547-5096</t>
  </si>
  <si>
    <t>새만금 농생명용지 4공구 연결도로 건설공사</t>
  </si>
  <si>
    <t>새만금 농생명용지 6-2공구 매립공사</t>
  </si>
  <si>
    <t>새만금 농생명용지 7-1공구 조성공사</t>
  </si>
  <si>
    <t>김경진</t>
  </si>
  <si>
    <t>063-584-8925</t>
  </si>
  <si>
    <t>새만금 농생명용지 7-2공구 조성공사</t>
  </si>
  <si>
    <t>새만금 바이오작물시범생산단지 조성공사</t>
  </si>
  <si>
    <t>김성용</t>
  </si>
  <si>
    <t>063-543-7164</t>
  </si>
  <si>
    <t>새만금 방수제 만경6공구 건설공사</t>
  </si>
  <si>
    <t>가력·신시배수갑문 제어시스템 구매(3차년도)</t>
  </si>
  <si>
    <t>신시 통선문 실린더 보수(2차년도)</t>
  </si>
  <si>
    <t>농생명용지5공구 가압펌프장 전기공사</t>
  </si>
  <si>
    <t>농생명용지4공구 동전양수장 설치 전기공사</t>
  </si>
  <si>
    <t>농생명용지4공구 동전양수장 설치 통신공사</t>
  </si>
  <si>
    <t>새만금군대체시설 전기공사</t>
  </si>
  <si>
    <t>새만금군대체시설 통신공사</t>
  </si>
  <si>
    <t>이대석</t>
  </si>
  <si>
    <t>063-540-5863</t>
  </si>
  <si>
    <t>새만금군대체시설 건축공사</t>
  </si>
  <si>
    <t>25-24-15외3종</t>
  </si>
  <si>
    <t>D13~D35</t>
  </si>
  <si>
    <t>HD13~HD16</t>
  </si>
  <si>
    <t>800㎜</t>
  </si>
  <si>
    <t>PE직관</t>
  </si>
  <si>
    <t>D63~710</t>
  </si>
  <si>
    <t>1000~2000</t>
  </si>
  <si>
    <t>BB-2(재생)</t>
  </si>
  <si>
    <t>M/T</t>
  </si>
  <si>
    <t>BB-2(일반)</t>
  </si>
  <si>
    <t>생태수로관</t>
  </si>
  <si>
    <t>보조기층</t>
  </si>
  <si>
    <t>φ40mm</t>
  </si>
  <si>
    <t>부직포</t>
  </si>
  <si>
    <t>5톤</t>
  </si>
  <si>
    <t>조립식수로암거</t>
  </si>
  <si>
    <t>1500~3000</t>
  </si>
  <si>
    <t xml:space="preserve">  농업용급수물받이통</t>
  </si>
  <si>
    <t>제수변철개</t>
  </si>
  <si>
    <t>철근콘크리트 배수로관</t>
  </si>
  <si>
    <t>수위조절배수기</t>
  </si>
  <si>
    <t>PE 지수단관</t>
  </si>
  <si>
    <t>150외 14종</t>
  </si>
  <si>
    <t>PE 플랜지아답타</t>
  </si>
  <si>
    <t>150외 11종</t>
  </si>
  <si>
    <t>PE 레듀셔</t>
  </si>
  <si>
    <t>700*600외 14종</t>
  </si>
  <si>
    <t>40-16-08외 9종</t>
  </si>
  <si>
    <t>기</t>
  </si>
  <si>
    <t>버터플라이(전동,수동)</t>
  </si>
  <si>
    <t>200A~700A</t>
  </si>
  <si>
    <t>제수밸브</t>
  </si>
  <si>
    <t>수동150,200,150,100</t>
  </si>
  <si>
    <t>이물질배출장치</t>
  </si>
  <si>
    <t>D700외 5종</t>
  </si>
  <si>
    <t>배관용탄소강관(추진)</t>
  </si>
  <si>
    <t>Ø950mm,t=10,L=3m</t>
  </si>
  <si>
    <t>가동보</t>
  </si>
  <si>
    <t>0.9*11*1련, 1.4*12*1련</t>
  </si>
  <si>
    <t>6.0*2.5*1련</t>
  </si>
  <si>
    <t>D10~H32</t>
  </si>
  <si>
    <t>도로경계블럭(직선)</t>
  </si>
  <si>
    <t>화강석:120*120*1000, 화강석;200*250*1000</t>
  </si>
  <si>
    <t>PHC말뚝 R=400㎜</t>
  </si>
  <si>
    <t>수동300,수동100</t>
  </si>
  <si>
    <t>박스암거 난간</t>
  </si>
  <si>
    <t>2000*800</t>
  </si>
  <si>
    <t>PE 직관, 단관</t>
  </si>
  <si>
    <t>710외 6종</t>
  </si>
  <si>
    <t>PE 곡관</t>
  </si>
  <si>
    <t>700외 2종</t>
  </si>
  <si>
    <t>Ø1250mm,t=12,L=3m</t>
  </si>
  <si>
    <t>1.5*1.51련, 4.2*1.5*1련</t>
  </si>
  <si>
    <t>보조기층(순환골재)</t>
  </si>
  <si>
    <t>40㎜이하</t>
  </si>
  <si>
    <t>콘크리트호안블럭</t>
  </si>
  <si>
    <t>225A, L=6.0m</t>
  </si>
  <si>
    <t>25-27-15외 3종</t>
  </si>
  <si>
    <t>D13~H25</t>
  </si>
  <si>
    <t>1000㎜*8t(L=6.1m)</t>
  </si>
  <si>
    <t>100㎜*4.9t(L=6.0m)</t>
  </si>
  <si>
    <t>차량방호책(교량용)</t>
  </si>
  <si>
    <t>W2000×H785</t>
  </si>
  <si>
    <t>25-27-15외 4종</t>
  </si>
  <si>
    <t>호안블럭</t>
  </si>
  <si>
    <t>25-24-15외 3종</t>
  </si>
  <si>
    <t>이중벽 PE관</t>
  </si>
  <si>
    <t>200㎜(하차도)</t>
  </si>
  <si>
    <t>조립식PC암거</t>
  </si>
  <si>
    <t>1.0×1.2×1련 외 3종</t>
  </si>
  <si>
    <t>25-24-12외 2종</t>
  </si>
  <si>
    <t>D250㎜(차상도)</t>
  </si>
  <si>
    <t>진동 및 전압철근 콘크리트관</t>
  </si>
  <si>
    <t>D800mm 외 1종</t>
  </si>
  <si>
    <t>25-30-15외3종</t>
  </si>
  <si>
    <t>063-776-7030</t>
  </si>
  <si>
    <t>콘크리트블록</t>
  </si>
  <si>
    <t>1000*1000*190</t>
  </si>
  <si>
    <t>탄성받침(1750KN)</t>
  </si>
  <si>
    <t>양방향외2종</t>
  </si>
  <si>
    <t>D40㎜</t>
  </si>
  <si>
    <t>25-24-15외5종</t>
  </si>
  <si>
    <t>D13~25</t>
  </si>
  <si>
    <t>1000C,100*100㎝</t>
  </si>
  <si>
    <t>1.0*1.0</t>
  </si>
  <si>
    <t>버터플라이밸브</t>
  </si>
  <si>
    <t>D1200외 3종</t>
  </si>
  <si>
    <t>D1200*9m외4종</t>
  </si>
  <si>
    <t>D710*9m외 9종</t>
  </si>
  <si>
    <t>D13~22</t>
  </si>
  <si>
    <t>25-30-12외2종</t>
  </si>
  <si>
    <t>40mm</t>
  </si>
  <si>
    <t>900A*9m외3종</t>
  </si>
  <si>
    <t>새만금 바이오작물 시범생산단지 조성공사</t>
  </si>
  <si>
    <t>25-16-8외6종</t>
  </si>
  <si>
    <t>필터매트</t>
  </si>
  <si>
    <t>500g/㎡</t>
  </si>
  <si>
    <t>500×500×100</t>
  </si>
  <si>
    <t>160A~450A</t>
  </si>
  <si>
    <t>새만금 농생명용지1공구 연결도로 건설공사</t>
  </si>
  <si>
    <t>25-27-15외4종</t>
  </si>
  <si>
    <t>표층외1종</t>
  </si>
  <si>
    <t>철콘용배수로관</t>
  </si>
  <si>
    <t>1000*800</t>
  </si>
  <si>
    <t>PC BOX</t>
  </si>
  <si>
    <t>5.0*2.0</t>
  </si>
  <si>
    <t>가력사무소 유지관리차량 구매</t>
  </si>
  <si>
    <t>차량</t>
  </si>
  <si>
    <t>코란도 스포츠-4WD</t>
  </si>
  <si>
    <t>유지관리</t>
  </si>
  <si>
    <t>박웅철</t>
  </si>
  <si>
    <t>063-540-5995</t>
  </si>
  <si>
    <t>가력배수갑문 실린더 위치측정센서 구매</t>
  </si>
  <si>
    <t>위치측정센서</t>
  </si>
  <si>
    <t>비접촉식</t>
  </si>
  <si>
    <t>문건학</t>
  </si>
  <si>
    <t>063-540-5992</t>
  </si>
  <si>
    <t>가력배수갑문 유압오일탱크 실리카겔 및 필터 구매</t>
  </si>
  <si>
    <t>실리카겔, 필터</t>
  </si>
  <si>
    <t>0.5kg/개</t>
  </si>
  <si>
    <t>새만금방조제 편의시설 개인하수처리시설 분리막 카트리지 구매</t>
  </si>
  <si>
    <t>한외여과장치</t>
  </si>
  <si>
    <t>CART-1X.G</t>
  </si>
  <si>
    <t>신시배수갑문 유압오일탱크 실리카겔 및 필터 구매</t>
  </si>
  <si>
    <t>800×2,350×800</t>
  </si>
  <si>
    <t>전기설비</t>
  </si>
  <si>
    <t>RTU반</t>
  </si>
  <si>
    <t>통신설비</t>
  </si>
  <si>
    <t>CCTV</t>
  </si>
  <si>
    <t>스피드돔/200만화소</t>
  </si>
  <si>
    <t>새만금 군대체시설사업(대항지 중대 비품 구매)</t>
  </si>
  <si>
    <t>tv 외 18종</t>
  </si>
  <si>
    <t>42인치</t>
  </si>
  <si>
    <t>비품</t>
  </si>
  <si>
    <t>김영민</t>
  </si>
  <si>
    <t>063-540-5962</t>
  </si>
  <si>
    <t>농생명용지1-2공구 건설공사 지급자재구매</t>
  </si>
  <si>
    <t>0.9×11.0×1련, 1.4×12.0×1련</t>
  </si>
  <si>
    <t>수문</t>
  </si>
  <si>
    <t>6.0×2.5×1련</t>
  </si>
  <si>
    <t>권양기</t>
  </si>
  <si>
    <t>와이어드럼타입,10톤</t>
  </si>
  <si>
    <t>농생명용지4공구 건설공사 지급자재구매(동전양수장)</t>
  </si>
  <si>
    <t>수중모터펌프, 37㎾×250㎜</t>
  </si>
  <si>
    <t>버터플라이밸브 등</t>
  </si>
  <si>
    <t>배관</t>
  </si>
  <si>
    <t>농생명용지4공구 건설공사 지급자재구매(동진양수장)</t>
  </si>
  <si>
    <t>스크린</t>
  </si>
  <si>
    <t>세목20㎜, 미세목2㎜</t>
  </si>
  <si>
    <t>1.6×1.6 등</t>
  </si>
  <si>
    <t>인라인부스터펌프 등</t>
  </si>
  <si>
    <t>수충격방지설비</t>
  </si>
  <si>
    <t>에어챔버</t>
  </si>
  <si>
    <t>호이스트</t>
  </si>
  <si>
    <t>전동모노레일 등</t>
  </si>
  <si>
    <t xml:space="preserve">경관단지 야생화 초화류 구매 </t>
  </si>
  <si>
    <t>초화류</t>
  </si>
  <si>
    <t>8cm포트</t>
  </si>
  <si>
    <t>식재용</t>
  </si>
  <si>
    <t>주</t>
  </si>
  <si>
    <t>김홍건</t>
  </si>
  <si>
    <t>063-540-5982</t>
  </si>
  <si>
    <t>경관단지 약제 및 비료구매</t>
  </si>
  <si>
    <t>약제 및 비료</t>
  </si>
  <si>
    <t>500ml</t>
  </si>
  <si>
    <t>방제 및 시비용</t>
  </si>
  <si>
    <t>공유수면환경관리사업</t>
  </si>
  <si>
    <t>면장갑</t>
  </si>
  <si>
    <t>켤레</t>
  </si>
  <si>
    <t>소모품</t>
  </si>
  <si>
    <t>신현</t>
  </si>
  <si>
    <t>063-540-5884</t>
  </si>
  <si>
    <t>마대</t>
  </si>
  <si>
    <t>100L</t>
  </si>
  <si>
    <t>묘목재배용기</t>
  </si>
  <si>
    <t>6구형</t>
  </si>
  <si>
    <t>8.1L</t>
  </si>
  <si>
    <t>재배용</t>
  </si>
  <si>
    <t>용기받침대</t>
  </si>
  <si>
    <t>파렛트</t>
  </si>
  <si>
    <t>곰솔 용기묘 2-0</t>
  </si>
  <si>
    <t>묘목</t>
  </si>
  <si>
    <t>용기</t>
  </si>
  <si>
    <t>토양개량제</t>
  </si>
  <si>
    <t>50L</t>
  </si>
  <si>
    <t>개량용</t>
  </si>
  <si>
    <t>포</t>
  </si>
  <si>
    <t>새만금방조제 편의시설 개인하수처리시설 위탁관리용역</t>
  </si>
  <si>
    <t>새만금방조제 이동용화장실 분뇨수거용역</t>
  </si>
  <si>
    <t>신시 유압작동유 성분검사</t>
  </si>
  <si>
    <t>종합통제시스템 유지관리용역</t>
  </si>
  <si>
    <t>종합통제시스템 정보시스템 구축 마스터플랜(ISMP) 수립용역</t>
  </si>
  <si>
    <t>새만금 녹지대 수목 및 잔디 관리</t>
  </si>
  <si>
    <t>환경실험실 유지·관리</t>
  </si>
  <si>
    <t>18년 새만금지구 사후환경영향조사 토양오염도 조사용역</t>
  </si>
  <si>
    <t>18년 새만금지구 사후환경영향조사 대기질 측정분석용역</t>
  </si>
  <si>
    <t>새만금 묘목장 병해충 방제 용역</t>
  </si>
  <si>
    <t>방조제, 배수갑문 및 방수제 정밀점검 용역</t>
  </si>
  <si>
    <t>농업용수 물사용량 분석 및 평가 용역</t>
  </si>
  <si>
    <t>농업용저수지 이수관리 및 운영기준 시스템 개발 용역</t>
  </si>
  <si>
    <t>물절약 교육 현장 적용 및 실용화 용역</t>
  </si>
  <si>
    <t>농업가뭄예경보시스템 분석 기술 고도화 용역</t>
  </si>
  <si>
    <t>수자원 시스템 통합 유지관리</t>
  </si>
  <si>
    <t>제4회 대한민국 안전산업박람회 전시관 설치용역</t>
  </si>
  <si>
    <t>추정가격 2천만원이하 용역계약</t>
  </si>
  <si>
    <t>2018년 농업인 만족도 설문조사 용역</t>
  </si>
  <si>
    <t>뱀장어 전용어도 설치 공사</t>
  </si>
  <si>
    <t>차동철</t>
  </si>
  <si>
    <t>061-338-6133</t>
  </si>
  <si>
    <r>
      <t>어촌</t>
    </r>
    <r>
      <rPr>
        <sz val="10"/>
        <color rgb="FF000000"/>
        <rFont val="휴먼명조"/>
        <family val="3"/>
        <charset val="129"/>
      </rPr>
      <t>·</t>
    </r>
    <r>
      <rPr>
        <sz val="10"/>
        <color rgb="FF000000"/>
        <rFont val="돋움"/>
        <family val="3"/>
        <charset val="129"/>
      </rPr>
      <t>어항발전 기본계획 기초</t>
    </r>
    <r>
      <rPr>
        <sz val="10"/>
        <color rgb="FF000000"/>
        <rFont val="휴먼명조"/>
        <family val="3"/>
        <charset val="129"/>
      </rPr>
      <t>·</t>
    </r>
    <r>
      <rPr>
        <sz val="10"/>
        <color rgb="FF000000"/>
        <rFont val="돋움"/>
        <family val="3"/>
        <charset val="129"/>
      </rPr>
      <t>정밀조사 및 개발계획 수립용역</t>
    </r>
    <r>
      <rPr>
        <b/>
        <sz val="10"/>
        <color rgb="FF000000"/>
        <rFont val="휴먼명조"/>
        <family val="3"/>
        <charset val="129"/>
      </rPr>
      <t xml:space="preserve"> </t>
    </r>
  </si>
  <si>
    <t>2018년 어도 개보수사업 모니터링 및 효과분석</t>
  </si>
  <si>
    <t>2018년 국가어도정보시스템 유지관리</t>
  </si>
  <si>
    <t>2017귀어귀촌박람회</t>
  </si>
  <si>
    <t>와흘메밀권역 방문자센터 건립공사(건축,토목,조경)</t>
  </si>
  <si>
    <t>석준기</t>
  </si>
  <si>
    <t>064-750-8874</t>
  </si>
  <si>
    <t>와흘메밀권역 방문자센터 건립공사(전기)</t>
  </si>
  <si>
    <t>와흘메밀권역 방문자센터 건립공사(통신)</t>
  </si>
  <si>
    <t>상창리 창조적마을만들기사업 성구못생태공원 및 산거북이테마길조성 공사</t>
  </si>
  <si>
    <t>홍탁균</t>
  </si>
  <si>
    <t>064-750-8834</t>
  </si>
  <si>
    <t>영락리 창조적마을 「희희낙락체험학교 리모델링」건축공사</t>
  </si>
  <si>
    <t>김요한</t>
  </si>
  <si>
    <t>영락리 창조적마을 「희희낙락체험학교 리모델링」전기공사</t>
  </si>
  <si>
    <t xml:space="preserve">상명리 창조적마을 조경공사 </t>
  </si>
  <si>
    <t>홍석찬</t>
  </si>
  <si>
    <t>고성리 창조적마을만들기사업 방문자 체험센터 및 전기자전거 충전시설 설치공사(건축, 기계)</t>
  </si>
  <si>
    <t>민경대</t>
  </si>
  <si>
    <t>고성리 창조적마을만들기사업 방문자 체험센터(전기)</t>
  </si>
  <si>
    <t>고성리 창조적마을만들기사업 방문자 체험센터(통신)</t>
  </si>
  <si>
    <t>어멍아방권역 바람코지머뭄센터조성 건축기계공사</t>
  </si>
  <si>
    <t>강군협</t>
  </si>
  <si>
    <t>어멍아방권역 바람코지머뭄센터조성 전기공사</t>
  </si>
  <si>
    <t>어멍아방권역 바람코지머뭄센터조성 통신공사</t>
  </si>
  <si>
    <t>어멍아방권역 바람코지머뭄센터조성 석면철거공사</t>
  </si>
  <si>
    <t>하눌타리권역 물영아리생태휴양공간 공원조성</t>
  </si>
  <si>
    <t>신례1리 지역경관개선 조경공사</t>
  </si>
  <si>
    <t>구좌읍 농촌중심지활성화사업 리모델링 공사</t>
  </si>
  <si>
    <t>고천석</t>
  </si>
  <si>
    <t>064-750-8831</t>
  </si>
  <si>
    <t>토산1리 창조적마을만들기사업 옥토끼 테마체험장 및 생태공원조성 공사(건축, 기계, 조경)</t>
  </si>
  <si>
    <t>고권문</t>
  </si>
  <si>
    <t>토산1리 창조적마을만들기사업 옥토끼 테마체험장 및 생태공원조성 공사(전기)</t>
  </si>
  <si>
    <t>토산1리 창조적마을만들기사업 옥토끼 테마체험장 및 생태공원조성 공사(통신)</t>
  </si>
  <si>
    <t>토산1리 창조적마을만들기사업 옥토끼 테마체험장 및 생태공원조성 공사(소방)</t>
  </si>
  <si>
    <t>표선7지구 친환경에너지보급사업 기계설비공사</t>
  </si>
  <si>
    <t>고수성</t>
  </si>
  <si>
    <t>064-750-8863</t>
  </si>
  <si>
    <t>표선7지구 친환경에너지보급사업 전기공사</t>
  </si>
  <si>
    <t>소순배</t>
  </si>
  <si>
    <t>064-750-8853</t>
  </si>
  <si>
    <t>'18년 농업에너지이용효율화사업 기계설비공사</t>
  </si>
  <si>
    <t>'18년 농업에너지이용효율화사업 전기공사</t>
  </si>
  <si>
    <t>'18년 친환경에너지보급사업 기계설비공사</t>
  </si>
  <si>
    <t>'18년 친환경에너지보급사업 전기공사</t>
  </si>
  <si>
    <t>옹포지구 다목적농촌용수개발사업</t>
  </si>
  <si>
    <t>함덕지구 다목적농촌용수개발사업</t>
  </si>
  <si>
    <t>강민석</t>
  </si>
  <si>
    <t>064-784-4883</t>
  </si>
  <si>
    <t>서림지구 다목적농촌용수개발사업</t>
  </si>
  <si>
    <t>태양광 발전설비</t>
  </si>
  <si>
    <t>5kW</t>
  </si>
  <si>
    <t>태양광발전</t>
  </si>
  <si>
    <t>김녕애권역『농산물 물류센터 및 마을 소공원조성』건축·토목·조경공사 관급자재 구매</t>
  </si>
  <si>
    <t>레미콘 외</t>
  </si>
  <si>
    <t>오염물질 제거공법</t>
  </si>
  <si>
    <t>용수</t>
  </si>
  <si>
    <t>지하수관측시설 유지관리물품 단가계약체결</t>
  </si>
  <si>
    <t>관측시설 센서등</t>
  </si>
  <si>
    <t>센서</t>
  </si>
  <si>
    <t>신동연</t>
  </si>
  <si>
    <t>064-750-8868</t>
  </si>
  <si>
    <t>지자체사후위탁관리용 수중모터(40마력이상) 단가계약체결</t>
  </si>
  <si>
    <t>수중모터</t>
  </si>
  <si>
    <t>마력</t>
  </si>
  <si>
    <t>김진성</t>
  </si>
  <si>
    <t>064-750-8861</t>
  </si>
  <si>
    <t>상명리 창조적마을 느지리문화센터 외 2종 건축공사 세부설계 용역</t>
  </si>
  <si>
    <t>구좌읍 농촌중심지활성화사업 리모델링 공사 세부설계 용역</t>
  </si>
  <si>
    <t>구좌읍 농촌중심지활성화사업 리모델링 공사감리 용역</t>
  </si>
  <si>
    <t>서림지구 다목적농촌용수개발사업 건설폐기물처리용역</t>
  </si>
  <si>
    <t>서귀포시 사후관리관정 지하수조사 용역</t>
  </si>
  <si>
    <t>제주시사후관리관정 지하수조사용역</t>
  </si>
  <si>
    <t>제주 농업용수 통합 광역화사업 세부설계</t>
  </si>
  <si>
    <t>제주 농업용수 통합 광역화사업 문화재지표조사</t>
  </si>
  <si>
    <t xml:space="preserve">구좌권역 자동화시스템 </t>
  </si>
  <si>
    <t>친환경복합단지 경관상세계획 수립 용역</t>
  </si>
  <si>
    <t>세계중요농업유산 청산도 구들장논 모니터링 용역</t>
  </si>
  <si>
    <t>세계중요농업유산 제주밭담 모니터링 용역</t>
  </si>
  <si>
    <t>한국농촌건축대전 및 한국농촌계획대전 운영 용역</t>
  </si>
  <si>
    <t>2018년 농어촌인성학교 콜센터 및 홈페이지 운영 용역</t>
  </si>
  <si>
    <t>제12회 농촌경관사진공모전 운영 용역</t>
  </si>
  <si>
    <t>제5회 행복마을만들기 콘테스트 기획 및 운영 용역</t>
  </si>
  <si>
    <t>제5회 행복마을만들기 콘테스트 수상마을 사례집 기획 및 디자인 용역</t>
  </si>
  <si>
    <t>제5회 행복마을만들기 콘테스트 우수사례 홍보영상 제작 용역</t>
  </si>
  <si>
    <t>2018년 일반농산어촌개발 사업관계자 고객만족도 조사 용역</t>
  </si>
  <si>
    <t>대한민국 균형발전박람회</t>
  </si>
  <si>
    <t>활기찬 농촌프로젝트 시범사업 대상지역 수혜자 만족도 조사 용역</t>
  </si>
  <si>
    <t>홍보지구 국가관리방조제 개보수사업 기계공사</t>
  </si>
  <si>
    <t>권순대</t>
  </si>
  <si>
    <t>041-630-5865</t>
  </si>
  <si>
    <t>서산A지구 국가관리방조제 개보수사업 토목공사</t>
  </si>
  <si>
    <t>서산A지구 국가관리방조제 개보수사업 기계공사</t>
  </si>
  <si>
    <t>서산A간척지 재정비사업 3공구 토목공사</t>
  </si>
  <si>
    <t>서산A간척지 재정비사업 4공구 토목공사</t>
  </si>
  <si>
    <t>서산A간척지 재정비사업 5공구 토목공사</t>
  </si>
  <si>
    <t>서산A지구 국가관리방조제 개보수사업 권양기 제조구매 설치</t>
  </si>
  <si>
    <t>수문권양기</t>
  </si>
  <si>
    <t>드럼식</t>
  </si>
  <si>
    <t>수문조작</t>
  </si>
  <si>
    <t>신리지구 영농환경개선사업</t>
  </si>
  <si>
    <t>건설</t>
  </si>
  <si>
    <t>박주인</t>
  </si>
  <si>
    <t>041-630-5826</t>
  </si>
  <si>
    <t>1200*1000*2000</t>
  </si>
  <si>
    <t>조립식암거</t>
  </si>
  <si>
    <t>안건영</t>
  </si>
  <si>
    <t>041-630-5858</t>
  </si>
  <si>
    <t>25-27-15</t>
  </si>
  <si>
    <t>25-24-15</t>
  </si>
  <si>
    <t>청소공구 건설폐기물 처리 용역</t>
  </si>
  <si>
    <t>신리지구 건설폐기물 처리 용역</t>
  </si>
  <si>
    <t>용수시설통합운영관리시스템(TOMS) 기능개선 용역</t>
  </si>
  <si>
    <t>한국농어촌공사 경남지역본부 사옥 신축 설계용역</t>
  </si>
  <si>
    <t>설계공모</t>
  </si>
  <si>
    <t>지하수자원관리사업 관측정 보호시설 설치공사</t>
  </si>
  <si>
    <t>송용한</t>
  </si>
  <si>
    <t>043-290-3457</t>
  </si>
  <si>
    <t>운학2리 농어촌취약지역 생활여건개조사업</t>
  </si>
  <si>
    <t>김승현</t>
  </si>
  <si>
    <t>043-290-3406</t>
  </si>
  <si>
    <t>문백면소재지 종합정비사업</t>
  </si>
  <si>
    <t>김상훈</t>
  </si>
  <si>
    <t>043-290-3344</t>
  </si>
  <si>
    <t>친환경 첨단시설원예 실습교육단지 조성사업(2018~2019)</t>
  </si>
  <si>
    <t>최은순</t>
  </si>
  <si>
    <t>043-290-3369</t>
  </si>
  <si>
    <t>남일 시군창의사업 복지지원센터 건축공사</t>
  </si>
  <si>
    <t>장웅희</t>
  </si>
  <si>
    <t>043-290-0560</t>
  </si>
  <si>
    <t>남일 시군창의사업 복지지원센터 전기공사</t>
  </si>
  <si>
    <t>유인주</t>
  </si>
  <si>
    <t>043-290-0570</t>
  </si>
  <si>
    <t>정봉지구 배수개선사업</t>
  </si>
  <si>
    <t>이범준</t>
  </si>
  <si>
    <t>043-290-0530</t>
  </si>
  <si>
    <t>미원면 농촌중심시활성화사업 토목건축공사</t>
  </si>
  <si>
    <t>삼산지구다목적농촌용수개발사업전기공사</t>
  </si>
  <si>
    <t>석성지구지표수보강개발사업전기공사</t>
  </si>
  <si>
    <t>용소골 분티 창조적마을만들기사업 토목공사</t>
  </si>
  <si>
    <t>박경환</t>
  </si>
  <si>
    <t>043-290-0571</t>
  </si>
  <si>
    <t>학소지구 수리시설개보수사업 전기공사</t>
  </si>
  <si>
    <t>석화지구 개보수사업</t>
  </si>
  <si>
    <t>우문식</t>
  </si>
  <si>
    <t>043-540-2550</t>
  </si>
  <si>
    <t>봉비지구 개보수사업</t>
  </si>
  <si>
    <t>천남지구 개보수사업</t>
  </si>
  <si>
    <t>수한지구 다목적농촌용수개발사업</t>
  </si>
  <si>
    <t>김달호</t>
  </si>
  <si>
    <t>043-540-2531</t>
  </si>
  <si>
    <t>현리지구 수리시설개보수사업</t>
  </si>
  <si>
    <t>김원범</t>
  </si>
  <si>
    <t>043-730-2562</t>
  </si>
  <si>
    <t>윤청한</t>
  </si>
  <si>
    <t>043-530-5730</t>
  </si>
  <si>
    <t>통산창조적마을 만들기사업</t>
  </si>
  <si>
    <t>공유석</t>
  </si>
  <si>
    <t>043-530-5731</t>
  </si>
  <si>
    <t>신계지구 수리시설개보수사업 전기공사</t>
  </si>
  <si>
    <t>한명열</t>
  </si>
  <si>
    <t>043-530-5748</t>
  </si>
  <si>
    <t>백곡저수지 시군창의아이디어 사업</t>
  </si>
  <si>
    <t>황금박쥐 창조적마을 만들기사업</t>
  </si>
  <si>
    <t>임준희</t>
  </si>
  <si>
    <t>043-530-5733</t>
  </si>
  <si>
    <t>초평면 농촌중심지활성화사업</t>
  </si>
  <si>
    <t>김제삼</t>
  </si>
  <si>
    <t>043-530-5751</t>
  </si>
  <si>
    <t>이완재</t>
  </si>
  <si>
    <t>043-530-5742</t>
  </si>
  <si>
    <t>유신봉전지구전기공사</t>
  </si>
  <si>
    <t>임효성</t>
  </si>
  <si>
    <t>043-871-7357</t>
  </si>
  <si>
    <t>삼성면소재지전기공사</t>
  </si>
  <si>
    <t>조태훈</t>
  </si>
  <si>
    <t>043-871-7340</t>
  </si>
  <si>
    <t>삼성면소재지통신공사</t>
  </si>
  <si>
    <t>삼성면소재지소방공사</t>
  </si>
  <si>
    <t>월정마을창조적마을토목공사</t>
  </si>
  <si>
    <t>방축마을창조적마을토목공사</t>
  </si>
  <si>
    <t>황인찬</t>
  </si>
  <si>
    <t>043-871-5013</t>
  </si>
  <si>
    <t>소이면농촌중심지활성화토목공사</t>
  </si>
  <si>
    <t>한살림다못 전기공사</t>
  </si>
  <si>
    <t>이상빈</t>
  </si>
  <si>
    <t>043-830-5135</t>
  </si>
  <si>
    <t>한살림다못 토목공사</t>
  </si>
  <si>
    <t>감물면 농촌중심지 활성화사업</t>
  </si>
  <si>
    <t>증평군 개보수사업</t>
  </si>
  <si>
    <t>최한규</t>
  </si>
  <si>
    <t>043-830-5151</t>
  </si>
  <si>
    <t>기계화경작로사업</t>
  </si>
  <si>
    <t>오창지구 지표수보강개발사업</t>
  </si>
  <si>
    <t>박건호</t>
  </si>
  <si>
    <t>043-830-5152</t>
  </si>
  <si>
    <t>몽촌지구 대구획 경지정리사업</t>
  </si>
  <si>
    <t>어도 개보수사업</t>
  </si>
  <si>
    <t>내수면 양식단지조성사업</t>
  </si>
  <si>
    <t>송학면 농촌중심지활성화사업 토목공사</t>
  </si>
  <si>
    <t>정세영</t>
  </si>
  <si>
    <t>043-841-3073</t>
  </si>
  <si>
    <t>송학면 농촌중심지활성화사업 전기공사</t>
  </si>
  <si>
    <t>송학면 농촌중심지활성화사업 통신공사</t>
  </si>
  <si>
    <t>송학면 농촌중심지활성화사업 소방공사</t>
  </si>
  <si>
    <t>단성면 농촌중심지활성화사업 토목공사</t>
  </si>
  <si>
    <t>단성면 농촌중심지활성화사업 전기공사</t>
  </si>
  <si>
    <t>단성면 농촌중심지활성화사업 통신공사</t>
  </si>
  <si>
    <t>단성면 농촌중심지활성화사업 소방공사</t>
  </si>
  <si>
    <t>별방권역 창조적마을만들기사업 토목공사</t>
  </si>
  <si>
    <t>별방권역 창조적마을만들기사업 전기공사</t>
  </si>
  <si>
    <t>별방권역 창조적마을만들기사업 통신공사</t>
  </si>
  <si>
    <t>견학지구 수리시설개보수사업 전기공사</t>
  </si>
  <si>
    <t>이성용</t>
  </si>
  <si>
    <t>043-841-3030</t>
  </si>
  <si>
    <t>영덕지구 수리시설개보수사업 전기공사</t>
  </si>
  <si>
    <t>신니면농촌중심지활성화사업</t>
  </si>
  <si>
    <t>박상구</t>
  </si>
  <si>
    <t>043-841-3072</t>
  </si>
  <si>
    <t>덕산면억수리 창조적마을만들기사업 토목공사</t>
  </si>
  <si>
    <t>김대년</t>
  </si>
  <si>
    <t>043-841-3077</t>
  </si>
  <si>
    <t>구곡마을 농어촌 취약지역 생활여건 개조사업 건축토목공사</t>
  </si>
  <si>
    <t>문호령</t>
  </si>
  <si>
    <t>043-290-3459</t>
  </si>
  <si>
    <t>미산마을 농촌 취약지역 생활여건 개조사업 건축토목공사</t>
  </si>
  <si>
    <t>괴산군 취약지역생활여건개조사업 건축토목공사</t>
  </si>
  <si>
    <t xml:space="preserve">유기농산업 체험시설 신축사업 건축공사 </t>
  </si>
  <si>
    <t>유기농산업 체험시설 신축사업 전기공사</t>
  </si>
  <si>
    <t>유기농산업 체험시설 신축사업 조경공사</t>
  </si>
  <si>
    <t>유기농산업 복합서비스지원단지 조성사업 건축·토목공사</t>
  </si>
  <si>
    <t>유기농산업 복합서비스지원단지 조성사업 전기공사</t>
  </si>
  <si>
    <t>유기농산업 복합서비스지원단지 조성사업 통신공사</t>
  </si>
  <si>
    <t>유기농산업 복합서비스지원단지 조성사업 소방공사</t>
  </si>
  <si>
    <t>유기농산업 복합서비스지원단지 조성사업 수목이식공사(4차)</t>
  </si>
  <si>
    <t>이월면소재지 종합정비사업</t>
  </si>
  <si>
    <t>문의지구 다목적농촌용수개발사업 전기공사</t>
  </si>
  <si>
    <t>문의지구 다목적농촌용수개발사업 토목공사</t>
  </si>
  <si>
    <t>미호지구 수리시설개보수사업 토목공사</t>
  </si>
  <si>
    <t>김기용</t>
  </si>
  <si>
    <t>043-290-0535</t>
  </si>
  <si>
    <t>삼산지구 다목적농촌용수개발사업 토목공사</t>
  </si>
  <si>
    <t>석성지구 지표수보강개발사업 토목공사</t>
  </si>
  <si>
    <t>시목지구 수리시설개보수사업</t>
  </si>
  <si>
    <t>안건이저수지 수해복구공사(긴급)</t>
  </si>
  <si>
    <t>오송읍 소재지종합정비사업 토목건축공사</t>
  </si>
  <si>
    <t>옥산면소재지 종합정비사업 전기공사</t>
  </si>
  <si>
    <t>옥산면소재지 종합정비사업 토목건축 공사</t>
  </si>
  <si>
    <t>옥산지구 수리시설개보수사업 토목공사</t>
  </si>
  <si>
    <t>정북지구 배수개선사업 토목공사</t>
  </si>
  <si>
    <t>청미지구 수리시설개보수사업 토목공사</t>
  </si>
  <si>
    <t>학소지구 수리시설개보수사업 토목공사</t>
  </si>
  <si>
    <t>대원지구 다목적농촌용수개발사업</t>
  </si>
  <si>
    <t>조구연</t>
  </si>
  <si>
    <t>043-540-2530</t>
  </si>
  <si>
    <t>천남지구 배수개선사업</t>
  </si>
  <si>
    <t>군서면소재지 종합정비사업</t>
  </si>
  <si>
    <t>석기종</t>
  </si>
  <si>
    <t>043-730-2557</t>
  </si>
  <si>
    <t>와인터널 개발사업</t>
  </si>
  <si>
    <t>학산면소재지 종합정비사업</t>
  </si>
  <si>
    <t>심천면소재지 종합정비사업</t>
  </si>
  <si>
    <t>무봉권역단위 종합정비사업</t>
  </si>
  <si>
    <t>김용선</t>
  </si>
  <si>
    <t>043-730-2560</t>
  </si>
  <si>
    <t>미전지구수리시설개보수사업</t>
  </si>
  <si>
    <t>서재남</t>
  </si>
  <si>
    <t>043-730-2542</t>
  </si>
  <si>
    <t>강진지구수리시설개보수사업</t>
  </si>
  <si>
    <t>죽촌 마을단위 종합개발사업</t>
  </si>
  <si>
    <t>박병갑</t>
  </si>
  <si>
    <t>팔음산 권역단위종합정비사업</t>
  </si>
  <si>
    <t>김태정</t>
  </si>
  <si>
    <t>043-730-2559</t>
  </si>
  <si>
    <t>추풍령면소재지 종합정비사업</t>
  </si>
  <si>
    <t>이현수</t>
  </si>
  <si>
    <t>043-730-2552</t>
  </si>
  <si>
    <t>추풍령면소재지 종합정비사업석면해체</t>
  </si>
  <si>
    <t>한곡지구 수리시설개보수사업</t>
  </si>
  <si>
    <t>개심지구 수리시설개보수사업</t>
  </si>
  <si>
    <t>문봉창조적마을 만들기사업</t>
  </si>
  <si>
    <t>연곡지구 수리시설 개보수사업</t>
  </si>
  <si>
    <t>신계지구 수리시설 개보수사업</t>
  </si>
  <si>
    <t>덕산지구 수리시설 개보수사업</t>
  </si>
  <si>
    <t>기계화경작로4지구</t>
  </si>
  <si>
    <t>조촌마을권역단위 종합정비사업</t>
  </si>
  <si>
    <t>송원석</t>
  </si>
  <si>
    <t>043-871-7356</t>
  </si>
  <si>
    <t>김정마을 창조적마을만들기사업</t>
  </si>
  <si>
    <t>갑산권역단위 종합정비사업</t>
  </si>
  <si>
    <t>양희호</t>
  </si>
  <si>
    <t>043-871-7355</t>
  </si>
  <si>
    <t xml:space="preserve">구례지구 다목적농촌용수개발사업 </t>
  </si>
  <si>
    <t xml:space="preserve">맹동면소재지 종합정비사업 </t>
  </si>
  <si>
    <t xml:space="preserve">대소면소재지 종합정비사업 </t>
  </si>
  <si>
    <t xml:space="preserve">삼성면 농촌중심지활성화사업 </t>
  </si>
  <si>
    <t xml:space="preserve">주봉지구(내진보강) 수리시설개보수사업 </t>
  </si>
  <si>
    <t xml:space="preserve">본대지구 수리시설개보수사업 </t>
  </si>
  <si>
    <t xml:space="preserve">오성지구(내진보강) 수리시설개보수사업 </t>
  </si>
  <si>
    <t xml:space="preserve">유신.봉전지구 수리시설개보수사업 </t>
  </si>
  <si>
    <t xml:space="preserve">주봉지구 수리시설개보수사업 </t>
  </si>
  <si>
    <t xml:space="preserve">감곡지구 수리시설개보수사업 </t>
  </si>
  <si>
    <t xml:space="preserve">봉암지구 수리시설개보수사업 </t>
  </si>
  <si>
    <t>사곡마을권역 단위종합정비사업</t>
  </si>
  <si>
    <t>오명식</t>
  </si>
  <si>
    <t>043-830-5141</t>
  </si>
  <si>
    <t>오가 창조적마을만들기사업</t>
  </si>
  <si>
    <t>신흥마을권역단위종합정비사업</t>
  </si>
  <si>
    <t xml:space="preserve">제비마을 부흥권역창조적마을만들기사업 </t>
  </si>
  <si>
    <t>이상진</t>
  </si>
  <si>
    <t>연풍면 농촌중심지활성화사업</t>
  </si>
  <si>
    <t>괴산코스모스마을창조적마을만들기사업</t>
  </si>
  <si>
    <t>솔맹이골권역단위 종합정비사업</t>
  </si>
  <si>
    <t>사리면 농촌중심지활성화사업</t>
  </si>
  <si>
    <t>미래도마을 창조적마을만들기사업</t>
  </si>
  <si>
    <t>문광면소재지 종합정비사업 토목건축</t>
  </si>
  <si>
    <t>정지혜</t>
  </si>
  <si>
    <t>043-830-5156</t>
  </si>
  <si>
    <t>문광면소재지 종합정비사업 조경</t>
  </si>
  <si>
    <t>문광면소재지 종합정비사업 전기</t>
  </si>
  <si>
    <t>문광면소재지 종합정비사업 통신</t>
  </si>
  <si>
    <t>문광면소재지 종합정비사업 건설폐기물처리</t>
  </si>
  <si>
    <t>원남지구 농초용수이용제계재편사업</t>
  </si>
  <si>
    <t>미호천지구 수리시설개보수사업</t>
  </si>
  <si>
    <t>증평1지구 수리시설개보수사업</t>
  </si>
  <si>
    <t>신항1지구 수리시설개보수사업</t>
  </si>
  <si>
    <t>매전지구 수리시설개보수사업</t>
  </si>
  <si>
    <t>불정지구 수리시설개보수사업</t>
  </si>
  <si>
    <t>방곡지구 수리시설개보수사업</t>
  </si>
  <si>
    <t>견학지구 수리시설 개보수사업</t>
  </si>
  <si>
    <t>김재구</t>
  </si>
  <si>
    <t>043-841-3035</t>
  </si>
  <si>
    <t>영덕지구 수리시설 개보수사업</t>
  </si>
  <si>
    <t>김동범</t>
  </si>
  <si>
    <t>043-841-3038</t>
  </si>
  <si>
    <t>영죽지구 수리시설 개보수사업</t>
  </si>
  <si>
    <t>동량지구 수리시설 개보수사업</t>
  </si>
  <si>
    <t>한수면소재지종합정비사업</t>
  </si>
  <si>
    <t>송계1리 창조적만들기사업</t>
  </si>
  <si>
    <t>신현2리 창조적만들기사업</t>
  </si>
  <si>
    <t>청풍호권역 창조적마을만들기사업 토목건축공사</t>
  </si>
  <si>
    <t>현곡지구 취약지역생활여건개조사업 토목건축공사</t>
  </si>
  <si>
    <t>최연규</t>
  </si>
  <si>
    <t>043-841-3074</t>
  </si>
  <si>
    <t>봉양 삼거리 창조적마을만들기사업 토목건축공사</t>
  </si>
  <si>
    <t>봉양 삼거리 창조적마을만들기사업 전기공사</t>
  </si>
  <si>
    <t>구곡마을 농어촌 취약지역 생활여건 개조사업</t>
  </si>
  <si>
    <t>목재담장</t>
  </si>
  <si>
    <t>H1.5*W1.5</t>
  </si>
  <si>
    <t>담장</t>
  </si>
  <si>
    <t>메쉬휀스</t>
  </si>
  <si>
    <t>W2.0*H1.5</t>
  </si>
  <si>
    <t>미산마을 농촌 취약지역 생활여건 개조사업</t>
  </si>
  <si>
    <t>W2.075*H1.2</t>
  </si>
  <si>
    <t>WC-2, t13mm, 가열, 3등급, 표층</t>
  </si>
  <si>
    <t>남일 시군창의사업</t>
  </si>
  <si>
    <t>1등급</t>
  </si>
  <si>
    <t>옥산면 소재지종합정비사업</t>
  </si>
  <si>
    <t>친환경</t>
  </si>
  <si>
    <t>2400*1700</t>
  </si>
  <si>
    <t>청미지구 수리시설개보수사업</t>
  </si>
  <si>
    <t>D2000</t>
  </si>
  <si>
    <t>천남지구배수개선사업</t>
  </si>
  <si>
    <t>600*900</t>
  </si>
  <si>
    <t>350*4*4330</t>
  </si>
  <si>
    <t>군서면소재지 종합정비사업 토목.조경공사</t>
  </si>
  <si>
    <t>흄관(VR관)</t>
  </si>
  <si>
    <t>(D=1000mm)</t>
  </si>
  <si>
    <t>(#6-100x100)</t>
  </si>
  <si>
    <t>T60x200x200</t>
  </si>
  <si>
    <t>목재판재(마사란두바)</t>
  </si>
  <si>
    <t>90X21</t>
  </si>
  <si>
    <t>W2,000xH1,800</t>
  </si>
  <si>
    <t>6500x6500xH4900</t>
  </si>
  <si>
    <t>무봉권역단위 종합정비사업 토목.건축공사</t>
  </si>
  <si>
    <t>잔디블록</t>
  </si>
  <si>
    <t>4.2x4.2x3.3</t>
  </si>
  <si>
    <t>1,200x1,500</t>
  </si>
  <si>
    <t>낙석방지망</t>
  </si>
  <si>
    <t>구조물설치</t>
  </si>
  <si>
    <t>철근(이형봉강SD400,300)</t>
  </si>
  <si>
    <t>10-19</t>
  </si>
  <si>
    <t>25-18-80, 25-27-150</t>
  </si>
  <si>
    <t>죽촌 마을단위 종합개발사업 토목조경공사</t>
  </si>
  <si>
    <t>3.6x3.6x3.05m</t>
  </si>
  <si>
    <t>043-730-2569</t>
  </si>
  <si>
    <t>화장실</t>
  </si>
  <si>
    <t>1000*900</t>
  </si>
  <si>
    <t>4000*4000</t>
  </si>
  <si>
    <t>설비</t>
  </si>
  <si>
    <t>인조화강석블록</t>
  </si>
  <si>
    <t>표층#78</t>
  </si>
  <si>
    <t>t</t>
  </si>
  <si>
    <t>탄성포장재</t>
  </si>
  <si>
    <t>T15</t>
  </si>
  <si>
    <t>차양막</t>
  </si>
  <si>
    <t>10000*8000</t>
  </si>
  <si>
    <t>편수칼라관</t>
  </si>
  <si>
    <t>D=300mm</t>
  </si>
  <si>
    <t>추풍령면소재지 종합정비사업 토목.조경공사</t>
  </si>
  <si>
    <t>18,21,24</t>
  </si>
  <si>
    <t>표층,기층</t>
  </si>
  <si>
    <t>0.6-0.8</t>
  </si>
  <si>
    <t>150-300</t>
  </si>
  <si>
    <t>D13-29</t>
  </si>
  <si>
    <t>150-200</t>
  </si>
  <si>
    <t>맨홀</t>
  </si>
  <si>
    <t>상하부및 연직</t>
  </si>
  <si>
    <t>벤치형및 평상형</t>
  </si>
  <si>
    <t>998*998</t>
  </si>
  <si>
    <t>T60,T80</t>
  </si>
  <si>
    <t>야외무대</t>
  </si>
  <si>
    <t>도막형포장</t>
  </si>
  <si>
    <t>2.5mm</t>
  </si>
  <si>
    <t>야외화장실</t>
  </si>
  <si>
    <t>8000*3400</t>
  </si>
  <si>
    <t>매쉬펜스</t>
  </si>
  <si>
    <t>2000*4000</t>
  </si>
  <si>
    <t>한곡지구 수리시설개보수사업 토목공사</t>
  </si>
  <si>
    <t>D-800</t>
  </si>
  <si>
    <t>김정마을창조적마을만들기사업</t>
  </si>
  <si>
    <t>구례지구다목적농촌용수</t>
  </si>
  <si>
    <t>갑산권역단위종합정비사업</t>
  </si>
  <si>
    <t>H1200</t>
  </si>
  <si>
    <t>6.5*6.5*4.9</t>
  </si>
  <si>
    <t>4.5M</t>
  </si>
  <si>
    <t>연풍면농촌중심지활성화사업</t>
  </si>
  <si>
    <t>이형모자이크타일</t>
  </si>
  <si>
    <t>11-20색</t>
  </si>
  <si>
    <t>21색이상</t>
  </si>
  <si>
    <t>투수불록</t>
  </si>
  <si>
    <t>데크재</t>
  </si>
  <si>
    <t>120*30</t>
  </si>
  <si>
    <t>5.7*5.7</t>
  </si>
  <si>
    <t>3.6*3.6</t>
  </si>
  <si>
    <t>데크난간</t>
  </si>
  <si>
    <t>1.5*1.2</t>
  </si>
  <si>
    <t>5m,40W</t>
  </si>
  <si>
    <t>WC-2외</t>
  </si>
  <si>
    <t>가로등주</t>
  </si>
  <si>
    <t>7M</t>
  </si>
  <si>
    <t>원형파고라</t>
  </si>
  <si>
    <t>10.9*2.8*3.0</t>
  </si>
  <si>
    <t>캐노피용</t>
  </si>
  <si>
    <t>야외무대용</t>
  </si>
  <si>
    <t>수못보호벤치</t>
  </si>
  <si>
    <t>1800*1800</t>
  </si>
  <si>
    <t>제비마을 부흥권역창조적마을만들기사업</t>
  </si>
  <si>
    <t>무선방송설비</t>
  </si>
  <si>
    <t>109*2.8</t>
  </si>
  <si>
    <t>트렐리스</t>
  </si>
  <si>
    <t>1.2*3.2*2.6</t>
  </si>
  <si>
    <t>영상감시장치</t>
  </si>
  <si>
    <t>FA-MAP-2A</t>
  </si>
  <si>
    <t>영덕지구 수리시설개보수사업</t>
  </si>
  <si>
    <t>어도블럭</t>
  </si>
  <si>
    <t>2.0×2.0×1.1</t>
  </si>
  <si>
    <t>게비온몸통</t>
  </si>
  <si>
    <t>1.0×1.0×1.0</t>
  </si>
  <si>
    <t>영죽지구 수리시설개보수사업</t>
  </si>
  <si>
    <t>25-18-80</t>
  </si>
  <si>
    <t>25-24-150</t>
  </si>
  <si>
    <t>25-27-150</t>
  </si>
  <si>
    <t>원심력콘크리트관</t>
  </si>
  <si>
    <t>D-0.7</t>
  </si>
  <si>
    <t>견학지구 수리시설개보수사업</t>
  </si>
  <si>
    <t>d16</t>
  </si>
  <si>
    <t>d13</t>
  </si>
  <si>
    <t>동량지구 수리시설개보수사업</t>
  </si>
  <si>
    <t>7,328</t>
  </si>
  <si>
    <t>현곡지구 취약지역생활여건개조사업</t>
  </si>
  <si>
    <t>WC-2</t>
  </si>
  <si>
    <t>BB-3</t>
  </si>
  <si>
    <t>7.2*7.2*4.7</t>
  </si>
  <si>
    <t>7.2*7.2*7.0</t>
  </si>
  <si>
    <t>우물정비정자</t>
  </si>
  <si>
    <t>6.6*6.6*6.45</t>
  </si>
  <si>
    <t>6.5*6.5*7.5</t>
  </si>
  <si>
    <t>2018년 충북 농업용수 수질측정망조사 용역</t>
  </si>
  <si>
    <t>내수읍 중심지활성화사업 세부설계</t>
  </si>
  <si>
    <t>봉양읍 중심지활성화사업 세부설계</t>
  </si>
  <si>
    <t>보은읍 중심지활성화사업 세부설계</t>
  </si>
  <si>
    <t>지하수 현황 및 수리수질조사용역</t>
  </si>
  <si>
    <t>남일 시군창의사업 지역역량강화 시행용역</t>
  </si>
  <si>
    <t>문의 농촌중심지활성화사업 지역역량강화 시행용역</t>
  </si>
  <si>
    <t>남이 농촌중심지활성화사업 지역역량강화 시행용역</t>
  </si>
  <si>
    <t>초정리 창조적마을 지역역량강화 시행용역</t>
  </si>
  <si>
    <t>돌로돌 창조적마을 지역역량강화 시행용역</t>
  </si>
  <si>
    <t>연꽃마을 창조적마을 지역역량강화 시행용역</t>
  </si>
  <si>
    <t>청주시 지역역량강화사업 시행용역</t>
  </si>
  <si>
    <t>삼산지구다목적농촌용수개발사업폐기물처리용역</t>
  </si>
  <si>
    <t>옥산지구 수리시설개보수사업 폐기물처리용역</t>
  </si>
  <si>
    <t>미호지구 수리시설개보수사업 폐기물처리용역</t>
  </si>
  <si>
    <t>구병리 창조적마을만들기</t>
  </si>
  <si>
    <t>동정리 창조적마을만들기</t>
  </si>
  <si>
    <t>삼가2리 창조적마을만들기</t>
  </si>
  <si>
    <t>우산1리 창조적마을만들기사업 기본 및 실시설계 용역</t>
  </si>
  <si>
    <t>서대리 창조적마을만들기사업 기본 및 실시설계 용역</t>
  </si>
  <si>
    <t>대동리 창조적마을만들기사업 기본 및 실시설계 용역</t>
  </si>
  <si>
    <t>현리지구 수리시설개보수사업 폐기물처리</t>
  </si>
  <si>
    <t>사곡마을권역 단위종합정비사업 마을회관 신축/증축, 리모델링용역</t>
  </si>
  <si>
    <t>사곡마을권역 단위종합정비사업 건설폐기물처리용역</t>
  </si>
  <si>
    <t>괴산군 농촌체험관광운영지원센터사업 용역</t>
  </si>
  <si>
    <t>연풍면농촌중심지활성화사업 지역역량강화용역</t>
  </si>
  <si>
    <t>제비마을 부흥권역창조적마을만들기사업 지역역량강화용역</t>
  </si>
  <si>
    <t>연풍면농촌중심지활성화사업 건설폐기물처리용역</t>
  </si>
  <si>
    <t>한살림다못 진입교량설계 용역</t>
  </si>
  <si>
    <t>감물면 농촌중심지활성화사업 건설폐기물처리용역</t>
  </si>
  <si>
    <t>문광면소재지 종합정비사업 지역역량강화(단년차)</t>
  </si>
  <si>
    <t>견학지구 수리시설 개보수사업 건설폐기물처리 용역</t>
  </si>
  <si>
    <t>영덕지구 수리시설 개보수사업 건설폐기물처리 용역</t>
  </si>
  <si>
    <t>영죽지구 수리시설 개보수사업 건설폐기물처리 용역</t>
  </si>
  <si>
    <t>동량지구 수리시설 개보수사업 건설폐기물처리 용역</t>
  </si>
  <si>
    <t>한수면소재지종합정비사업지역역량강화</t>
  </si>
  <si>
    <t>하시지구취약지역생활여건개조사업</t>
  </si>
  <si>
    <t>종전부동산 망포지구 도시개발사업</t>
  </si>
  <si>
    <t>김주경</t>
  </si>
  <si>
    <t>031-299-7823</t>
  </si>
  <si>
    <t>서호지구 도시계획시설 사업</t>
  </si>
  <si>
    <t>배문식,이재준</t>
  </si>
  <si>
    <t>031-299-7820,7821</t>
  </si>
  <si>
    <t>고색2지구 도시계획시설 사업</t>
  </si>
  <si>
    <t>토지개발사업단 홍보관 건축</t>
  </si>
  <si>
    <t>토지개발사업단 홍보관 소방</t>
  </si>
  <si>
    <t>토지개발사업단 홍보관 통신</t>
  </si>
  <si>
    <t>토지개발사업단 홍보관 전기</t>
  </si>
  <si>
    <t>2,3,5지구 현상태매각 감정평가</t>
  </si>
  <si>
    <t>6지구 편입지보상 감정평가</t>
  </si>
  <si>
    <t>4지구 편입지보상 감정평가</t>
  </si>
  <si>
    <t>6지구 가처분용지 감정평가</t>
  </si>
  <si>
    <t>1지구 가처분용지 감정평가</t>
  </si>
  <si>
    <t>2,4지구 가처분용지 감정평가</t>
  </si>
  <si>
    <t>종전부동산 도시개발사업 다각화 방안 수립 용역</t>
  </si>
  <si>
    <t>효행지구 도시개발사업 개발계획(변경) 및 실시설계(설계)수립 용역</t>
  </si>
  <si>
    <t>효행지구 도시개발사업 교통영향평가 수립 용역</t>
  </si>
  <si>
    <t>2018년도 공사 브랜드 인지도 조사</t>
  </si>
  <si>
    <t>2019년도 공사 뉴미디어 홍보 용역</t>
  </si>
  <si>
    <t>금강(2)지구 오산7 경지재정리공사</t>
  </si>
  <si>
    <t>고경훈</t>
  </si>
  <si>
    <t>063-450-9951</t>
  </si>
  <si>
    <t>금강(2)지구 오산8 경지재정리공사</t>
  </si>
  <si>
    <t>금강(2)지구 군산2 경지재정리공사</t>
  </si>
  <si>
    <t>금강(2)지구 지경3 경지재정리공사</t>
  </si>
  <si>
    <t>금강(2)지구 춘포1 양수장 전기공사</t>
  </si>
  <si>
    <t>이남철</t>
  </si>
  <si>
    <t>063-450-9936</t>
  </si>
  <si>
    <t>금강(2)지구 익산2-2공구 토목공사</t>
  </si>
  <si>
    <t>금강(2)지구 오산6 경지재정리공사</t>
  </si>
  <si>
    <t>금강(2)지구 군산1 경지재정리공사</t>
  </si>
  <si>
    <t>금강(2)지구 춘포1 경지재정리공사</t>
  </si>
  <si>
    <t>금강(2)지구 춘포2 경지재정리공사</t>
  </si>
  <si>
    <t>금강(2)지구 광활5 경지재정리공사</t>
  </si>
  <si>
    <t xml:space="preserve">금강하구둑지구 방조제개보수사업 </t>
  </si>
  <si>
    <t>PE관 외</t>
  </si>
  <si>
    <t>450외</t>
  </si>
  <si>
    <t>용수관로</t>
  </si>
  <si>
    <t>박인식</t>
  </si>
  <si>
    <t>063-450-9962</t>
  </si>
  <si>
    <t>밸브실</t>
  </si>
  <si>
    <t>철근콘크리트벤치플룸관</t>
  </si>
  <si>
    <t>1000*800외</t>
  </si>
  <si>
    <t>이형봉강</t>
  </si>
  <si>
    <t>D16mm외</t>
  </si>
  <si>
    <t>25-24-120외</t>
  </si>
  <si>
    <t>금강(2)지구 경지재정리공사</t>
  </si>
  <si>
    <t>철근콘크리트벤치플룸관 외</t>
  </si>
  <si>
    <t>나포양수장 전동기(7호기) 제조.구매</t>
  </si>
  <si>
    <t>750kW</t>
  </si>
  <si>
    <t>양수용</t>
  </si>
  <si>
    <t>이해민</t>
  </si>
  <si>
    <t>063-450-9934</t>
  </si>
  <si>
    <t>금강(2)지구 춘포1 경지재정리공사 건설폐기물처리용역</t>
  </si>
  <si>
    <t>금강(2)지구 춘포2 경지재정리공사 건설폐기물처리용역</t>
  </si>
  <si>
    <t>금강(2)지구 군산1 경지재정리공사 건설폐기물처리용역</t>
  </si>
  <si>
    <t>2018년 사후환경영향조사1,2월 환경질 조사</t>
  </si>
  <si>
    <t>장성,담양,나주,함동,광주지구 '18년 사후환경영향조사</t>
  </si>
  <si>
    <t>궁.대아,백곡,탑정, 영산강하구둑지구 '18년 사후환경영향조사</t>
  </si>
  <si>
    <t>화옹지구 등 5개지구 '18년 사후환경영향조사</t>
  </si>
  <si>
    <t>성읍지구 농촌용수개발사업 사후환경영향조사</t>
  </si>
  <si>
    <t>마동지구 다목적농촌용수개발사업 사후환경영향조사</t>
  </si>
  <si>
    <t>삽교지구 배수갑문 확장사업 해양환경영향조사</t>
  </si>
  <si>
    <t>청라국제도시 친환경복합단지개발사업 사후환경영향조사</t>
  </si>
  <si>
    <t>2018년 농업용수 수질개선사업 기본조사 용역</t>
  </si>
  <si>
    <t xml:space="preserve">2018년 농업용수 수질개선사업 전략 및 소규모 환경영향평가 </t>
  </si>
  <si>
    <t>2018년 농업용수 수질개선사업 기본조사 지질조사 용역</t>
  </si>
  <si>
    <t>2018년 농업용수 수질개선사업 기본조사 문화재지표조사 용역</t>
  </si>
  <si>
    <t>2018년 농업용수 수질개선사업 이용자 만족도 설문조사</t>
  </si>
  <si>
    <t>2018년 농촌관광사업 등급결정 현장심사용역</t>
  </si>
  <si>
    <t xml:space="preserve">도농교류협력사업 초등학교 대상 운영 정산 프로그램개발 </t>
  </si>
  <si>
    <t>6차산업 실태조사 개선방안</t>
  </si>
  <si>
    <t>자유학년제 연계사업(교육과정운영)</t>
  </si>
  <si>
    <t>자유학년제 연계사업(프로그램 개발)</t>
  </si>
  <si>
    <t>외국인 농촌문화체험프로그램 운영, 홍보 용역</t>
  </si>
  <si>
    <t>6차산업 스마트 QR 구축 시범사업</t>
  </si>
  <si>
    <t xml:space="preserve">농촌여행 온라인 예약결제서비스 </t>
  </si>
  <si>
    <t xml:space="preserve">스마일재능뱅크 시스템 기능개선 </t>
  </si>
  <si>
    <t xml:space="preserve">6차산업 제품 유통실태조사 </t>
  </si>
  <si>
    <t>농촌관광 활성화를 위한 스탬프투어 운영 용역</t>
  </si>
  <si>
    <t>2018년 도농교류의 날 및 농촌여름휴가 캠페인 행사 용역</t>
  </si>
  <si>
    <t>한국농촌관광 외국인 서포터즈 기자단 운영</t>
  </si>
  <si>
    <t>2018 농촌관광 운영관리 시스템 기능개선</t>
  </si>
  <si>
    <t>콘텐츠 제작 및 온라인 홍보</t>
  </si>
  <si>
    <t>외국어 안내사인 제작 설치</t>
  </si>
  <si>
    <t xml:space="preserve">2018 농촌재능나눔 해외 선진지 견학 </t>
  </si>
  <si>
    <t>농촌관광 종합 홍보 안내책자 제작</t>
  </si>
  <si>
    <t>주한 미군 대상 농촌관광 팸투어</t>
  </si>
  <si>
    <t xml:space="preserve">2018 농촌재능나눔 캠프 </t>
  </si>
  <si>
    <t xml:space="preserve">2018 대한민국 농촌재능나눔 대상 </t>
  </si>
  <si>
    <t>농촌유학 활성화 방안 연구용역</t>
  </si>
  <si>
    <t>농촌유학 다큐멘터리 제작</t>
  </si>
  <si>
    <t xml:space="preserve">농촌형 교통모델사업 홍보동영상 제작 </t>
  </si>
  <si>
    <t>2018 농촌재능나눔 만족도조사</t>
  </si>
  <si>
    <t>농촌축제 우수사례발굴용역</t>
  </si>
  <si>
    <t>농촌형 교통모델사업 매뉴얼(가이드북)제작</t>
  </si>
  <si>
    <t>농촌형 교통모델사업 발전방안 연구</t>
  </si>
  <si>
    <t>2018년 6차산업 우수사례 경진대회 사례집 제작</t>
  </si>
  <si>
    <t>비협정</t>
    <phoneticPr fontId="2" type="noConversion"/>
  </si>
  <si>
    <t>제한경쟁</t>
    <phoneticPr fontId="2" type="noConversion"/>
  </si>
  <si>
    <t>일반경쟁</t>
    <phoneticPr fontId="2" type="noConversion"/>
  </si>
  <si>
    <t xml:space="preserve">농업진흥지역 고시도면 파일제작 용역 </t>
  </si>
  <si>
    <t>기금사업 통합유지관리 용역</t>
  </si>
  <si>
    <t>농지관리기금 자산운용평가 및 위험관리 용역</t>
  </si>
  <si>
    <t>농업진흥지역 고시도면 인쇄 용역</t>
  </si>
  <si>
    <t>농지관리기금 국가회계시스템 고도화 2차</t>
  </si>
  <si>
    <t>농업진흥지역 실태조사 시스템 유지보수 용역</t>
  </si>
  <si>
    <t>농지업무 자료집 발간</t>
  </si>
  <si>
    <t>방축지구 배수개선사업 설계VE 리딩 용역</t>
  </si>
  <si>
    <t>수한지구 다목적농촌용수개발사업 설계VE 리딩 용역</t>
  </si>
  <si>
    <t>월남지구 다목적농촌용수개발사업 설계VE 리딩 용역</t>
  </si>
  <si>
    <t>금강2지구 옥구1공구 제2대간선 설계VE 리딩 용역</t>
  </si>
  <si>
    <t>통합 유지관리 용역</t>
  </si>
  <si>
    <t>사업관리시스템 재구축 용역</t>
  </si>
  <si>
    <t>사업관리시스템 재구축 감리용역</t>
  </si>
  <si>
    <t>동화지구 내진보강 수리시설개보수사업</t>
  </si>
  <si>
    <t>장삼주</t>
  </si>
  <si>
    <t>063-620-2076</t>
  </si>
  <si>
    <t>금안지구 수원공 수리시설개보수사업</t>
  </si>
  <si>
    <t>인동지구 용배수로 수리시설개보수사업</t>
  </si>
  <si>
    <t>남원지사 기계화경작로확포장사업</t>
  </si>
  <si>
    <t>최명길</t>
  </si>
  <si>
    <t>063-620-2068</t>
  </si>
  <si>
    <t>인계지구 기계화경작로확포장사업 토목공사</t>
  </si>
  <si>
    <t>유도인</t>
  </si>
  <si>
    <t>063-650-7065</t>
  </si>
  <si>
    <t>복흥지구 수리시설개보수사업</t>
  </si>
  <si>
    <t>권두산</t>
  </si>
  <si>
    <t>063-650-7074</t>
  </si>
  <si>
    <t>춘계유지관리공사</t>
  </si>
  <si>
    <t>이승철</t>
  </si>
  <si>
    <t>063-650-7071</t>
  </si>
  <si>
    <t>춘계유지관리공사(기계)</t>
  </si>
  <si>
    <t>서진원</t>
  </si>
  <si>
    <t>063-650-7080</t>
  </si>
  <si>
    <t>추계유지관리공사</t>
  </si>
  <si>
    <t>추계유지관리공사(기계)</t>
  </si>
  <si>
    <t>일반수탁(군비)</t>
  </si>
  <si>
    <t>이정춘</t>
  </si>
  <si>
    <t>063-650-7070</t>
  </si>
  <si>
    <t>일반수탁(도비)</t>
  </si>
  <si>
    <t xml:space="preserve">신리지구 재해대비수리시설개보수사업 </t>
  </si>
  <si>
    <t>박영규</t>
  </si>
  <si>
    <t>063-580-1032</t>
  </si>
  <si>
    <t>도수로지구 재해대비수리시설개보수사업</t>
  </si>
  <si>
    <t>청량2지구 용배수로 수리시설개보수사업</t>
  </si>
  <si>
    <t>선사문화권역 농촌마을 종합개발사업</t>
  </si>
  <si>
    <t>이희신</t>
  </si>
  <si>
    <t>063-580-1055</t>
  </si>
  <si>
    <t>금판지구 배수개선사업</t>
  </si>
  <si>
    <t>최귀동</t>
  </si>
  <si>
    <t>063-580-1051</t>
  </si>
  <si>
    <t>신지지구 개보수사업</t>
  </si>
  <si>
    <t>류진석</t>
  </si>
  <si>
    <t>063-860-0067</t>
  </si>
  <si>
    <t>외돈지구 개보수사업</t>
  </si>
  <si>
    <t>김도희</t>
  </si>
  <si>
    <t>063-860-0066</t>
  </si>
  <si>
    <t>외돈지구 개보수사업 폐기물처리용역</t>
  </si>
  <si>
    <t>이규선</t>
  </si>
  <si>
    <t>063-860-0074</t>
  </si>
  <si>
    <t>다송권역 창조적마을만들기사업</t>
  </si>
  <si>
    <t>최완식</t>
  </si>
  <si>
    <t>063-860-0058</t>
  </si>
  <si>
    <t>용안면 중심지활성화사업</t>
  </si>
  <si>
    <t>김만규</t>
  </si>
  <si>
    <t>063-860-0059</t>
  </si>
  <si>
    <t>북면지구 수리시설개보수사업</t>
  </si>
  <si>
    <t>이진용</t>
  </si>
  <si>
    <t>063-530-0363</t>
  </si>
  <si>
    <t>신중지구 다목적농촌용수개발사업</t>
  </si>
  <si>
    <t>이주호</t>
  </si>
  <si>
    <t>063-530-0332</t>
  </si>
  <si>
    <t>대흥권역단위 종합개발사업 토목건축공사</t>
  </si>
  <si>
    <t>소재영</t>
  </si>
  <si>
    <t>063-530-0333</t>
  </si>
  <si>
    <t>흥덕면 농촌중심지활성화사업 토목,건축공사</t>
  </si>
  <si>
    <t>전북지역본부 고창지사 지역개발부</t>
  </si>
  <si>
    <t>이영재</t>
  </si>
  <si>
    <t>063-560-1527</t>
  </si>
  <si>
    <t>오산2지구 대구획경지정리사업 토목공사</t>
  </si>
  <si>
    <t>이용로</t>
  </si>
  <si>
    <t>063-560-1522</t>
  </si>
  <si>
    <t>송곡지구 수리시설개보수사업</t>
  </si>
  <si>
    <t>김경환</t>
  </si>
  <si>
    <t>063-560-1551</t>
  </si>
  <si>
    <t>두문마을 농어촌취약지역생활여건개조사업 토목건축공사</t>
  </si>
  <si>
    <t>063-350-7075</t>
  </si>
  <si>
    <t>금강벼룻길 창조적마을만들기사업 건축토목공사</t>
  </si>
  <si>
    <t>설천면 농촌중심지활성화사업 토목건축기계공사</t>
  </si>
  <si>
    <t>박희영</t>
  </si>
  <si>
    <t>063-350-7076</t>
  </si>
  <si>
    <t>원흥창조적마을만들기사업 건축공사</t>
  </si>
  <si>
    <t>임정훈</t>
  </si>
  <si>
    <t>063-350-7077</t>
  </si>
  <si>
    <t>원흥창조적마을만들기사업 전기공사</t>
  </si>
  <si>
    <t>원흥창조적마을만들기사업 통신공사</t>
  </si>
  <si>
    <t>사곡창조적마을만들기사업 토목건축공사</t>
  </si>
  <si>
    <t>신시도지구 방조제개보수사업 전기공사</t>
  </si>
  <si>
    <t>전북지역본부 군산지사 수자원관리부</t>
  </si>
  <si>
    <t>이정재</t>
  </si>
  <si>
    <t>063-440-5823</t>
  </si>
  <si>
    <t>어은지구 개보수사업 전기공사</t>
  </si>
  <si>
    <t>산북1지구 수리시설개보수사업 전기공사</t>
  </si>
  <si>
    <t>양기산</t>
  </si>
  <si>
    <t>063-440-5815</t>
  </si>
  <si>
    <t>김용률</t>
  </si>
  <si>
    <t>063-440-5723</t>
  </si>
  <si>
    <t>축산지구 배수개선사업</t>
  </si>
  <si>
    <t>박대호</t>
  </si>
  <si>
    <t>063-440-5714</t>
  </si>
  <si>
    <t>보덕지구 용배수로 수리시설개보수사업</t>
  </si>
  <si>
    <t>인화지구 수원공 수리시설개보수사업</t>
  </si>
  <si>
    <t>장안지구 수원공 수리시설개보수사업</t>
  </si>
  <si>
    <t>동화지구 수원공 수리시설개보수사업</t>
  </si>
  <si>
    <t>덕공지구 용배수로 수리시설개보수사업</t>
  </si>
  <si>
    <t>산덕지구 다목적농촌용수개발사업</t>
  </si>
  <si>
    <t>주생지구 FTA과실전문생산단지</t>
  </si>
  <si>
    <t>방동지구 배수개선사업</t>
  </si>
  <si>
    <t>솔바람권역단위 종합정비사업</t>
  </si>
  <si>
    <t>인월면소재지종합정비사업</t>
  </si>
  <si>
    <t>수양지구 다목적농촌용수개발사업 토목공사</t>
  </si>
  <si>
    <t>팔덕지구 다목적농촌용수개발사업 토목공사</t>
  </si>
  <si>
    <t>방화지구 다목적농촌용수개발사업 토목공사</t>
  </si>
  <si>
    <t>순창지구 농촌용수이용체계재편사업 토목공사</t>
  </si>
  <si>
    <t>적풍지구 배수개선사업</t>
  </si>
  <si>
    <t>김현상</t>
  </si>
  <si>
    <t>063-650-7050</t>
  </si>
  <si>
    <t>구림면 농촌중심지활성화사업 토목건축공사</t>
  </si>
  <si>
    <t>쌍치면 농촌중심지활성화사업 토목건축공사</t>
  </si>
  <si>
    <t>금과면 농촌중심지활성화사업 토목건축공사</t>
  </si>
  <si>
    <t>수동권역단위종합정비사업 토목건축공사</t>
  </si>
  <si>
    <t>금돼지권역단위종합정비사업 토목건축공사</t>
  </si>
  <si>
    <t>심초지구 새뜰마을사업 토목건축공사</t>
  </si>
  <si>
    <t>대산지구 수리시설개보수사업</t>
  </si>
  <si>
    <t>구림지구 수리시설개보수사업</t>
  </si>
  <si>
    <t>쌍유지구 수리시설개보수사업</t>
  </si>
  <si>
    <t>백산지구 수리시설개보수사업</t>
  </si>
  <si>
    <t>동진지구 수리시설개보수사업</t>
  </si>
  <si>
    <t>청호지구 수리시설개보수사업</t>
  </si>
  <si>
    <t>백석지구 수리시설개보수사업</t>
  </si>
  <si>
    <t>앵성지구 수리시설개보수사업</t>
  </si>
  <si>
    <t>고마지구 농촌테마공원조성사업</t>
  </si>
  <si>
    <t>하장4지구 대구획경지정리사업</t>
  </si>
  <si>
    <t>내소사 권역단위 종합정비사업</t>
  </si>
  <si>
    <t>금강지구 개보수사업</t>
  </si>
  <si>
    <t>용랑지구 개보수사업</t>
  </si>
  <si>
    <t>천서지구 개보수사업</t>
  </si>
  <si>
    <t>오산지구 배수개선사업</t>
  </si>
  <si>
    <t>춘포지구 배수개선사업</t>
  </si>
  <si>
    <t>조성일</t>
  </si>
  <si>
    <t>063-860-0057</t>
  </si>
  <si>
    <t>성당1지구 배수개선사업</t>
  </si>
  <si>
    <t>내촌지구 배수개선사업</t>
  </si>
  <si>
    <t>왕지2지구 배수개선사업</t>
  </si>
  <si>
    <t>오성지구 수리시설개보수사업</t>
  </si>
  <si>
    <t>영원지구 수리시설개보수사업</t>
  </si>
  <si>
    <t>송학지구 수리시설개보수사업</t>
  </si>
  <si>
    <t>칠석지구 수리시설개보수사업</t>
  </si>
  <si>
    <t>동진강지구 수리시설개보수사업</t>
  </si>
  <si>
    <t>감곡지구 다목적농촌용수개발사업</t>
  </si>
  <si>
    <t>정우지구 배수개선사업</t>
  </si>
  <si>
    <t>거산지구 배수개선사업</t>
  </si>
  <si>
    <t>화호지구 배수개선사업</t>
  </si>
  <si>
    <t>고부면소재지 종합정비사업 토목건축공사</t>
  </si>
  <si>
    <t>고부면소재지 종합정비사업 전기공사</t>
  </si>
  <si>
    <t>송현지구 배수개선사업 토목공사</t>
  </si>
  <si>
    <t>김양수</t>
  </si>
  <si>
    <t>063-560-1531</t>
  </si>
  <si>
    <t>부안면소재지 종합정비사업</t>
  </si>
  <si>
    <t>해리면 농촌중심지활성화사업</t>
  </si>
  <si>
    <t>당촌권역단위 종합정비사업</t>
  </si>
  <si>
    <t>홍혜성</t>
  </si>
  <si>
    <t>063-560-1530</t>
  </si>
  <si>
    <t>동부리 새뜰마을사업</t>
  </si>
  <si>
    <t>라성지구 다목적농촌용구개발사업</t>
  </si>
  <si>
    <t>오산지구 대구획경지정리사업</t>
  </si>
  <si>
    <t>법지지구 배수개선사업</t>
  </si>
  <si>
    <t>김종원</t>
  </si>
  <si>
    <t>금강벼룻길권역 창조적마을만들기사업 농산물체험장 건축공사</t>
  </si>
  <si>
    <t>금강벼룻길권역 창조적마을만들기사업 농산물체험장 전기공사</t>
  </si>
  <si>
    <t>장안산도깨비권역 창조적마을만들기사업 토목건축공사</t>
  </si>
  <si>
    <t>번암면 농촌중심지활성화사업 토목건축공사</t>
  </si>
  <si>
    <t>덕천지구 신규마을조성사업 토목공사</t>
  </si>
  <si>
    <t>김용호</t>
  </si>
  <si>
    <t>063-350-7074</t>
  </si>
  <si>
    <t>덕천지구 신규마을조성사업 전기공사</t>
  </si>
  <si>
    <t>원구신 농어촌취약지역 생활여건개조사업 토목건축공사</t>
  </si>
  <si>
    <t>원구신 농어촌취약지역 생활여건개조사업 전기공사</t>
  </si>
  <si>
    <t>배넘실마을단위 종합개발사업 토목건축공사</t>
  </si>
  <si>
    <t>배넘실마을단위 종합개발사업 전기공사</t>
  </si>
  <si>
    <t>배넘실마을단위 종합개발사업 통신공사</t>
  </si>
  <si>
    <t>백운면소재지 종합정비사업 토목건축공사</t>
  </si>
  <si>
    <t>백운면소재지 종합정비사업 전기공사</t>
  </si>
  <si>
    <t>백운면소재지 종합정비사업 통신공사</t>
  </si>
  <si>
    <t>백운면소재지 종합정비사업 소방공사</t>
  </si>
  <si>
    <t>음지섶밭 농어촌취약지역 생활여건개조사업 토목공사</t>
  </si>
  <si>
    <t>윤상윤</t>
  </si>
  <si>
    <t>063-350-7068</t>
  </si>
  <si>
    <t>음지섶밭 농어촌취약지역 생활여건개조사업 건축공사</t>
  </si>
  <si>
    <t>음지섶밭 농어촌취약지역 생활여건개조사업 전기공사</t>
  </si>
  <si>
    <t>진안권역(다원영농) 농업에너지이용효율화사업</t>
  </si>
  <si>
    <t>산북1지구 수리시설개보수사업</t>
  </si>
  <si>
    <t>강윤식</t>
  </si>
  <si>
    <t>063-440-5814</t>
  </si>
  <si>
    <t>대위지구 수리시설개보수사업</t>
  </si>
  <si>
    <t>최회영</t>
  </si>
  <si>
    <t>063-440-5812</t>
  </si>
  <si>
    <t>미룡지구 수리시설개보수사업</t>
  </si>
  <si>
    <t>박종석</t>
  </si>
  <si>
    <t>063-440-5816</t>
  </si>
  <si>
    <t>서모지구 수리시설개보수사업</t>
  </si>
  <si>
    <t>서수지구 수리시설개보수사업</t>
  </si>
  <si>
    <t>이용석</t>
  </si>
  <si>
    <t>063-440-5813</t>
  </si>
  <si>
    <t>신시도방조제 개보수사업</t>
  </si>
  <si>
    <t>남내지구 배수개선사업 토목공사</t>
  </si>
  <si>
    <t>나포지구 배수개선사업 토목공사</t>
  </si>
  <si>
    <t>수산지구 배수개선사업 토목공사</t>
  </si>
  <si>
    <t>학당3지구 경지정리사업</t>
  </si>
  <si>
    <t>성산면소재지 종합정비사업</t>
  </si>
  <si>
    <t>최명호</t>
  </si>
  <si>
    <t>063-440-5722</t>
  </si>
  <si>
    <t>임피면소재지 종합정비사업</t>
  </si>
  <si>
    <t>오상지구 재해위험저수지 정비사업</t>
  </si>
  <si>
    <t>윤승환</t>
  </si>
  <si>
    <t>063-270-0540</t>
  </si>
  <si>
    <t>안성지구 재해위험저수지 정비사업</t>
  </si>
  <si>
    <t>신하지구 재해위험저수지 정비사업</t>
  </si>
  <si>
    <t>조용일</t>
  </si>
  <si>
    <t>063-270-0542</t>
  </si>
  <si>
    <t>안심지구 재해위험저수지 정비사업</t>
  </si>
  <si>
    <t>소향지구 소수력발전설비 제조구매설치</t>
  </si>
  <si>
    <t>로타리식 제진기</t>
  </si>
  <si>
    <t>4.05*3.2</t>
  </si>
  <si>
    <t>적풍지구 배수개선사업 토목공사 지급자재</t>
  </si>
  <si>
    <t>1m*1m*0.2m</t>
  </si>
  <si>
    <t>40-16-08</t>
  </si>
  <si>
    <t>D1800</t>
  </si>
  <si>
    <t>D2100</t>
  </si>
  <si>
    <t>RTU</t>
  </si>
  <si>
    <t>매쉬휀스</t>
  </si>
  <si>
    <t>W2.0*H2.0</t>
  </si>
  <si>
    <t>25-24-12외 1종</t>
  </si>
  <si>
    <t>25-24-12외 3종</t>
  </si>
  <si>
    <t>25-24-12외 4종</t>
  </si>
  <si>
    <t>덕천지구 신규마을조성사업</t>
  </si>
  <si>
    <t>이중벽관</t>
  </si>
  <si>
    <t>D600</t>
  </si>
  <si>
    <t>우수관</t>
  </si>
  <si>
    <t>곤크리트블록</t>
  </si>
  <si>
    <t>1000×750×500</t>
  </si>
  <si>
    <t>배넘실마을단위 종합개발사업</t>
  </si>
  <si>
    <t>금속창호</t>
  </si>
  <si>
    <t>4000*2000</t>
  </si>
  <si>
    <t xml:space="preserve">배넘실마을단위 종합개발사업 </t>
  </si>
  <si>
    <t>전기히트펌프, 냉방34.8/난방39.2kW</t>
  </si>
  <si>
    <t>냉난방</t>
  </si>
  <si>
    <t>원구신 농어촌취약지역 생활역건개조사업</t>
  </si>
  <si>
    <t>표층용</t>
  </si>
  <si>
    <t>5KW</t>
  </si>
  <si>
    <t>발전</t>
  </si>
  <si>
    <t>금강벼룻길 창조적마을만들기사업</t>
  </si>
  <si>
    <t>원흥 창조적마을만들기사업</t>
  </si>
  <si>
    <t>10KW</t>
  </si>
  <si>
    <t>사곡 창조적마을만들기사업</t>
  </si>
  <si>
    <t>3KW</t>
  </si>
  <si>
    <t>음지섶밭 농어촌취약지역 생활여건개조사업</t>
  </si>
  <si>
    <t>4700×4700×4500</t>
  </si>
  <si>
    <t>미끄럼방지포장재</t>
  </si>
  <si>
    <t>t=2.5mm</t>
  </si>
  <si>
    <t>HD13mm</t>
  </si>
  <si>
    <t xml:space="preserve"> 톤 </t>
  </si>
  <si>
    <t xml:space="preserve"> 개거 </t>
  </si>
  <si>
    <t>수중펌프</t>
  </si>
  <si>
    <t>Ø250×37kw</t>
  </si>
  <si>
    <t>두종원</t>
  </si>
  <si>
    <t>063-440-5820</t>
  </si>
  <si>
    <t>플로어링보드</t>
  </si>
  <si>
    <t>22mm도장</t>
  </si>
  <si>
    <t>건축공사</t>
  </si>
  <si>
    <t>오암지구 오산양수장 전기수배전반 제조구매</t>
  </si>
  <si>
    <t>저압수배전반</t>
  </si>
  <si>
    <t>3면</t>
  </si>
  <si>
    <t>전동기가동</t>
  </si>
  <si>
    <t>백경현</t>
  </si>
  <si>
    <t>063-270-0535</t>
  </si>
  <si>
    <t>오암지구 오산양수장 자동수위계 제조구매</t>
  </si>
  <si>
    <t>자동수위계</t>
  </si>
  <si>
    <t>3식</t>
  </si>
  <si>
    <t>수위측정</t>
  </si>
  <si>
    <t>063-270-0536</t>
  </si>
  <si>
    <t xml:space="preserve">레미콘 </t>
  </si>
  <si>
    <t>저수지공사</t>
  </si>
  <si>
    <t>장안지구 수원공 수리시설개보수사업 폐기물처리 용역</t>
  </si>
  <si>
    <t>동화지구 수원공 수리시설개보수사업 폐기물처리 용역</t>
  </si>
  <si>
    <t>덕공지구 용배수로 수리시설개보수사업 폐기물처리 용역</t>
  </si>
  <si>
    <t>사매면 농촌중심지활성화사업 기본계획 및 지역역량강화용역</t>
  </si>
  <si>
    <t>사매면 서도역 폐자원활용사업 기본계획 및 지역역량강화용역</t>
  </si>
  <si>
    <t>금지면 농촌중심지 활성화사업 토목 건축공사(전기,통신,소방)</t>
  </si>
  <si>
    <t>대지 창조적마을만들기사업 기본계획</t>
  </si>
  <si>
    <t>남원시 시군창의 농촌폐자원 활용체험관광 기본계획</t>
  </si>
  <si>
    <t>사매면 농촌중심지활성화사업 기본계획</t>
  </si>
  <si>
    <t>대강면 농촌중심지활성화사업 기본계획</t>
  </si>
  <si>
    <t>2018년 공사관리 저수지 수질측정망조사 용역</t>
  </si>
  <si>
    <t>금과면 농촌중심지활성화사업 역량강화용역</t>
  </si>
  <si>
    <t>동계면 농촌중심지활성화사업 역량강화용역</t>
  </si>
  <si>
    <t>복흥지구 수리시설개보수사업 폐기물처리용역</t>
  </si>
  <si>
    <t>춘포지구 배수개선사업 폐기물 처리용역</t>
  </si>
  <si>
    <t>라성지구 다목적농촌용수개발사업 문화재조사 용역</t>
  </si>
  <si>
    <t>부안면소재지 종합정비사업 지역역량강화사업</t>
  </si>
  <si>
    <t>해리면 농촌중심지활성화사업 지역역량강화사업</t>
  </si>
  <si>
    <t>당촌권역단위 종합정비사업 지역역량강화사업</t>
  </si>
  <si>
    <t>새만금 잼버리부지 및 동진공구 지질조사 용역</t>
  </si>
  <si>
    <t>진행중</t>
  </si>
  <si>
    <t>농업용 지하수이용 연장허가 용역(1차)</t>
  </si>
  <si>
    <t>공사관리관정 사후관리 용역(1차)</t>
  </si>
  <si>
    <t>공사관리 방사상집수정 사후관리 용역(1차)</t>
  </si>
  <si>
    <t>농어촌지하수 현황 및 수리·수질조사 용역</t>
  </si>
  <si>
    <t>농업용 지하수이용 연장허가 용역(2차)</t>
  </si>
  <si>
    <t>공사관리 방사상집수정 사후관리 용역(2차)</t>
  </si>
  <si>
    <t>공사관리관정 사후관리용역(3차)</t>
  </si>
  <si>
    <t>신월마을 창조적마을만들기사업 기본계획 수립용역</t>
  </si>
  <si>
    <t>사창마을 창조적마을만들기사업 기본계획 수립용역</t>
  </si>
  <si>
    <t>대덕마을 창조적마을만들기사업 기본계획 수립용역</t>
  </si>
  <si>
    <t>중상마을 창조적마을만들기사업 기본계획 수립용역</t>
  </si>
  <si>
    <t>두문마을 취약지역생활여건 개조사업 실시설계 용역</t>
  </si>
  <si>
    <t>장수읍 농촌중심지활성화사업 세부설계 용역</t>
  </si>
  <si>
    <t>교촌마을 농어촌취약지역 생활여건개조사업 세부설계 용역</t>
  </si>
  <si>
    <t>대위지구 수리시설개보수사업 폐기물처리용역</t>
  </si>
  <si>
    <t>미룡지구 수리시설개보수사업 폐기물처리용역</t>
  </si>
  <si>
    <t>서모지구 수리시설개보수사업 폐기물처리용역</t>
  </si>
  <si>
    <t>오상지구 폐기물처리용역</t>
  </si>
  <si>
    <t>신하지구 폐기물처리용역</t>
  </si>
  <si>
    <t>안심지구 폐기물처리용역</t>
  </si>
  <si>
    <t>월송지구 밭관정개발공사</t>
  </si>
  <si>
    <t>김현철</t>
  </si>
  <si>
    <t>042-480-0357</t>
  </si>
  <si>
    <t>홍성군 신리저수지 개보수사업</t>
  </si>
  <si>
    <t>성낙현</t>
  </si>
  <si>
    <t>042-480-0360</t>
  </si>
  <si>
    <t>아산시 저수지 및 소류지 유지관리사업</t>
  </si>
  <si>
    <t>월송지구 밭관정전기공사</t>
  </si>
  <si>
    <t>홍성군 농업용저수지 유지관리</t>
  </si>
  <si>
    <t>서산시 농업용저수지 유지관리</t>
  </si>
  <si>
    <t>2018년 지표수보강개발사업</t>
  </si>
  <si>
    <t>장병철</t>
  </si>
  <si>
    <t>042-480-0356</t>
  </si>
  <si>
    <t>2018년 지하수방치공 원상복구사업</t>
  </si>
  <si>
    <t>홍성군 신평저수지 개보수사업</t>
  </si>
  <si>
    <t>논산시 농업용대형관정 유지관리사업</t>
  </si>
  <si>
    <t>박정민</t>
  </si>
  <si>
    <t>042-480-0353</t>
  </si>
  <si>
    <t>기계화경작로 둔포</t>
  </si>
  <si>
    <t>041-539-7152</t>
  </si>
  <si>
    <t>상성지구 창조적마을만들기사업</t>
  </si>
  <si>
    <t>남창지구 농업기반시설물 유지관리사업</t>
  </si>
  <si>
    <t>오대영</t>
  </si>
  <si>
    <t>041-539-7145</t>
  </si>
  <si>
    <t>냉정지구 농업기반시설물 유지관리사업</t>
  </si>
  <si>
    <t>대음지구 농업기반시설물 유지관리사업</t>
  </si>
  <si>
    <t>음봉지구 농업기반시설물 유지관리사업</t>
  </si>
  <si>
    <t>염치지구 농업기반시설물 유지관리사업</t>
  </si>
  <si>
    <t>영인지구 농업기반시설물 유지관리사업</t>
  </si>
  <si>
    <t>성환지구 농업기반시설물 유지관리사업</t>
  </si>
  <si>
    <t>도고1지구 농업기반시설물 유지관리사업</t>
  </si>
  <si>
    <t>이윤표</t>
  </si>
  <si>
    <t>041-539-7147</t>
  </si>
  <si>
    <t>도고2지구 농업기반시설물 유지관리사업</t>
  </si>
  <si>
    <t>선장지구 농업기반시설물 유지관리사업</t>
  </si>
  <si>
    <t>신창지구 농업기반시설물 유지관리사업</t>
  </si>
  <si>
    <t>송악지구 농업기반시설물 유지관리사업</t>
  </si>
  <si>
    <t>편안한물길조성사업 1지구</t>
  </si>
  <si>
    <t>편안한물길조성사업 2지구</t>
  </si>
  <si>
    <t>편안한물길조성사업 3지구</t>
  </si>
  <si>
    <t>편안한물길조성사업 4지구</t>
  </si>
  <si>
    <t>소규모 농로포장 1지구</t>
  </si>
  <si>
    <t>소규모 농로포장 2지구</t>
  </si>
  <si>
    <t>신달지구 수리시설개보수사업</t>
  </si>
  <si>
    <t>김선홍</t>
  </si>
  <si>
    <t>041-539-7142</t>
  </si>
  <si>
    <t>부동지구 농로확포장 공사</t>
  </si>
  <si>
    <t>이재수</t>
  </si>
  <si>
    <t>044-860-3343</t>
  </si>
  <si>
    <t>2018 세종시 지방비보조 사업(봉암배수로정비)</t>
  </si>
  <si>
    <t>2018 세종시 지방비보조 사업(예양배수로정비)</t>
  </si>
  <si>
    <t>2018 세종시 지방비보조 사업(준설사업)</t>
  </si>
  <si>
    <t>고복저수지 생태공원(2-7단계)조성사업 조경공사</t>
  </si>
  <si>
    <t>임영수</t>
  </si>
  <si>
    <t>044-860-3351</t>
  </si>
  <si>
    <t>고복저수지 생태공원(2-6단계)조성사업 조경공사</t>
  </si>
  <si>
    <t>도깨비권역 종합정비사업 h/w조성공사</t>
  </si>
  <si>
    <t>김동훈</t>
  </si>
  <si>
    <t>041-850-6447</t>
  </si>
  <si>
    <t>무르실마을단위종합정비사업 h/w조성공사</t>
  </si>
  <si>
    <t>이운재</t>
  </si>
  <si>
    <t>041-850-6467</t>
  </si>
  <si>
    <t>강백년사우 권역단위종합정비사업 토목건축공사</t>
  </si>
  <si>
    <t>한영규</t>
  </si>
  <si>
    <t>041-850-6441</t>
  </si>
  <si>
    <t>강백년사우 권역단위종합정비사업 전기공사</t>
  </si>
  <si>
    <t>강백년사우 권역단위종합정비사업 통신공사</t>
  </si>
  <si>
    <t>강백년사우 권역단위종합정비사업 소방공사</t>
  </si>
  <si>
    <t>신구지구 농업용수 수질개선사업 토목(기계)공사</t>
  </si>
  <si>
    <t>조영태</t>
  </si>
  <si>
    <t>041-930-7872</t>
  </si>
  <si>
    <t>성연지구 수리시설개보수사업</t>
  </si>
  <si>
    <t>김선영</t>
  </si>
  <si>
    <t>041-930-7860</t>
  </si>
  <si>
    <t>월티지구 수리시설개보수사업</t>
  </si>
  <si>
    <t>오천면 농촌중심지활성화사업 토목(건축, 기계)공사</t>
  </si>
  <si>
    <t>방남진</t>
  </si>
  <si>
    <t>041-930-7870</t>
  </si>
  <si>
    <t>토목(조경포함),건축,기계</t>
  </si>
  <si>
    <t>오천면 농촌중심지활성화사업 전기(소방, 통신)공사</t>
  </si>
  <si>
    <t>전기,소방,통신</t>
  </si>
  <si>
    <t>산수2지구 수리시설개보수사업 토목건축공사</t>
  </si>
  <si>
    <t>김정수</t>
  </si>
  <si>
    <t>041-660-8548</t>
  </si>
  <si>
    <t>산수2지구 수리시설개보수사업 전기공사</t>
  </si>
  <si>
    <t>국가계약법시행령26조1항5호가목 경쟁</t>
  </si>
  <si>
    <t>풍고지구수리시설개보수사업 전기공사</t>
  </si>
  <si>
    <t>김하집</t>
  </si>
  <si>
    <t>041-660-8542</t>
  </si>
  <si>
    <t>풍고지구수리시설개보수사업 토목건축기계공사</t>
  </si>
  <si>
    <t>태안17-3권역 친환경에너지보급지원사업 기계공사</t>
  </si>
  <si>
    <t>우상진</t>
  </si>
  <si>
    <t>041-660-8562</t>
  </si>
  <si>
    <t>태안17-4권역 친환경에너지보급지원사업 전기공사</t>
  </si>
  <si>
    <t>중왕지구 배수개선사업</t>
  </si>
  <si>
    <t>현상주</t>
  </si>
  <si>
    <t>041-660-8586</t>
  </si>
  <si>
    <t>중왕마을 어촌6차산업화 시범사업 토목건축공사</t>
  </si>
  <si>
    <t>성지환</t>
  </si>
  <si>
    <t>041-660-8588</t>
  </si>
  <si>
    <t>신송지구 수리시설개보수사업 토목공사</t>
  </si>
  <si>
    <t>지재경</t>
  </si>
  <si>
    <t>041-660-8550</t>
  </si>
  <si>
    <t>남일면 농촌중심지활성화사업 토목건축공사</t>
  </si>
  <si>
    <t>김동욱</t>
  </si>
  <si>
    <t>041-730-2109</t>
  </si>
  <si>
    <t>조민희</t>
  </si>
  <si>
    <t>041-730-2143</t>
  </si>
  <si>
    <t>곡남지구 오수처리시설공사</t>
  </si>
  <si>
    <t>신현주</t>
  </si>
  <si>
    <t>041-730-2121</t>
  </si>
  <si>
    <t>방축지구배수개선사업</t>
  </si>
  <si>
    <t>기계화경작로확포장사업</t>
  </si>
  <si>
    <t>김장면</t>
  </si>
  <si>
    <t>041-730-2141</t>
  </si>
  <si>
    <t>장구지구 수리시설개보수사업 토목기계공사</t>
  </si>
  <si>
    <t>오치환</t>
  </si>
  <si>
    <t>041-730-2138</t>
  </si>
  <si>
    <t>숭암지구 수리시설개보수사업 토목기계공사</t>
  </si>
  <si>
    <t>이호성</t>
  </si>
  <si>
    <t>041-730-2135</t>
  </si>
  <si>
    <t>벌곡지구 수리시설개보수사업 토목기계공사</t>
  </si>
  <si>
    <t>고혜민</t>
  </si>
  <si>
    <t>041-730-2137</t>
  </si>
  <si>
    <t>원당지구 수리시설개보수사업 전기공사</t>
  </si>
  <si>
    <t>지명경쟁</t>
  </si>
  <si>
    <t>충남지역본부 부여지사 수자원관리부</t>
  </si>
  <si>
    <t>041-837-9535</t>
  </si>
  <si>
    <t>원당지구 수리시설개보수사업 자동화공사</t>
  </si>
  <si>
    <t>유예림</t>
  </si>
  <si>
    <t>041-837-9536</t>
  </si>
  <si>
    <t>가회청포지구 지표수보강개발사업</t>
  </si>
  <si>
    <t>민혁진</t>
  </si>
  <si>
    <t>041-837-9543</t>
  </si>
  <si>
    <t>정동지구 배수개선사업</t>
  </si>
  <si>
    <t>염성규</t>
  </si>
  <si>
    <t>041-837-9542</t>
  </si>
  <si>
    <t>"</t>
  </si>
  <si>
    <t>부여 스마트원예단지기반조성사업</t>
  </si>
  <si>
    <t>동죽 농어촌 새뜰마을사업 토목공사</t>
  </si>
  <si>
    <t>유권호</t>
  </si>
  <si>
    <t>041-950-7772</t>
  </si>
  <si>
    <t>동죽 농어촌 새뜰마을사업 전기공사</t>
  </si>
  <si>
    <t>동죽 농어촌 새뜰마을사업 통신공사</t>
  </si>
  <si>
    <t xml:space="preserve">비인지구 농촌중심지활성화사업 건축공사 </t>
  </si>
  <si>
    <t>이종석</t>
  </si>
  <si>
    <t>041-950-7776</t>
  </si>
  <si>
    <t xml:space="preserve">비인지구 농촌중심지활성화사업 토목공사 </t>
  </si>
  <si>
    <t xml:space="preserve">비인지구 농촌중심지활성화사업 전기공사 </t>
  </si>
  <si>
    <t>비인지구 농촌중심지활성화사업 통신공사</t>
  </si>
  <si>
    <t>비인지구 농촌중심지활성화사업 소방공사</t>
  </si>
  <si>
    <t>종천지구 국가관리방조제개보수사업 토목공사</t>
  </si>
  <si>
    <t>정관택</t>
  </si>
  <si>
    <t>041-950-7728</t>
  </si>
  <si>
    <t>축동지구 농업용수 수질개선사업 전기공사</t>
  </si>
  <si>
    <t>관산지구 수리시설개보수사업 토목공사</t>
  </si>
  <si>
    <t>김순동</t>
  </si>
  <si>
    <t>041-940-1784</t>
  </si>
  <si>
    <t>정좌지구 배수개선 토목공사</t>
  </si>
  <si>
    <t>임부선</t>
  </si>
  <si>
    <t>041-940-1750</t>
  </si>
  <si>
    <t>와촌지구 대구획 경지정리토목공사</t>
  </si>
  <si>
    <t>이병재</t>
  </si>
  <si>
    <t>041-940-1753</t>
  </si>
  <si>
    <t>대사지구 수리시설개보수사업</t>
  </si>
  <si>
    <t>김진규</t>
  </si>
  <si>
    <t>041-630-5732</t>
  </si>
  <si>
    <t>진죽 창조적마을만들기사업</t>
  </si>
  <si>
    <t>노종호</t>
  </si>
  <si>
    <t>041-630-5733</t>
  </si>
  <si>
    <t>행정2 창조적마을만들기사업</t>
  </si>
  <si>
    <t>기계화경작로 확포장사업(7지구)</t>
  </si>
  <si>
    <t>전완진</t>
  </si>
  <si>
    <t>041-630-5735</t>
  </si>
  <si>
    <t>7지구</t>
  </si>
  <si>
    <t>고덕지구 수리시설개보수사업 전기공사</t>
  </si>
  <si>
    <t>박재규</t>
  </si>
  <si>
    <t>041-330-3550</t>
  </si>
  <si>
    <t xml:space="preserve">동산새뜰마을사업 토목건축공사 </t>
  </si>
  <si>
    <t>김성태</t>
  </si>
  <si>
    <t>041-330-3571</t>
  </si>
  <si>
    <t>응봉면 농촌중심지활성화사업 토건공사</t>
  </si>
  <si>
    <t>김종봉</t>
  </si>
  <si>
    <t>041-330-3580</t>
  </si>
  <si>
    <t>대흥지구 맑은물가꾸기사업 토건공사</t>
  </si>
  <si>
    <t>신양면소재지종합정비사업 간판정비공사</t>
  </si>
  <si>
    <t>창정지구배수개선사업 자동화설비</t>
  </si>
  <si>
    <t>김태용</t>
  </si>
  <si>
    <t>041-330-3570</t>
  </si>
  <si>
    <t>용동2지구 배수개선 토건기</t>
  </si>
  <si>
    <t>후사리 창조적마을만들기 토목</t>
  </si>
  <si>
    <t>동서리 창조적마을만들기 건축</t>
  </si>
  <si>
    <t>동서리 창조적마을만들기 전기</t>
  </si>
  <si>
    <t>동서리 창조적마을만들기 통신</t>
  </si>
  <si>
    <t xml:space="preserve">기계화경작로확포장사업(기초생활인프라) </t>
  </si>
  <si>
    <t>김정국</t>
  </si>
  <si>
    <t>041-330-3572</t>
  </si>
  <si>
    <t>기계화경작로확포장사업(자체)</t>
  </si>
  <si>
    <t>국화동 창조적마을만들기 토목</t>
  </si>
  <si>
    <t>월곡리 창조적마을만들기 토목</t>
  </si>
  <si>
    <t>월곡리 창조적마을만들기 전기</t>
  </si>
  <si>
    <t>솔뫼권역 창조적마을만들기 종합개발사업</t>
  </si>
  <si>
    <t>김명상</t>
  </si>
  <si>
    <t>041-351-9166</t>
  </si>
  <si>
    <t>신평면 금천1리 기계화경작로 확포장사업</t>
  </si>
  <si>
    <t>신평면 매산리, 금천리 기계화경작로 확.포장사업</t>
  </si>
  <si>
    <t>합덕(신석)지구 기계화경작로 확.포장공사</t>
  </si>
  <si>
    <t>송악(석포)지구 기계화경작로 확.포장공사</t>
  </si>
  <si>
    <t>고대(대촌)지구 기계화경작로 확.포장공사</t>
  </si>
  <si>
    <t>석문(교로)지구 기계화경작로 확.포장공사</t>
  </si>
  <si>
    <t>석문(대호환경)지구 기계화경작로 확.포장공사</t>
  </si>
  <si>
    <t>대호지(사성)지구 기계화경작로 확.포장공사</t>
  </si>
  <si>
    <t>대호지(도이)지구 기계화경작로 확.포장공사</t>
  </si>
  <si>
    <t>송산(동곡)지구 기계화경작로 확.포장공사</t>
  </si>
  <si>
    <t>고대면 농촌중심지 활성화사업</t>
  </si>
  <si>
    <t>면천면 농촌중심지 활성화사업</t>
  </si>
  <si>
    <t>합덕읍 상흑리, 우강면 내경2리 용배수로 정비사업</t>
  </si>
  <si>
    <t>차태현</t>
  </si>
  <si>
    <t>041-351-9136</t>
  </si>
  <si>
    <t>신평면 도성리 부수간선간 개보수사업</t>
  </si>
  <si>
    <t>강정일</t>
  </si>
  <si>
    <t>041-351-9171</t>
  </si>
  <si>
    <t>신평면 신흥2리 배수로 준설사업</t>
  </si>
  <si>
    <t>합덕읍 합덕리, 중궁원리, 소소리, 전대2리 용배수로 정비사업</t>
  </si>
  <si>
    <t>송악읍 고대리 중앙배수로 공사</t>
  </si>
  <si>
    <t>당진2동 용배수로 정비사업</t>
  </si>
  <si>
    <t>우강면 강문리(1교) 노후교량 재설치공사</t>
  </si>
  <si>
    <t>우강면 강문리(2교) 노후교량 재설치공사</t>
  </si>
  <si>
    <t>우강면 강문리(3교) 노후교량 재설치공사</t>
  </si>
  <si>
    <t>정미면 모평리 중앙배수로 준설사업</t>
  </si>
  <si>
    <t>고대면 당진포3리(해창) 중앙농로 포장공사</t>
  </si>
  <si>
    <t>대호지구 간척지 기계화경작로 포장공사(대호지면)</t>
  </si>
  <si>
    <t>이   훈</t>
  </si>
  <si>
    <t>041-351-9138</t>
  </si>
  <si>
    <t>대호지구 간척지 기계화경작로 포장공사(석문면)</t>
  </si>
  <si>
    <t>합덕읍 하궁원리 간이양수장 설치공사</t>
  </si>
  <si>
    <t>대호지면 적서리 용수로 및 경작로 포장공사</t>
  </si>
  <si>
    <t>중부지소 관내 양수장 기계시설 보수공사</t>
  </si>
  <si>
    <t>유근생</t>
  </si>
  <si>
    <t>041-351-9146</t>
  </si>
  <si>
    <t>동부지소 관내 양수장 기계시설 보수공사</t>
  </si>
  <si>
    <t>서부지소 관내 양수장 기계시설 보수공사</t>
  </si>
  <si>
    <t>대정지소 관내 양수장 기계시설 보수공사</t>
  </si>
  <si>
    <t>삽교호관리소 관내 양수장 기계시설 보수공사</t>
  </si>
  <si>
    <t>석문호관리소 관내 양수장 기계시설 보수공사</t>
  </si>
  <si>
    <t>중부지소 관내 양수장 전기시설 보수공사</t>
  </si>
  <si>
    <t>최인규</t>
  </si>
  <si>
    <t>041-351-9147</t>
  </si>
  <si>
    <t>동부지소 관내 양수장 전기시설 보수공사</t>
  </si>
  <si>
    <t>서부지소 관내 양수장 전기시설 보수공사</t>
  </si>
  <si>
    <t>대정지소 관내 양수장 전기시설 보수공사</t>
  </si>
  <si>
    <t>삽교호관리소 관내 양수장 전기시설 보수공사</t>
  </si>
  <si>
    <t>석문호관리소 관내 양수장 전기시설 보수공사</t>
  </si>
  <si>
    <t>중부, 동부지소 관내 양수장 건축물 보수공사</t>
  </si>
  <si>
    <t>남상범</t>
  </si>
  <si>
    <t>041-351-9148</t>
  </si>
  <si>
    <t>서부, 대정지소 관내 양수장 건축물 보수공사</t>
  </si>
  <si>
    <t>삽교호, 석문호관리소 관내 양수장 건축물 보수공사</t>
  </si>
  <si>
    <t>도이지구 수리시설개보수사업 전기공사</t>
  </si>
  <si>
    <t>예당저수지 물넘이확장공사</t>
  </si>
  <si>
    <t>정대진</t>
  </si>
  <si>
    <t>042-480-0384</t>
  </si>
  <si>
    <t>삽교방조제 배수갑문확장사업</t>
  </si>
  <si>
    <t>왕승지구 다목적농촌용수개발사업</t>
  </si>
  <si>
    <t>정해선</t>
  </si>
  <si>
    <t>시전권역 농촌마을 종합개발사업</t>
  </si>
  <si>
    <t>영인면소재지 종합정비사업</t>
  </si>
  <si>
    <t>김익환</t>
  </si>
  <si>
    <t>041-539-7173</t>
  </si>
  <si>
    <t>가채지구배수개선사업</t>
  </si>
  <si>
    <t>구성지구지표수보강개발사업</t>
  </si>
  <si>
    <t>마산지구 수리시설 개보수사업</t>
  </si>
  <si>
    <t>신창지구 수리시설 개보수사업</t>
  </si>
  <si>
    <t>한상필</t>
  </si>
  <si>
    <t>신달지구 수리시설 개보수사업</t>
  </si>
  <si>
    <t>박산지구 수리시설개보수사업 전기공사</t>
  </si>
  <si>
    <t>강경석</t>
  </si>
  <si>
    <t>044-860-3342</t>
  </si>
  <si>
    <t>박산지구 수리시설개보수사업 토목공사</t>
  </si>
  <si>
    <t>고복지구 수리시설개보수사업 토목공사</t>
  </si>
  <si>
    <t>나기선</t>
  </si>
  <si>
    <t>044-860-3340</t>
  </si>
  <si>
    <t>초봉지구 수리시설개보수사업 토목공사</t>
  </si>
  <si>
    <t>경천지구 수리시설개보수사업 토목공사</t>
  </si>
  <si>
    <t>우목지구 수리시설개보수사업 토목공사</t>
  </si>
  <si>
    <t>우목지구 수리시설개보수사업 기계공사</t>
  </si>
  <si>
    <t>경천지구 수리시설개보수사업 전기공사</t>
  </si>
  <si>
    <t>두두지구 농촌중심지활성화사업</t>
  </si>
  <si>
    <t>벌말지구 시군창의사업</t>
  </si>
  <si>
    <t>적벽강권역 토목건축공사</t>
  </si>
  <si>
    <t>적벽강권역 전기공사</t>
  </si>
  <si>
    <t>적벽강권역 통신공사</t>
  </si>
  <si>
    <t>곡남지구 주택정비공사</t>
  </si>
  <si>
    <t>곡남지구 상하수도공사</t>
  </si>
  <si>
    <t>사포지구배수개선사업</t>
  </si>
  <si>
    <t>아호부인지구배수개선사업</t>
  </si>
  <si>
    <t>등화지구 수리시설개보수사업 토목기계공사</t>
  </si>
  <si>
    <t>채운지구 수리시설개보수사업 토목기계공사</t>
  </si>
  <si>
    <t>탑정1지구 수리시설개보수사업 토목기계공사</t>
  </si>
  <si>
    <t>종연지구 수리시설개보수사업 토목공사</t>
  </si>
  <si>
    <t>금산지구 수리시설개보수사업 토목공사</t>
  </si>
  <si>
    <t>남산지구 수리시설개보수사업 토목공사</t>
  </si>
  <si>
    <t>마하동지구 수리시설개보수사업 토목건축기계공사</t>
  </si>
  <si>
    <t>마하동지구 수리시설개보수사업 전기공사</t>
  </si>
  <si>
    <t>창리지구 수리시설개보수사업 토목건축기계공사</t>
  </si>
  <si>
    <t>군수2지구 수리시설개보수사업 토목건축기계공사</t>
  </si>
  <si>
    <t>석우2지구 수리시설개보수사업 토목건축기계공사</t>
  </si>
  <si>
    <t>석우2지구 수리시설개보수사업 전기공사</t>
  </si>
  <si>
    <t>입포지구 수리시설개보수사업 토목건축기계공사</t>
  </si>
  <si>
    <t>입포지구 수리시설개보수사업 전기공사</t>
  </si>
  <si>
    <t>원당지구 수리시설개보수사업 토목건축기계공사</t>
  </si>
  <si>
    <t>암수지구 수리시설개보수사업 토목건축기계공사</t>
  </si>
  <si>
    <t>암수지구 수리시설개보수사업 전기공사</t>
  </si>
  <si>
    <t>장하지구 수리시설개보수사업 토목건축기계공사</t>
  </si>
  <si>
    <t>장하지구 수리시설개보수사업 전기공사</t>
  </si>
  <si>
    <t>청포지구 수리시설개보수사업 토목공사</t>
  </si>
  <si>
    <t>양화지구 수리시설개보수사업 토목공사</t>
  </si>
  <si>
    <t>상금지구 다목적농촌용수개발사업</t>
  </si>
  <si>
    <t>초촌지구 다목적농촌용수개발사업</t>
  </si>
  <si>
    <t>구봉지구 배수개선사업</t>
  </si>
  <si>
    <t>창리지구 수리시설개보수사업  전기공사</t>
  </si>
  <si>
    <t>석우2지구 수리시설개보수사업  전기공사</t>
  </si>
  <si>
    <t>입포지구 수리시설개보수사업  전기공사</t>
  </si>
  <si>
    <t>삼산2지구 배수개선사업</t>
  </si>
  <si>
    <t>설원기</t>
  </si>
  <si>
    <t>041-950-7775</t>
  </si>
  <si>
    <t>장선마을 재구조화사업</t>
  </si>
  <si>
    <t>봉선지구 수리시설개보수사업 토목공사</t>
  </si>
  <si>
    <t>소리 창조적 마을 만들기사업 건축공사</t>
  </si>
  <si>
    <t>소리 창조적 마을 만들기사업 전기공사</t>
  </si>
  <si>
    <t>수철지구 수리시설개보수사업 토목공사</t>
  </si>
  <si>
    <t>이강민</t>
  </si>
  <si>
    <t>041-330-3551</t>
  </si>
  <si>
    <t>두리지구 수리시설개보수사업 토목공사</t>
  </si>
  <si>
    <t>대양지구 수리시설개보수사업 토목공사</t>
  </si>
  <si>
    <t>금마지구 수리시설개보수사업 토목공사</t>
  </si>
  <si>
    <t>고덕지구 수리시설개보수사업 토목공사</t>
  </si>
  <si>
    <t>예당지구 수리시설개보수사업 토목공사</t>
  </si>
  <si>
    <t>예당지구 예당지 기반시설조성확충사업 가설공사</t>
  </si>
  <si>
    <t>예당지구 예당지 기반시설조성확충사업</t>
  </si>
  <si>
    <t>죽천1리 새뜰마을사업 토목건축공사</t>
  </si>
  <si>
    <t>성리두리지구 대구획경지정리사업</t>
  </si>
  <si>
    <t>신양면소재지 종합정비사업 건축토목공사</t>
  </si>
  <si>
    <t>신양면소재지 종합정비사업 전기공사</t>
  </si>
  <si>
    <t>창정지구 배수개선사업</t>
  </si>
  <si>
    <t>창정지구 배수개선사업 전기공사</t>
  </si>
  <si>
    <t>산동지구 다목적농촌용수개발사업</t>
  </si>
  <si>
    <t>정기수</t>
  </si>
  <si>
    <t>041-351-9174</t>
  </si>
  <si>
    <t>우강1지구 배수개선사업</t>
  </si>
  <si>
    <t>김경록</t>
  </si>
  <si>
    <t>041-351-9161</t>
  </si>
  <si>
    <t xml:space="preserve">우강3지구 배수개선사업 </t>
  </si>
  <si>
    <t>신흥지구 대구획경지정리사업</t>
  </si>
  <si>
    <t>차혁빈</t>
  </si>
  <si>
    <t>041-351-9168</t>
  </si>
  <si>
    <t>삽교천지구 수리시설개보수사업</t>
  </si>
  <si>
    <t>임장택</t>
  </si>
  <si>
    <t>041-351-9141</t>
  </si>
  <si>
    <t>삽교천2지구 수리시설개보수사업</t>
  </si>
  <si>
    <t>상궁지구 수리시설개보수사업</t>
  </si>
  <si>
    <t>신리지구 수리시설개보수사업</t>
  </si>
  <si>
    <t>도이지구 수리시설개보수사업</t>
  </si>
  <si>
    <t>석문지구 방조제개보수사업</t>
  </si>
  <si>
    <t>순성지구 농업용수수질개선사업</t>
  </si>
  <si>
    <t>순성지구 수질개선사업 전기공사</t>
  </si>
  <si>
    <t>삼봉지구 수리시설개보수사업 전기공사</t>
  </si>
  <si>
    <t>백석지구 수리시설개보수사업 전기공사</t>
  </si>
  <si>
    <t>백석지구 수리시설개보수사업 수배전반 제조구매</t>
  </si>
  <si>
    <t>백석지구 수리시설개보수사업 전동기 제조구매</t>
  </si>
  <si>
    <t>신리지구 수리시설개보수사업 전기공사</t>
  </si>
  <si>
    <t>신리지구 수리시설개보수사업 수배전반 제조구매</t>
  </si>
  <si>
    <t>예당저수지 물넘이 확장공사</t>
  </si>
  <si>
    <t>비상발전기</t>
  </si>
  <si>
    <t xml:space="preserve"> 전기,통신 </t>
  </si>
  <si>
    <t>실내조명기구</t>
  </si>
  <si>
    <t>가로등기구</t>
  </si>
  <si>
    <t>폐쇄회로 텔레비전 시스템</t>
  </si>
  <si>
    <t xml:space="preserve"> 토목 </t>
  </si>
  <si>
    <t>FRP 오수처리시설</t>
  </si>
  <si>
    <t xml:space="preserve"> 건축 </t>
  </si>
  <si>
    <t>알루미늄 복합판넬</t>
  </si>
  <si>
    <t>금속제창</t>
  </si>
  <si>
    <t>안전난간</t>
  </si>
  <si>
    <t>H=1.2M</t>
  </si>
  <si>
    <t xml:space="preserve"> m </t>
  </si>
  <si>
    <t>#78 표층용</t>
  </si>
  <si>
    <t xml:space="preserve"> M/T </t>
  </si>
  <si>
    <t>#467 기층용</t>
  </si>
  <si>
    <t>차량방호울타리</t>
  </si>
  <si>
    <t>핸드레일</t>
  </si>
  <si>
    <t>H=1.0M</t>
  </si>
  <si>
    <t>PSMA</t>
  </si>
  <si>
    <t>영인면 소재지 종합정비사업</t>
  </si>
  <si>
    <t>가채지구 배수개선사업</t>
  </si>
  <si>
    <t>침수옹벽</t>
  </si>
  <si>
    <t>Φ800mm x 75kW x14P</t>
  </si>
  <si>
    <t>1500B</t>
  </si>
  <si>
    <t>농로</t>
  </si>
  <si>
    <t>횡축축류펌프 보수</t>
  </si>
  <si>
    <t>배수용</t>
  </si>
  <si>
    <t>전동식 버터플라이밸브</t>
  </si>
  <si>
    <t>유동플랜지</t>
  </si>
  <si>
    <t>플랩밸브</t>
  </si>
  <si>
    <t>유도전동기</t>
  </si>
  <si>
    <t>고효율 95KW, 380V, 18P</t>
  </si>
  <si>
    <t>380V 95kW 기동용 PANEL 외</t>
  </si>
  <si>
    <t>박산지구 수리시설개보수사업 수중펌프 제조구매</t>
  </si>
  <si>
    <t>150mm×22kW</t>
  </si>
  <si>
    <t>고복지구 수리시설개보수사업</t>
  </si>
  <si>
    <t>D10~D13</t>
  </si>
  <si>
    <t>부동지구 농로확포장사업</t>
  </si>
  <si>
    <t>1000*600*500</t>
  </si>
  <si>
    <t>옹벽</t>
  </si>
  <si>
    <t>Ea</t>
  </si>
  <si>
    <t>예양지구 수리시설정비사업</t>
  </si>
  <si>
    <t>800*700</t>
  </si>
  <si>
    <t>120×30</t>
  </si>
  <si>
    <t>신구지구 농업용수 수질개선사업</t>
  </si>
  <si>
    <t>기능성여재</t>
  </si>
  <si>
    <t>산수2지구 수리시설개보수사업 토목공사</t>
  </si>
  <si>
    <t>041-60-8548</t>
  </si>
  <si>
    <t>25-18-15</t>
  </si>
  <si>
    <t>시멘트</t>
  </si>
  <si>
    <t>40㎏</t>
  </si>
  <si>
    <t>메쉬헨스</t>
  </si>
  <si>
    <t>풍고지구 수리시설개보수사업 토목건축기계공사</t>
  </si>
  <si>
    <t>도복장강관 외</t>
  </si>
  <si>
    <t>풍전지구 수리시설개보수사업 토목공사</t>
  </si>
  <si>
    <t>스톤네트 외</t>
  </si>
  <si>
    <t>041-660-8543</t>
  </si>
  <si>
    <t>금학지구 다목적농촌용수개발사업 토목건축기계공사</t>
  </si>
  <si>
    <t>SD300</t>
  </si>
  <si>
    <t>펌프외</t>
  </si>
  <si>
    <t>큐비클외</t>
  </si>
  <si>
    <t xml:space="preserve">두두지구 농촌중심지활성화사업 </t>
  </si>
  <si>
    <t>t65</t>
  </si>
  <si>
    <t>H1000</t>
  </si>
  <si>
    <t>남일면 농촌중심지활성화사업</t>
  </si>
  <si>
    <t>1200*900</t>
  </si>
  <si>
    <t>쓰레기수거시설</t>
  </si>
  <si>
    <t>7.0*4.0</t>
  </si>
  <si>
    <t>하수도관</t>
  </si>
  <si>
    <t>채운지구 수리시설개보수사업 펌프구매</t>
  </si>
  <si>
    <t>장구지구 수리시설개보수사업 제진기구매</t>
  </si>
  <si>
    <t>조립식옹벽</t>
  </si>
  <si>
    <t xml:space="preserve"> H=2.0</t>
  </si>
  <si>
    <t>041-837-9546</t>
  </si>
  <si>
    <t>장하지구 수리시설개보수사업</t>
  </si>
  <si>
    <t>천정크레인</t>
  </si>
  <si>
    <t>3TON, 싱글거더</t>
  </si>
  <si>
    <t xml:space="preserve"> 기계 </t>
  </si>
  <si>
    <t xml:space="preserve"> 기 </t>
  </si>
  <si>
    <t>김재인</t>
  </si>
  <si>
    <t>041-837-9534</t>
  </si>
  <si>
    <t>양흡입벌류트펌프</t>
  </si>
  <si>
    <t>400mm</t>
  </si>
  <si>
    <t xml:space="preserve"> 대 </t>
  </si>
  <si>
    <t>원당지구 수리시설개보수사업</t>
  </si>
  <si>
    <t>입축축류펌프수리</t>
  </si>
  <si>
    <t>창리지구 수리시설개보수사업</t>
  </si>
  <si>
    <t>5TON, 싱글거더</t>
  </si>
  <si>
    <t>암수지구 수리시설개보수사업</t>
  </si>
  <si>
    <t>3상 700KVA</t>
  </si>
  <si>
    <t xml:space="preserve"> 전기 </t>
  </si>
  <si>
    <t>3.3kV 205kW 10P</t>
  </si>
  <si>
    <t>3.3kV 150kW 18P</t>
  </si>
  <si>
    <t>수배전반설비 외</t>
  </si>
  <si>
    <t>배전반설비</t>
  </si>
  <si>
    <t>380V 75kW 6P</t>
  </si>
  <si>
    <t>H=1.5</t>
  </si>
  <si>
    <t>와촌지구 대구획 경지정리사업</t>
  </si>
  <si>
    <t>철근콘크리트벤치플륨관</t>
  </si>
  <si>
    <t>#8,150*150</t>
  </si>
  <si>
    <t>화양지구배수개선사업</t>
  </si>
  <si>
    <t>(W)2.7m x (H)3.4m</t>
  </si>
  <si>
    <t>이선용</t>
  </si>
  <si>
    <t>041-630-5739</t>
  </si>
  <si>
    <t>d=900mm</t>
  </si>
  <si>
    <t>508*t12-10m</t>
  </si>
  <si>
    <t>수철지구 수리시설개보수사업</t>
  </si>
  <si>
    <t>4330*350</t>
  </si>
  <si>
    <t xml:space="preserve">두리지구 수리시설개보수사업 </t>
  </si>
  <si>
    <t>25-18-15
25-24-15</t>
  </si>
  <si>
    <t>3000*650</t>
  </si>
  <si>
    <t>대양지구 수리시설개보수사업</t>
  </si>
  <si>
    <t>H10,H13</t>
  </si>
  <si>
    <t>25-24-15
25-18-15</t>
  </si>
  <si>
    <t>500C,600C
700A,800B</t>
  </si>
  <si>
    <t>금마지구 수리시설개보수사업</t>
  </si>
  <si>
    <t>고덕지구 수리시설개보수사업</t>
  </si>
  <si>
    <t>H13,H16</t>
  </si>
  <si>
    <t>예당지구 수리시설개보수사업</t>
  </si>
  <si>
    <t>신양면소재지 종합정비사업</t>
  </si>
  <si>
    <t>wc-2, t13mm가열, 3등급 표층</t>
  </si>
  <si>
    <t>지중화포장</t>
  </si>
  <si>
    <t>예당지구 기반조성확충사업</t>
  </si>
  <si>
    <t>디자인형울타리(부잔교)</t>
  </si>
  <si>
    <t>출렁다리</t>
  </si>
  <si>
    <t>디자인울타리</t>
  </si>
  <si>
    <t>1200*1500</t>
  </si>
  <si>
    <t>산책로</t>
  </si>
  <si>
    <t>200*200*t60</t>
  </si>
  <si>
    <t>커뮤니센타</t>
  </si>
  <si>
    <t>4.5m, LED보안등기구포함</t>
  </si>
  <si>
    <t>955*500*44</t>
  </si>
  <si>
    <t>아스콘기층</t>
  </si>
  <si>
    <t>bb-2, t30mm가열, 3등급 기층</t>
  </si>
  <si>
    <t>천연목재(까베유시)</t>
  </si>
  <si>
    <t>t21mm</t>
  </si>
  <si>
    <t>알루미늄제교량유리난간(전만대)</t>
  </si>
  <si>
    <t>1000*1200</t>
  </si>
  <si>
    <t>디자인형울타리(데크로드)</t>
  </si>
  <si>
    <t>알루미늄제교량유리난간(출렁다리)</t>
  </si>
  <si>
    <t>2000*1300</t>
  </si>
  <si>
    <t>목재데크(합성)</t>
  </si>
  <si>
    <t>2400*150*25</t>
  </si>
  <si>
    <t>국화동창조적마을만들기</t>
  </si>
  <si>
    <t>3000*2200</t>
  </si>
  <si>
    <t>후사리창조적마을만들기</t>
  </si>
  <si>
    <t>2200*3000</t>
  </si>
  <si>
    <t>041-330-3507</t>
  </si>
  <si>
    <t>BB-2, T30</t>
  </si>
  <si>
    <t>4200*4200*3600</t>
  </si>
  <si>
    <t>월곡리창조적마을만들기</t>
  </si>
  <si>
    <t>1000*400*44</t>
  </si>
  <si>
    <t>보강토옹벽</t>
  </si>
  <si>
    <t>450*450*200</t>
  </si>
  <si>
    <t>동서리창조적마을만들기</t>
  </si>
  <si>
    <t>HD10~19</t>
  </si>
  <si>
    <t>150*150</t>
  </si>
  <si>
    <t>오산2리창조적마을만들기</t>
  </si>
  <si>
    <t>종별</t>
  </si>
  <si>
    <t>기계화경작로확포장사업(기초생활인프라)</t>
  </si>
  <si>
    <t>건식흙포장</t>
  </si>
  <si>
    <t>T100</t>
  </si>
  <si>
    <t>4000*4000*3400</t>
  </si>
  <si>
    <t>용동2지구배수개선사업</t>
  </si>
  <si>
    <t>D10~29</t>
  </si>
  <si>
    <t>수도용폴리에틸렌관</t>
  </si>
  <si>
    <t>D400mm</t>
  </si>
  <si>
    <t>우강3지구 배수개선사업</t>
  </si>
  <si>
    <t>수중축류펌프</t>
  </si>
  <si>
    <t>1200×160×16</t>
  </si>
  <si>
    <t>전동식접형변</t>
  </si>
  <si>
    <t>D1200mm</t>
  </si>
  <si>
    <t>자동제진기</t>
  </si>
  <si>
    <t>B3.6×H4.45</t>
  </si>
  <si>
    <t>신흥지구 대구회경지정리사업</t>
  </si>
  <si>
    <t>플륨관</t>
  </si>
  <si>
    <t>600*600mm</t>
  </si>
  <si>
    <t>용수공급</t>
  </si>
  <si>
    <t>800*700mm</t>
  </si>
  <si>
    <t>1000*1000mm</t>
  </si>
  <si>
    <t>벤치플륨관</t>
  </si>
  <si>
    <t>PC침수옹벽</t>
  </si>
  <si>
    <t>수도용PE관</t>
  </si>
  <si>
    <t>순성지구 수질개선사업 물관리자동화시스템 제조구매</t>
  </si>
  <si>
    <t>계장제어</t>
  </si>
  <si>
    <t>고무보</t>
  </si>
  <si>
    <t>판교지구 다목적농촌용수개발사업 세부설계</t>
    <phoneticPr fontId="2" type="noConversion"/>
  </si>
  <si>
    <t>해당</t>
    <phoneticPr fontId="2" type="noConversion"/>
  </si>
  <si>
    <t>자체조달</t>
    <phoneticPr fontId="2" type="noConversion"/>
  </si>
  <si>
    <t>대술신양 다목적농촌용수개발사업 세부설계</t>
    <phoneticPr fontId="2" type="noConversion"/>
  </si>
  <si>
    <t>남산지구 대구획경지정리사업 기본 및 세부설계</t>
    <phoneticPr fontId="2" type="noConversion"/>
  </si>
  <si>
    <t>미해당</t>
    <phoneticPr fontId="2" type="noConversion"/>
  </si>
  <si>
    <t>일반</t>
    <phoneticPr fontId="2" type="noConversion"/>
  </si>
  <si>
    <t>와촌지구 대구획경지정리사업 기본 및 세부설계</t>
    <phoneticPr fontId="2" type="noConversion"/>
  </si>
  <si>
    <t xml:space="preserve">대천2지구 배수개선사업 세부설계 </t>
    <phoneticPr fontId="2" type="noConversion"/>
  </si>
  <si>
    <t xml:space="preserve">중정지구 배수개선사업 세부설계 </t>
    <phoneticPr fontId="2" type="noConversion"/>
  </si>
  <si>
    <t xml:space="preserve">동산지구 배수개선사업 세부설계 </t>
    <phoneticPr fontId="2" type="noConversion"/>
  </si>
  <si>
    <t>업성지구 농업용수수질개선사업 세부설계</t>
    <phoneticPr fontId="2" type="noConversion"/>
  </si>
  <si>
    <t>사곡면 농촌중심지활성화사업 기본계획</t>
    <phoneticPr fontId="2" type="noConversion"/>
  </si>
  <si>
    <t>세도면 농촌중심지활성화사업 기본계획</t>
    <phoneticPr fontId="2" type="noConversion"/>
  </si>
  <si>
    <t>성주면 농촌중심지활성화사업 기본계획</t>
    <phoneticPr fontId="2" type="noConversion"/>
  </si>
  <si>
    <t>대술면 농촌중심지활성화사업 기본계획</t>
    <phoneticPr fontId="2" type="noConversion"/>
  </si>
  <si>
    <t>고대면 농촌중심지활성화사업 기본계획</t>
    <phoneticPr fontId="2" type="noConversion"/>
  </si>
  <si>
    <t>장평면 농촌중심지활성화사업 기본계획</t>
    <phoneticPr fontId="2" type="noConversion"/>
  </si>
  <si>
    <t>양화면 농촌중심지활성화사업 기본계획</t>
    <phoneticPr fontId="2" type="noConversion"/>
  </si>
  <si>
    <t>제원면 농촌중심지활성화사업 기본계획</t>
    <phoneticPr fontId="2" type="noConversion"/>
  </si>
  <si>
    <t>대흥권역 창조적마을만들기 기본계획</t>
    <phoneticPr fontId="2" type="noConversion"/>
  </si>
  <si>
    <t>도고지구 창조적마을만들기 기본계획</t>
    <phoneticPr fontId="2" type="noConversion"/>
  </si>
  <si>
    <t>동암지구 수리시설개보수사업 세부설계</t>
    <phoneticPr fontId="2" type="noConversion"/>
  </si>
  <si>
    <t>중왕2지구 수리시설개보수사업 세부설계</t>
    <phoneticPr fontId="2" type="noConversion"/>
  </si>
  <si>
    <t>성연지구 수리시설개보수사업 세부설계</t>
    <phoneticPr fontId="2" type="noConversion"/>
  </si>
  <si>
    <t>한천지구 수리시설개보수사업 세부설계</t>
    <phoneticPr fontId="2" type="noConversion"/>
  </si>
  <si>
    <t>연무지구 수리시설개보수사업 세부설계</t>
    <phoneticPr fontId="2" type="noConversion"/>
  </si>
  <si>
    <t>함양지구 수리시설개보수사업 세부설계</t>
    <phoneticPr fontId="2" type="noConversion"/>
  </si>
  <si>
    <t>석우1지구 수리시설개보수사업 세부설계</t>
    <phoneticPr fontId="2" type="noConversion"/>
  </si>
  <si>
    <t>서부지구 수리시설개보수사업 세부설계</t>
    <phoneticPr fontId="2" type="noConversion"/>
  </si>
  <si>
    <t>옥계지구 수리시설개보수사업 세부설계</t>
    <phoneticPr fontId="2" type="noConversion"/>
  </si>
  <si>
    <t>미해당</t>
    <phoneticPr fontId="2" type="noConversion"/>
  </si>
  <si>
    <t>일반</t>
    <phoneticPr fontId="2" type="noConversion"/>
  </si>
  <si>
    <t>자체조달</t>
    <phoneticPr fontId="2" type="noConversion"/>
  </si>
  <si>
    <t>예간1지구 수리시설개보수사업 세부설계</t>
    <phoneticPr fontId="2" type="noConversion"/>
  </si>
  <si>
    <t>삽교천3지구 수리시설개보수사업 세부설계</t>
    <phoneticPr fontId="2" type="noConversion"/>
  </si>
  <si>
    <t>당진지구 수리시설개보수사업 세부설계</t>
    <phoneticPr fontId="2" type="noConversion"/>
  </si>
  <si>
    <t>정미지구 수리시설개보수사업 세부설계</t>
    <phoneticPr fontId="2" type="noConversion"/>
  </si>
  <si>
    <t>적산지구 수리시설개보수사업 세부설계</t>
    <phoneticPr fontId="2" type="noConversion"/>
  </si>
  <si>
    <t>원북지구 수리시설개보수사업 세부설계</t>
    <phoneticPr fontId="2" type="noConversion"/>
  </si>
  <si>
    <t>의당지구 수리시설개보수사업 세부설계</t>
    <phoneticPr fontId="2" type="noConversion"/>
  </si>
  <si>
    <t>서중지구 수리시설개보수사업 세부설계</t>
    <phoneticPr fontId="2" type="noConversion"/>
  </si>
  <si>
    <t>숙진지구 수리시설개보수사업 세부설계</t>
    <phoneticPr fontId="2" type="noConversion"/>
  </si>
  <si>
    <t>양항지구 수리시설개보수사업 세부설계</t>
    <phoneticPr fontId="2" type="noConversion"/>
  </si>
  <si>
    <t>신남지구 수리시설개보수사업 세부설계</t>
    <phoneticPr fontId="2" type="noConversion"/>
  </si>
  <si>
    <t>군덕지구 수리시설개보수사업 세부설계</t>
    <phoneticPr fontId="2" type="noConversion"/>
  </si>
  <si>
    <t>봉재지구 수리시설개보수사업 세부설계</t>
    <phoneticPr fontId="2" type="noConversion"/>
  </si>
  <si>
    <t>주곡지구 수리시설개보수사업 세부설계</t>
    <phoneticPr fontId="2" type="noConversion"/>
  </si>
  <si>
    <t>함적지구 수리시설개보수사업 세부설계</t>
    <phoneticPr fontId="2" type="noConversion"/>
  </si>
  <si>
    <t>연락1지구 수리시설개보수사업 세부설계</t>
    <phoneticPr fontId="2" type="noConversion"/>
  </si>
  <si>
    <t>장평지구 수리시설개보수사업 세부설계</t>
    <phoneticPr fontId="2" type="noConversion"/>
  </si>
  <si>
    <t>미해당</t>
    <phoneticPr fontId="2" type="noConversion"/>
  </si>
  <si>
    <t>일반</t>
    <phoneticPr fontId="2" type="noConversion"/>
  </si>
  <si>
    <t>자체조달</t>
    <phoneticPr fontId="2" type="noConversion"/>
  </si>
  <si>
    <t>옥남지구 국가방조제개보수사업 세부설계</t>
    <phoneticPr fontId="2" type="noConversion"/>
  </si>
  <si>
    <t>2018년 농업용수 수질측정망조사 용역</t>
  </si>
  <si>
    <t>서지지구외 농어촌지하수 현황 및 수리수질조사</t>
  </si>
  <si>
    <t>국고보조사업</t>
  </si>
  <si>
    <t>예당저수지 물넘이 확장공사 건설폐기물 처리용역</t>
  </si>
  <si>
    <t>왕승지구 문화재 시굴조사</t>
  </si>
  <si>
    <t>둔포농촌중심지 지역역량강화사업</t>
  </si>
  <si>
    <t>왕승지구 교통안전성 평가</t>
  </si>
  <si>
    <t>고복저수지 생태공원(2-7단계)조성사업 1차 조경공사</t>
  </si>
  <si>
    <t>고복저수지 생태공원(2-7단계)조성사업 2차 조경공사</t>
  </si>
  <si>
    <t>경천지구 수리시설개보수사업 폐기물처리용역</t>
  </si>
  <si>
    <t>우목지구 수리시설개보수사업 폐기물처리용역</t>
  </si>
  <si>
    <t>초봉지구 수리시설개보수사업 폐기물처리용역</t>
  </si>
  <si>
    <t>반포면 농촌중심지활성화사업 지역역량강화용역</t>
  </si>
  <si>
    <t>풍고지구 수리시설개보수사업 폐기물처리용역</t>
  </si>
  <si>
    <t>중왕마을 어촌6차산업화시범사업 S/W용역</t>
  </si>
  <si>
    <t>곡남지구 폐기물처리용역</t>
  </si>
  <si>
    <t>마하동지구 개보수사업 폐기물처리용역</t>
  </si>
  <si>
    <t>원당지구 개보수사업 폐기물처리용역</t>
  </si>
  <si>
    <t>장하지구 개보수사업 지정폐기물처리용역</t>
  </si>
  <si>
    <t>양화지구 개보수사업 폐기물처리용역</t>
  </si>
  <si>
    <t>삼산2지구 배수개선사업 폐기물처리용역</t>
  </si>
  <si>
    <t>비인지구 농촌중심지활성화사업 폐기물처리용역</t>
  </si>
  <si>
    <t>구룡지구 수리시설개보수사업 폐기물처리용역</t>
  </si>
  <si>
    <t xml:space="preserve">관산지구 수리시설개보수사업 폐기물처리용역 </t>
  </si>
  <si>
    <t xml:space="preserve">소리 창조적 마을 만들기사업 지역역량강화 용역 </t>
  </si>
  <si>
    <t>대사지구 수리시서러개보수사업 임목폐기물처리 용역</t>
  </si>
  <si>
    <t>대사지구 수리시서러개보수사업 건설폐기물처리 용역</t>
  </si>
  <si>
    <t>화양지구 배수개선사업 건설폐기물처리용역</t>
  </si>
  <si>
    <t>진죽 창조적마을만들기사업 지역역량강화용역</t>
  </si>
  <si>
    <t>두리지구 수리시설개보수사업 건설폐기물처리</t>
  </si>
  <si>
    <t>대양지구 수리시설개보수사업 건설폐기물처리</t>
  </si>
  <si>
    <t>금마지구 수리시설개보수사업 건설폐기물처리</t>
  </si>
  <si>
    <t>고덕지구 수리시설개보수사업 건설폐기물처리</t>
  </si>
  <si>
    <t>예당지구 예당지 기반시설조성확충(출렁다리)사업 건설사업관리 용역</t>
  </si>
  <si>
    <t>성리두리지구 대구획경지정리사업 폐기물 처리용역</t>
  </si>
  <si>
    <t>죽천1리 새뜰마을사업 건설폐기물처리 용역</t>
  </si>
  <si>
    <t>신양면소재지 종합정비 지역역량강화사업 용역</t>
  </si>
  <si>
    <t>죽천1리 건설지정폐기물 처리용역</t>
  </si>
  <si>
    <t>성리두리 건설폐기물 처리용역</t>
  </si>
  <si>
    <t>귀곡권역 기본 및 세부설계용역</t>
  </si>
  <si>
    <t>동산리 건설지정폐기물 처리용역</t>
  </si>
  <si>
    <t>후사리창조적마을만들기 지역역량강화</t>
  </si>
  <si>
    <t>동서리창조적마을만들기 지역역량강화</t>
  </si>
  <si>
    <t>동서리창조적마을만들기  폐기물처리</t>
  </si>
  <si>
    <t>국화동창조적마을만들기 지역역량강화</t>
  </si>
  <si>
    <t>월곡리창조적마을만들기 지역역량강화</t>
  </si>
  <si>
    <t>오산2리창조적마을만들기 지역역량강화</t>
  </si>
  <si>
    <t>면천면 농촌중심지 활성화사업 기본계획 용역</t>
  </si>
  <si>
    <t>풍리지구 과실전문생산단지 지하수개발</t>
    <phoneticPr fontId="2" type="noConversion"/>
  </si>
  <si>
    <t>황보동준</t>
  </si>
  <si>
    <t>054-320-4864</t>
  </si>
  <si>
    <t>선교지구 과실전문생산단지 지하수개발</t>
    <phoneticPr fontId="2" type="noConversion"/>
  </si>
  <si>
    <t>금화지구 가뭄대비 지하수개발</t>
    <phoneticPr fontId="2" type="noConversion"/>
  </si>
  <si>
    <t>054-320-4864</t>
    <phoneticPr fontId="2" type="noConversion"/>
  </si>
  <si>
    <t>관측정보호시설 설치공사</t>
    <phoneticPr fontId="2" type="noConversion"/>
  </si>
  <si>
    <t>박수옥</t>
    <phoneticPr fontId="2" type="noConversion"/>
  </si>
  <si>
    <t>054-320-0766</t>
    <phoneticPr fontId="2" type="noConversion"/>
  </si>
  <si>
    <t>경북1지구 농업용수관리자동화사업 기계공사</t>
    <phoneticPr fontId="2" type="noConversion"/>
  </si>
  <si>
    <t>신종혁</t>
    <phoneticPr fontId="2" type="noConversion"/>
  </si>
  <si>
    <t>053-320-0778</t>
    <phoneticPr fontId="2" type="noConversion"/>
  </si>
  <si>
    <t>경북1지구 농업용수관리자동화사업 CCTV</t>
    <phoneticPr fontId="2" type="noConversion"/>
  </si>
  <si>
    <t>대보지구 수리시설개보수사업</t>
    <phoneticPr fontId="2" type="noConversion"/>
  </si>
  <si>
    <t>박찬우</t>
    <phoneticPr fontId="2" type="noConversion"/>
  </si>
  <si>
    <t>054-720-7016</t>
    <phoneticPr fontId="2" type="noConversion"/>
  </si>
  <si>
    <t>용천지구 수리시설개보수사업</t>
  </si>
  <si>
    <t>정월표</t>
  </si>
  <si>
    <t>054-720-7010</t>
  </si>
  <si>
    <t>통구미시군창의사업 건축공사</t>
  </si>
  <si>
    <t>배대현</t>
  </si>
  <si>
    <t>054-720-7012</t>
  </si>
  <si>
    <t>심곡지구 재해대비 수리시설개보수사업</t>
    <phoneticPr fontId="2" type="noConversion"/>
  </si>
  <si>
    <t>김일표</t>
    <phoneticPr fontId="2" type="noConversion"/>
  </si>
  <si>
    <t>054-778-1035</t>
    <phoneticPr fontId="2" type="noConversion"/>
  </si>
  <si>
    <t>남사지구 재해대비 수리시설개보수사업</t>
    <phoneticPr fontId="2" type="noConversion"/>
  </si>
  <si>
    <t>서면 농촌중심지활성화사업 토목조경공사</t>
  </si>
  <si>
    <t>황국진</t>
  </si>
  <si>
    <t>054-778-1013</t>
  </si>
  <si>
    <t>곤달비 창조적마을만들기사업 토목조경공사</t>
  </si>
  <si>
    <t>팔조 창조적마을만들기사업 토목조경공사</t>
  </si>
  <si>
    <t>천북 농촌중심지활성화사업 건축조경공사</t>
  </si>
  <si>
    <t>귀단2리 창조적마을만들기사업</t>
    <phoneticPr fontId="2" type="noConversion"/>
  </si>
  <si>
    <t>김경록</t>
    <phoneticPr fontId="2" type="noConversion"/>
  </si>
  <si>
    <t>054-850-5746</t>
    <phoneticPr fontId="2" type="noConversion"/>
  </si>
  <si>
    <t>망천2리 창조적마을만들기사업</t>
    <phoneticPr fontId="2" type="noConversion"/>
  </si>
  <si>
    <t>김경록</t>
    <phoneticPr fontId="2" type="noConversion"/>
  </si>
  <si>
    <t>054-850-5746</t>
    <phoneticPr fontId="2" type="noConversion"/>
  </si>
  <si>
    <t>북후면 농촌중심지활성화사업 전기공사</t>
    <phoneticPr fontId="2" type="noConversion"/>
  </si>
  <si>
    <t>북후면 농촌중심지활성화사업 통신공사</t>
    <phoneticPr fontId="2" type="noConversion"/>
  </si>
  <si>
    <t>신평지구 소규모농촌용수개발사업 토목공사</t>
    <phoneticPr fontId="2" type="noConversion"/>
  </si>
  <si>
    <t>채봉수</t>
    <phoneticPr fontId="2" type="noConversion"/>
  </si>
  <si>
    <t>054-850-5745</t>
    <phoneticPr fontId="2" type="noConversion"/>
  </si>
  <si>
    <t>도산면 농촌중심지활성화사업 건축공사</t>
  </si>
  <si>
    <t>채봉수</t>
  </si>
  <si>
    <t>054-850-5745</t>
  </si>
  <si>
    <t>갈마지구 수리시설개보수사업</t>
    <phoneticPr fontId="2" type="noConversion"/>
  </si>
  <si>
    <t>박영찬</t>
    <phoneticPr fontId="2" type="noConversion"/>
  </si>
  <si>
    <t>054-712-3420</t>
    <phoneticPr fontId="2" type="noConversion"/>
  </si>
  <si>
    <t>광덕저수지 양수시설설치사업</t>
    <phoneticPr fontId="2" type="noConversion"/>
  </si>
  <si>
    <t>박영찬</t>
  </si>
  <si>
    <t>054-712-3420</t>
  </si>
  <si>
    <t>도개 동산리 농업용수공급사업</t>
    <phoneticPr fontId="2" type="noConversion"/>
  </si>
  <si>
    <t>광천지구 다목적농촌용수개발사업</t>
    <phoneticPr fontId="2" type="noConversion"/>
  </si>
  <si>
    <t>이홍진</t>
    <phoneticPr fontId="2" type="noConversion"/>
  </si>
  <si>
    <t>054-712-3424</t>
    <phoneticPr fontId="2" type="noConversion"/>
  </si>
  <si>
    <t>원동지구 지표수보강개발사업</t>
    <phoneticPr fontId="2" type="noConversion"/>
  </si>
  <si>
    <t>변승율</t>
    <phoneticPr fontId="2" type="noConversion"/>
  </si>
  <si>
    <t>054-712-3458</t>
    <phoneticPr fontId="2" type="noConversion"/>
  </si>
  <si>
    <t>양각지구 과실전문생산단지 기반조성사업</t>
    <phoneticPr fontId="2" type="noConversion"/>
  </si>
  <si>
    <t>토목</t>
    <phoneticPr fontId="2" type="noConversion"/>
  </si>
  <si>
    <t>토목</t>
    <phoneticPr fontId="2" type="noConversion"/>
  </si>
  <si>
    <t>변승율</t>
  </si>
  <si>
    <t>김호철</t>
    <phoneticPr fontId="2" type="noConversion"/>
  </si>
  <si>
    <t>054-712-3425</t>
  </si>
  <si>
    <t>봉성지구수리시설개보수사업자동화공사</t>
  </si>
  <si>
    <t>성상운</t>
  </si>
  <si>
    <t>054-639-5042</t>
  </si>
  <si>
    <t>늘미지구 토목조경공사</t>
  </si>
  <si>
    <t>류경선</t>
  </si>
  <si>
    <t>054-639-5032</t>
  </si>
  <si>
    <t>배점지구 토목조경공사</t>
  </si>
  <si>
    <t>마락지구 토목조경공사</t>
  </si>
  <si>
    <t>신라지구소규모농촌용수개발사업</t>
  </si>
  <si>
    <t>이문지구 수리시설개보수사업</t>
  </si>
  <si>
    <t>김용길</t>
  </si>
  <si>
    <t>054-639-5041</t>
  </si>
  <si>
    <t>거적지 재해위험저수지 정비사업 토목공사</t>
    <phoneticPr fontId="2" type="noConversion"/>
  </si>
  <si>
    <t>김병기</t>
    <phoneticPr fontId="2" type="noConversion"/>
  </si>
  <si>
    <t>054-339-5036</t>
    <phoneticPr fontId="2" type="noConversion"/>
  </si>
  <si>
    <t>도일지 재해위험저수지 정비사업 토목공사</t>
    <phoneticPr fontId="2" type="noConversion"/>
  </si>
  <si>
    <t>경북지역본부 영천지사 지역개발부</t>
    <phoneticPr fontId="2" type="noConversion"/>
  </si>
  <si>
    <t>김종필</t>
    <phoneticPr fontId="2" type="noConversion"/>
  </si>
  <si>
    <t>054-339-5035</t>
    <phoneticPr fontId="2" type="noConversion"/>
  </si>
  <si>
    <t>나현1지 재해위험저수지정비사업 토목공사</t>
    <phoneticPr fontId="2" type="noConversion"/>
  </si>
  <si>
    <t>지은정</t>
    <phoneticPr fontId="2" type="noConversion"/>
  </si>
  <si>
    <t>054-339-5032</t>
    <phoneticPr fontId="2" type="noConversion"/>
  </si>
  <si>
    <t>문산지 재해위험저수지 정비사업 토목공사</t>
    <phoneticPr fontId="2" type="noConversion"/>
  </si>
  <si>
    <t>이대희</t>
    <phoneticPr fontId="2" type="noConversion"/>
  </si>
  <si>
    <t>054-339-5030</t>
    <phoneticPr fontId="2" type="noConversion"/>
  </si>
  <si>
    <t>금호읍 농촌중심지활성화사업 토목건축공사</t>
    <phoneticPr fontId="2" type="noConversion"/>
  </si>
  <si>
    <t>김병기</t>
    <phoneticPr fontId="2" type="noConversion"/>
  </si>
  <si>
    <t>북안읍 농촌중심지활성화사업 토목건축공사</t>
    <phoneticPr fontId="2" type="noConversion"/>
  </si>
  <si>
    <t>이정우</t>
    <phoneticPr fontId="2" type="noConversion"/>
  </si>
  <si>
    <t>054-339-5066</t>
    <phoneticPr fontId="2" type="noConversion"/>
  </si>
  <si>
    <t>화북읍 농촌중심지활성화사업 토목건축공사</t>
    <phoneticPr fontId="2" type="noConversion"/>
  </si>
  <si>
    <t>월곡지구 과실전문생산단지 기반조성사업 토목공사</t>
    <phoneticPr fontId="2" type="noConversion"/>
  </si>
  <si>
    <t>호음정산지구 새뜰마을사업</t>
  </si>
  <si>
    <t>손정관</t>
  </si>
  <si>
    <t>054-531-3629</t>
  </si>
  <si>
    <t>용화지구 새뜰마을사업</t>
  </si>
  <si>
    <t>조철영</t>
  </si>
  <si>
    <t>054-531-3626</t>
  </si>
  <si>
    <t>흥각지구 배수개선사업</t>
    <phoneticPr fontId="2" type="noConversion"/>
  </si>
  <si>
    <t>토목</t>
    <phoneticPr fontId="2" type="noConversion"/>
  </si>
  <si>
    <t>일반경쟁</t>
    <phoneticPr fontId="2" type="noConversion"/>
  </si>
  <si>
    <t>안두영</t>
    <phoneticPr fontId="2" type="noConversion"/>
  </si>
  <si>
    <t>054-531-3748</t>
    <phoneticPr fontId="2" type="noConversion"/>
  </si>
  <si>
    <t>선교지구 과실전문생산단지기반조성사업</t>
  </si>
  <si>
    <t>안종철</t>
  </si>
  <si>
    <t>054-531-3633</t>
  </si>
  <si>
    <t>송내지구 수리시설개보수사업</t>
    <phoneticPr fontId="2" type="noConversion"/>
  </si>
  <si>
    <t>김진송</t>
    <phoneticPr fontId="2" type="noConversion"/>
  </si>
  <si>
    <t>053-819-6021</t>
    <phoneticPr fontId="2" type="noConversion"/>
  </si>
  <si>
    <t>화강지구 수리시설개보수사업</t>
    <phoneticPr fontId="2" type="noConversion"/>
  </si>
  <si>
    <t>사동지구 수리시설개보수사업</t>
    <phoneticPr fontId="2" type="noConversion"/>
  </si>
  <si>
    <t>와촌지구 양수시설 설치공사</t>
    <phoneticPr fontId="2" type="noConversion"/>
  </si>
  <si>
    <t>김승규</t>
    <phoneticPr fontId="2" type="noConversion"/>
  </si>
  <si>
    <t>053-819-6022</t>
    <phoneticPr fontId="2" type="noConversion"/>
  </si>
  <si>
    <t>와촌지구 양수시설 설치공사</t>
  </si>
  <si>
    <t>정운기</t>
  </si>
  <si>
    <t>053-819-6024</t>
  </si>
  <si>
    <t xml:space="preserve">화성묘목권역 창조적마을만들기사업 </t>
    <phoneticPr fontId="2" type="noConversion"/>
  </si>
  <si>
    <t>전기</t>
    <phoneticPr fontId="2" type="noConversion"/>
  </si>
  <si>
    <t>전기</t>
    <phoneticPr fontId="2" type="noConversion"/>
  </si>
  <si>
    <t>이경욱</t>
    <phoneticPr fontId="2" type="noConversion"/>
  </si>
  <si>
    <t>053-819-6033</t>
    <phoneticPr fontId="2" type="noConversion"/>
  </si>
  <si>
    <t>경산시 활기찬 농촌프로젝트 시범사업</t>
    <phoneticPr fontId="2" type="noConversion"/>
  </si>
  <si>
    <t>한창민</t>
    <phoneticPr fontId="2" type="noConversion"/>
  </si>
  <si>
    <t>053-819-6034</t>
    <phoneticPr fontId="2" type="noConversion"/>
  </si>
  <si>
    <t>청도지구 수출전문스마트팜 온실신축사업</t>
  </si>
  <si>
    <t>경산청도지사</t>
  </si>
  <si>
    <t>박창현</t>
    <phoneticPr fontId="2" type="noConversion"/>
  </si>
  <si>
    <t>053-819-6026</t>
  </si>
  <si>
    <t>청도지구 수출전문스마트팜 온실신축사업 전기공사</t>
  </si>
  <si>
    <t>청도지구 수출전문스마트팜 온실신축사업 통신공사</t>
  </si>
  <si>
    <t>청도지구 지열냉난방시설설치사업</t>
  </si>
  <si>
    <t>청도지구 지열냉난방시설설치사업 전기공사</t>
  </si>
  <si>
    <t>문천지구 수리시설개보수사업</t>
    <phoneticPr fontId="2" type="noConversion"/>
  </si>
  <si>
    <t>하신지구 수리시설개보수사업</t>
    <phoneticPr fontId="2" type="noConversion"/>
  </si>
  <si>
    <t>각남지구 수리시설개보수사업</t>
    <phoneticPr fontId="2" type="noConversion"/>
  </si>
  <si>
    <t>남매지 위험제당 보수보강사업</t>
    <phoneticPr fontId="2" type="noConversion"/>
  </si>
  <si>
    <t>박종순</t>
  </si>
  <si>
    <t>054-830-8163</t>
  </si>
  <si>
    <t>모산리 창조적마을만들기 지역역량강화사업</t>
    <phoneticPr fontId="2" type="noConversion"/>
  </si>
  <si>
    <t>박대형</t>
  </si>
  <si>
    <t>054-830-8167</t>
  </si>
  <si>
    <t>안계3양수장 증축사업</t>
  </si>
  <si>
    <t>서준건</t>
  </si>
  <si>
    <t>054-830-8142</t>
  </si>
  <si>
    <t>용기양수장 설치사업</t>
  </si>
  <si>
    <t>효제지구 용수확보사업</t>
  </si>
  <si>
    <t>신덕지구 지표수보강개발사업 토목공사</t>
  </si>
  <si>
    <t>풍리지구 과실전문생산단지조성사업 토목공사</t>
  </si>
  <si>
    <t>모산리 창조적마을만들기사업</t>
    <phoneticPr fontId="2" type="noConversion"/>
  </si>
  <si>
    <t>도원지구 새뜰마을사업 전기공사</t>
  </si>
  <si>
    <t>박현서</t>
  </si>
  <si>
    <t>054-830-8168</t>
  </si>
  <si>
    <t>도원지구 새뜰마을사업 통신공사</t>
  </si>
  <si>
    <t>부계면 농촌중심지 활성화 지역역량강화사업</t>
  </si>
  <si>
    <t>효령면 농촌중심지 활성화 지역역량강화사업</t>
  </si>
  <si>
    <t>소보면 농촌중심지활성화사업 건축조경공사</t>
  </si>
  <si>
    <t>소보면 농촌중심지활성화 지역역략강화사업</t>
  </si>
  <si>
    <t>백석탄골부리 창조적마을만들기(권역단위) 토목건축공사</t>
    <phoneticPr fontId="2" type="noConversion"/>
  </si>
  <si>
    <t>류형곤</t>
    <phoneticPr fontId="2" type="noConversion"/>
  </si>
  <si>
    <t>054-870-0532</t>
    <phoneticPr fontId="2" type="noConversion"/>
  </si>
  <si>
    <t>백석탄골부리 창조적마을만들기(권역단위) 전기공사</t>
    <phoneticPr fontId="2" type="noConversion"/>
  </si>
  <si>
    <t>백석탄골부리 창조적마을만들기(권역단위) 통신공사</t>
    <phoneticPr fontId="2" type="noConversion"/>
  </si>
  <si>
    <t>백석탄골부리 창조적마을만들기(권역단위)소방공사</t>
    <phoneticPr fontId="2" type="noConversion"/>
  </si>
  <si>
    <t>상하원지구 과실전문생산단지 기반조성사업 토목공사</t>
    <phoneticPr fontId="2" type="noConversion"/>
  </si>
  <si>
    <t>이동기</t>
    <phoneticPr fontId="2" type="noConversion"/>
  </si>
  <si>
    <t>054-870-0523</t>
    <phoneticPr fontId="2" type="noConversion"/>
  </si>
  <si>
    <t>상하원지구 과실전문생산단지 기반조성사업 전기공사</t>
    <phoneticPr fontId="2" type="noConversion"/>
  </si>
  <si>
    <t>청운리 창조적마을만들기사업 조경공사</t>
    <phoneticPr fontId="2" type="noConversion"/>
  </si>
  <si>
    <t>김창수</t>
    <phoneticPr fontId="2" type="noConversion"/>
  </si>
  <si>
    <t>054-870-0530</t>
    <phoneticPr fontId="2" type="noConversion"/>
  </si>
  <si>
    <t>현서면 농촌중심지활성화사업</t>
    <phoneticPr fontId="2" type="noConversion"/>
  </si>
  <si>
    <t>신명호</t>
    <phoneticPr fontId="2" type="noConversion"/>
  </si>
  <si>
    <t>054-870-0533</t>
    <phoneticPr fontId="2" type="noConversion"/>
  </si>
  <si>
    <t>기포지구 소규모농촌용수개발사업 전기공사</t>
    <phoneticPr fontId="2" type="noConversion"/>
  </si>
  <si>
    <t>류우한</t>
    <phoneticPr fontId="2" type="noConversion"/>
  </si>
  <si>
    <t>054-870-0531</t>
    <phoneticPr fontId="2" type="noConversion"/>
  </si>
  <si>
    <t>비협정</t>
    <phoneticPr fontId="2" type="noConversion"/>
  </si>
  <si>
    <t>답곡지구 소규모농촌용수개발사업 전기공사</t>
    <phoneticPr fontId="2" type="noConversion"/>
  </si>
  <si>
    <t>전기</t>
    <phoneticPr fontId="2" type="noConversion"/>
  </si>
  <si>
    <t>이종삼</t>
    <phoneticPr fontId="2" type="noConversion"/>
  </si>
  <si>
    <t>054-870-0521</t>
    <phoneticPr fontId="2" type="noConversion"/>
  </si>
  <si>
    <t>청기1리 새뜰마을사업 토목건축공사</t>
    <phoneticPr fontId="2" type="noConversion"/>
  </si>
  <si>
    <t>평천지구 과실전문생산단지기반조성사업</t>
  </si>
  <si>
    <t>이대식</t>
    <phoneticPr fontId="2" type="noConversion"/>
  </si>
  <si>
    <t>054-550-5321</t>
    <phoneticPr fontId="2" type="noConversion"/>
  </si>
  <si>
    <t>경천지구 수리시설개보수사업 토목공사</t>
    <phoneticPr fontId="2" type="noConversion"/>
  </si>
  <si>
    <t>김재영</t>
    <phoneticPr fontId="2" type="noConversion"/>
  </si>
  <si>
    <t>054-550-5320</t>
    <phoneticPr fontId="2" type="noConversion"/>
  </si>
  <si>
    <t>사근지구 수리시설개보수사업 토목공사</t>
    <phoneticPr fontId="2" type="noConversion"/>
  </si>
  <si>
    <t>강구면소재지 종합정비사업 블루센터 건립</t>
    <phoneticPr fontId="2" type="noConversion"/>
  </si>
  <si>
    <t>경북지역본부 영덕울진지사 지역개발부</t>
    <phoneticPr fontId="2" type="noConversion"/>
  </si>
  <si>
    <t>허필조, 정성엽</t>
    <phoneticPr fontId="2" type="noConversion"/>
  </si>
  <si>
    <t>054-730-5067</t>
    <phoneticPr fontId="2" type="noConversion"/>
  </si>
  <si>
    <t>합천창녕보 임시대책시설설치사업(포동양수장)</t>
    <phoneticPr fontId="2" type="noConversion"/>
  </si>
  <si>
    <t>경북지역본부 고령달성지사 지역개발부</t>
    <phoneticPr fontId="2" type="noConversion"/>
  </si>
  <si>
    <t>장규석</t>
    <phoneticPr fontId="2" type="noConversion"/>
  </si>
  <si>
    <t>054-950-0741</t>
    <phoneticPr fontId="2" type="noConversion"/>
  </si>
  <si>
    <t>합천창녕보 임시대책시설설치사업(원교2양수장)</t>
    <phoneticPr fontId="2" type="noConversion"/>
  </si>
  <si>
    <t>경북지역본부 고령달성지사 달성지부</t>
    <phoneticPr fontId="2" type="noConversion"/>
  </si>
  <si>
    <t>서동기</t>
    <phoneticPr fontId="2" type="noConversion"/>
  </si>
  <si>
    <t>053-610-3833</t>
    <phoneticPr fontId="2" type="noConversion"/>
  </si>
  <si>
    <t>신동지구 한발대비용수개발사업</t>
  </si>
  <si>
    <t>신정호</t>
    <phoneticPr fontId="2" type="noConversion"/>
  </si>
  <si>
    <t>054-950-0743</t>
    <phoneticPr fontId="2" type="noConversion"/>
  </si>
  <si>
    <t>단산지구 수리시설개보수사업 토목공사</t>
  </si>
  <si>
    <t>조영균</t>
  </si>
  <si>
    <t>053-610-3832</t>
  </si>
  <si>
    <t xml:space="preserve">야대지구 배수개선사업 </t>
    <phoneticPr fontId="2" type="noConversion"/>
  </si>
  <si>
    <t>지동지구 수리시설개보수사업 전기공사</t>
  </si>
  <si>
    <t>임동제</t>
  </si>
  <si>
    <t>053-610-3840</t>
  </si>
  <si>
    <t>화암지구 수리시설개보수사업</t>
  </si>
  <si>
    <t>중화지구 수리시설개보수사업</t>
  </si>
  <si>
    <t>금화지구 수리시설개보수사업 토목공사</t>
    <phoneticPr fontId="2" type="noConversion"/>
  </si>
  <si>
    <t>라영호</t>
    <phoneticPr fontId="2" type="noConversion"/>
  </si>
  <si>
    <t>054-800-5053</t>
    <phoneticPr fontId="2" type="noConversion"/>
  </si>
  <si>
    <t>학서지생태공원조성사업 기계공사</t>
    <phoneticPr fontId="2" type="noConversion"/>
  </si>
  <si>
    <t>김성호</t>
  </si>
  <si>
    <t>054-800-5012</t>
  </si>
  <si>
    <t>학서지생태공원조성사업 건축공사</t>
    <phoneticPr fontId="2" type="noConversion"/>
  </si>
  <si>
    <t>학서지생태공원조성사업 전기공사</t>
    <phoneticPr fontId="2" type="noConversion"/>
  </si>
  <si>
    <t>학서지생태공원조성사업 통신공사</t>
    <phoneticPr fontId="2" type="noConversion"/>
  </si>
  <si>
    <t>유등지소규모용수개발사업 토목공사</t>
    <phoneticPr fontId="2" type="noConversion"/>
  </si>
  <si>
    <t>김종락</t>
  </si>
  <si>
    <t>054-800-5023</t>
  </si>
  <si>
    <t>유등지소규모용수개발사업 전기공사</t>
    <phoneticPr fontId="2" type="noConversion"/>
  </si>
  <si>
    <t>금화지구수리시설개보수사업 토목공사</t>
    <phoneticPr fontId="2" type="noConversion"/>
  </si>
  <si>
    <t>라영호</t>
  </si>
  <si>
    <t>054-800-5053</t>
  </si>
  <si>
    <t>봉학지지표수보강개발사업 토목공사</t>
    <phoneticPr fontId="2" type="noConversion"/>
  </si>
  <si>
    <t>수륜지구 수리시설개보수사업 토목공사</t>
    <phoneticPr fontId="2" type="noConversion"/>
  </si>
  <si>
    <t>김기필</t>
    <phoneticPr fontId="2" type="noConversion"/>
  </si>
  <si>
    <t>054-930-0742</t>
    <phoneticPr fontId="2" type="noConversion"/>
  </si>
  <si>
    <t>성주댐 재해대비 개보수사업 토목공사</t>
    <phoneticPr fontId="2" type="noConversion"/>
  </si>
  <si>
    <t>김기필</t>
    <phoneticPr fontId="2" type="noConversion"/>
  </si>
  <si>
    <t>섬안지구 배수개선사업 건축공사</t>
    <phoneticPr fontId="2" type="noConversion"/>
  </si>
  <si>
    <t>건축</t>
    <phoneticPr fontId="2" type="noConversion"/>
  </si>
  <si>
    <t>박종호</t>
    <phoneticPr fontId="2" type="noConversion"/>
  </si>
  <si>
    <t>054-930-0741</t>
    <phoneticPr fontId="2" type="noConversion"/>
  </si>
  <si>
    <t>비협정</t>
    <phoneticPr fontId="2" type="noConversion"/>
  </si>
  <si>
    <t>섬안지구 배수개선사업 기계공사</t>
    <phoneticPr fontId="2" type="noConversion"/>
  </si>
  <si>
    <t>자체조달</t>
    <phoneticPr fontId="2" type="noConversion"/>
  </si>
  <si>
    <t>북삼읍 농촌중심지활성화사업 통신공사</t>
    <phoneticPr fontId="2" type="noConversion"/>
  </si>
  <si>
    <t>김형만</t>
    <phoneticPr fontId="2" type="noConversion"/>
  </si>
  <si>
    <t>054-800-5013</t>
    <phoneticPr fontId="2" type="noConversion"/>
  </si>
  <si>
    <t>북삼읍 농촌중심지활성화사업 소방공사</t>
    <phoneticPr fontId="2" type="noConversion"/>
  </si>
  <si>
    <t>김형만</t>
    <phoneticPr fontId="2" type="noConversion"/>
  </si>
  <si>
    <t>054-800-5013</t>
    <phoneticPr fontId="2" type="noConversion"/>
  </si>
  <si>
    <t>경북1지구 물관리자동화사업 제조구매설치</t>
    <phoneticPr fontId="2" type="noConversion"/>
  </si>
  <si>
    <t>북면소재지 종합정비사업 건축공사</t>
  </si>
  <si>
    <t>북면소재지 종합정비사업 전기공사</t>
  </si>
  <si>
    <t>장흥창조적마을만들기사업 건축공사</t>
  </si>
  <si>
    <t>장흥창조적마을만들기사업 전기공사</t>
  </si>
  <si>
    <t>장흥창조적마을만들기사업 통신공사</t>
  </si>
  <si>
    <t>장흥창조적마을만들기사업 소방공사</t>
  </si>
  <si>
    <t>코끼리창조적마을만들기사업 건축공사</t>
  </si>
  <si>
    <t>구룡포지구 수리시설개보수사업</t>
    <phoneticPr fontId="2" type="noConversion"/>
  </si>
  <si>
    <t>봉계지구 농촌테마공원조성사업 건축조경전시공사</t>
    <phoneticPr fontId="2" type="noConversion"/>
  </si>
  <si>
    <t>건축</t>
    <phoneticPr fontId="2" type="noConversion"/>
  </si>
  <si>
    <t>봉계지구 농촌테마공원조성사업 전기공사</t>
    <phoneticPr fontId="2" type="noConversion"/>
  </si>
  <si>
    <t>통신</t>
    <phoneticPr fontId="2" type="noConversion"/>
  </si>
  <si>
    <t>봉계지구 농촌테마공원조성사업 소방공사</t>
    <phoneticPr fontId="2" type="noConversion"/>
  </si>
  <si>
    <t>소방</t>
    <phoneticPr fontId="2" type="noConversion"/>
  </si>
  <si>
    <t>산내면소재지 종합정비사업 건축조경공사</t>
  </si>
  <si>
    <t>건천읍소재지 종합정비사업 토목공사</t>
  </si>
  <si>
    <t>하곡지구 수리시설개보수사업</t>
  </si>
  <si>
    <t>물천지구 수리시설개보수사업</t>
    <phoneticPr fontId="2" type="noConversion"/>
  </si>
  <si>
    <t>달성지구 수리시설개보수사업</t>
    <phoneticPr fontId="2" type="noConversion"/>
  </si>
  <si>
    <t>경주지구 수리시설개보수사업</t>
    <phoneticPr fontId="2" type="noConversion"/>
  </si>
  <si>
    <t>하동지구 수리시설개보수사업</t>
    <phoneticPr fontId="2" type="noConversion"/>
  </si>
  <si>
    <t>사방지구 배수개선사업</t>
    <phoneticPr fontId="2" type="noConversion"/>
  </si>
  <si>
    <t>국오지구 배수개선사업</t>
    <phoneticPr fontId="2" type="noConversion"/>
  </si>
  <si>
    <t>호명지구 배수개선사업</t>
    <phoneticPr fontId="2" type="noConversion"/>
  </si>
  <si>
    <t>방내지구 지표수보강개발사업</t>
    <phoneticPr fontId="2" type="noConversion"/>
  </si>
  <si>
    <t>고영백</t>
    <phoneticPr fontId="2" type="noConversion"/>
  </si>
  <si>
    <t>054-778-1011</t>
    <phoneticPr fontId="2" type="noConversion"/>
  </si>
  <si>
    <t>북후면 농촌중심지활성화사업 건축조경공사</t>
    <phoneticPr fontId="2" type="noConversion"/>
  </si>
  <si>
    <t>경북지역본부 안동지사 수자원관리부</t>
    <phoneticPr fontId="2" type="noConversion"/>
  </si>
  <si>
    <t>일직면 소재지종합정비사업 건축조경공사</t>
  </si>
  <si>
    <t>풍천구담(애지들) 배수로정비사업 토목공사</t>
  </si>
  <si>
    <t>안동북부지구 다목적농촌용수개발사업토목공사</t>
    <phoneticPr fontId="2" type="noConversion"/>
  </si>
  <si>
    <t>개밀지구 대구획경지정리사업</t>
  </si>
  <si>
    <t>김정훈</t>
  </si>
  <si>
    <t>054-850-5741</t>
  </si>
  <si>
    <t>도촌지구 다목적 농촌용수개발사업</t>
  </si>
  <si>
    <t>천전지구 수리시설개보수사업 토목공사</t>
  </si>
  <si>
    <t>김천드림밸리 오색테마공원조성사업 조경토목공사</t>
    <phoneticPr fontId="2" type="noConversion"/>
  </si>
  <si>
    <t>황상진</t>
    <phoneticPr fontId="2" type="noConversion"/>
  </si>
  <si>
    <t>054-712-3452</t>
    <phoneticPr fontId="2" type="noConversion"/>
  </si>
  <si>
    <t>김천드림밸리 오색테마공원조성사업 전기공사</t>
    <phoneticPr fontId="2" type="noConversion"/>
  </si>
  <si>
    <t>강정지구 수리시설개보수사업 토목공사</t>
    <phoneticPr fontId="2" type="noConversion"/>
  </si>
  <si>
    <t>봉산면 농촌중심지활성화사업(1단계)</t>
    <phoneticPr fontId="2" type="noConversion"/>
  </si>
  <si>
    <t>봉산면 농촌중심지활성화사업(2단계)</t>
    <phoneticPr fontId="2" type="noConversion"/>
  </si>
  <si>
    <t>황항지구 과실전문생산단지 기반조성사업</t>
    <phoneticPr fontId="2" type="noConversion"/>
  </si>
  <si>
    <t>광덕지구 수리시설개보수사업</t>
    <phoneticPr fontId="2" type="noConversion"/>
  </si>
  <si>
    <t>00112312341234123</t>
    <phoneticPr fontId="2" type="noConversion"/>
  </si>
  <si>
    <t>경북지역본부 구미김천지사 수자원관리부</t>
    <phoneticPr fontId="2" type="noConversion"/>
  </si>
  <si>
    <t>해동지구 수리시설개보수사업</t>
    <phoneticPr fontId="2" type="noConversion"/>
  </si>
  <si>
    <t>변승율</t>
    <phoneticPr fontId="2" type="noConversion"/>
  </si>
  <si>
    <t>덕산권역 농촌마을종합개발사업(2단계) 건축조경공사</t>
    <phoneticPr fontId="2" type="noConversion"/>
  </si>
  <si>
    <t>경북지역본부 영주봉화지사 지역개발부</t>
    <phoneticPr fontId="2" type="noConversion"/>
  </si>
  <si>
    <t>이경근</t>
    <phoneticPr fontId="2" type="noConversion"/>
  </si>
  <si>
    <t>054-639-5046</t>
    <phoneticPr fontId="2" type="noConversion"/>
  </si>
  <si>
    <t>덕산권역 농촌마을종합개발사업(2단계) 전기공사</t>
    <phoneticPr fontId="2" type="noConversion"/>
  </si>
  <si>
    <t>문수골권역2단계 건축조경공사</t>
  </si>
  <si>
    <t>문수골권역2단계 전기공사</t>
  </si>
  <si>
    <t>문수골권역2단계 통신공사</t>
  </si>
  <si>
    <t>단촌1창조적마을만들기사업</t>
  </si>
  <si>
    <t>김재원</t>
  </si>
  <si>
    <t>신라리 창조적마을만들기사업 건축공사</t>
  </si>
  <si>
    <t>이원재</t>
  </si>
  <si>
    <t>054-639-5044</t>
  </si>
  <si>
    <t>한약우 권역단위종합정비사업 건축조경공사</t>
  </si>
  <si>
    <t>순흥면소재지 건축토목조경공사</t>
  </si>
  <si>
    <t>김재현</t>
  </si>
  <si>
    <t>054-639-5048</t>
  </si>
  <si>
    <t>순흥면소재지 토목조경공사(2차분)</t>
  </si>
  <si>
    <t>순흥면소재지 전기공사</t>
  </si>
  <si>
    <t>순흥면소재지 전기공사(2차분)</t>
  </si>
  <si>
    <t>안정권역 단위종합정비사업 건축조경공사</t>
  </si>
  <si>
    <t>안정권역 단위종합정비사업 전기공사</t>
  </si>
  <si>
    <t>봉성지구수리시설개보수사업</t>
  </si>
  <si>
    <t>구구지구 수리시설개보수사업</t>
  </si>
  <si>
    <t>순흥지구 수리시설개보수사업</t>
  </si>
  <si>
    <t>부석면소재지 종합정비사업 토목.조경공사</t>
  </si>
  <si>
    <t>박만수</t>
  </si>
  <si>
    <t>054-639-5043</t>
  </si>
  <si>
    <t>부석면소재지 종합정비사업 토목.건축공사</t>
  </si>
  <si>
    <t>부석면소재지 종합정비사업 전기공사</t>
  </si>
  <si>
    <t>솔향기 창조적마을만들기사업 건축.조경공사</t>
  </si>
  <si>
    <t>솔향기 창조적마을만들기사업 전기공사</t>
  </si>
  <si>
    <t>유상 권역단위종합정비사업 토목건축공사(3차년도)</t>
    <phoneticPr fontId="2" type="noConversion"/>
  </si>
  <si>
    <t>용계지구 농촌용수개발사업 토목공사(18차년도)</t>
    <phoneticPr fontId="2" type="noConversion"/>
  </si>
  <si>
    <t>정일한</t>
    <phoneticPr fontId="2" type="noConversion"/>
  </si>
  <si>
    <t>054-339-5067</t>
    <phoneticPr fontId="2" type="noConversion"/>
  </si>
  <si>
    <t>노방지구 영농편의개보수사업 토목공사(2차년도)</t>
    <phoneticPr fontId="2" type="noConversion"/>
  </si>
  <si>
    <t>조두현</t>
    <phoneticPr fontId="2" type="noConversion"/>
  </si>
  <si>
    <t>054-339-5061</t>
    <phoneticPr fontId="2" type="noConversion"/>
  </si>
  <si>
    <t>애련지구 과실전문생산단지기반조성사업(2차년도)</t>
    <phoneticPr fontId="2" type="noConversion"/>
  </si>
  <si>
    <t>주남지구 배수개선사업(2차년도)</t>
    <phoneticPr fontId="2" type="noConversion"/>
  </si>
  <si>
    <t>금곡2지 재해위험저수지 정비사업(2차년도)</t>
    <phoneticPr fontId="2" type="noConversion"/>
  </si>
  <si>
    <t>사리지 재해위험저수지 정비사업(2차년도)</t>
    <phoneticPr fontId="2" type="noConversion"/>
  </si>
  <si>
    <t>마현지 재해위험저수지 정비사업(2차년도)</t>
    <phoneticPr fontId="2" type="noConversion"/>
  </si>
  <si>
    <t>공성면소재지 종합정비사업</t>
    <phoneticPr fontId="2" type="noConversion"/>
  </si>
  <si>
    <t>노찬호</t>
  </si>
  <si>
    <t>054-531-3965</t>
  </si>
  <si>
    <t>공성면소재지 종합정비사업</t>
  </si>
  <si>
    <t>공성면소재지 종합정비사업(S/W)</t>
    <phoneticPr fontId="2" type="noConversion"/>
  </si>
  <si>
    <t>한들지구 배수개선사업</t>
    <phoneticPr fontId="2" type="noConversion"/>
  </si>
  <si>
    <t>개운지 지역창의아이디어사업</t>
    <phoneticPr fontId="2" type="noConversion"/>
  </si>
  <si>
    <t>방찬진</t>
  </si>
  <si>
    <t>054-531-3630</t>
  </si>
  <si>
    <t>양지평산지구 과실전문생산단지기반조성사업</t>
  </si>
  <si>
    <t>객기로지구 과실전문생산단지기반조성사업</t>
  </si>
  <si>
    <t>화남지구 다목적농촌용수개발사업</t>
    <phoneticPr fontId="2" type="noConversion"/>
  </si>
  <si>
    <t>손정관</t>
    <phoneticPr fontId="2" type="noConversion"/>
  </si>
  <si>
    <t>북장지구 다목적농촌용수개발사업</t>
    <phoneticPr fontId="2" type="noConversion"/>
  </si>
  <si>
    <t>모서지구 수리시설개보수사업</t>
  </si>
  <si>
    <t>엄대호</t>
  </si>
  <si>
    <t>054-531-3632</t>
    <phoneticPr fontId="2" type="noConversion"/>
  </si>
  <si>
    <t>입암면소재지 종합정비사업 토목건축공사</t>
    <phoneticPr fontId="2" type="noConversion"/>
  </si>
  <si>
    <t>정수명</t>
  </si>
  <si>
    <t>054-870-0535</t>
  </si>
  <si>
    <t>입암면소재지 종합정비사업 전기공사</t>
    <phoneticPr fontId="2" type="noConversion"/>
  </si>
  <si>
    <t>기포지구 소규모농촌용수개발사업 토목공사</t>
    <phoneticPr fontId="2" type="noConversion"/>
  </si>
  <si>
    <t>경북지역본부 청송영양지사 수자원관리부</t>
    <phoneticPr fontId="2" type="noConversion"/>
  </si>
  <si>
    <t>류우한</t>
    <phoneticPr fontId="2" type="noConversion"/>
  </si>
  <si>
    <t>054-870-0531</t>
    <phoneticPr fontId="2" type="noConversion"/>
  </si>
  <si>
    <t>자체조달</t>
    <phoneticPr fontId="2" type="noConversion"/>
  </si>
  <si>
    <t>답곡지구 소규모농촌용수개발사업</t>
    <phoneticPr fontId="2" type="noConversion"/>
  </si>
  <si>
    <t>이종삼</t>
    <phoneticPr fontId="2" type="noConversion"/>
  </si>
  <si>
    <t>054-870-0521</t>
    <phoneticPr fontId="2" type="noConversion"/>
  </si>
  <si>
    <t>청중권역 단위종합정비사업</t>
    <phoneticPr fontId="2" type="noConversion"/>
  </si>
  <si>
    <t>김상한</t>
    <phoneticPr fontId="2" type="noConversion"/>
  </si>
  <si>
    <t>054-870-0537</t>
    <phoneticPr fontId="2" type="noConversion"/>
  </si>
  <si>
    <t>방호정마을권역 단위종합정비사업 지역역량강화(S/W)사업</t>
    <phoneticPr fontId="2" type="noConversion"/>
  </si>
  <si>
    <t>백석탄골부리권역 단위종합개발사업 지역역량강화(S/W)</t>
    <phoneticPr fontId="2" type="noConversion"/>
  </si>
  <si>
    <t>화매권역 단위종합정비사업 생태쉼터 토목건축공사</t>
    <phoneticPr fontId="2" type="noConversion"/>
  </si>
  <si>
    <t>화매권역 단위종합정비사업 토목건축공사</t>
    <phoneticPr fontId="2" type="noConversion"/>
  </si>
  <si>
    <t>화매권역 단위종합정비사업 전기공사</t>
    <phoneticPr fontId="2" type="noConversion"/>
  </si>
  <si>
    <t>화매권역 단위종합정비사업 통신공사</t>
    <phoneticPr fontId="2" type="noConversion"/>
  </si>
  <si>
    <t>현서지구다목적농촌용수개발사업토목공사</t>
    <phoneticPr fontId="2" type="noConversion"/>
  </si>
  <si>
    <t>진보면소재지종합정비사업 토목건축공사</t>
    <phoneticPr fontId="2" type="noConversion"/>
  </si>
  <si>
    <t>진보면소재지종합정비사업 전기공사</t>
    <phoneticPr fontId="2" type="noConversion"/>
  </si>
  <si>
    <t>홍소지구 다목적농촌용수개발사업 토목공사</t>
    <phoneticPr fontId="2" type="noConversion"/>
  </si>
  <si>
    <t>지보면 농촌중심지 활성화사업 조경건축공사</t>
  </si>
  <si>
    <t>손덕호</t>
  </si>
  <si>
    <t>지보면 농촌중심지 활성화사업 전기공사</t>
  </si>
  <si>
    <t>지보면 농촌중심지 활성화사업 통신공사</t>
  </si>
  <si>
    <t>문경2지구 수리시설개보수사업 시설물유지관리공사</t>
    <phoneticPr fontId="2" type="noConversion"/>
  </si>
  <si>
    <t>말응지구 배수개선사업 토목,건축공사</t>
  </si>
  <si>
    <t>이대호</t>
  </si>
  <si>
    <t>054-650-7147</t>
  </si>
  <si>
    <t>말응지구 배수개선사업 전기공사</t>
  </si>
  <si>
    <t>감천지구 다목적 농촌용수개발사업 토목공사</t>
  </si>
  <si>
    <t>경북지역본부 문경예천지사 지역개발부</t>
    <phoneticPr fontId="2" type="noConversion"/>
  </si>
  <si>
    <t>남창효</t>
  </si>
  <si>
    <t>054-650-7146</t>
  </si>
  <si>
    <t>자인지구 상습침수정비사업</t>
    <phoneticPr fontId="2" type="noConversion"/>
  </si>
  <si>
    <t>경북지역본부 경산청도지사 수자원관리부</t>
    <phoneticPr fontId="2" type="noConversion"/>
  </si>
  <si>
    <t>김승규</t>
    <phoneticPr fontId="2" type="noConversion"/>
  </si>
  <si>
    <t>053-819-6022</t>
    <phoneticPr fontId="2" type="noConversion"/>
  </si>
  <si>
    <t>용성지구 수리시설개보수사업</t>
    <phoneticPr fontId="2" type="noConversion"/>
  </si>
  <si>
    <t>김진송</t>
    <phoneticPr fontId="2" type="noConversion"/>
  </si>
  <si>
    <t>053-819-6021</t>
    <phoneticPr fontId="2" type="noConversion"/>
  </si>
  <si>
    <t>소월지구 수리시설개보수사업</t>
    <phoneticPr fontId="2" type="noConversion"/>
  </si>
  <si>
    <t>이양구</t>
    <phoneticPr fontId="2" type="noConversion"/>
  </si>
  <si>
    <t>053-851-2317</t>
    <phoneticPr fontId="2" type="noConversion"/>
  </si>
  <si>
    <t>화금지구 지표수보강개발사업</t>
  </si>
  <si>
    <t>053-819-6035</t>
    <phoneticPr fontId="2" type="noConversion"/>
  </si>
  <si>
    <t>산성면소재지 종합정비사업 토목건축조경공사</t>
  </si>
  <si>
    <t>산성면소재지 종합정비사업 전기공사</t>
  </si>
  <si>
    <t>화본지 생태공원조성사업 토목공사</t>
  </si>
  <si>
    <t>운산리 창조적마을만들기사업 토목조경공사</t>
  </si>
  <si>
    <t>화북4리 창조적마을만들기사업 토목조경공사</t>
  </si>
  <si>
    <t>금양1리 창조적마을만들기사업 토목조경공사</t>
  </si>
  <si>
    <t>용암지구 수리시설개보수사업</t>
  </si>
  <si>
    <t>경북지역본부 의성군위지사 수자원관리부</t>
    <phoneticPr fontId="2" type="noConversion"/>
  </si>
  <si>
    <t>후평보조지 저수지정비사업</t>
  </si>
  <si>
    <t>김용빈</t>
  </si>
  <si>
    <t>054-830-8177</t>
  </si>
  <si>
    <t>송곡지 재해위험저수지정비사업</t>
  </si>
  <si>
    <t>금성 개일리 동원지 정비공사 토목공사</t>
  </si>
  <si>
    <t>경북지역본부 의성군위지사 지역개발부</t>
    <phoneticPr fontId="2" type="noConversion"/>
  </si>
  <si>
    <t>대덕지 재해위험저수지정비사업 토목공사</t>
  </si>
  <si>
    <t>성암지구 수리시설개보수사업</t>
  </si>
  <si>
    <t>효천지구 수질개선사업</t>
  </si>
  <si>
    <t>노호식</t>
  </si>
  <si>
    <t>054-830-8143</t>
  </si>
  <si>
    <t>효천지구 수질개선사업(전기공사)</t>
  </si>
  <si>
    <t>백창지구 개보수사업</t>
  </si>
  <si>
    <t>조성지구 수리시설개보수사업</t>
  </si>
  <si>
    <t>이순섭</t>
  </si>
  <si>
    <t>054-830-8141</t>
  </si>
  <si>
    <t>다인3지구 수리시설개보수사업</t>
  </si>
  <si>
    <t>손상현</t>
  </si>
  <si>
    <t>054-830-8137</t>
  </si>
  <si>
    <t>단촌면 농촌중심지활성화사업</t>
  </si>
  <si>
    <t>054-830-8172</t>
  </si>
  <si>
    <t>김은희</t>
  </si>
  <si>
    <t>마린피아 생명의 숲길 지역창의아이디어사업(조경토목)</t>
    <phoneticPr fontId="2" type="noConversion"/>
  </si>
  <si>
    <t>죽변면소재지 종합정비사업 조경공사</t>
    <phoneticPr fontId="2" type="noConversion"/>
  </si>
  <si>
    <t>여승준</t>
    <phoneticPr fontId="2" type="noConversion"/>
  </si>
  <si>
    <t>054-730-5065</t>
    <phoneticPr fontId="2" type="noConversion"/>
  </si>
  <si>
    <t>굴구지 시군창의사업 조경건축토목공사</t>
    <phoneticPr fontId="2" type="noConversion"/>
  </si>
  <si>
    <t>굴구지 시군창의사업 전기공사</t>
    <phoneticPr fontId="2" type="noConversion"/>
  </si>
  <si>
    <t>기성망양 권역단위종합정비사업 건축토목조경공사</t>
    <phoneticPr fontId="2" type="noConversion"/>
  </si>
  <si>
    <t>허필조</t>
    <phoneticPr fontId="2" type="noConversion"/>
  </si>
  <si>
    <t>054-730-5067</t>
    <phoneticPr fontId="2" type="noConversion"/>
  </si>
  <si>
    <t>고래산권역단위종합정비사업 건축공사</t>
    <phoneticPr fontId="2" type="noConversion"/>
  </si>
  <si>
    <t>이승훈</t>
    <phoneticPr fontId="2" type="noConversion"/>
  </si>
  <si>
    <t>054-730-5073</t>
    <phoneticPr fontId="2" type="noConversion"/>
  </si>
  <si>
    <t>고래산권역단위종합정비사업 전기공사</t>
    <phoneticPr fontId="2" type="noConversion"/>
  </si>
  <si>
    <t>고래산권역단위종합정비사업 통신공사</t>
    <phoneticPr fontId="2" type="noConversion"/>
  </si>
  <si>
    <t>고래산권역단위종합정비사업 소방공사</t>
    <phoneticPr fontId="2" type="noConversion"/>
  </si>
  <si>
    <t>삼계2지구 대구획경지정리사업</t>
    <phoneticPr fontId="2" type="noConversion"/>
  </si>
  <si>
    <t>남영동</t>
    <phoneticPr fontId="2" type="noConversion"/>
  </si>
  <si>
    <t>054-730-5076</t>
    <phoneticPr fontId="2" type="noConversion"/>
  </si>
  <si>
    <t>산포1지구 재해위험정비사업</t>
    <phoneticPr fontId="2" type="noConversion"/>
  </si>
  <si>
    <t>매화지구 수리시설개보수사업 토목공사</t>
    <phoneticPr fontId="2" type="noConversion"/>
  </si>
  <si>
    <t>후포면소재지 종합정비사업 건축토목공사</t>
    <phoneticPr fontId="2" type="noConversion"/>
  </si>
  <si>
    <t>강구면소재지 종합정비사업 토목공사</t>
    <phoneticPr fontId="2" type="noConversion"/>
  </si>
  <si>
    <t>허필조, 정성엽</t>
    <phoneticPr fontId="2" type="noConversion"/>
  </si>
  <si>
    <t>강구면소재지 종합정비사업 전기공사</t>
    <phoneticPr fontId="2" type="noConversion"/>
  </si>
  <si>
    <t>강구면소재지 종합정비사업 통신공사</t>
    <phoneticPr fontId="2" type="noConversion"/>
  </si>
  <si>
    <t>강구면소재지 종합정비사업 소방공사</t>
    <phoneticPr fontId="2" type="noConversion"/>
  </si>
  <si>
    <t xml:space="preserve">중화마을 권역단위 종합정비사업 토목조경공사 </t>
    <phoneticPr fontId="2" type="noConversion"/>
  </si>
  <si>
    <t xml:space="preserve">중화마을 권역단위 종합정비사업 우륵생태둘레길 조성공사 </t>
    <phoneticPr fontId="2" type="noConversion"/>
  </si>
  <si>
    <t xml:space="preserve">운수면 농촌중심지 활성화사업 토목조경공사 </t>
    <phoneticPr fontId="2" type="noConversion"/>
  </si>
  <si>
    <t>고승태</t>
    <phoneticPr fontId="2" type="noConversion"/>
  </si>
  <si>
    <t>054-950-0744</t>
    <phoneticPr fontId="2" type="noConversion"/>
  </si>
  <si>
    <t>용담 권역단위 종합정비사업 토목조경공사</t>
    <phoneticPr fontId="2" type="noConversion"/>
  </si>
  <si>
    <t xml:space="preserve">다산지구 배수개선사업 토목공사 </t>
    <phoneticPr fontId="2" type="noConversion"/>
  </si>
  <si>
    <t>장규석</t>
    <phoneticPr fontId="2" type="noConversion"/>
  </si>
  <si>
    <t>054-950-0741</t>
    <phoneticPr fontId="2" type="noConversion"/>
  </si>
  <si>
    <t>답곡지구 재해대비 개보수사업</t>
    <phoneticPr fontId="2" type="noConversion"/>
  </si>
  <si>
    <t>신정호</t>
    <phoneticPr fontId="2" type="noConversion"/>
  </si>
  <si>
    <t>054-950-0743</t>
    <phoneticPr fontId="2" type="noConversion"/>
  </si>
  <si>
    <t>다산지구 영농편의 개보수사업</t>
    <phoneticPr fontId="2" type="noConversion"/>
  </si>
  <si>
    <t>연경지구 재해대비 개보수사업</t>
    <phoneticPr fontId="2" type="noConversion"/>
  </si>
  <si>
    <t>지동지구 재해대비 개보수사업</t>
    <phoneticPr fontId="2" type="noConversion"/>
  </si>
  <si>
    <t>한정지구 영농편의 개보수사업</t>
    <phoneticPr fontId="2" type="noConversion"/>
  </si>
  <si>
    <t xml:space="preserve">도원지구 재해대비 개보수사업 </t>
    <phoneticPr fontId="2" type="noConversion"/>
  </si>
  <si>
    <t>문양지구 재해대비 개보수사업</t>
    <phoneticPr fontId="2" type="noConversion"/>
  </si>
  <si>
    <t>계정지구 수리시설개보수사업 토목공사</t>
    <phoneticPr fontId="2" type="noConversion"/>
  </si>
  <si>
    <t>최학석</t>
    <phoneticPr fontId="2" type="noConversion"/>
  </si>
  <si>
    <t>054-930-0765</t>
    <phoneticPr fontId="2" type="noConversion"/>
  </si>
  <si>
    <t>섬안지구배수개선사업 토목공사</t>
    <phoneticPr fontId="2" type="noConversion"/>
  </si>
  <si>
    <t>박종호</t>
    <phoneticPr fontId="2" type="noConversion"/>
  </si>
  <si>
    <t>054-930-0741</t>
    <phoneticPr fontId="2" type="noConversion"/>
  </si>
  <si>
    <t>동명지 수변생태공원 조성사업 토목공사</t>
    <phoneticPr fontId="2" type="noConversion"/>
  </si>
  <si>
    <t>동명지 수변생태공원 조성사업 건축공사</t>
    <phoneticPr fontId="2" type="noConversion"/>
  </si>
  <si>
    <t>동명지 수변생태공원 조성사업 통신공사</t>
    <phoneticPr fontId="2" type="noConversion"/>
  </si>
  <si>
    <t>통신</t>
    <phoneticPr fontId="2" type="noConversion"/>
  </si>
  <si>
    <t>동명지 수변생태공원 조성사업 전기공사</t>
    <phoneticPr fontId="2" type="noConversion"/>
  </si>
  <si>
    <t>북삼읍 농촌중심지활성화사업 토목공사</t>
    <phoneticPr fontId="2" type="noConversion"/>
  </si>
  <si>
    <t>김형만</t>
    <phoneticPr fontId="2" type="noConversion"/>
  </si>
  <si>
    <t>054-800-5013</t>
    <phoneticPr fontId="2" type="noConversion"/>
  </si>
  <si>
    <t>북삼읍 농촌중심지활성화사업 전기공사</t>
    <phoneticPr fontId="2" type="noConversion"/>
  </si>
  <si>
    <t>무림지구 배수개선사업 토목공사</t>
    <phoneticPr fontId="2" type="noConversion"/>
  </si>
  <si>
    <t>낙화담 창조적만들기사업 토목공사</t>
    <phoneticPr fontId="2" type="noConversion"/>
  </si>
  <si>
    <t xml:space="preserve">만운2지구 육상태양광발전설비 제조·구매 설치사업 </t>
    <phoneticPr fontId="2" type="noConversion"/>
  </si>
  <si>
    <t>수상태양광 1식</t>
    <phoneticPr fontId="2" type="noConversion"/>
  </si>
  <si>
    <t>2006kW</t>
    <phoneticPr fontId="2" type="noConversion"/>
  </si>
  <si>
    <t>자체사업</t>
    <phoneticPr fontId="2" type="noConversion"/>
  </si>
  <si>
    <t>식</t>
    <phoneticPr fontId="2" type="noConversion"/>
  </si>
  <si>
    <t>경북지역본부 기전기술부</t>
    <phoneticPr fontId="2" type="noConversion"/>
  </si>
  <si>
    <t>신종혁</t>
    <phoneticPr fontId="2" type="noConversion"/>
  </si>
  <si>
    <t>053-320-0778</t>
    <phoneticPr fontId="2" type="noConversion"/>
  </si>
  <si>
    <t xml:space="preserve">침법지구 수상태양광발전설비 제조·구매 설치사업 </t>
    <phoneticPr fontId="2" type="noConversion"/>
  </si>
  <si>
    <t>1200kW</t>
    <phoneticPr fontId="2" type="noConversion"/>
  </si>
  <si>
    <t xml:space="preserve">매화2지구 육상태양광발전설비 제조·구매 설치사업 </t>
    <phoneticPr fontId="2" type="noConversion"/>
  </si>
  <si>
    <t>육상태양광 1식</t>
    <phoneticPr fontId="2" type="noConversion"/>
  </si>
  <si>
    <t>550kW</t>
    <phoneticPr fontId="2" type="noConversion"/>
  </si>
  <si>
    <t xml:space="preserve">당지지구 수상태양광발전설비 제조·구매 설치사업 </t>
    <phoneticPr fontId="2" type="noConversion"/>
  </si>
  <si>
    <t xml:space="preserve">재난안전종합상황실 CCTV연계과업 </t>
    <phoneticPr fontId="2" type="noConversion"/>
  </si>
  <si>
    <t>하드웨어 1식</t>
    <phoneticPr fontId="2" type="noConversion"/>
  </si>
  <si>
    <t>VMS</t>
    <phoneticPr fontId="2" type="noConversion"/>
  </si>
  <si>
    <t>시스템호환</t>
    <phoneticPr fontId="2" type="noConversion"/>
  </si>
  <si>
    <t>구룡포지구 수리시설개보수사업</t>
    <phoneticPr fontId="2" type="noConversion"/>
  </si>
  <si>
    <t>강관</t>
    <phoneticPr fontId="2" type="noConversion"/>
  </si>
  <si>
    <t>800mm</t>
    <phoneticPr fontId="2" type="noConversion"/>
  </si>
  <si>
    <t>용수로</t>
    <phoneticPr fontId="2" type="noConversion"/>
  </si>
  <si>
    <t>m</t>
    <phoneticPr fontId="2" type="noConversion"/>
  </si>
  <si>
    <t>경북지역본부 포항울릉지사 수자원관리부</t>
    <phoneticPr fontId="2" type="noConversion"/>
  </si>
  <si>
    <t>박찬우</t>
    <phoneticPr fontId="2" type="noConversion"/>
  </si>
  <si>
    <t>054-720-7016</t>
    <phoneticPr fontId="2" type="noConversion"/>
  </si>
  <si>
    <t>스텐난간</t>
  </si>
  <si>
    <t>W2000*H1200</t>
  </si>
  <si>
    <t>장흥 창조적마을만들기사업 건축공사</t>
  </si>
  <si>
    <t>150*T25</t>
  </si>
  <si>
    <t>토목</t>
    <phoneticPr fontId="2" type="noConversion"/>
  </si>
  <si>
    <t>디자인형울타리</t>
    <phoneticPr fontId="2" type="noConversion"/>
  </si>
  <si>
    <t>H1200*W1500</t>
  </si>
  <si>
    <t>봉계지구 농촌테마공원조성사업 건축조경전시토목기계공사</t>
    <phoneticPr fontId="2" type="noConversion"/>
  </si>
  <si>
    <t>조경시설물</t>
    <phoneticPr fontId="2" type="noConversion"/>
  </si>
  <si>
    <t>1식</t>
    <phoneticPr fontId="2" type="noConversion"/>
  </si>
  <si>
    <t>조경</t>
    <phoneticPr fontId="2" type="noConversion"/>
  </si>
  <si>
    <t>김태어</t>
    <phoneticPr fontId="2" type="noConversion"/>
  </si>
  <si>
    <t>054-720-7017</t>
    <phoneticPr fontId="2" type="noConversion"/>
  </si>
  <si>
    <t>흙콘크리트</t>
    <phoneticPr fontId="2" type="noConversion"/>
  </si>
  <si>
    <t>조형시비</t>
    <phoneticPr fontId="2" type="noConversion"/>
  </si>
  <si>
    <t>놀이시설</t>
    <phoneticPr fontId="2" type="noConversion"/>
  </si>
  <si>
    <t>아스콘</t>
    <phoneticPr fontId="2" type="noConversion"/>
  </si>
  <si>
    <t>안내시설</t>
    <phoneticPr fontId="2" type="noConversion"/>
  </si>
  <si>
    <t>호명지구배수개선사업</t>
  </si>
  <si>
    <t>HD13</t>
    <phoneticPr fontId="2" type="noConversion"/>
  </si>
  <si>
    <t>여창기</t>
  </si>
  <si>
    <t>054-778-1036</t>
  </si>
  <si>
    <t>국오지구배수개선사업</t>
  </si>
  <si>
    <t>HD16</t>
    <phoneticPr fontId="2" type="noConversion"/>
  </si>
  <si>
    <t>경주지구수리시설개보수사업</t>
  </si>
  <si>
    <t>HD19</t>
    <phoneticPr fontId="2" type="noConversion"/>
  </si>
  <si>
    <t>물천지구 수리시설개보수사업</t>
  </si>
  <si>
    <t>HD13</t>
    <phoneticPr fontId="2" type="noConversion"/>
  </si>
  <si>
    <t>고영백</t>
  </si>
  <si>
    <t>054-778-1011</t>
  </si>
  <si>
    <t>방내지구 지표수보강개발사업</t>
  </si>
  <si>
    <r>
      <t>m</t>
    </r>
    <r>
      <rPr>
        <sz val="11"/>
        <rFont val="돋움"/>
        <family val="3"/>
        <charset val="129"/>
      </rPr>
      <t>3</t>
    </r>
  </si>
  <si>
    <t>팔조 창조적마을만들기사업</t>
  </si>
  <si>
    <t>표층</t>
  </si>
  <si>
    <t>서면 농촌중심지활성화사업</t>
  </si>
  <si>
    <t>기층</t>
    <phoneticPr fontId="2" type="noConversion"/>
  </si>
  <si>
    <t>표층</t>
    <phoneticPr fontId="2" type="noConversion"/>
  </si>
  <si>
    <t>도촌지구 다목적농촌용수개발사업</t>
  </si>
  <si>
    <t>1800t</t>
  </si>
  <si>
    <t>귀단2리 창조적마을만들기사업</t>
    <phoneticPr fontId="2" type="noConversion"/>
  </si>
  <si>
    <t>육각정자</t>
    <phoneticPr fontId="2" type="noConversion"/>
  </si>
  <si>
    <t>-</t>
    <phoneticPr fontId="2" type="noConversion"/>
  </si>
  <si>
    <t>조경</t>
    <phoneticPr fontId="2" type="noConversion"/>
  </si>
  <si>
    <t>개</t>
    <phoneticPr fontId="2" type="noConversion"/>
  </si>
  <si>
    <t>김경록</t>
    <phoneticPr fontId="2" type="noConversion"/>
  </si>
  <si>
    <t>054-850-5746</t>
    <phoneticPr fontId="2" type="noConversion"/>
  </si>
  <si>
    <t>안동북부지구 다목적농촌용수개발사업토목공사</t>
    <phoneticPr fontId="2" type="noConversion"/>
  </si>
  <si>
    <t>파형강관</t>
    <phoneticPr fontId="2" type="noConversion"/>
  </si>
  <si>
    <t>800~1000</t>
    <phoneticPr fontId="2" type="noConversion"/>
  </si>
  <si>
    <t>토목</t>
    <phoneticPr fontId="2" type="noConversion"/>
  </si>
  <si>
    <t>m</t>
    <phoneticPr fontId="2" type="noConversion"/>
  </si>
  <si>
    <t>이태근</t>
  </si>
  <si>
    <t>054-850-5744</t>
  </si>
  <si>
    <t>지오그리드</t>
  </si>
  <si>
    <t>6t-20t</t>
  </si>
  <si>
    <t xml:space="preserve">귀단2리 창조적마을만들기사업 </t>
    <phoneticPr fontId="2" type="noConversion"/>
  </si>
  <si>
    <t>안내판</t>
    <phoneticPr fontId="2" type="noConversion"/>
  </si>
  <si>
    <t>-</t>
    <phoneticPr fontId="2" type="noConversion"/>
  </si>
  <si>
    <t>조경</t>
    <phoneticPr fontId="2" type="noConversion"/>
  </si>
  <si>
    <t>식</t>
    <phoneticPr fontId="2" type="noConversion"/>
  </si>
  <si>
    <t>김경록</t>
    <phoneticPr fontId="2" type="noConversion"/>
  </si>
  <si>
    <t>054-850-5746</t>
    <phoneticPr fontId="2" type="noConversion"/>
  </si>
  <si>
    <t>강정지구 수리시설개보수사업</t>
    <phoneticPr fontId="2" type="noConversion"/>
  </si>
  <si>
    <t>레미콘</t>
    <phoneticPr fontId="2" type="noConversion"/>
  </si>
  <si>
    <t>25-24-12</t>
    <phoneticPr fontId="2" type="noConversion"/>
  </si>
  <si>
    <t>토목</t>
    <phoneticPr fontId="2" type="noConversion"/>
  </si>
  <si>
    <t>㎥</t>
    <phoneticPr fontId="2" type="noConversion"/>
  </si>
  <si>
    <t>강정지구 수리시설개보수사업</t>
    <phoneticPr fontId="2" type="noConversion"/>
  </si>
  <si>
    <t>25-16-8</t>
    <phoneticPr fontId="2" type="noConversion"/>
  </si>
  <si>
    <t>054-712-3453</t>
  </si>
  <si>
    <t>철근</t>
    <phoneticPr fontId="2" type="noConversion"/>
  </si>
  <si>
    <t>H-13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</si>
  <si>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</si>
  <si>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t>황상진</t>
    <phoneticPr fontId="2" type="noConversion"/>
  </si>
  <si>
    <t>054-712-3454</t>
  </si>
  <si>
    <t>수도용폴리에틸렌파이프</t>
    <phoneticPr fontId="2" type="noConversion"/>
  </si>
  <si>
    <t>Φ160(D150)</t>
    <phoneticPr fontId="2" type="noConversion"/>
  </si>
  <si>
    <t>송수관</t>
    <phoneticPr fontId="2" type="noConversion"/>
  </si>
  <si>
    <t>m</t>
    <phoneticPr fontId="2" type="noConversion"/>
  </si>
  <si>
    <t>봉산면 농촌중심활성화사업</t>
    <phoneticPr fontId="2" type="noConversion"/>
  </si>
  <si>
    <t>화장실</t>
    <phoneticPr fontId="2" type="noConversion"/>
  </si>
  <si>
    <t>7000×2600×3300</t>
    <phoneticPr fontId="2" type="noConversion"/>
  </si>
  <si>
    <t>조경</t>
    <phoneticPr fontId="2" type="noConversion"/>
  </si>
  <si>
    <t>조</t>
    <phoneticPr fontId="2" type="noConversion"/>
  </si>
  <si>
    <t>황항지구 과실전문생산단지 기반조성사업</t>
    <phoneticPr fontId="2" type="noConversion"/>
  </si>
  <si>
    <t>지하수보호공</t>
    <phoneticPr fontId="2" type="noConversion"/>
  </si>
  <si>
    <t>1조</t>
    <phoneticPr fontId="2" type="noConversion"/>
  </si>
  <si>
    <t>개</t>
    <phoneticPr fontId="2" type="noConversion"/>
  </si>
  <si>
    <t>010-5551-8218</t>
    <phoneticPr fontId="2" type="noConversion"/>
  </si>
  <si>
    <t>도막형바닥재</t>
    <phoneticPr fontId="2" type="noConversion"/>
  </si>
  <si>
    <t>t=2.5mm</t>
    <phoneticPr fontId="2" type="noConversion"/>
  </si>
  <si>
    <t xml:space="preserve">㎥ </t>
    <phoneticPr fontId="2" type="noConversion"/>
  </si>
  <si>
    <t>황항지구 과실전문생산단지 기반조성사업</t>
  </si>
  <si>
    <t>무선수위조절기</t>
    <phoneticPr fontId="2" type="noConversion"/>
  </si>
  <si>
    <t>한약우 권역단위종합정비사업</t>
  </si>
  <si>
    <t>습식,T200</t>
  </si>
  <si>
    <t>지열히트펌프 등</t>
  </si>
  <si>
    <t>종</t>
  </si>
  <si>
    <t>신라리 창조적마을만들기사업</t>
  </si>
  <si>
    <t>전기히트펌프 등</t>
  </si>
  <si>
    <t>양수장펌프</t>
  </si>
  <si>
    <t>1.67㎥/min</t>
  </si>
  <si>
    <t>크레인</t>
  </si>
  <si>
    <t>3톤</t>
  </si>
  <si>
    <t>큐비클</t>
  </si>
  <si>
    <t>옥내저압반</t>
  </si>
  <si>
    <t>경질폴리염화비닐관</t>
  </si>
  <si>
    <t>250mm</t>
  </si>
  <si>
    <t>송수관</t>
  </si>
  <si>
    <t>순흥면소재지 종합정비사업</t>
  </si>
  <si>
    <t>아스콘</t>
    <phoneticPr fontId="2" type="noConversion"/>
  </si>
  <si>
    <t>wc-2</t>
  </si>
  <si>
    <t>25-24-80</t>
  </si>
  <si>
    <t>D400</t>
  </si>
  <si>
    <t>안정권역 단위종합정비사업</t>
  </si>
  <si>
    <t>경관등</t>
  </si>
  <si>
    <t>-</t>
    <phoneticPr fontId="2" type="noConversion"/>
  </si>
  <si>
    <t>010-3808-3174</t>
  </si>
  <si>
    <t>부석면소재지종합정비사업</t>
    <phoneticPr fontId="2" type="noConversion"/>
  </si>
  <si>
    <t>점토블럭</t>
  </si>
  <si>
    <t>230×114×55</t>
  </si>
  <si>
    <t>표층</t>
    <phoneticPr fontId="2" type="noConversion"/>
  </si>
  <si>
    <t>기층</t>
    <phoneticPr fontId="2" type="noConversion"/>
  </si>
  <si>
    <t>태양광발전장치</t>
  </si>
  <si>
    <t>5kw</t>
  </si>
  <si>
    <t>스테인리스 가로등주</t>
  </si>
  <si>
    <t>8m</t>
  </si>
  <si>
    <t>set</t>
  </si>
  <si>
    <t>LED가로등기구</t>
  </si>
  <si>
    <t>125w</t>
  </si>
  <si>
    <r>
      <t>s</t>
    </r>
    <r>
      <rPr>
        <sz val="11"/>
        <rFont val="돋움"/>
        <family val="3"/>
        <charset val="129"/>
      </rPr>
      <t>et</t>
    </r>
  </si>
  <si>
    <t>스테인레스 가로등주</t>
  </si>
  <si>
    <t>8m, 1등용</t>
  </si>
  <si>
    <t>LED등기구</t>
  </si>
  <si>
    <t>120W</t>
  </si>
  <si>
    <t>덕산권역 농촌마을종합개발사업</t>
    <phoneticPr fontId="2" type="noConversion"/>
  </si>
  <si>
    <t>흙콘크리트</t>
    <phoneticPr fontId="2" type="noConversion"/>
  </si>
  <si>
    <t>t=150,21mpa</t>
    <phoneticPr fontId="2" type="noConversion"/>
  </si>
  <si>
    <t>주차장용</t>
    <phoneticPr fontId="2" type="noConversion"/>
  </si>
  <si>
    <t>㎡</t>
    <phoneticPr fontId="2" type="noConversion"/>
  </si>
  <si>
    <t>이경근</t>
    <phoneticPr fontId="2" type="noConversion"/>
  </si>
  <si>
    <t>054-639-5000</t>
    <phoneticPr fontId="2" type="noConversion"/>
  </si>
  <si>
    <t>4*4*3.6</t>
  </si>
  <si>
    <t>화강석판석</t>
  </si>
  <si>
    <t>T50*400*400, 회백색, 버너</t>
  </si>
  <si>
    <t>1경간=4m</t>
  </si>
  <si>
    <t xml:space="preserve">솔향기 창조적마을만들기사업 </t>
    <phoneticPr fontId="2" type="noConversion"/>
  </si>
  <si>
    <t>3.0*1.8*2.8</t>
  </si>
  <si>
    <t>주남지구 배수개선사업</t>
    <phoneticPr fontId="2" type="noConversion"/>
  </si>
  <si>
    <t>레미콘</t>
    <phoneticPr fontId="2" type="noConversion"/>
  </si>
  <si>
    <t>25-24-12</t>
    <phoneticPr fontId="2" type="noConversion"/>
  </si>
  <si>
    <t>㎥</t>
    <phoneticPr fontId="2" type="noConversion"/>
  </si>
  <si>
    <t>김종필</t>
    <phoneticPr fontId="2" type="noConversion"/>
  </si>
  <si>
    <t>054-339-5035</t>
    <phoneticPr fontId="2" type="noConversion"/>
  </si>
  <si>
    <t>HD13mm</t>
    <phoneticPr fontId="2" type="noConversion"/>
  </si>
  <si>
    <t>ton</t>
    <phoneticPr fontId="2" type="noConversion"/>
  </si>
  <si>
    <t>안전휀스</t>
    <phoneticPr fontId="2" type="noConversion"/>
  </si>
  <si>
    <t>H=1.2m</t>
    <phoneticPr fontId="2" type="noConversion"/>
  </si>
  <si>
    <t>금곡2지 재해위험저수지 정비사업</t>
    <phoneticPr fontId="2" type="noConversion"/>
  </si>
  <si>
    <t>25-27-12</t>
    <phoneticPr fontId="2" type="noConversion"/>
  </si>
  <si>
    <t>25-21-12</t>
    <phoneticPr fontId="2" type="noConversion"/>
  </si>
  <si>
    <t>자동수위측정장치</t>
    <phoneticPr fontId="2" type="noConversion"/>
  </si>
  <si>
    <t>압력식</t>
    <phoneticPr fontId="2" type="noConversion"/>
  </si>
  <si>
    <t>대</t>
    <phoneticPr fontId="2" type="noConversion"/>
  </si>
  <si>
    <t>사리지 재해위험저수지 정비사업</t>
    <phoneticPr fontId="2" type="noConversion"/>
  </si>
  <si>
    <t>25-21-12 외</t>
    <phoneticPr fontId="2" type="noConversion"/>
  </si>
  <si>
    <t>이대희</t>
    <phoneticPr fontId="2" type="noConversion"/>
  </si>
  <si>
    <t>054-339-5030</t>
    <phoneticPr fontId="2" type="noConversion"/>
  </si>
  <si>
    <t>양회</t>
    <phoneticPr fontId="2" type="noConversion"/>
  </si>
  <si>
    <t>40kg</t>
    <phoneticPr fontId="2" type="noConversion"/>
  </si>
  <si>
    <t>포</t>
    <phoneticPr fontId="2" type="noConversion"/>
  </si>
  <si>
    <t>마현지 재해위험저수지 정비사업</t>
    <phoneticPr fontId="2" type="noConversion"/>
  </si>
  <si>
    <t>이정우</t>
    <phoneticPr fontId="2" type="noConversion"/>
  </si>
  <si>
    <t>054-339-5066</t>
    <phoneticPr fontId="2" type="noConversion"/>
  </si>
  <si>
    <t>용계지구 다목적농촌용수개발사업</t>
    <phoneticPr fontId="2" type="noConversion"/>
  </si>
  <si>
    <t>폴리에틸렌피복강관</t>
    <phoneticPr fontId="2" type="noConversion"/>
  </si>
  <si>
    <t>D=800mm</t>
    <phoneticPr fontId="2" type="noConversion"/>
  </si>
  <si>
    <t>정일한</t>
    <phoneticPr fontId="2" type="noConversion"/>
  </si>
  <si>
    <t>054-339-5037</t>
    <phoneticPr fontId="2" type="noConversion"/>
  </si>
  <si>
    <t>유상 권역단위종합정비사업</t>
    <phoneticPr fontId="2" type="noConversion"/>
  </si>
  <si>
    <t>25-21-80</t>
    <phoneticPr fontId="2" type="noConversion"/>
  </si>
  <si>
    <t>지은정</t>
    <phoneticPr fontId="2" type="noConversion"/>
  </si>
  <si>
    <t>054-339-5032</t>
    <phoneticPr fontId="2" type="noConversion"/>
  </si>
  <si>
    <t>표층, WC-2, 13mm</t>
    <phoneticPr fontId="2" type="noConversion"/>
  </si>
  <si>
    <t>Ton</t>
    <phoneticPr fontId="2" type="noConversion"/>
  </si>
  <si>
    <t>표층, WC-2, 14mm</t>
    <phoneticPr fontId="2" type="noConversion"/>
  </si>
  <si>
    <t>식생옹벽블럭</t>
    <phoneticPr fontId="2" type="noConversion"/>
  </si>
  <si>
    <t>1000*500</t>
    <phoneticPr fontId="2" type="noConversion"/>
  </si>
  <si>
    <t>EA</t>
    <phoneticPr fontId="2" type="noConversion"/>
  </si>
  <si>
    <t>디자인형울타리</t>
    <phoneticPr fontId="2" type="noConversion"/>
  </si>
  <si>
    <t>H=1.2~1.5</t>
  </si>
  <si>
    <t>개운지 지역창의 아이디어사업</t>
    <phoneticPr fontId="2" type="noConversion"/>
  </si>
  <si>
    <t>3000*150*25mm</t>
  </si>
  <si>
    <t>한들지구 배수개선사업</t>
    <phoneticPr fontId="2" type="noConversion"/>
  </si>
  <si>
    <t>폴리에틸렌관</t>
  </si>
  <si>
    <t>D110mm,D225mm</t>
  </si>
  <si>
    <t>콘크리트수로관</t>
  </si>
  <si>
    <t>물탱크</t>
  </si>
  <si>
    <t>50ton</t>
  </si>
  <si>
    <t>지하수상부보호공</t>
  </si>
  <si>
    <t>기층</t>
  </si>
  <si>
    <t>H13</t>
  </si>
  <si>
    <t>054-5431-3632</t>
  </si>
  <si>
    <t>화남지구 다목적농촌용수개발사업</t>
    <phoneticPr fontId="2" type="noConversion"/>
  </si>
  <si>
    <t>25-18-80</t>
    <phoneticPr fontId="2" type="noConversion"/>
  </si>
  <si>
    <t>안두영</t>
    <phoneticPr fontId="2" type="noConversion"/>
  </si>
  <si>
    <t>054-531-3748</t>
    <phoneticPr fontId="2" type="noConversion"/>
  </si>
  <si>
    <t>25-27-150</t>
    <phoneticPr fontId="2" type="noConversion"/>
  </si>
  <si>
    <t>D13</t>
    <phoneticPr fontId="2" type="noConversion"/>
  </si>
  <si>
    <t>TON</t>
    <phoneticPr fontId="2" type="noConversion"/>
  </si>
  <si>
    <t>D16</t>
    <phoneticPr fontId="2" type="noConversion"/>
  </si>
  <si>
    <t>D19</t>
    <phoneticPr fontId="2" type="noConversion"/>
  </si>
  <si>
    <t>D22</t>
    <phoneticPr fontId="2" type="noConversion"/>
  </si>
  <si>
    <t>D29</t>
    <phoneticPr fontId="2" type="noConversion"/>
  </si>
  <si>
    <t>북장지구 다목적농촌용수개발사업</t>
    <phoneticPr fontId="2" type="noConversion"/>
  </si>
  <si>
    <t>25-13.5-150</t>
    <phoneticPr fontId="2" type="noConversion"/>
  </si>
  <si>
    <t>25-27-15</t>
    <phoneticPr fontId="2" type="noConversion"/>
  </si>
  <si>
    <t>PE관</t>
    <phoneticPr fontId="2" type="noConversion"/>
  </si>
  <si>
    <t>D200</t>
    <phoneticPr fontId="2" type="noConversion"/>
  </si>
  <si>
    <t>D250</t>
    <phoneticPr fontId="2" type="noConversion"/>
  </si>
  <si>
    <t>D355</t>
    <phoneticPr fontId="2" type="noConversion"/>
  </si>
  <si>
    <t>D450</t>
    <phoneticPr fontId="2" type="noConversion"/>
  </si>
  <si>
    <t>PE관수도관</t>
  </si>
  <si>
    <t>D75mm(90) × 6m</t>
  </si>
  <si>
    <t>와이어매쉬</t>
  </si>
  <si>
    <t>흥각지구 배수개선사업</t>
    <phoneticPr fontId="2" type="noConversion"/>
  </si>
  <si>
    <t>25-24-150</t>
    <phoneticPr fontId="2" type="noConversion"/>
  </si>
  <si>
    <t>HD13</t>
    <phoneticPr fontId="2" type="noConversion"/>
  </si>
  <si>
    <t>HD16</t>
    <phoneticPr fontId="2" type="noConversion"/>
  </si>
  <si>
    <t>HD19</t>
    <phoneticPr fontId="2" type="noConversion"/>
  </si>
  <si>
    <t>HD22</t>
    <phoneticPr fontId="2" type="noConversion"/>
  </si>
  <si>
    <t>펌프류</t>
    <phoneticPr fontId="2" type="noConversion"/>
  </si>
  <si>
    <t>기계</t>
    <phoneticPr fontId="2" type="noConversion"/>
  </si>
  <si>
    <t>식</t>
    <phoneticPr fontId="2" type="noConversion"/>
  </si>
  <si>
    <t>정강호</t>
    <phoneticPr fontId="2" type="noConversion"/>
  </si>
  <si>
    <t>054-531-3620</t>
    <phoneticPr fontId="2" type="noConversion"/>
  </si>
  <si>
    <t>밸브류</t>
    <phoneticPr fontId="2" type="noConversion"/>
  </si>
  <si>
    <t>취입수문</t>
    <phoneticPr fontId="2" type="noConversion"/>
  </si>
  <si>
    <t>TM/TC</t>
    <phoneticPr fontId="2" type="noConversion"/>
  </si>
  <si>
    <t>손정관</t>
    <phoneticPr fontId="2" type="noConversion"/>
  </si>
  <si>
    <t>수배전반</t>
    <phoneticPr fontId="2" type="noConversion"/>
  </si>
  <si>
    <t>T7</t>
  </si>
  <si>
    <t>1set(5개)</t>
  </si>
  <si>
    <t>액정프로젝트</t>
  </si>
  <si>
    <t>음향장비</t>
  </si>
  <si>
    <t>말응지구 배수개선사업</t>
  </si>
  <si>
    <t>콘크리트호안및옹벽블록</t>
    <phoneticPr fontId="2" type="noConversion"/>
  </si>
  <si>
    <t>1000*500*650</t>
  </si>
  <si>
    <t>배수</t>
  </si>
  <si>
    <t>Φ500X45kWX6P</t>
  </si>
  <si>
    <t>지보면 농촌중심지 활성화사업</t>
  </si>
  <si>
    <t>보안등</t>
  </si>
  <si>
    <t>H=4m</t>
  </si>
  <si>
    <t>054-650-7143</t>
  </si>
  <si>
    <t>야외운동기구</t>
  </si>
  <si>
    <t>H2000x920x2050외</t>
  </si>
  <si>
    <t>054-650-7150</t>
  </si>
  <si>
    <t>10kw</t>
  </si>
  <si>
    <t>054-650-7151</t>
  </si>
  <si>
    <t>D800mm, 8t</t>
  </si>
  <si>
    <t>4.5*3.0</t>
  </si>
  <si>
    <t>054-650-7145</t>
  </si>
  <si>
    <t>블록옹벽</t>
  </si>
  <si>
    <t>2.0ton급</t>
  </si>
  <si>
    <t>유성블럭</t>
  </si>
  <si>
    <t>460x500x200</t>
  </si>
  <si>
    <t>150mm</t>
    <phoneticPr fontId="2" type="noConversion"/>
  </si>
  <si>
    <t>팔각정자</t>
    <phoneticPr fontId="2" type="noConversion"/>
  </si>
  <si>
    <t>6000*6000</t>
  </si>
  <si>
    <t>25-24-12외</t>
    <phoneticPr fontId="2" type="noConversion"/>
  </si>
  <si>
    <t>용수로</t>
    <phoneticPr fontId="2" type="noConversion"/>
  </si>
  <si>
    <t xml:space="preserve"> ㎡ </t>
  </si>
  <si>
    <t>김승규</t>
  </si>
  <si>
    <t>053-819-6022</t>
  </si>
  <si>
    <t>도로</t>
    <phoneticPr fontId="2" type="noConversion"/>
  </si>
  <si>
    <t>053-819-6023</t>
  </si>
  <si>
    <t>수중펌프</t>
    <phoneticPr fontId="2" type="noConversion"/>
  </si>
  <si>
    <t>50hp</t>
    <phoneticPr fontId="2" type="noConversion"/>
  </si>
  <si>
    <t>양수장</t>
    <phoneticPr fontId="2" type="noConversion"/>
  </si>
  <si>
    <t>수도용PE관</t>
    <phoneticPr fontId="2" type="noConversion"/>
  </si>
  <si>
    <t>관로</t>
    <phoneticPr fontId="2" type="noConversion"/>
  </si>
  <si>
    <t>053-819-6025</t>
  </si>
  <si>
    <t xml:space="preserve">화성묘목권역 창조적마을만들기사업 </t>
  </si>
  <si>
    <t>이경욱</t>
  </si>
  <si>
    <t>053-819-6033</t>
  </si>
  <si>
    <t>콘크리트블럭 및 운동시설</t>
    <phoneticPr fontId="2" type="noConversion"/>
  </si>
  <si>
    <t>T60</t>
    <phoneticPr fontId="2" type="noConversion"/>
  </si>
  <si>
    <t>용성지구 수리시설개보수사업</t>
    <phoneticPr fontId="2" type="noConversion"/>
  </si>
  <si>
    <t>25-24-8외</t>
    <phoneticPr fontId="2" type="noConversion"/>
  </si>
  <si>
    <t>김진송</t>
  </si>
  <si>
    <t>053-819-6021</t>
  </si>
  <si>
    <t>HD13외</t>
    <phoneticPr fontId="2" type="noConversion"/>
  </si>
  <si>
    <t>수로관</t>
    <phoneticPr fontId="2" type="noConversion"/>
  </si>
  <si>
    <t>500c</t>
    <phoneticPr fontId="2" type="noConversion"/>
  </si>
  <si>
    <t>본</t>
    <phoneticPr fontId="2" type="noConversion"/>
  </si>
  <si>
    <t>경산시 활기찬 농촌프로젝트 시범사업</t>
    <phoneticPr fontId="2" type="noConversion"/>
  </si>
  <si>
    <t>25-18-8외</t>
    <phoneticPr fontId="2" type="noConversion"/>
  </si>
  <si>
    <t>한창민</t>
  </si>
  <si>
    <t>053-819-6034</t>
  </si>
  <si>
    <t>D13외</t>
    <phoneticPr fontId="2" type="noConversion"/>
  </si>
  <si>
    <t>건축</t>
    <phoneticPr fontId="2" type="noConversion"/>
  </si>
  <si>
    <t>화강지구 수리시설개보수사업</t>
    <phoneticPr fontId="2" type="noConversion"/>
  </si>
  <si>
    <t>취입보</t>
    <phoneticPr fontId="2" type="noConversion"/>
  </si>
  <si>
    <t>인조화강석블록</t>
    <phoneticPr fontId="2" type="noConversion"/>
  </si>
  <si>
    <t>200T외</t>
    <phoneticPr fontId="2" type="noConversion"/>
  </si>
  <si>
    <t>조경석</t>
    <phoneticPr fontId="2" type="noConversion"/>
  </si>
  <si>
    <t>500*600</t>
    <phoneticPr fontId="2" type="noConversion"/>
  </si>
  <si>
    <t>공원등</t>
    <phoneticPr fontId="2" type="noConversion"/>
  </si>
  <si>
    <t>복합환경제어장치</t>
  </si>
  <si>
    <t xml:space="preserve"> 유리온실제어 </t>
  </si>
  <si>
    <t xml:space="preserve">식 </t>
    <phoneticPr fontId="2" type="noConversion"/>
  </si>
  <si>
    <t>박창현</t>
    <phoneticPr fontId="2" type="noConversion"/>
  </si>
  <si>
    <t>여수토</t>
    <phoneticPr fontId="2" type="noConversion"/>
  </si>
  <si>
    <t>박영진</t>
    <phoneticPr fontId="2" type="noConversion"/>
  </si>
  <si>
    <t>053-819-6031</t>
    <phoneticPr fontId="2" type="noConversion"/>
  </si>
  <si>
    <t>제방</t>
    <phoneticPr fontId="2" type="noConversion"/>
  </si>
  <si>
    <t>사통</t>
    <phoneticPr fontId="2" type="noConversion"/>
  </si>
  <si>
    <t>박영진</t>
  </si>
  <si>
    <t>053-819-6031</t>
  </si>
  <si>
    <t>산성면소재지 종합정비사업</t>
    <phoneticPr fontId="2" type="noConversion"/>
  </si>
  <si>
    <t>화본지 생태공원조성사업</t>
    <phoneticPr fontId="2" type="noConversion"/>
  </si>
  <si>
    <t>대덕지 재해위험저수지정비사업</t>
  </si>
  <si>
    <t>자동수위측정기</t>
  </si>
  <si>
    <t>sd400 D16외</t>
  </si>
  <si>
    <t>054-830-8142</t>
    <phoneticPr fontId="2" type="noConversion"/>
  </si>
  <si>
    <t>효천지구 수질개선사업</t>
    <phoneticPr fontId="2" type="noConversion"/>
  </si>
  <si>
    <t>다인3지구 개보수사업</t>
  </si>
  <si>
    <t>조성지구 개보수사업</t>
  </si>
  <si>
    <t>1800mm</t>
  </si>
  <si>
    <t>공사</t>
  </si>
  <si>
    <t>레미콘,아스콘</t>
  </si>
  <si>
    <t xml:space="preserve">식 </t>
  </si>
  <si>
    <t>에어컨</t>
  </si>
  <si>
    <t>풍리지구 과실전문생산단지조성사업</t>
    <phoneticPr fontId="2" type="noConversion"/>
  </si>
  <si>
    <t>50t</t>
  </si>
  <si>
    <t>저수</t>
  </si>
  <si>
    <t>90mm</t>
  </si>
  <si>
    <t>송급수</t>
  </si>
  <si>
    <t>송곡지 재해위험저수지 정비사업</t>
  </si>
  <si>
    <t>입암면소재지 종합정비사업</t>
    <phoneticPr fontId="2" type="noConversion"/>
  </si>
  <si>
    <t>태양광발전설비</t>
    <phoneticPr fontId="2" type="noConversion"/>
  </si>
  <si>
    <t>kw</t>
    <phoneticPr fontId="2" type="noConversion"/>
  </si>
  <si>
    <t>답곡지구 소규모농촌용수개발사업</t>
    <phoneticPr fontId="2" type="noConversion"/>
  </si>
  <si>
    <t>25-21-08</t>
    <phoneticPr fontId="2" type="noConversion"/>
  </si>
  <si>
    <t>구조물</t>
    <phoneticPr fontId="2" type="noConversion"/>
  </si>
  <si>
    <t>상하원지구 과실전문생산단지 기반조성사업</t>
    <phoneticPr fontId="2" type="noConversion"/>
  </si>
  <si>
    <t>톤</t>
    <phoneticPr fontId="2" type="noConversion"/>
  </si>
  <si>
    <t>PE관 수도관</t>
    <phoneticPr fontId="2" type="noConversion"/>
  </si>
  <si>
    <t>D90</t>
    <phoneticPr fontId="2" type="noConversion"/>
  </si>
  <si>
    <t>관로공</t>
    <phoneticPr fontId="2" type="noConversion"/>
  </si>
  <si>
    <t>HI-3P관</t>
    <phoneticPr fontId="2" type="noConversion"/>
  </si>
  <si>
    <t>D50</t>
    <phoneticPr fontId="2" type="noConversion"/>
  </si>
  <si>
    <t>054-870-0524</t>
  </si>
  <si>
    <t>밭기반보호통</t>
    <phoneticPr fontId="2" type="noConversion"/>
  </si>
  <si>
    <t>D32</t>
    <phoneticPr fontId="2" type="noConversion"/>
  </si>
  <si>
    <t>보호통</t>
    <phoneticPr fontId="2" type="noConversion"/>
  </si>
  <si>
    <t>054-870-0525</t>
  </si>
  <si>
    <t>막구조파고라</t>
    <phoneticPr fontId="2" type="noConversion"/>
  </si>
  <si>
    <t>60㎡</t>
  </si>
  <si>
    <t>진보면소재지종합정비사업 토목건축공사</t>
    <phoneticPr fontId="2" type="noConversion"/>
  </si>
  <si>
    <t>종합안내판</t>
    <phoneticPr fontId="2" type="noConversion"/>
  </si>
  <si>
    <t>2700*1800</t>
    <phoneticPr fontId="2" type="noConversion"/>
  </si>
  <si>
    <t>화매권역 단위종합정비사업 생태쉼터 토목건축공사</t>
    <phoneticPr fontId="2" type="noConversion"/>
  </si>
  <si>
    <t>PE이중벽하수관</t>
    <phoneticPr fontId="2" type="noConversion"/>
  </si>
  <si>
    <t>Φ400mm</t>
    <phoneticPr fontId="2" type="noConversion"/>
  </si>
  <si>
    <t>보차도블럭</t>
    <phoneticPr fontId="2" type="noConversion"/>
  </si>
  <si>
    <t>T80,150</t>
    <phoneticPr fontId="2" type="noConversion"/>
  </si>
  <si>
    <t>일월면소재지 종합정비사업</t>
    <phoneticPr fontId="2" type="noConversion"/>
  </si>
  <si>
    <t>신명호</t>
    <phoneticPr fontId="2" type="noConversion"/>
  </si>
  <si>
    <t>054-870-0533</t>
    <phoneticPr fontId="2" type="noConversion"/>
  </si>
  <si>
    <t>헬스기구</t>
    <phoneticPr fontId="2" type="noConversion"/>
  </si>
  <si>
    <t>5 set</t>
  </si>
  <si>
    <t>청중권역 단위종합정비사업</t>
    <phoneticPr fontId="2" type="noConversion"/>
  </si>
  <si>
    <t>안내판</t>
    <phoneticPr fontId="2" type="noConversion"/>
  </si>
  <si>
    <t>2340x1500x170</t>
    <phoneticPr fontId="2" type="noConversion"/>
  </si>
  <si>
    <t>김상한</t>
    <phoneticPr fontId="2" type="noConversion"/>
  </si>
  <si>
    <t>054-870-0537</t>
    <phoneticPr fontId="2" type="noConversion"/>
  </si>
  <si>
    <t>홍소지구 다목적농촌용수개발사업</t>
    <phoneticPr fontId="2" type="noConversion"/>
  </si>
  <si>
    <t>PE직관</t>
    <phoneticPr fontId="2" type="noConversion"/>
  </si>
  <si>
    <t>560mm외</t>
    <phoneticPr fontId="2" type="noConversion"/>
  </si>
  <si>
    <t>정수명</t>
    <phoneticPr fontId="2" type="noConversion"/>
  </si>
  <si>
    <t>PE이형관</t>
    <phoneticPr fontId="2" type="noConversion"/>
  </si>
  <si>
    <t>곡관(22.5)외</t>
    <phoneticPr fontId="2" type="noConversion"/>
  </si>
  <si>
    <t>제수밸브</t>
    <phoneticPr fontId="2" type="noConversion"/>
  </si>
  <si>
    <t>D500외</t>
    <phoneticPr fontId="2" type="noConversion"/>
  </si>
  <si>
    <t>버터플라이밸브</t>
    <phoneticPr fontId="2" type="noConversion"/>
  </si>
  <si>
    <t>D300외</t>
    <phoneticPr fontId="2" type="noConversion"/>
  </si>
  <si>
    <t>감압밸브</t>
    <phoneticPr fontId="2" type="noConversion"/>
  </si>
  <si>
    <t>D400외</t>
    <phoneticPr fontId="2" type="noConversion"/>
  </si>
  <si>
    <t>저수조</t>
    <phoneticPr fontId="2" type="noConversion"/>
  </si>
  <si>
    <t>물탱크외</t>
    <phoneticPr fontId="2" type="noConversion"/>
  </si>
  <si>
    <t>육각정자</t>
    <phoneticPr fontId="2" type="noConversion"/>
  </si>
  <si>
    <t>6500*6500</t>
    <phoneticPr fontId="2" type="noConversion"/>
  </si>
  <si>
    <t>개소</t>
    <phoneticPr fontId="2" type="noConversion"/>
  </si>
  <si>
    <t>GATE</t>
    <phoneticPr fontId="2" type="noConversion"/>
  </si>
  <si>
    <t>슬루스게이트 1식</t>
  </si>
  <si>
    <t>자동수위장치</t>
    <phoneticPr fontId="2" type="noConversion"/>
  </si>
  <si>
    <t>압력시20m</t>
  </si>
  <si>
    <t>지하수상부보호공</t>
    <phoneticPr fontId="2" type="noConversion"/>
  </si>
  <si>
    <t>D500</t>
    <phoneticPr fontId="2" type="noConversion"/>
  </si>
  <si>
    <t>보호공</t>
    <phoneticPr fontId="2" type="noConversion"/>
  </si>
  <si>
    <t>054-870-0526</t>
  </si>
  <si>
    <t>RF방식</t>
    <phoneticPr fontId="2" type="noConversion"/>
  </si>
  <si>
    <t>조절기</t>
    <phoneticPr fontId="2" type="noConversion"/>
  </si>
  <si>
    <t>054-870-0527</t>
  </si>
  <si>
    <t>10HP</t>
    <phoneticPr fontId="2" type="noConversion"/>
  </si>
  <si>
    <t>양수</t>
    <phoneticPr fontId="2" type="noConversion"/>
  </si>
  <si>
    <t>054-870-0528</t>
  </si>
  <si>
    <t>메쉬휀스</t>
    <phoneticPr fontId="2" type="noConversion"/>
  </si>
  <si>
    <t>2.0*2.0</t>
    <phoneticPr fontId="2" type="noConversion"/>
  </si>
  <si>
    <t>휀스</t>
    <phoneticPr fontId="2" type="noConversion"/>
  </si>
  <si>
    <t>경간</t>
    <phoneticPr fontId="2" type="noConversion"/>
  </si>
  <si>
    <t>054-870-0529</t>
  </si>
  <si>
    <t>물탱크</t>
    <phoneticPr fontId="2" type="noConversion"/>
  </si>
  <si>
    <t>50톤</t>
    <phoneticPr fontId="2" type="noConversion"/>
  </si>
  <si>
    <t>배수지</t>
    <phoneticPr fontId="2" type="noConversion"/>
  </si>
  <si>
    <t>파고라</t>
    <phoneticPr fontId="2" type="noConversion"/>
  </si>
  <si>
    <r>
      <t>E</t>
    </r>
    <r>
      <rPr>
        <sz val="11"/>
        <rFont val="돋움"/>
        <family val="3"/>
        <charset val="129"/>
      </rPr>
      <t>A</t>
    </r>
    <phoneticPr fontId="2" type="noConversion"/>
  </si>
  <si>
    <t>10000x4000x3400</t>
    <phoneticPr fontId="2" type="noConversion"/>
  </si>
  <si>
    <t>경화토포장</t>
    <phoneticPr fontId="2" type="noConversion"/>
  </si>
  <si>
    <t>T100</t>
    <phoneticPr fontId="2" type="noConversion"/>
  </si>
  <si>
    <t>현서지구다목적농촌용수개발사업토목공사</t>
    <phoneticPr fontId="2" type="noConversion"/>
  </si>
  <si>
    <t>수도용pe관</t>
    <phoneticPr fontId="2" type="noConversion"/>
  </si>
  <si>
    <t>500mm외</t>
    <phoneticPr fontId="2" type="noConversion"/>
  </si>
  <si>
    <t>가드레일</t>
    <phoneticPr fontId="2" type="noConversion"/>
  </si>
  <si>
    <t>1경간=4m, H=0.7</t>
  </si>
  <si>
    <t>경보방송</t>
    <phoneticPr fontId="2" type="noConversion"/>
  </si>
  <si>
    <t>600W, 8m</t>
  </si>
  <si>
    <t>점토바닥벽돌</t>
    <phoneticPr fontId="2" type="noConversion"/>
  </si>
  <si>
    <t>매</t>
    <phoneticPr fontId="2" type="noConversion"/>
  </si>
  <si>
    <t>마을안내판</t>
    <phoneticPr fontId="2" type="noConversion"/>
  </si>
  <si>
    <t>2100*1500외</t>
  </si>
  <si>
    <t>산포1지구 cctv카메라 설치공사</t>
    <phoneticPr fontId="2" type="noConversion"/>
  </si>
  <si>
    <t>cctv</t>
    <phoneticPr fontId="2" type="noConversion"/>
  </si>
  <si>
    <t>200만화소</t>
    <phoneticPr fontId="2" type="noConversion"/>
  </si>
  <si>
    <t>배수장</t>
    <phoneticPr fontId="2" type="noConversion"/>
  </si>
  <si>
    <t>산포1지구 자동제어설비공사</t>
    <phoneticPr fontId="2" type="noConversion"/>
  </si>
  <si>
    <t>중앙감시제어</t>
    <phoneticPr fontId="2" type="noConversion"/>
  </si>
  <si>
    <t>pos외</t>
    <phoneticPr fontId="2" type="noConversion"/>
  </si>
  <si>
    <t xml:space="preserve">산포1지구 배전반 </t>
    <phoneticPr fontId="2" type="noConversion"/>
  </si>
  <si>
    <t>고압반외</t>
    <phoneticPr fontId="2" type="noConversion"/>
  </si>
  <si>
    <t>면</t>
    <phoneticPr fontId="2" type="noConversion"/>
  </si>
  <si>
    <t>굴구지 시군창의사업</t>
    <phoneticPr fontId="2" type="noConversion"/>
  </si>
  <si>
    <t>17600*8160*6500</t>
    <phoneticPr fontId="2" type="noConversion"/>
  </si>
  <si>
    <t>m2</t>
    <phoneticPr fontId="2" type="noConversion"/>
  </si>
  <si>
    <t>강구면소재지 종합정비사업 설비</t>
    <phoneticPr fontId="2" type="noConversion"/>
  </si>
  <si>
    <t>냉난방기</t>
    <phoneticPr fontId="2" type="noConversion"/>
  </si>
  <si>
    <t>설비</t>
    <phoneticPr fontId="2" type="noConversion"/>
  </si>
  <si>
    <t xml:space="preserve">고래산 마을권역단위종합정비사업 </t>
    <phoneticPr fontId="2" type="noConversion"/>
  </si>
  <si>
    <t>물놀이시설</t>
    <phoneticPr fontId="2" type="noConversion"/>
  </si>
  <si>
    <t>6070*6300*H4700</t>
    <phoneticPr fontId="2" type="noConversion"/>
  </si>
  <si>
    <t>6300*6300*4700</t>
    <phoneticPr fontId="2" type="noConversion"/>
  </si>
  <si>
    <t xml:space="preserve">왕피 창조적마을만들기사업 파고라 </t>
    <phoneticPr fontId="2" type="noConversion"/>
  </si>
  <si>
    <t xml:space="preserve">운수면 농촌중심지활성화사업 </t>
    <phoneticPr fontId="2" type="noConversion"/>
  </si>
  <si>
    <t>이동식 황토방</t>
  </si>
  <si>
    <t>3.0×6.5×2.85</t>
  </si>
  <si>
    <t xml:space="preserve"> 개소 </t>
  </si>
  <si>
    <t>054-950-0744</t>
  </si>
  <si>
    <t>한정지구 수리시설개보수사업</t>
  </si>
  <si>
    <t xml:space="preserve"> 용수로 </t>
  </si>
  <si>
    <t>인조화강석블럭</t>
  </si>
  <si>
    <t>200×200×80</t>
  </si>
  <si>
    <t xml:space="preserve"> 보도용 </t>
  </si>
  <si>
    <t>조립식철근콘크리트암거</t>
  </si>
  <si>
    <t>1.8×1.5</t>
  </si>
  <si>
    <t>17,000×H8,000</t>
  </si>
  <si>
    <t xml:space="preserve"> 조경용 </t>
  </si>
  <si>
    <t>t=60mm</t>
  </si>
  <si>
    <t>도진 권역단위종합정비사업</t>
    <phoneticPr fontId="2" type="noConversion"/>
  </si>
  <si>
    <t>안내간판</t>
    <phoneticPr fontId="2" type="noConversion"/>
  </si>
  <si>
    <r>
      <t>3000</t>
    </r>
    <r>
      <rPr>
        <sz val="11"/>
        <color theme="1"/>
        <rFont val="맑은 고딕"/>
        <family val="3"/>
        <charset val="129"/>
      </rPr>
      <t>ⅹ</t>
    </r>
    <r>
      <rPr>
        <sz val="9.35"/>
        <color theme="1"/>
        <rFont val="돋움"/>
        <family val="3"/>
        <charset val="129"/>
      </rPr>
      <t>1500mm 외</t>
    </r>
    <phoneticPr fontId="2" type="noConversion"/>
  </si>
  <si>
    <t>다산지구 배수개선사업</t>
    <phoneticPr fontId="2" type="noConversion"/>
  </si>
  <si>
    <t>2.3*3.36</t>
  </si>
  <si>
    <t>054-950-0741</t>
  </si>
  <si>
    <t>몰드변압기</t>
  </si>
  <si>
    <t>1250kv</t>
  </si>
  <si>
    <t>특고압반</t>
  </si>
  <si>
    <t>저압반</t>
  </si>
  <si>
    <t>선형파고라</t>
  </si>
  <si>
    <t>8,564×2,796×H3,200</t>
  </si>
  <si>
    <t>사각파고라</t>
  </si>
  <si>
    <t>3,800×3,800×H3,200</t>
  </si>
  <si>
    <t>휀스</t>
  </si>
  <si>
    <t>3,000×H1.000</t>
  </si>
  <si>
    <t>가로등 일체</t>
  </si>
  <si>
    <t>LED 150W 10m</t>
  </si>
  <si>
    <t xml:space="preserve"> 도로용 </t>
  </si>
  <si>
    <t xml:space="preserve"> ea </t>
  </si>
  <si>
    <t>야대지구 배수개선사업</t>
    <phoneticPr fontId="2" type="noConversion"/>
  </si>
  <si>
    <t>1.8*2.7, 2.4*2.7</t>
    <phoneticPr fontId="2" type="noConversion"/>
  </si>
  <si>
    <t>600 / 800</t>
    <phoneticPr fontId="2" type="noConversion"/>
  </si>
  <si>
    <t>1.8*3.0, 2.4*3.0</t>
    <phoneticPr fontId="2" type="noConversion"/>
  </si>
  <si>
    <t>지동지구 수리시설개보수사업</t>
  </si>
  <si>
    <t>특고압반</t>
    <phoneticPr fontId="2" type="noConversion"/>
  </si>
  <si>
    <t xml:space="preserve"> 배수장 </t>
  </si>
  <si>
    <t>고압변압기</t>
  </si>
  <si>
    <t>22.9/3.3KV 3상 2500KVA</t>
  </si>
  <si>
    <t>25-24-12외 1</t>
  </si>
  <si>
    <t>단산지구 수리시설개보수사업</t>
  </si>
  <si>
    <t>금속제기타울타리</t>
  </si>
  <si>
    <t>W2.0H1.5m, 스텐</t>
  </si>
  <si>
    <t xml:space="preserve"> 안전휀스 </t>
  </si>
  <si>
    <t xml:space="preserve"> 경간 </t>
  </si>
  <si>
    <t>동명지 수변생태공원조성사업</t>
  </si>
  <si>
    <t>25-21-15</t>
  </si>
  <si>
    <t xml:space="preserve">디자인그레이팅 </t>
  </si>
  <si>
    <t>600*1000*5</t>
  </si>
  <si>
    <t>150*150*1000</t>
  </si>
  <si>
    <t>T150</t>
  </si>
  <si>
    <t>6500*6500*4600</t>
  </si>
  <si>
    <t>파고라C</t>
  </si>
  <si>
    <t>3600*7000*H4700</t>
  </si>
  <si>
    <t>ㅕ</t>
    <phoneticPr fontId="2" type="noConversion"/>
  </si>
  <si>
    <t>섬안지구 배수개선사업</t>
    <phoneticPr fontId="2" type="noConversion"/>
  </si>
  <si>
    <t>400*460*200</t>
    <phoneticPr fontId="2" type="noConversion"/>
  </si>
  <si>
    <t>25-18-08</t>
    <phoneticPr fontId="2" type="noConversion"/>
  </si>
  <si>
    <t>무림지구 배수개선사업</t>
    <phoneticPr fontId="2" type="noConversion"/>
  </si>
  <si>
    <t>피복강관</t>
    <phoneticPr fontId="2" type="noConversion"/>
  </si>
  <si>
    <t>D2400</t>
    <phoneticPr fontId="2" type="noConversion"/>
  </si>
  <si>
    <t>원심력콘크리트추진관</t>
    <phoneticPr fontId="2" type="noConversion"/>
  </si>
  <si>
    <t>컨베어벨트</t>
    <phoneticPr fontId="2" type="noConversion"/>
  </si>
  <si>
    <t>연꽃</t>
  </si>
  <si>
    <t>1분얼</t>
  </si>
  <si>
    <t>교량케이블제작및설치</t>
  </si>
  <si>
    <t>SEEE케이블</t>
  </si>
  <si>
    <t>합성목재데크</t>
  </si>
  <si>
    <t>150*25t</t>
  </si>
  <si>
    <t>LED 보도등-2 (TYPE B)</t>
  </si>
  <si>
    <t>LED WHITE-15W/L:500mm</t>
  </si>
  <si>
    <t>공원등 (TYPE C)</t>
  </si>
  <si>
    <t>MH-150W X 2등용 / H:5,000mm</t>
  </si>
  <si>
    <t>LED 경관등 (TYPE D)</t>
  </si>
  <si>
    <t>LED R,G,B-15W / L:500mm</t>
  </si>
  <si>
    <t>계정지구 수리시설개보수사업</t>
    <phoneticPr fontId="2" type="noConversion"/>
  </si>
  <si>
    <t>북삼읍 농촌중심지활성화사업</t>
  </si>
  <si>
    <t>김형만</t>
  </si>
  <si>
    <t>054-800-5013</t>
  </si>
  <si>
    <t>화강석블럭포장</t>
  </si>
  <si>
    <t>T80,T60</t>
  </si>
  <si>
    <t>보도경계석</t>
  </si>
  <si>
    <t>200x100x100</t>
  </si>
  <si>
    <t>화강석판석포장</t>
  </si>
  <si>
    <t>T50</t>
  </si>
  <si>
    <t>버스정류장</t>
  </si>
  <si>
    <t>4000x1800x2500</t>
  </si>
  <si>
    <t>버스정차대</t>
  </si>
  <si>
    <t>800x250x2300</t>
  </si>
  <si>
    <t>낙화담 창조적마을만들기사업</t>
  </si>
  <si>
    <t>8000*3200*H3150</t>
  </si>
  <si>
    <t>윤상운</t>
  </si>
  <si>
    <t>054-800-5022</t>
  </si>
  <si>
    <t>막구조파고라</t>
  </si>
  <si>
    <t>종합안내간판외 2종</t>
  </si>
  <si>
    <t>2000*2000</t>
  </si>
  <si>
    <t>중력식대형블럭</t>
  </si>
  <si>
    <t>1500*1000*1000</t>
  </si>
  <si>
    <t>1000*1000*150</t>
  </si>
  <si>
    <t>시군관리 저수지 수질관리조사 수질분석 용역</t>
    <phoneticPr fontId="2" type="noConversion"/>
  </si>
  <si>
    <t>농업용수 수질측정망조사 용역</t>
    <phoneticPr fontId="2" type="noConversion"/>
  </si>
  <si>
    <t>2018년 상반기 공사관리관정 지하수영향조사 및 사후관리</t>
    <phoneticPr fontId="2" type="noConversion"/>
  </si>
  <si>
    <t>경주시 지하수영향조사 및 사후관리</t>
    <phoneticPr fontId="2" type="noConversion"/>
  </si>
  <si>
    <t>지진가속도계측시스템 설치용역</t>
    <phoneticPr fontId="2" type="noConversion"/>
  </si>
  <si>
    <t>누수계측시스템 설치용역</t>
    <phoneticPr fontId="2" type="noConversion"/>
  </si>
  <si>
    <t>농어촌지하수 현황 및 수리수질조사용역</t>
    <phoneticPr fontId="2" type="noConversion"/>
  </si>
  <si>
    <t>물관리자동화 표준운영프로그램 구매설치</t>
    <phoneticPr fontId="2" type="noConversion"/>
  </si>
  <si>
    <t>장흥 창조적마을만들기사업 지역역량강화 용역</t>
  </si>
  <si>
    <t>코끼리 창조적마을만들기사업 지역역량강화용역</t>
  </si>
  <si>
    <t>통구미 시군창의사업 지역역량강화 용역</t>
  </si>
  <si>
    <t>용천지구 수리시설개보수사업 폐기물 처리용역</t>
  </si>
  <si>
    <t>장기면 농촌중심지활성화사업 세부설계용역</t>
    <phoneticPr fontId="2" type="noConversion"/>
  </si>
  <si>
    <t>비협정</t>
    <phoneticPr fontId="2" type="noConversion"/>
  </si>
  <si>
    <t>청하면 농촌중심지활성화사업 세부설계용역</t>
    <phoneticPr fontId="2" type="noConversion"/>
  </si>
  <si>
    <t>방내지구 지표수보강개발사업 산림훼손 복구용역</t>
  </si>
  <si>
    <t>풍천구담(애지들)배수로정비사업 건설폐기물처리 용역</t>
    <phoneticPr fontId="2" type="noConversion"/>
  </si>
  <si>
    <t>경북지역본부 안동지사 수자원관리부</t>
    <phoneticPr fontId="2" type="noConversion"/>
  </si>
  <si>
    <t>개밀지구대구획경지정리사업 환지업무용역</t>
  </si>
  <si>
    <t>개밀지구대구획경지정리사업 확정측량용역</t>
  </si>
  <si>
    <t>도산면 농촌중심지활성화사업 s/w시행</t>
  </si>
  <si>
    <t>천전지구 수리시설개보수사업 건설폐기물처리 용역</t>
    <phoneticPr fontId="2" type="noConversion"/>
  </si>
  <si>
    <t>귀단2리 창조적마을만들기사업 s/w시행</t>
    <phoneticPr fontId="2" type="noConversion"/>
  </si>
  <si>
    <t>망천2리 창조적마을만들기사업 s/w시행</t>
    <phoneticPr fontId="2" type="noConversion"/>
  </si>
  <si>
    <t>금소길쌈마을 창조적마을만들기사업 기본 및 세부설계용역</t>
    <phoneticPr fontId="2" type="noConversion"/>
  </si>
  <si>
    <t>선어대나루터마을(신석마을) 창조적마을만들기사업 기본 및 세부설계용역</t>
    <phoneticPr fontId="2" type="noConversion"/>
  </si>
  <si>
    <t>예안면 태곡리마을 창조적마을만들기사업 기본 및 세부설계용역</t>
    <phoneticPr fontId="2" type="noConversion"/>
  </si>
  <si>
    <t>예안면 농촌중심지활성화사업 건축조경세부설계 용역</t>
    <phoneticPr fontId="2" type="noConversion"/>
  </si>
  <si>
    <t>황항지구 과실전문생산단지 기반조성사업(폐기물처리비)</t>
    <phoneticPr fontId="2" type="noConversion"/>
  </si>
  <si>
    <t>경북지역본부 구미김천지사 수자원관리부</t>
    <phoneticPr fontId="2" type="noConversion"/>
  </si>
  <si>
    <t>소천면 농촌중심지활성화 지역역량강화사업</t>
  </si>
  <si>
    <t>예고개창조적마을만들기사업 지역역량강화 용역</t>
  </si>
  <si>
    <t>문수골권역 농촌마을 지역역량강화사업</t>
  </si>
  <si>
    <t>봉성지구수리시설개보수폐기물처리용역</t>
  </si>
  <si>
    <t>부석면소재지 종합정비사업 건축공사 세부설계 용역</t>
  </si>
  <si>
    <t>순흥면소재지 종합정비사업 문화재 시굴조사 용역</t>
  </si>
  <si>
    <t>이문지구 수리시설개보수사업 세부설계용역</t>
  </si>
  <si>
    <t>금호읍 농촌중심지활성화사업 지역역량강화사업</t>
    <phoneticPr fontId="2" type="noConversion"/>
  </si>
  <si>
    <t>신규</t>
    <phoneticPr fontId="2" type="noConversion"/>
  </si>
  <si>
    <t>북안읍 농촌중심지활성화사업 지역역량강화사업</t>
    <phoneticPr fontId="2" type="noConversion"/>
  </si>
  <si>
    <t>화북읍 농촌중심지활성화사업 지역역량강화사업</t>
    <phoneticPr fontId="2" type="noConversion"/>
  </si>
  <si>
    <t>호음정산지구 새뜰마을사업 건설폐기물처리</t>
    <phoneticPr fontId="2" type="noConversion"/>
  </si>
  <si>
    <t>공성면소재지종합정비사업 건설폐기물처리</t>
    <phoneticPr fontId="2" type="noConversion"/>
  </si>
  <si>
    <t>북장지구 다목적농촌용수개발사업 건설폐기물처리</t>
    <phoneticPr fontId="2" type="noConversion"/>
  </si>
  <si>
    <t>덕곡지구 과실전문생산단지 기반조성사업 세부설계 용역</t>
    <phoneticPr fontId="2" type="noConversion"/>
  </si>
  <si>
    <t>성유1리 창조적마을만들기사업 기본세부설계용역</t>
  </si>
  <si>
    <t>지곡1리 창조적마을만들기사업 기본세부설계용역</t>
  </si>
  <si>
    <t>오천2리 창조적마을만들기사업 기본세부설계용역</t>
  </si>
  <si>
    <t>호암리 창조적마을만들기사업 기본세부설계용역</t>
  </si>
  <si>
    <t>동로면 농촌중심지 활성화사업 세부설계</t>
  </si>
  <si>
    <t>사근지구 수리시설개보수사업 세부설계용역</t>
    <phoneticPr fontId="2" type="noConversion"/>
  </si>
  <si>
    <t>경북지역본부 문경예천지사 문경지부</t>
    <phoneticPr fontId="2" type="noConversion"/>
  </si>
  <si>
    <t>김재영</t>
    <phoneticPr fontId="2" type="noConversion"/>
  </si>
  <si>
    <t>054-550-5320</t>
    <phoneticPr fontId="2" type="noConversion"/>
  </si>
  <si>
    <t>2018문경시역량강화사업 용역</t>
  </si>
  <si>
    <t>지보면 농촌중심지 활성화사업(미장벽화)</t>
  </si>
  <si>
    <t>초항지구 과실전문생산단지 기반조성사업 세부설계 용역</t>
  </si>
  <si>
    <t>용성지구 수리시설개보수사업 폐기물처리 용역</t>
    <phoneticPr fontId="2" type="noConversion"/>
  </si>
  <si>
    <t>하신지구 수리시설개보수사업 세부설계 용역</t>
    <phoneticPr fontId="2" type="noConversion"/>
  </si>
  <si>
    <t>각남지구 수리시설개보수사업 세부설계 용역</t>
    <phoneticPr fontId="2" type="noConversion"/>
  </si>
  <si>
    <t>남매지 위험제당보수보강사업 폐기물처리 용역</t>
    <phoneticPr fontId="2" type="noConversion"/>
  </si>
  <si>
    <t>의성읍 농촌중심지활성화사업(선도지구) 지역역량강화사업 용역</t>
  </si>
  <si>
    <t>조성(유휴)저수지자원화사업 모니터링 용역</t>
  </si>
  <si>
    <t>도원 새뜰마을 지역역량강화사업 용역</t>
  </si>
  <si>
    <t>송곡지 재해위험저수지정비사업 폐기물처리 용역</t>
  </si>
  <si>
    <t>효령면 농촌중심지활성화사업 세부설계 용역</t>
  </si>
  <si>
    <t>부계면 농촌중심지 활성화사업 세부설계 용역</t>
  </si>
  <si>
    <t>기술용역</t>
    <phoneticPr fontId="2" type="noConversion"/>
  </si>
  <si>
    <t>해당</t>
    <phoneticPr fontId="2" type="noConversion"/>
  </si>
  <si>
    <t>일반</t>
    <phoneticPr fontId="2" type="noConversion"/>
  </si>
  <si>
    <t>054-830-8167</t>
    <phoneticPr fontId="2" type="noConversion"/>
  </si>
  <si>
    <t>효령면 농촌중심지 활성화사업 세부설계 용역</t>
  </si>
  <si>
    <t>청기1리 새뜰마을사업 기본 및 세부설계 용역</t>
    <phoneticPr fontId="2" type="noConversion"/>
  </si>
  <si>
    <t>이동기</t>
    <phoneticPr fontId="2" type="noConversion"/>
  </si>
  <si>
    <t>054-870-0523</t>
    <phoneticPr fontId="2" type="noConversion"/>
  </si>
  <si>
    <t>상하원지구 과실전문생산단지 기반조성사업 폐기물처리용역</t>
    <phoneticPr fontId="2" type="noConversion"/>
  </si>
  <si>
    <t>굴구지 시군창의사업 지역역량강화용역</t>
    <phoneticPr fontId="2" type="noConversion"/>
  </si>
  <si>
    <t>여승준</t>
    <phoneticPr fontId="2" type="noConversion"/>
  </si>
  <si>
    <t>054-730-5065</t>
    <phoneticPr fontId="2" type="noConversion"/>
  </si>
  <si>
    <t>삼계2지구 대구획경지정리사업 폐기물처리운반용역</t>
    <phoneticPr fontId="2" type="noConversion"/>
  </si>
  <si>
    <t>남영동</t>
    <phoneticPr fontId="2" type="noConversion"/>
  </si>
  <si>
    <t>054-730-5076</t>
    <phoneticPr fontId="2" type="noConversion"/>
  </si>
  <si>
    <t>지품면 농촌중심지활성화사업 세부설계 용역</t>
    <phoneticPr fontId="2" type="noConversion"/>
  </si>
  <si>
    <t>박정찬</t>
    <phoneticPr fontId="2" type="noConversion"/>
  </si>
  <si>
    <t>054-730-5072</t>
    <phoneticPr fontId="2" type="noConversion"/>
  </si>
  <si>
    <t>매화지구 수리시설개보수사업 건설폐기물처리용역</t>
    <phoneticPr fontId="2" type="noConversion"/>
  </si>
  <si>
    <t>심현철</t>
    <phoneticPr fontId="2" type="noConversion"/>
  </si>
  <si>
    <t>054-730-5071</t>
    <phoneticPr fontId="2" type="noConversion"/>
  </si>
  <si>
    <t>강구면소재지 종합정비사업 지역역량강화 사업</t>
    <phoneticPr fontId="2" type="noConversion"/>
  </si>
  <si>
    <t>장기</t>
    <phoneticPr fontId="2" type="noConversion"/>
  </si>
  <si>
    <t>신동지구 한발대비용수개발사업 건설폐기물처리 용역</t>
  </si>
  <si>
    <t xml:space="preserve">경북지역본부 고령달성지사 지역개발부 </t>
    <phoneticPr fontId="2" type="noConversion"/>
  </si>
  <si>
    <t>다산지구 수리시설개보수사업 건설사업관리 용역</t>
  </si>
  <si>
    <t>용담 창조적마을 만들기사업 sw</t>
    <phoneticPr fontId="2" type="noConversion"/>
  </si>
  <si>
    <t>중화지구 수리시설개보수사업 건설폐기물처리 용역</t>
  </si>
  <si>
    <t>북삼읍 농촌중심지 활성화사업 지역역량강화</t>
  </si>
  <si>
    <t>낙화담 창조적마을만들기사업 지역역량강화</t>
  </si>
  <si>
    <t>경북지역본부 성주칠곡지사 칠곡지부</t>
    <phoneticPr fontId="2" type="noConversion"/>
  </si>
  <si>
    <t>섬안지구 배수개선사업 폐기물처리</t>
    <phoneticPr fontId="2" type="noConversion"/>
  </si>
  <si>
    <t>일반용역</t>
    <phoneticPr fontId="2" type="noConversion"/>
  </si>
  <si>
    <t>미해당</t>
    <phoneticPr fontId="2" type="noConversion"/>
  </si>
  <si>
    <t>경북지역본부 성주칠곡지사 지역개발부</t>
    <phoneticPr fontId="2" type="noConversion"/>
  </si>
  <si>
    <t>박종호</t>
    <phoneticPr fontId="2" type="noConversion"/>
  </si>
  <si>
    <t>054-930-0741</t>
    <phoneticPr fontId="2" type="noConversion"/>
  </si>
  <si>
    <t>비협정</t>
    <phoneticPr fontId="2" type="noConversion"/>
  </si>
  <si>
    <t>경기1지구 농업용수관리자동화사업 시스템공사</t>
    <phoneticPr fontId="2" type="noConversion"/>
  </si>
  <si>
    <t>경기지역본부 기전기술부</t>
    <phoneticPr fontId="2" type="noConversion"/>
  </si>
  <si>
    <t>김영환</t>
    <phoneticPr fontId="2" type="noConversion"/>
  </si>
  <si>
    <t>031-250-3065</t>
    <phoneticPr fontId="2" type="noConversion"/>
  </si>
  <si>
    <t>자체조달</t>
    <phoneticPr fontId="2" type="noConversion"/>
  </si>
  <si>
    <t>성전면 월산천오감길정비사업</t>
    <phoneticPr fontId="2" type="noConversion"/>
  </si>
  <si>
    <t>장효남</t>
    <phoneticPr fontId="2" type="noConversion"/>
  </si>
  <si>
    <t>061-430-7766</t>
    <phoneticPr fontId="2" type="noConversion"/>
  </si>
  <si>
    <t>성전면 행복거리정비사업</t>
    <phoneticPr fontId="2" type="noConversion"/>
  </si>
  <si>
    <t>월남마을 창조적마을만들기사업</t>
    <phoneticPr fontId="2" type="noConversion"/>
  </si>
  <si>
    <t>율변마을 창조적마을만들기사업 조경공사</t>
    <phoneticPr fontId="2" type="noConversion"/>
  </si>
  <si>
    <t>김종혁</t>
    <phoneticPr fontId="2" type="noConversion"/>
  </si>
  <si>
    <t>061-430-7761</t>
    <phoneticPr fontId="2" type="noConversion"/>
  </si>
  <si>
    <t>영산지구 수원공 수리시설개보수사업</t>
    <phoneticPr fontId="2" type="noConversion"/>
  </si>
  <si>
    <t>장치운</t>
    <phoneticPr fontId="2" type="noConversion"/>
  </si>
  <si>
    <t>061-430-7763</t>
    <phoneticPr fontId="2" type="noConversion"/>
  </si>
  <si>
    <t>월평지구 수원공 수리시설개보수사업</t>
    <phoneticPr fontId="2" type="noConversion"/>
  </si>
  <si>
    <t>병영면 농촌중심지활성화사업 지원센터 건축공사</t>
    <phoneticPr fontId="2" type="noConversion"/>
  </si>
  <si>
    <t>조훈</t>
    <phoneticPr fontId="2" type="noConversion"/>
  </si>
  <si>
    <t>061-430-7762</t>
    <phoneticPr fontId="2" type="noConversion"/>
  </si>
  <si>
    <t>국가계약법 시행령 제26조 제1항 제5호 가목</t>
    <phoneticPr fontId="2" type="noConversion"/>
  </si>
  <si>
    <t>병영면 농촌중심지활성화사업  중심지경관정비사업</t>
    <phoneticPr fontId="2" type="noConversion"/>
  </si>
  <si>
    <t>병영면 농촌중심지활성화사업 지원센터 전기공사</t>
    <phoneticPr fontId="2" type="noConversion"/>
  </si>
  <si>
    <t>송호근</t>
    <phoneticPr fontId="2" type="noConversion"/>
  </si>
  <si>
    <t>061-430-7755</t>
    <phoneticPr fontId="2" type="noConversion"/>
  </si>
  <si>
    <t>연봉지구 용배수로 수리시설개보수사업</t>
    <phoneticPr fontId="2" type="noConversion"/>
  </si>
  <si>
    <t>강대선</t>
    <phoneticPr fontId="2" type="noConversion"/>
  </si>
  <si>
    <t>061-830-2253</t>
    <phoneticPr fontId="2" type="noConversion"/>
  </si>
  <si>
    <t>지장지구(수원공) 수리시설개보수사업 토목공사</t>
    <phoneticPr fontId="2" type="noConversion"/>
  </si>
  <si>
    <t>김민수</t>
    <phoneticPr fontId="2" type="noConversion"/>
  </si>
  <si>
    <t>061-260-5550</t>
    <phoneticPr fontId="2" type="noConversion"/>
  </si>
  <si>
    <t>중등포지구 배수개선사업</t>
  </si>
  <si>
    <t>김성진</t>
  </si>
  <si>
    <t>061-260-5578</t>
  </si>
  <si>
    <t xml:space="preserve">도사지구 수원공 수리시설개보수사업 </t>
    <phoneticPr fontId="2" type="noConversion"/>
  </si>
  <si>
    <t>정화택</t>
  </si>
  <si>
    <t>061-740-1150</t>
  </si>
  <si>
    <t>안정권역 마을단위특화개발사업 토목공사</t>
    <phoneticPr fontId="2" type="noConversion"/>
  </si>
  <si>
    <t>임현</t>
    <phoneticPr fontId="2" type="noConversion"/>
  </si>
  <si>
    <t>061-740-1173</t>
    <phoneticPr fontId="2" type="noConversion"/>
  </si>
  <si>
    <t>대옥지구 새뜰마을사업 건축공사</t>
    <phoneticPr fontId="2" type="noConversion"/>
  </si>
  <si>
    <t>차석철</t>
    <phoneticPr fontId="2" type="noConversion"/>
  </si>
  <si>
    <t>061-740-1182</t>
    <phoneticPr fontId="2" type="noConversion"/>
  </si>
  <si>
    <t>홍길동권역 창조적마을만들기 1단계사업 토목건축공사</t>
  </si>
  <si>
    <t>문선주</t>
  </si>
  <si>
    <t>061-390-8651</t>
  </si>
  <si>
    <t>홍길동권역 창조적마을만들기 1단계사업 전기공사</t>
  </si>
  <si>
    <t>국가계약법 제26조제1항제5호제가목</t>
    <phoneticPr fontId="2" type="noConversion"/>
  </si>
  <si>
    <t>홍길동권역 창조적마을만들기 1단계사업 통신공사</t>
  </si>
  <si>
    <t>해보면 농촌중심지활성화사업 토목건축공사</t>
  </si>
  <si>
    <t>김민우</t>
  </si>
  <si>
    <t>061-390-8661</t>
  </si>
  <si>
    <t>해보면 농촌중심지활성화사업 전기공사</t>
  </si>
  <si>
    <t>해보면 농촌중심지활성화사업 통신공사</t>
  </si>
  <si>
    <t>해보면 농촌중심지활성화사업 소방공사</t>
  </si>
  <si>
    <t>담양지구 재해대비 수리시설개보수사업</t>
  </si>
  <si>
    <t>박희동</t>
  </si>
  <si>
    <t>061-390-8643</t>
  </si>
  <si>
    <t>연락지구 재해대비 수리시설개보수사업</t>
  </si>
  <si>
    <t>장함지구 재해대비 수리시설개보수사업</t>
  </si>
  <si>
    <t>월야해보 영농편의 수리시설개보수사업</t>
  </si>
  <si>
    <t>18년 군비지원 개보수사업</t>
  </si>
  <si>
    <t>18년 도비지원 개보수사업</t>
  </si>
  <si>
    <t>서산지구 농업용수 수질개선사업</t>
    <phoneticPr fontId="2" type="noConversion"/>
  </si>
  <si>
    <t>이재진</t>
    <phoneticPr fontId="2" type="noConversion"/>
  </si>
  <si>
    <t>061-860-7667</t>
    <phoneticPr fontId="2" type="noConversion"/>
  </si>
  <si>
    <t>고군면 농촌중심지활성화사업 시행(건축)</t>
    <phoneticPr fontId="2" type="noConversion"/>
  </si>
  <si>
    <t>김필성</t>
    <phoneticPr fontId="2" type="noConversion"/>
  </si>
  <si>
    <t>061-540-5474</t>
    <phoneticPr fontId="2" type="noConversion"/>
  </si>
  <si>
    <t>고군면 농촌중심지활성화사업 시행(전기)</t>
    <phoneticPr fontId="2" type="noConversion"/>
  </si>
  <si>
    <t>고군면 농촌중심지활성화사업 시행(통신)</t>
    <phoneticPr fontId="2" type="noConversion"/>
  </si>
  <si>
    <t>고군면 농촌중심지활성화사업 시행(폐기물)</t>
    <phoneticPr fontId="2" type="noConversion"/>
  </si>
  <si>
    <t>기타</t>
    <phoneticPr fontId="2" type="noConversion"/>
  </si>
  <si>
    <t>광석권역 창조적마을만들기사업 시행(토건)</t>
    <phoneticPr fontId="2" type="noConversion"/>
  </si>
  <si>
    <t>광석권역 창조적마을만들기사업 시행(전기)</t>
    <phoneticPr fontId="2" type="noConversion"/>
  </si>
  <si>
    <t>광석권역 창조적마을만들기사업 시행(통신)</t>
    <phoneticPr fontId="2" type="noConversion"/>
  </si>
  <si>
    <t>광석권역 창조적마을만들기사업 시행(소방)</t>
    <phoneticPr fontId="2" type="noConversion"/>
  </si>
  <si>
    <t>보전권역 단위종합정비사업(토목,건축)</t>
    <phoneticPr fontId="2" type="noConversion"/>
  </si>
  <si>
    <t>최현배</t>
    <phoneticPr fontId="2" type="noConversion"/>
  </si>
  <si>
    <t>061-540-5476</t>
    <phoneticPr fontId="2" type="noConversion"/>
  </si>
  <si>
    <t>보전권역 단위종합정비사업(전기)</t>
    <phoneticPr fontId="2" type="noConversion"/>
  </si>
  <si>
    <t>보전권역 단위종합정비사업(통신)</t>
    <phoneticPr fontId="2" type="noConversion"/>
  </si>
  <si>
    <t>보전권역 단위종합정비사업(소방)</t>
    <phoneticPr fontId="2" type="noConversion"/>
  </si>
  <si>
    <t>보전권역 단위종합정비사업(폐기물)</t>
    <phoneticPr fontId="2" type="noConversion"/>
  </si>
  <si>
    <t>한해대비 지산보양수장 송수관로연결공사</t>
  </si>
  <si>
    <t>김민현</t>
  </si>
  <si>
    <t>061-540-5464</t>
  </si>
  <si>
    <t>한해대비 안농양수장 송수관로연결공사</t>
  </si>
  <si>
    <t>죽청마을 창조적마을만들기 공사</t>
  </si>
  <si>
    <t>곽현우</t>
  </si>
  <si>
    <t>061-540-5479</t>
  </si>
  <si>
    <t>칠전마을 창조적마을만들기 공사</t>
  </si>
  <si>
    <t>둔전지구 기계화경작로 확·포장공사 시행</t>
    <phoneticPr fontId="2" type="noConversion"/>
  </si>
  <si>
    <t>박상현</t>
    <phoneticPr fontId="2" type="noConversion"/>
  </si>
  <si>
    <t>061-540-5472</t>
  </si>
  <si>
    <t>동구지구 기계화경작로 확·포장공사 시행</t>
    <phoneticPr fontId="2" type="noConversion"/>
  </si>
  <si>
    <t>061-540-5472</t>
    <phoneticPr fontId="2" type="noConversion"/>
  </si>
  <si>
    <t>도향지구 어업기반정비사업 시행</t>
    <phoneticPr fontId="2" type="noConversion"/>
  </si>
  <si>
    <t>둔전수질개선대책사업</t>
  </si>
  <si>
    <t>김종철</t>
  </si>
  <si>
    <t>061-540-5459</t>
  </si>
  <si>
    <t>사천지구 시군창의사업 공사</t>
  </si>
  <si>
    <t>초사권역 종합정비사업 공사</t>
  </si>
  <si>
    <t xml:space="preserve">천망지구 용배수로 수리시설개보수사업 시행 </t>
    <phoneticPr fontId="2" type="noConversion"/>
  </si>
  <si>
    <t>월가지구 수원공 수리시설개보수사업 시행</t>
    <phoneticPr fontId="2" type="noConversion"/>
  </si>
  <si>
    <t>00 등 4지구 농어촌지하수현황 및 수리수질조사용역</t>
    <phoneticPr fontId="2" type="noConversion"/>
  </si>
  <si>
    <t>정형수</t>
    <phoneticPr fontId="2" type="noConversion"/>
  </si>
  <si>
    <t>061-958-2474</t>
    <phoneticPr fontId="2" type="noConversion"/>
  </si>
  <si>
    <t>00 등 120지구 관측공 점검 및 물리검층 용역</t>
    <phoneticPr fontId="2" type="noConversion"/>
  </si>
  <si>
    <t>2018년 양식장용수관리사업 지하해수 착정공사</t>
    <phoneticPr fontId="2" type="noConversion"/>
  </si>
  <si>
    <t>강혜진</t>
    <phoneticPr fontId="2" type="noConversion"/>
  </si>
  <si>
    <t>062-958-2448</t>
    <phoneticPr fontId="2" type="noConversion"/>
  </si>
  <si>
    <t>기계화경작로 확포장사업</t>
    <phoneticPr fontId="2" type="noConversion"/>
  </si>
  <si>
    <t>김현호</t>
    <phoneticPr fontId="2" type="noConversion"/>
  </si>
  <si>
    <t>061-330-9574</t>
    <phoneticPr fontId="2" type="noConversion"/>
  </si>
  <si>
    <t>금안권역단위 종합정비사업(3단계)</t>
  </si>
  <si>
    <t>송형식</t>
  </si>
  <si>
    <t>061-330-9584</t>
  </si>
  <si>
    <t>서산지구 용배수로수리시설개보수사업</t>
    <phoneticPr fontId="2" type="noConversion"/>
  </si>
  <si>
    <t>이종국</t>
    <phoneticPr fontId="2" type="noConversion"/>
  </si>
  <si>
    <t>061-330-9541</t>
    <phoneticPr fontId="2" type="noConversion"/>
  </si>
  <si>
    <t>조성지구배수개선사업 통신공사</t>
  </si>
  <si>
    <t>최종안</t>
  </si>
  <si>
    <t>061-850-2534</t>
    <phoneticPr fontId="2" type="noConversion"/>
  </si>
  <si>
    <t>예당권역 김치체험시설(토목,건축)</t>
    <phoneticPr fontId="2" type="noConversion"/>
  </si>
  <si>
    <t>전남지역본부 보성지사 지역개발부</t>
    <phoneticPr fontId="2" type="noConversion"/>
  </si>
  <si>
    <t>이명연</t>
    <phoneticPr fontId="2" type="noConversion"/>
  </si>
  <si>
    <t>061-850-2546</t>
    <phoneticPr fontId="2" type="noConversion"/>
  </si>
  <si>
    <t xml:space="preserve"> </t>
    <phoneticPr fontId="2" type="noConversion"/>
  </si>
  <si>
    <t>예당권역 김치체험시설(전기)</t>
    <phoneticPr fontId="2" type="noConversion"/>
  </si>
  <si>
    <t>예당권역 김치체험시설(통신)</t>
    <phoneticPr fontId="2" type="noConversion"/>
  </si>
  <si>
    <t>국가계약법 시행령 제26조 제1항  제5호 가목</t>
    <phoneticPr fontId="2" type="noConversion"/>
  </si>
  <si>
    <t>예당권역 김치체험시설(소방)</t>
    <phoneticPr fontId="2" type="noConversion"/>
  </si>
  <si>
    <t>완도구석지구 배수개선사업</t>
  </si>
  <si>
    <t>전남지역본부 해남완도지사 수자원관리부</t>
    <phoneticPr fontId="2" type="noConversion"/>
  </si>
  <si>
    <t>장철훈</t>
    <phoneticPr fontId="2" type="noConversion"/>
  </si>
  <si>
    <t>061-530-1534</t>
    <phoneticPr fontId="2" type="noConversion"/>
  </si>
  <si>
    <t>가학지구 수리시설개보수사업</t>
  </si>
  <si>
    <t>신지지구 친환경에너지보급사업 기계공사</t>
  </si>
  <si>
    <t>신동안</t>
  </si>
  <si>
    <t>061-530-1567</t>
  </si>
  <si>
    <t>국가계약법 시행령 제26조 제1항 제5호 가목</t>
    <phoneticPr fontId="2" type="noConversion"/>
  </si>
  <si>
    <t>정주홍</t>
    <phoneticPr fontId="2" type="noConversion"/>
  </si>
  <si>
    <t>061-530-1537</t>
    <phoneticPr fontId="2" type="noConversion"/>
  </si>
  <si>
    <t>완도권역 소수력발전시범 사업</t>
  </si>
  <si>
    <t>061-530-1568</t>
  </si>
  <si>
    <t>삼산두륜권역 창조적마을만들기사업 시설공사</t>
  </si>
  <si>
    <t>신북면 농촌중심지활성화사업(토목,건축)</t>
  </si>
  <si>
    <t>장인호</t>
  </si>
  <si>
    <t>061-470-5546</t>
  </si>
  <si>
    <t>신북면 농촌중심지활성화사업(전기)</t>
  </si>
  <si>
    <t>신북면 농촌중심지활성화사업(소방)</t>
  </si>
  <si>
    <t>신북면 농촌중심지활성화사업(통신)</t>
  </si>
  <si>
    <t>신북면 ICT기반 창조마을조성사업 CCTV설치공사</t>
  </si>
  <si>
    <t>덕진면 ICT기반 창조마을조성사업 CCTV설치공사</t>
  </si>
  <si>
    <t>김진용</t>
  </si>
  <si>
    <t>061-470-5584</t>
  </si>
  <si>
    <t>용남권역 ICT기반 창조마을조성사업 CCTV설치공사</t>
  </si>
  <si>
    <t>나종민</t>
  </si>
  <si>
    <t>061-470-5589</t>
  </si>
  <si>
    <t>담양4지구 수원공 수리시설개보수사업</t>
    <phoneticPr fontId="2" type="noConversion"/>
  </si>
  <si>
    <t>전남지역본부 광주담양화순지사 수자원관리부</t>
    <phoneticPr fontId="2" type="noConversion"/>
  </si>
  <si>
    <t>신정</t>
    <phoneticPr fontId="2" type="noConversion"/>
  </si>
  <si>
    <t>062-380-8662</t>
    <phoneticPr fontId="2" type="noConversion"/>
  </si>
  <si>
    <t>용두지구 용배수로 수리시설개보수사업</t>
    <phoneticPr fontId="2" type="noConversion"/>
  </si>
  <si>
    <t>세청지구 용배수로 수리시설개보수사업</t>
    <phoneticPr fontId="2" type="noConversion"/>
  </si>
  <si>
    <t>월산지구 용배수로 수리시설개보수사업</t>
    <phoneticPr fontId="2" type="noConversion"/>
  </si>
  <si>
    <t>대전면 농촌중심지활성화사업</t>
  </si>
  <si>
    <t>전남지역본부 광주담양화순지사 지역개발부</t>
    <phoneticPr fontId="2" type="noConversion"/>
  </si>
  <si>
    <t>손관철</t>
  </si>
  <si>
    <t>062-380-8642</t>
  </si>
  <si>
    <t>수북면 농촌중심지활성화사업</t>
  </si>
  <si>
    <t>문민주</t>
  </si>
  <si>
    <t>062-3680-8645</t>
  </si>
  <si>
    <t>내다 창조적마을만들기사업</t>
  </si>
  <si>
    <t>마산면농촌중심활성화사업</t>
  </si>
  <si>
    <t>최창규</t>
  </si>
  <si>
    <t>061-780-3132</t>
  </si>
  <si>
    <t>061-780-3133</t>
  </si>
  <si>
    <t>061-780-3134</t>
  </si>
  <si>
    <t>잔수권역창조적마을만들기사업</t>
  </si>
  <si>
    <t>061-780-3135</t>
  </si>
  <si>
    <t>061-780-3136</t>
  </si>
  <si>
    <t>061-780-3137</t>
  </si>
  <si>
    <t>061-780-3138</t>
  </si>
  <si>
    <t>산수유고장시군역량사업</t>
  </si>
  <si>
    <t>061-780-3139</t>
  </si>
  <si>
    <t>061-780-3140</t>
  </si>
  <si>
    <t>061-780-3141</t>
  </si>
  <si>
    <t>하사지구 기계화경작로 확포장사업</t>
    <phoneticPr fontId="2" type="noConversion"/>
  </si>
  <si>
    <t>이항재</t>
    <phoneticPr fontId="2" type="noConversion"/>
  </si>
  <si>
    <t>061-350-6574</t>
    <phoneticPr fontId="2" type="noConversion"/>
  </si>
  <si>
    <t>염산합산배수갑문설치사업</t>
    <phoneticPr fontId="2" type="noConversion"/>
  </si>
  <si>
    <t>박춘택</t>
    <phoneticPr fontId="2" type="noConversion"/>
  </si>
  <si>
    <t>061-350-6561</t>
    <phoneticPr fontId="2" type="noConversion"/>
  </si>
  <si>
    <t>덕흥리배수로정비사업</t>
    <phoneticPr fontId="2" type="noConversion"/>
  </si>
  <si>
    <t>불갑양수장설치사업</t>
    <phoneticPr fontId="2" type="noConversion"/>
  </si>
  <si>
    <t>061-350-6561</t>
  </si>
  <si>
    <t>염산오동배수로정비사업</t>
    <phoneticPr fontId="2" type="noConversion"/>
  </si>
  <si>
    <t>영광송림배수로정비사업</t>
    <phoneticPr fontId="2" type="noConversion"/>
  </si>
  <si>
    <t>상사배수갑문정비사업</t>
    <phoneticPr fontId="2" type="noConversion"/>
  </si>
  <si>
    <t>백수논산배수로외1정비사업</t>
    <phoneticPr fontId="2" type="noConversion"/>
  </si>
  <si>
    <t>홍농읍 농촌중심지 활성화사업 토목건축조경</t>
    <phoneticPr fontId="2" type="noConversion"/>
  </si>
  <si>
    <t>홍농읍 농촌중심지 활성화사업 전기공사</t>
    <phoneticPr fontId="2" type="noConversion"/>
  </si>
  <si>
    <t>홍농읍 농촌중심지 활성화사업 통신공사</t>
    <phoneticPr fontId="2" type="noConversion"/>
  </si>
  <si>
    <t>홍농읍 농촌중심지 활성화사업 소방공사</t>
    <phoneticPr fontId="2" type="noConversion"/>
  </si>
  <si>
    <t>염산지구 용배수로 수리시설개보수사업</t>
  </si>
  <si>
    <t>061-350-6582</t>
  </si>
  <si>
    <t>성전면 농촌중심지활성화사업 건축토목기계조경공사</t>
    <phoneticPr fontId="2" type="noConversion"/>
  </si>
  <si>
    <t>성전면 농촌중심지활성화사업 처인마을 행복쉼터공사</t>
    <phoneticPr fontId="2" type="noConversion"/>
  </si>
  <si>
    <t>성전면 농촌중심지활성화사업 시천마을 행복쉼터공사</t>
    <phoneticPr fontId="2" type="noConversion"/>
  </si>
  <si>
    <t>성전면 농촌중심지활성화사업 원기마을 행복쉼터공사</t>
    <phoneticPr fontId="2" type="noConversion"/>
  </si>
  <si>
    <t>성전면 농촌중심지활성화사업 행복장터 토목,건축공사</t>
    <phoneticPr fontId="2" type="noConversion"/>
  </si>
  <si>
    <t>성전면 농촌중심지활성화사업 전기공사</t>
    <phoneticPr fontId="2" type="noConversion"/>
  </si>
  <si>
    <t>성전면 농촌중심지활성화사업 통신공사</t>
    <phoneticPr fontId="2" type="noConversion"/>
  </si>
  <si>
    <t>성전면 농촌중심지활성화사업 소방공사</t>
    <phoneticPr fontId="2" type="noConversion"/>
  </si>
  <si>
    <t>성전면 농촌중심지활성화사업 일반폐기물공사</t>
    <phoneticPr fontId="2" type="noConversion"/>
  </si>
  <si>
    <t>대구면 시군창의사업 청자체험공방 건축토목공사</t>
    <phoneticPr fontId="2" type="noConversion"/>
  </si>
  <si>
    <t>대구면 시군창의사업 청자체험공방 전기공사</t>
    <phoneticPr fontId="2" type="noConversion"/>
  </si>
  <si>
    <t>대구면 시군창의사업 청자체험공방 통신공사</t>
    <phoneticPr fontId="2" type="noConversion"/>
  </si>
  <si>
    <t>평리지구 대구획경지정리사업 토목공사</t>
    <phoneticPr fontId="2" type="noConversion"/>
  </si>
  <si>
    <t>삼인지구 배수개선사업</t>
    <phoneticPr fontId="2" type="noConversion"/>
  </si>
  <si>
    <t>마량면소재지 종합정비사업(건축)</t>
    <phoneticPr fontId="2" type="noConversion"/>
  </si>
  <si>
    <t>마량면소재지 종합정비사업(소방)</t>
    <phoneticPr fontId="2" type="noConversion"/>
  </si>
  <si>
    <t>마량면소재지 종합정비사업(도로정비)</t>
    <phoneticPr fontId="2" type="noConversion"/>
  </si>
  <si>
    <t>칠량지구 영농편의 수리시설개보수사업</t>
    <phoneticPr fontId="2" type="noConversion"/>
  </si>
  <si>
    <t>병영면 농촌중심지 마을진입로,5일시장정비</t>
    <phoneticPr fontId="2" type="noConversion"/>
  </si>
  <si>
    <t>병영면 농촌중심지 한골목가꾸기정비사업</t>
    <phoneticPr fontId="2" type="noConversion"/>
  </si>
  <si>
    <t>병영면 농촌중심지 홍교수변공원조성사업</t>
    <phoneticPr fontId="2" type="noConversion"/>
  </si>
  <si>
    <t>병영면 농촌중심지 적벽청류정비사업</t>
    <phoneticPr fontId="2" type="noConversion"/>
  </si>
  <si>
    <t>병영면 농촌중심지 복지시설 정비사업</t>
    <phoneticPr fontId="2" type="noConversion"/>
  </si>
  <si>
    <t>금강천권역 권역단위종합정비사업</t>
    <phoneticPr fontId="2" type="noConversion"/>
  </si>
  <si>
    <t>대강지구 수원공 수리시설개보수사업</t>
    <phoneticPr fontId="2" type="noConversion"/>
  </si>
  <si>
    <t>원등지구 수원공 수리시설개보수사업</t>
    <phoneticPr fontId="2" type="noConversion"/>
  </si>
  <si>
    <t>미후지구 수원공 수리시설개보수사업</t>
    <phoneticPr fontId="2" type="noConversion"/>
  </si>
  <si>
    <t>죽암지구 수원공 수리시설개보수사업</t>
    <phoneticPr fontId="2" type="noConversion"/>
  </si>
  <si>
    <t>해제면소재지 종합정비사업</t>
    <phoneticPr fontId="2" type="noConversion"/>
  </si>
  <si>
    <t>해제면소재지 종합정비사업 조경</t>
    <phoneticPr fontId="2" type="noConversion"/>
  </si>
  <si>
    <t>비금천일염권역 종합정비사업</t>
    <phoneticPr fontId="2" type="noConversion"/>
  </si>
  <si>
    <t>읍동지구(수원공) 수리시설개보수사업 토목공사</t>
    <phoneticPr fontId="2" type="noConversion"/>
  </si>
  <si>
    <t>익금지구 지표수보강개발공사 토목공사</t>
  </si>
  <si>
    <t>061-260-5576</t>
  </si>
  <si>
    <t>죽산지구 배수개선사업</t>
    <phoneticPr fontId="2" type="noConversion"/>
  </si>
  <si>
    <t>폐기물처리</t>
  </si>
  <si>
    <t>상태동지구 다목적농촌용수개발사업</t>
  </si>
  <si>
    <t>김익모</t>
  </si>
  <si>
    <t>김영운</t>
  </si>
  <si>
    <t>061-260-5561</t>
  </si>
  <si>
    <t>팽마당지구 다목적농촌용수개발사업</t>
    <phoneticPr fontId="2" type="noConversion"/>
  </si>
  <si>
    <t>2018년 망운지구 수원공 수리시설개보수사업</t>
  </si>
  <si>
    <t>2018년 양지지구 용배수로 수리시설개보수사업</t>
  </si>
  <si>
    <t>당촌지구 지표수보강개발사업</t>
    <phoneticPr fontId="2" type="noConversion"/>
  </si>
  <si>
    <t xml:space="preserve">용곡지구 수원공 수리시설개보수사업 </t>
    <phoneticPr fontId="2" type="noConversion"/>
  </si>
  <si>
    <t xml:space="preserve">화동지구 수원공 수리시설개보수사업 </t>
    <phoneticPr fontId="2" type="noConversion"/>
  </si>
  <si>
    <t xml:space="preserve">조화지구 수원공 수리시설개보수사업 </t>
    <phoneticPr fontId="2" type="noConversion"/>
  </si>
  <si>
    <t xml:space="preserve">대포지구 수원공 수리시설개보수사업 </t>
    <phoneticPr fontId="2" type="noConversion"/>
  </si>
  <si>
    <t xml:space="preserve">별량지구 용배수로 수리시설개보수사업 </t>
    <phoneticPr fontId="2" type="noConversion"/>
  </si>
  <si>
    <t xml:space="preserve">대포지구 용배수로 수리시설개보수사업 </t>
    <phoneticPr fontId="2" type="noConversion"/>
  </si>
  <si>
    <t>죽포지구 배수개선사업</t>
    <phoneticPr fontId="2" type="noConversion"/>
  </si>
  <si>
    <t>죽포지구 배수개선사업 전기공사</t>
    <phoneticPr fontId="2" type="noConversion"/>
  </si>
  <si>
    <t>나산면 농촌중심지활성화사업 2단계1차분 토목건축공사</t>
  </si>
  <si>
    <t>나산면 농촌중심지활성화사업 2단계1차분 전기공사</t>
  </si>
  <si>
    <t xml:space="preserve">나산면 농촌중심지활성화사업 2단계1차분 폐기물 </t>
  </si>
  <si>
    <t>나산면 농촌중심지활성화사업 2단계2차분 토목건축공사</t>
  </si>
  <si>
    <t>학교면 농촌중심지활성화사업 토목건축공사</t>
    <phoneticPr fontId="2" type="noConversion"/>
  </si>
  <si>
    <t>토건</t>
    <phoneticPr fontId="2" type="noConversion"/>
  </si>
  <si>
    <t>학교면 농촌중심지활성화사업 전기공사</t>
    <phoneticPr fontId="2" type="noConversion"/>
  </si>
  <si>
    <t>학교면 농촌중심지활성화사업 통신공사</t>
    <phoneticPr fontId="2" type="noConversion"/>
  </si>
  <si>
    <t>학교면 농촌중심지활성화사업 소방공사</t>
    <phoneticPr fontId="2" type="noConversion"/>
  </si>
  <si>
    <t>학교면 농촌중심지활성화사업 기타</t>
    <phoneticPr fontId="2" type="noConversion"/>
  </si>
  <si>
    <t>운암광동 취약지역생활여건개조사업 토목건축공사</t>
    <phoneticPr fontId="2" type="noConversion"/>
  </si>
  <si>
    <t>운암광동 취약지역생활여건개조사업 전기공사</t>
    <phoneticPr fontId="2" type="noConversion"/>
  </si>
  <si>
    <t>운암광동 취약지역생활여건개조사업 통신공사</t>
    <phoneticPr fontId="2" type="noConversion"/>
  </si>
  <si>
    <t>북하면소재지 종합정비 1단계사업 토목건축공사</t>
  </si>
  <si>
    <t>엄다지구 재해대비 수리시설개보수사업</t>
  </si>
  <si>
    <t>죽림지구 재해대비 수리시설개보수사업</t>
  </si>
  <si>
    <t>석마지구 재해대비 수리시설개보수사업</t>
  </si>
  <si>
    <t>불정지구 재해대비 수리시설개보수사업</t>
  </si>
  <si>
    <t>장성호지구 재해대비 수리시설개보수사업</t>
  </si>
  <si>
    <t>황룡지구 재해대비 수리시설개보수사업</t>
  </si>
  <si>
    <t>대동지구 재해대비 수리시설개보수사업</t>
  </si>
  <si>
    <t>백암지구 내진보강 수리시설개보수사업</t>
  </si>
  <si>
    <t>묵촌지구 수원공 수리시설개보수사업</t>
    <phoneticPr fontId="2" type="noConversion"/>
  </si>
  <si>
    <t>제산지구 수원공 수리시설개보수사업</t>
    <phoneticPr fontId="2" type="noConversion"/>
  </si>
  <si>
    <t>관덕지구 용배수로 수리시설개보수사업</t>
    <phoneticPr fontId="2" type="noConversion"/>
  </si>
  <si>
    <t>장평면소재지 종합정비사업</t>
    <phoneticPr fontId="2" type="noConversion"/>
  </si>
  <si>
    <t>회진면소재지 종합정비사업</t>
    <phoneticPr fontId="2" type="noConversion"/>
  </si>
  <si>
    <t>신리지구 배수개선사업</t>
    <phoneticPr fontId="2" type="noConversion"/>
  </si>
  <si>
    <t>모령지구 배수개선사업</t>
    <phoneticPr fontId="2" type="noConversion"/>
  </si>
  <si>
    <t>관덕지구 지표수보강개발사업</t>
    <phoneticPr fontId="2" type="noConversion"/>
  </si>
  <si>
    <t>성죽지구 지표수보강개발사업</t>
  </si>
  <si>
    <t>이철주</t>
  </si>
  <si>
    <t>061-540-5473</t>
  </si>
  <si>
    <t>사천지구 지역역량강화사업</t>
  </si>
  <si>
    <t>초사권역 지역역량강화사업</t>
  </si>
  <si>
    <t xml:space="preserve">초사권역 다목적복지센터 </t>
  </si>
  <si>
    <t>송암지구 수원공수리시설개보수사업</t>
  </si>
  <si>
    <t>빛그린 국가산단 진입도로 확포장공사 구간내 수로교 이설공사</t>
  </si>
  <si>
    <t>금천지구 배수개선사업</t>
  </si>
  <si>
    <t>중앙조달</t>
    <phoneticPr fontId="2" type="noConversion"/>
  </si>
  <si>
    <t>송현지구 수원공 수리시설개보수사업</t>
    <phoneticPr fontId="2" type="noConversion"/>
  </si>
  <si>
    <t>나주호1지구 수원공 수리시설개보수사업</t>
    <phoneticPr fontId="2" type="noConversion"/>
  </si>
  <si>
    <t>나주호2지구 수원공 수리시설개보수사업</t>
    <phoneticPr fontId="2" type="noConversion"/>
  </si>
  <si>
    <t>산호지구 수원공 수리시설개보수사업</t>
    <phoneticPr fontId="2" type="noConversion"/>
  </si>
  <si>
    <t>석해지구 수원공 수리시설개보수사업</t>
    <phoneticPr fontId="2" type="noConversion"/>
  </si>
  <si>
    <t>신가1지구 수원공 수리시설개보수사업</t>
    <phoneticPr fontId="2" type="noConversion"/>
  </si>
  <si>
    <t>장동지구 수원공 수리시설개보수사업</t>
    <phoneticPr fontId="2" type="noConversion"/>
  </si>
  <si>
    <t>진포지구 수원공 수리시설개보수사업</t>
    <phoneticPr fontId="2" type="noConversion"/>
  </si>
  <si>
    <t>용궁지구 수원공 수리시설개보수사업</t>
    <phoneticPr fontId="2" type="noConversion"/>
  </si>
  <si>
    <t>옥당지구 수원공 수리시설개보수사업</t>
    <phoneticPr fontId="2" type="noConversion"/>
  </si>
  <si>
    <t>동강지구 수원공 수리시설개보수사업</t>
    <phoneticPr fontId="2" type="noConversion"/>
  </si>
  <si>
    <t>반남지구 용배수로수리시설개보수사업</t>
    <phoneticPr fontId="2" type="noConversion"/>
  </si>
  <si>
    <t>신천지구 용배수로수리시설개보수사업</t>
    <phoneticPr fontId="2" type="noConversion"/>
  </si>
  <si>
    <t>웅치면중심지활성화사업</t>
    <phoneticPr fontId="2" type="noConversion"/>
  </si>
  <si>
    <t>거석 창조적마을만들기</t>
    <phoneticPr fontId="2" type="noConversion"/>
  </si>
  <si>
    <t>진천 창조적마을만들기</t>
    <phoneticPr fontId="2" type="noConversion"/>
  </si>
  <si>
    <t>일림산권역단위 종합정비사업</t>
    <phoneticPr fontId="2" type="noConversion"/>
  </si>
  <si>
    <t>봉림지구 수원공 수리시설개보수사업 토목공사</t>
  </si>
  <si>
    <t>봉림지구 수원공 수리시설개보수사업 전기공사</t>
  </si>
  <si>
    <t>조성지구 용배수로 수리시설개보수사업 토목공사</t>
  </si>
  <si>
    <t>조성지구 배수개선사업 토목공사</t>
  </si>
  <si>
    <t>한발대비 용수개발 해원양수장</t>
  </si>
  <si>
    <t>한발대비 용수개발 가학양수장</t>
  </si>
  <si>
    <t>한발대비 용수개발 구시양수장</t>
  </si>
  <si>
    <t>한발대비 용수개발 여수양수장</t>
  </si>
  <si>
    <t>연구지구 대구획경지정리사업</t>
  </si>
  <si>
    <t>정주홍</t>
  </si>
  <si>
    <t>061-530-1537</t>
  </si>
  <si>
    <t>월교지구 배수개선사업 토목공사</t>
  </si>
  <si>
    <t>남기헌</t>
  </si>
  <si>
    <t>2018년 서제골 권역단위종합정비사업 시설공사</t>
  </si>
  <si>
    <t>임인섭</t>
  </si>
  <si>
    <t>061-530-1538</t>
  </si>
  <si>
    <t>2018년 서제골 권역단위종합정비사업 전기공사</t>
  </si>
  <si>
    <t>2018년 서제골 권역단위종합정비사업 통신공사</t>
  </si>
  <si>
    <t>금당권역 창조적마을만들기 시설공사</t>
  </si>
  <si>
    <t>금당권역 창조적마을만들기 전기공사</t>
  </si>
  <si>
    <t>금당권역 창조적마을만들기 통신공사</t>
  </si>
  <si>
    <t>금당권역 창조적마을만들기 소방공사</t>
  </si>
  <si>
    <t>금일지구 농촌중심지활성화사업 시설공사</t>
  </si>
  <si>
    <t>김동균</t>
  </si>
  <si>
    <t>061-530-1539</t>
  </si>
  <si>
    <t>금일지구 농촌중심지활성화사업 소방공사</t>
  </si>
  <si>
    <t>금일지구 농촌중심지활성화사업 전기공사</t>
  </si>
  <si>
    <t>옥동지구 배수개선사업 토목공사</t>
  </si>
  <si>
    <t>진완규</t>
  </si>
  <si>
    <t>061-5031531</t>
  </si>
  <si>
    <t>북일지구 수리시설개보수사업 토목공사</t>
  </si>
  <si>
    <t>월교지구 배수개선사업 전기공사</t>
  </si>
  <si>
    <t>061-5031533</t>
  </si>
  <si>
    <t>신덕지구 농업용수 수질개선사업</t>
  </si>
  <si>
    <t>장춘지구 농업용수 수질개선사업</t>
  </si>
  <si>
    <t>금곡지구 수원공 수리시설개보수사업</t>
    <phoneticPr fontId="2" type="noConversion"/>
  </si>
  <si>
    <t>김신중</t>
    <phoneticPr fontId="2" type="noConversion"/>
  </si>
  <si>
    <t>062-380-8663</t>
    <phoneticPr fontId="2" type="noConversion"/>
  </si>
  <si>
    <t>정문성</t>
    <phoneticPr fontId="2" type="noConversion"/>
  </si>
  <si>
    <t>062-380-8651</t>
    <phoneticPr fontId="2" type="noConversion"/>
  </si>
  <si>
    <t>담양호2지구 수원공 수리시설개보수사업</t>
    <phoneticPr fontId="2" type="noConversion"/>
  </si>
  <si>
    <t>월산1지구 수원공 수리시설개보수사업</t>
    <phoneticPr fontId="2" type="noConversion"/>
  </si>
  <si>
    <t>정천1지구 수원공 수리시설개보수사업</t>
    <phoneticPr fontId="2" type="noConversion"/>
  </si>
  <si>
    <t>구은광</t>
    <phoneticPr fontId="2" type="noConversion"/>
  </si>
  <si>
    <t>062-380-8666</t>
    <phoneticPr fontId="2" type="noConversion"/>
  </si>
  <si>
    <t>강치경</t>
    <phoneticPr fontId="2" type="noConversion"/>
  </si>
  <si>
    <t>062-380-8657</t>
    <phoneticPr fontId="2" type="noConversion"/>
  </si>
  <si>
    <t>김수복</t>
    <phoneticPr fontId="2" type="noConversion"/>
  </si>
  <si>
    <t>062-380-8648</t>
    <phoneticPr fontId="2" type="noConversion"/>
  </si>
  <si>
    <t xml:space="preserve"> 정중지구 배수개선사업</t>
    <phoneticPr fontId="2" type="noConversion"/>
  </si>
  <si>
    <t>문민주</t>
    <phoneticPr fontId="2" type="noConversion"/>
  </si>
  <si>
    <t>062-380-8645</t>
    <phoneticPr fontId="2" type="noConversion"/>
  </si>
  <si>
    <t>서종두</t>
    <phoneticPr fontId="2" type="noConversion"/>
  </si>
  <si>
    <t>062-380-8670</t>
    <phoneticPr fontId="2" type="noConversion"/>
  </si>
  <si>
    <t>사평권역전통문화체험장 및 가든테라피 통신공사</t>
  </si>
  <si>
    <t>김동현</t>
    <phoneticPr fontId="2" type="noConversion"/>
  </si>
  <si>
    <t>062-380-8673</t>
  </si>
  <si>
    <t>사평권역전통문화체험장 및 가든테라피 전기공사</t>
  </si>
  <si>
    <t>사평권역전통문화체험장 및 가든테라피 건축토목기계공사</t>
  </si>
  <si>
    <t>남구테마공원조성사업 토목건축조경공사</t>
  </si>
  <si>
    <t>남구테마공원조성사업 전기공사</t>
  </si>
  <si>
    <t>남구테마공원조성사업 통신공사</t>
  </si>
  <si>
    <t>남구테마공원조성사업 소방공사</t>
  </si>
  <si>
    <t>성덕지구 다목적농촌용수개발사업</t>
  </si>
  <si>
    <t>임병헌</t>
  </si>
  <si>
    <t>061-360-1141</t>
  </si>
  <si>
    <t>원등지구 다목적농촌용수개발사업</t>
  </si>
  <si>
    <t>대황강권역단위종합정비사업</t>
  </si>
  <si>
    <t>통명산권역단위종합정비사업</t>
  </si>
  <si>
    <t>김우종</t>
  </si>
  <si>
    <t>신숭겸권역 창조적마을만들기사업</t>
  </si>
  <si>
    <t>오지봉권역 단위종합정비사업</t>
  </si>
  <si>
    <t>황방근</t>
  </si>
  <si>
    <t>061-360-1143</t>
  </si>
  <si>
    <t>용냇골권역단위종합정비사업</t>
  </si>
  <si>
    <t>중방지구 용배수로 수리시설개보수사업</t>
  </si>
  <si>
    <t>강영훈</t>
  </si>
  <si>
    <t>061-360-1138</t>
  </si>
  <si>
    <t>원등지구 수원공 수리시설개보수사업</t>
  </si>
  <si>
    <t>고달지구 용배수로 수리시서개보수사업</t>
  </si>
  <si>
    <t>금단지구 수원공 수리시설개보수사업</t>
  </si>
  <si>
    <t>남산지구 지표수보강개발사업</t>
    <phoneticPr fontId="2" type="noConversion"/>
  </si>
  <si>
    <t>전남지역본부 영광지사 지역개발부</t>
    <phoneticPr fontId="2" type="noConversion"/>
  </si>
  <si>
    <t>김정수</t>
    <phoneticPr fontId="2" type="noConversion"/>
  </si>
  <si>
    <t>061-350-6582</t>
    <phoneticPr fontId="2" type="noConversion"/>
  </si>
  <si>
    <t>양덕지구 배수개선사업</t>
    <phoneticPr fontId="2" type="noConversion"/>
  </si>
  <si>
    <t>박훈수</t>
    <phoneticPr fontId="2" type="noConversion"/>
  </si>
  <si>
    <t>061-350-6581</t>
    <phoneticPr fontId="2" type="noConversion"/>
  </si>
  <si>
    <t>염산지구 국가관리방조제 개보수업</t>
    <phoneticPr fontId="2" type="noConversion"/>
  </si>
  <si>
    <t>남산지구 수리시설개보수사업</t>
    <phoneticPr fontId="2" type="noConversion"/>
  </si>
  <si>
    <t>김태근</t>
    <phoneticPr fontId="2" type="noConversion"/>
  </si>
  <si>
    <t>061-350-6573</t>
    <phoneticPr fontId="2" type="noConversion"/>
  </si>
  <si>
    <t>용암지구 수리시설개보수사업</t>
    <phoneticPr fontId="2" type="noConversion"/>
  </si>
  <si>
    <t>백수지구 수리시설개보수사업</t>
    <phoneticPr fontId="2" type="noConversion"/>
  </si>
  <si>
    <t>정석지구 수원공 수리시설개보수사업</t>
    <phoneticPr fontId="2" type="noConversion"/>
  </si>
  <si>
    <t>담양호1지구 수원공 수리시설개보수사업</t>
    <phoneticPr fontId="2" type="noConversion"/>
  </si>
  <si>
    <t>담양호3지구 수원공 수리시설개보수사업</t>
    <phoneticPr fontId="2" type="noConversion"/>
  </si>
  <si>
    <t>양촌동호지구 용배수로 수리시설개보수사업</t>
    <phoneticPr fontId="2" type="noConversion"/>
  </si>
  <si>
    <t>삼도오운지구 용배수로 수리시설개보수사업</t>
    <phoneticPr fontId="2" type="noConversion"/>
  </si>
  <si>
    <t>고성지구 용배수로 수리시설개보수사업</t>
    <phoneticPr fontId="2" type="noConversion"/>
  </si>
  <si>
    <t>마산지구 용배수로 수리시설개보수사업</t>
    <phoneticPr fontId="2" type="noConversion"/>
  </si>
  <si>
    <t>봉산지구 배수개선사업</t>
    <phoneticPr fontId="2" type="noConversion"/>
  </si>
  <si>
    <t xml:space="preserve"> 정중지구 배수개선사업</t>
    <phoneticPr fontId="2" type="noConversion"/>
  </si>
  <si>
    <t>백룡지구 다목적농촌용수개발사업</t>
    <phoneticPr fontId="2" type="noConversion"/>
  </si>
  <si>
    <t>기계공사</t>
    <phoneticPr fontId="2" type="noConversion"/>
  </si>
  <si>
    <t>와탄천지구 수리시설개보수사업</t>
    <phoneticPr fontId="2" type="noConversion"/>
  </si>
  <si>
    <t>중앙조달</t>
    <phoneticPr fontId="2" type="noConversion"/>
  </si>
  <si>
    <t>성전면농촌중심지활성화사업</t>
    <phoneticPr fontId="2" type="noConversion"/>
  </si>
  <si>
    <t>창호</t>
    <phoneticPr fontId="2" type="noConversion"/>
  </si>
  <si>
    <t>건축</t>
    <phoneticPr fontId="2" type="noConversion"/>
  </si>
  <si>
    <t>kg</t>
    <phoneticPr fontId="2" type="noConversion"/>
  </si>
  <si>
    <t>전남지역본부 강진지사 지역개발부</t>
    <phoneticPr fontId="2" type="noConversion"/>
  </si>
  <si>
    <t>장효남</t>
    <phoneticPr fontId="2" type="noConversion"/>
  </si>
  <si>
    <t>061-430-7766</t>
    <phoneticPr fontId="2" type="noConversion"/>
  </si>
  <si>
    <t>태양광</t>
    <phoneticPr fontId="2" type="noConversion"/>
  </si>
  <si>
    <t>10kw</t>
    <phoneticPr fontId="2" type="noConversion"/>
  </si>
  <si>
    <t>전기</t>
    <phoneticPr fontId="2" type="noConversion"/>
  </si>
  <si>
    <t>파고라</t>
    <phoneticPr fontId="2" type="noConversion"/>
  </si>
  <si>
    <t>6.8*6.8*5</t>
    <phoneticPr fontId="2" type="noConversion"/>
  </si>
  <si>
    <t>목재판재</t>
    <phoneticPr fontId="2" type="noConversion"/>
  </si>
  <si>
    <t>1500*90*21</t>
    <phoneticPr fontId="2" type="noConversion"/>
  </si>
  <si>
    <t>㎡</t>
    <phoneticPr fontId="2" type="noConversion"/>
  </si>
  <si>
    <t>안내판</t>
    <phoneticPr fontId="2" type="noConversion"/>
  </si>
  <si>
    <t>2600*1500</t>
    <phoneticPr fontId="2" type="noConversion"/>
  </si>
  <si>
    <t>개</t>
    <phoneticPr fontId="2" type="noConversion"/>
  </si>
  <si>
    <t>평리지구 대구획경지정리사업 토목공사</t>
    <phoneticPr fontId="2" type="noConversion"/>
  </si>
  <si>
    <t>레미콘</t>
    <phoneticPr fontId="2" type="noConversion"/>
  </si>
  <si>
    <t>25-24-120</t>
    <phoneticPr fontId="2" type="noConversion"/>
  </si>
  <si>
    <t>㎥</t>
    <phoneticPr fontId="2" type="noConversion"/>
  </si>
  <si>
    <t>김종혁</t>
    <phoneticPr fontId="2" type="noConversion"/>
  </si>
  <si>
    <t>061-430-7761</t>
    <phoneticPr fontId="2" type="noConversion"/>
  </si>
  <si>
    <t>철근</t>
    <phoneticPr fontId="2" type="noConversion"/>
  </si>
  <si>
    <t>D13</t>
    <phoneticPr fontId="2" type="noConversion"/>
  </si>
  <si>
    <t>톤</t>
    <phoneticPr fontId="2" type="noConversion"/>
  </si>
  <si>
    <t>수로관</t>
    <phoneticPr fontId="2" type="noConversion"/>
  </si>
  <si>
    <t>700B</t>
    <phoneticPr fontId="2" type="noConversion"/>
  </si>
  <si>
    <t>본</t>
    <phoneticPr fontId="2" type="noConversion"/>
  </si>
  <si>
    <t>병영면 농촌중심지 활성화사업</t>
    <phoneticPr fontId="2" type="noConversion"/>
  </si>
  <si>
    <t>황토포장</t>
    <phoneticPr fontId="2" type="noConversion"/>
  </si>
  <si>
    <t>포장</t>
    <phoneticPr fontId="2" type="noConversion"/>
  </si>
  <si>
    <t>조훈</t>
    <phoneticPr fontId="2" type="noConversion"/>
  </si>
  <si>
    <t>061-430-7762</t>
    <phoneticPr fontId="2" type="noConversion"/>
  </si>
  <si>
    <t>태양광캡등</t>
    <phoneticPr fontId="2" type="noConversion"/>
  </si>
  <si>
    <t>0.24w</t>
    <phoneticPr fontId="2" type="noConversion"/>
  </si>
  <si>
    <t>가로등</t>
    <phoneticPr fontId="2" type="noConversion"/>
  </si>
  <si>
    <t>경사면제초기 구매</t>
    <phoneticPr fontId="2" type="noConversion"/>
  </si>
  <si>
    <t>경사면제초기</t>
    <phoneticPr fontId="2" type="noConversion"/>
  </si>
  <si>
    <t>규격</t>
    <phoneticPr fontId="2" type="noConversion"/>
  </si>
  <si>
    <t>제초</t>
    <phoneticPr fontId="2" type="noConversion"/>
  </si>
  <si>
    <t>대</t>
    <phoneticPr fontId="2" type="noConversion"/>
  </si>
  <si>
    <t>오영국</t>
    <phoneticPr fontId="2" type="noConversion"/>
  </si>
  <si>
    <t>062-958-2367</t>
    <phoneticPr fontId="2" type="noConversion"/>
  </si>
  <si>
    <t>굴삭기 구매</t>
    <phoneticPr fontId="2" type="noConversion"/>
  </si>
  <si>
    <t>굴삭기</t>
    <phoneticPr fontId="2" type="noConversion"/>
  </si>
  <si>
    <t>규격(5t)</t>
    <phoneticPr fontId="2" type="noConversion"/>
  </si>
  <si>
    <t>준설</t>
    <phoneticPr fontId="2" type="noConversion"/>
  </si>
  <si>
    <t>제초기 운반차량</t>
    <phoneticPr fontId="2" type="noConversion"/>
  </si>
  <si>
    <t>3.5t 트럭</t>
    <phoneticPr fontId="2" type="noConversion"/>
  </si>
  <si>
    <t>규격(3.5t)</t>
    <phoneticPr fontId="2" type="noConversion"/>
  </si>
  <si>
    <t>운반</t>
    <phoneticPr fontId="2" type="noConversion"/>
  </si>
  <si>
    <t>죽산지구 배수개선사업</t>
    <phoneticPr fontId="2" type="noConversion"/>
  </si>
  <si>
    <t>제진기</t>
    <phoneticPr fontId="2" type="noConversion"/>
  </si>
  <si>
    <t>로타피 자동 제진기(B=3.6*H=3.2M)</t>
    <phoneticPr fontId="20" type="noConversion"/>
  </si>
  <si>
    <t>배수장</t>
    <phoneticPr fontId="2" type="noConversion"/>
  </si>
  <si>
    <t>대</t>
    <phoneticPr fontId="20" type="noConversion"/>
  </si>
  <si>
    <t>전남지역본부 무안신안지사 지역개발부</t>
    <phoneticPr fontId="2" type="noConversion"/>
  </si>
  <si>
    <t>윤석준</t>
    <phoneticPr fontId="2" type="noConversion"/>
  </si>
  <si>
    <t>061-260-5573</t>
    <phoneticPr fontId="2" type="noConversion"/>
  </si>
  <si>
    <t>수평벨트 컨베이어(750W*18.0M)</t>
    <phoneticPr fontId="20" type="noConversion"/>
  </si>
  <si>
    <t>경사벨트 컨베이어(750W*6.0M)</t>
    <phoneticPr fontId="20" type="noConversion"/>
  </si>
  <si>
    <t>비상발전기</t>
    <phoneticPr fontId="2" type="noConversion"/>
  </si>
  <si>
    <t>발전기,3.3kV 610kw</t>
    <phoneticPr fontId="20" type="noConversion"/>
  </si>
  <si>
    <t>권양기</t>
    <phoneticPr fontId="2" type="noConversion"/>
  </si>
  <si>
    <t>권향기(핸들형)5톤용 연동형</t>
    <phoneticPr fontId="20" type="noConversion"/>
  </si>
  <si>
    <t>문비</t>
    <phoneticPr fontId="2" type="noConversion"/>
  </si>
  <si>
    <t>전동장치 5톤용</t>
    <phoneticPr fontId="20" type="noConversion"/>
  </si>
  <si>
    <t>락크바sts 5톤용</t>
    <phoneticPr fontId="20" type="noConversion"/>
  </si>
  <si>
    <t>m</t>
    <phoneticPr fontId="20" type="noConversion"/>
  </si>
  <si>
    <t>061-260-5574</t>
  </si>
  <si>
    <t>권양기 커버 ,sts</t>
    <phoneticPr fontId="20" type="noConversion"/>
  </si>
  <si>
    <t>061-260-5575</t>
  </si>
  <si>
    <t>죽산지구 배수개선사업</t>
  </si>
  <si>
    <t>윤석준</t>
  </si>
  <si>
    <t>방수제</t>
  </si>
  <si>
    <t>24-21-120</t>
  </si>
  <si>
    <t>이형봉강 SD400, HD13</t>
  </si>
  <si>
    <t>이형봉강 SD400, HD16</t>
  </si>
  <si>
    <t>이형봉강 SD400, HD19</t>
  </si>
  <si>
    <t>이형봉강 SD400, HD22</t>
  </si>
  <si>
    <t>원심력철근콘크리트 소켓식 D1200, 2.5m</t>
  </si>
  <si>
    <t xml:space="preserve">해제면소재지 종합정비사업 </t>
    <phoneticPr fontId="2" type="noConversion"/>
  </si>
  <si>
    <t>WC-2,T13</t>
    <phoneticPr fontId="2" type="noConversion"/>
  </si>
  <si>
    <t>주차장</t>
    <phoneticPr fontId="2" type="noConversion"/>
  </si>
  <si>
    <t>TON</t>
    <phoneticPr fontId="2" type="noConversion"/>
  </si>
  <si>
    <t>양보열</t>
    <phoneticPr fontId="2" type="noConversion"/>
  </si>
  <si>
    <t>061-260-5577</t>
    <phoneticPr fontId="2" type="noConversion"/>
  </si>
  <si>
    <t>BB-2,T30</t>
    <phoneticPr fontId="2" type="noConversion"/>
  </si>
  <si>
    <t>헬스기구 1식</t>
    <phoneticPr fontId="2" type="noConversion"/>
  </si>
  <si>
    <t>체력단련</t>
    <phoneticPr fontId="2" type="noConversion"/>
  </si>
  <si>
    <t>T30</t>
  </si>
  <si>
    <t>휴게정자</t>
  </si>
  <si>
    <t>7.53*7.53*5.5</t>
  </si>
  <si>
    <t>탄성칩포장</t>
  </si>
  <si>
    <t>T75</t>
  </si>
  <si>
    <t>황토블럭포장</t>
  </si>
  <si>
    <t/>
  </si>
  <si>
    <t>비금 천일염권역 종합정비사업</t>
    <phoneticPr fontId="2" type="noConversion"/>
  </si>
  <si>
    <t>25-21-12</t>
    <phoneticPr fontId="2" type="noConversion"/>
  </si>
  <si>
    <t>김옥주</t>
    <phoneticPr fontId="2" type="noConversion"/>
  </si>
  <si>
    <t>061-260-5571</t>
    <phoneticPr fontId="2" type="noConversion"/>
  </si>
  <si>
    <t>SD400, D10</t>
    <phoneticPr fontId="2" type="noConversion"/>
  </si>
  <si>
    <t>ton</t>
    <phoneticPr fontId="2" type="noConversion"/>
  </si>
  <si>
    <t>SD400, D13</t>
    <phoneticPr fontId="2" type="noConversion"/>
  </si>
  <si>
    <t>SD400, D22</t>
    <phoneticPr fontId="2" type="noConversion"/>
  </si>
  <si>
    <t>SD400, D25</t>
    <phoneticPr fontId="2" type="noConversion"/>
  </si>
  <si>
    <t>공기순환장치</t>
    <phoneticPr fontId="2" type="noConversion"/>
  </si>
  <si>
    <t>기계</t>
    <phoneticPr fontId="2" type="noConversion"/>
  </si>
  <si>
    <t>냉난방기</t>
    <phoneticPr fontId="2" type="noConversion"/>
  </si>
  <si>
    <t>조명기구</t>
    <phoneticPr fontId="2" type="noConversion"/>
  </si>
  <si>
    <t>음향방송</t>
    <phoneticPr fontId="2" type="noConversion"/>
  </si>
  <si>
    <t>통신</t>
    <phoneticPr fontId="2" type="noConversion"/>
  </si>
  <si>
    <t>CCTV</t>
    <phoneticPr fontId="2" type="noConversion"/>
  </si>
  <si>
    <t>읍동지구 수원공 수리시설개보수사업 토목공사</t>
    <phoneticPr fontId="2" type="noConversion"/>
  </si>
  <si>
    <t>여수로</t>
    <phoneticPr fontId="2" type="noConversion"/>
  </si>
  <si>
    <t>김민수</t>
    <phoneticPr fontId="2" type="noConversion"/>
  </si>
  <si>
    <t>061-260-5550</t>
    <phoneticPr fontId="2" type="noConversion"/>
  </si>
  <si>
    <t>25-27-120</t>
    <phoneticPr fontId="2" type="noConversion"/>
  </si>
  <si>
    <t>SD400,HD16</t>
    <phoneticPr fontId="2" type="noConversion"/>
  </si>
  <si>
    <t>당촌지구 지표수보강개발사업</t>
  </si>
  <si>
    <t>여방수로</t>
  </si>
  <si>
    <t>D450</t>
  </si>
  <si>
    <t>상태동지구 다목적농촌용수개발사업(토목)</t>
  </si>
  <si>
    <t>상태동지구 다목적농촌용수개발사업(전기)</t>
  </si>
  <si>
    <t>CCTV외</t>
  </si>
  <si>
    <t>팽마당지구 다목적농촌용수개발 토목공사</t>
  </si>
  <si>
    <t>061-260-5578</t>
    <phoneticPr fontId="2" type="noConversion"/>
  </si>
  <si>
    <t>40-18-12</t>
  </si>
  <si>
    <t>그라우팅</t>
  </si>
  <si>
    <t>나산면소재지 종합정비사업 2단계-1차분</t>
  </si>
  <si>
    <t>1500*800</t>
  </si>
  <si>
    <t>전남지역본부 장성함평지사 지역개발부</t>
    <phoneticPr fontId="2" type="noConversion"/>
  </si>
  <si>
    <t>김정성</t>
  </si>
  <si>
    <t>061-390-8647</t>
  </si>
  <si>
    <t>미끄럼방지포장</t>
  </si>
  <si>
    <t>LED60W</t>
  </si>
  <si>
    <t>나산면소재지 종합정비사업 2단계-2차분</t>
  </si>
  <si>
    <t>육가정자</t>
  </si>
  <si>
    <t>6.3*5.5*4.8</t>
  </si>
  <si>
    <t>사무실의자</t>
  </si>
  <si>
    <t>홍길동권역 창조적마을만들기 1단계사업</t>
  </si>
  <si>
    <t>문선주</t>
    <phoneticPr fontId="2" type="noConversion"/>
  </si>
  <si>
    <r>
      <t>D</t>
    </r>
    <r>
      <rPr>
        <sz val="11"/>
        <rFont val="돋움"/>
        <family val="3"/>
        <charset val="129"/>
      </rPr>
      <t>450</t>
    </r>
  </si>
  <si>
    <t>해보권역 농촌중심지활성화사업</t>
  </si>
  <si>
    <t>180*200</t>
  </si>
  <si>
    <t>김민우</t>
    <phoneticPr fontId="2" type="noConversion"/>
  </si>
  <si>
    <t>061-390-8661</t>
    <phoneticPr fontId="2" type="noConversion"/>
  </si>
  <si>
    <t>운암광동 취약재구생활여건개선사업</t>
  </si>
  <si>
    <t>40-18-8</t>
  </si>
  <si>
    <t>학교면 농촌중심지활성화사업</t>
  </si>
  <si>
    <t>t30mm</t>
  </si>
  <si>
    <t>1000×400×50</t>
  </si>
  <si>
    <t>폴리우레탄단열재</t>
  </si>
  <si>
    <t>1000*1000*100mm</t>
  </si>
  <si>
    <t>폴리수지도막방수</t>
  </si>
  <si>
    <t>바닥,벽체 2mm</t>
  </si>
  <si>
    <t>둔전지구 기계화경작로 확·포장공사 시행</t>
  </si>
  <si>
    <t>25-21-08</t>
    <phoneticPr fontId="2" type="noConversion"/>
  </si>
  <si>
    <t>전남지역본부 진도지사 지역개발부</t>
    <phoneticPr fontId="2" type="noConversion"/>
  </si>
  <si>
    <t>박상현</t>
    <phoneticPr fontId="2" type="noConversion"/>
  </si>
  <si>
    <t>061-540-5471</t>
    <phoneticPr fontId="2" type="noConversion"/>
  </si>
  <si>
    <t>동구지구 기계화경작로 확·포장공사 시행</t>
  </si>
  <si>
    <t>레미콘등</t>
  </si>
  <si>
    <t>광석권역 창조적마을만들기사업 시행(토목,건축)</t>
    <phoneticPr fontId="2" type="noConversion"/>
  </si>
  <si>
    <t>25-21-15</t>
    <phoneticPr fontId="2" type="noConversion"/>
  </si>
  <si>
    <t>회관</t>
    <phoneticPr fontId="2" type="noConversion"/>
  </si>
  <si>
    <t>김필성</t>
    <phoneticPr fontId="2" type="noConversion"/>
  </si>
  <si>
    <t>061-540-5474</t>
  </si>
  <si>
    <t>고군면 농촌중심지활성화사업 시행(건축)</t>
  </si>
  <si>
    <t>초사권역 종합정비사업 CCTV설치공사</t>
  </si>
  <si>
    <t>초사권역 종합정비사업 안내판설치공사</t>
  </si>
  <si>
    <t>인조잔디</t>
    <phoneticPr fontId="2" type="noConversion"/>
  </si>
  <si>
    <t>19t</t>
    <phoneticPr fontId="2" type="noConversion"/>
  </si>
  <si>
    <t>게이트볼장</t>
    <phoneticPr fontId="2" type="noConversion"/>
  </si>
  <si>
    <t>㎡</t>
    <phoneticPr fontId="2" type="noConversion"/>
  </si>
  <si>
    <t>김필성</t>
    <phoneticPr fontId="2" type="noConversion"/>
  </si>
  <si>
    <t>팔각정자</t>
    <phoneticPr fontId="2" type="noConversion"/>
  </si>
  <si>
    <t>7.2*6.235*5.4m</t>
    <phoneticPr fontId="2" type="noConversion"/>
  </si>
  <si>
    <t>쉼터</t>
    <phoneticPr fontId="2" type="noConversion"/>
  </si>
  <si>
    <t>조</t>
    <phoneticPr fontId="2" type="noConversion"/>
  </si>
  <si>
    <t>자체조달</t>
    <phoneticPr fontId="2" type="noConversion"/>
  </si>
  <si>
    <t>지하수지질장비(CTD-DIVER)구매</t>
    <phoneticPr fontId="2" type="noConversion"/>
  </si>
  <si>
    <t>DIVER</t>
    <phoneticPr fontId="2" type="noConversion"/>
  </si>
  <si>
    <t>CTD</t>
    <phoneticPr fontId="2" type="noConversion"/>
  </si>
  <si>
    <t>수위,온도,EC측정</t>
    <phoneticPr fontId="2" type="noConversion"/>
  </si>
  <si>
    <t>EA</t>
    <phoneticPr fontId="2" type="noConversion"/>
  </si>
  <si>
    <t>강혜진</t>
    <phoneticPr fontId="2" type="noConversion"/>
  </si>
  <si>
    <t>062-958-2448</t>
    <phoneticPr fontId="2" type="noConversion"/>
  </si>
  <si>
    <t>기계화경작로확포장사업</t>
    <phoneticPr fontId="2" type="noConversion"/>
  </si>
  <si>
    <t>레미콘</t>
    <phoneticPr fontId="2" type="noConversion"/>
  </si>
  <si>
    <t>25-21-80</t>
    <phoneticPr fontId="2" type="noConversion"/>
  </si>
  <si>
    <t>농로</t>
    <phoneticPr fontId="2" type="noConversion"/>
  </si>
  <si>
    <t>㎥</t>
    <phoneticPr fontId="2" type="noConversion"/>
  </si>
  <si>
    <t>김현호</t>
    <phoneticPr fontId="2" type="noConversion"/>
  </si>
  <si>
    <t>061-330-9574</t>
    <phoneticPr fontId="2" type="noConversion"/>
  </si>
  <si>
    <t>용접철망</t>
    <phoneticPr fontId="2" type="noConversion"/>
  </si>
  <si>
    <t>#100*#100</t>
    <phoneticPr fontId="2" type="noConversion"/>
  </si>
  <si>
    <t>옥당지구 수원공 수리시설개보수사업</t>
    <phoneticPr fontId="2" type="noConversion"/>
  </si>
  <si>
    <t>25-27-12</t>
    <phoneticPr fontId="2" type="noConversion"/>
  </si>
  <si>
    <t>개보수</t>
    <phoneticPr fontId="2" type="noConversion"/>
  </si>
  <si>
    <t>철근</t>
    <phoneticPr fontId="2" type="noConversion"/>
  </si>
  <si>
    <t>D13 등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</si>
  <si>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</si>
  <si>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t>진포지구 수원공 수리시설개보수사업</t>
  </si>
  <si>
    <t>25-24-08</t>
  </si>
  <si>
    <t>개보수</t>
  </si>
  <si>
    <t>김보미</t>
  </si>
  <si>
    <t>061-330-9572</t>
  </si>
  <si>
    <t>이형철근(SD300)</t>
  </si>
  <si>
    <t>061-330-9573</t>
  </si>
  <si>
    <t>061-330-9574</t>
  </si>
  <si>
    <t>H1.8*W2.0</t>
  </si>
  <si>
    <t>061-330-9575</t>
  </si>
  <si>
    <t>H22</t>
  </si>
  <si>
    <t xml:space="preserve">조성지구 배수개선사업 전기공사 </t>
    <phoneticPr fontId="2" type="noConversion"/>
  </si>
  <si>
    <t>수배전반</t>
    <phoneticPr fontId="2" type="noConversion"/>
  </si>
  <si>
    <t>규격</t>
    <phoneticPr fontId="2" type="noConversion"/>
  </si>
  <si>
    <t>전기</t>
    <phoneticPr fontId="2" type="noConversion"/>
  </si>
  <si>
    <t>식</t>
    <phoneticPr fontId="2" type="noConversion"/>
  </si>
  <si>
    <t>최종안</t>
    <phoneticPr fontId="2" type="noConversion"/>
  </si>
  <si>
    <t>061-850-2534</t>
    <phoneticPr fontId="2" type="noConversion"/>
  </si>
  <si>
    <t>조성지구 배수개선사업 기계공사</t>
  </si>
  <si>
    <t>펌프게이트</t>
  </si>
  <si>
    <t>김경원</t>
  </si>
  <si>
    <t>061-850-2536</t>
  </si>
  <si>
    <t>중앙조달</t>
    <phoneticPr fontId="2" type="noConversion"/>
  </si>
  <si>
    <t>월교지구 배수개선사업</t>
  </si>
  <si>
    <t>D13외3종</t>
  </si>
  <si>
    <t>2000*600</t>
  </si>
  <si>
    <t>울타리</t>
  </si>
  <si>
    <t>061-5031536</t>
  </si>
  <si>
    <t>서제골 권역단위종합정비사업 냉난방기 설치공사</t>
  </si>
  <si>
    <t>실내외기</t>
  </si>
  <si>
    <t>중앙조달</t>
    <phoneticPr fontId="2" type="noConversion"/>
  </si>
  <si>
    <t>창</t>
  </si>
  <si>
    <t>단열복합커튼월창(불소코팅)</t>
  </si>
  <si>
    <t>단열복합미서기창(불소코팅)</t>
  </si>
  <si>
    <t>장춘지구 수리시설개보수사업</t>
  </si>
  <si>
    <t>옥동지구 배수개선사업</t>
  </si>
  <si>
    <t>수중펌프(기계)</t>
  </si>
  <si>
    <t>SD400HD13</t>
  </si>
  <si>
    <r>
      <t>T</t>
    </r>
    <r>
      <rPr>
        <sz val="11"/>
        <rFont val="돋움"/>
        <family val="3"/>
        <charset val="129"/>
      </rPr>
      <t>ON</t>
    </r>
  </si>
  <si>
    <t>대형</t>
  </si>
  <si>
    <t>식생매트</t>
    <phoneticPr fontId="2" type="noConversion"/>
  </si>
  <si>
    <t>규격</t>
    <phoneticPr fontId="2" type="noConversion"/>
  </si>
  <si>
    <t>식</t>
    <phoneticPr fontId="2" type="noConversion"/>
  </si>
  <si>
    <t>062-3680-8645</t>
    <phoneticPr fontId="2" type="noConversion"/>
  </si>
  <si>
    <t>분전반및조명기구</t>
  </si>
  <si>
    <t>난방기구</t>
  </si>
  <si>
    <t>자동수위계측기</t>
  </si>
  <si>
    <t>40-18-08</t>
  </si>
  <si>
    <t>유공수로관</t>
  </si>
  <si>
    <t>태양광발전 시스템</t>
  </si>
  <si>
    <t>15KW</t>
  </si>
  <si>
    <t>061-360-1184</t>
  </si>
  <si>
    <t>40-21-12</t>
  </si>
  <si>
    <t xml:space="preserve">   흙콘크리트</t>
  </si>
  <si>
    <t>t=10cm</t>
  </si>
  <si>
    <t xml:space="preserve">   사각정자</t>
  </si>
  <si>
    <t>6800*4000*H3400</t>
  </si>
  <si>
    <t xml:space="preserve"> 조</t>
  </si>
  <si>
    <t xml:space="preserve">   팔각정자</t>
  </si>
  <si>
    <t>6380*6380*4000</t>
  </si>
  <si>
    <t xml:space="preserve">   원두막</t>
  </si>
  <si>
    <t>4600x4600x3000</t>
  </si>
  <si>
    <t>7360x7360x4880</t>
  </si>
  <si>
    <t>고달지구 용배수로 수리시설개보수사업</t>
  </si>
  <si>
    <t>061-360-1139</t>
  </si>
  <si>
    <t>40-180-08</t>
  </si>
  <si>
    <t>061-360-1142</t>
  </si>
  <si>
    <t>061-360-1144</t>
  </si>
  <si>
    <t>061-360-1145</t>
  </si>
  <si>
    <t>061-360-1146</t>
  </si>
  <si>
    <t>061-360-1147</t>
  </si>
  <si>
    <t>남산지구 지표수보강개발사업</t>
  </si>
  <si>
    <t>D-10m/m</t>
  </si>
  <si>
    <t>도로측구</t>
  </si>
  <si>
    <t>염산합산배수갑문설치사업</t>
    <phoneticPr fontId="2" type="noConversion"/>
  </si>
  <si>
    <t>수문및권양기</t>
    <phoneticPr fontId="2" type="noConversion"/>
  </si>
  <si>
    <t>1.0*1.0*5련</t>
    <phoneticPr fontId="2" type="noConversion"/>
  </si>
  <si>
    <t>기계</t>
    <phoneticPr fontId="2" type="noConversion"/>
  </si>
  <si>
    <t>개</t>
    <phoneticPr fontId="2" type="noConversion"/>
  </si>
  <si>
    <t>박춘택</t>
    <phoneticPr fontId="2" type="noConversion"/>
  </si>
  <si>
    <t>061-350-6561</t>
    <phoneticPr fontId="2" type="noConversion"/>
  </si>
  <si>
    <t>덕흥리배수로정비사업</t>
    <phoneticPr fontId="2" type="noConversion"/>
  </si>
  <si>
    <t>수로관</t>
    <phoneticPr fontId="2" type="noConversion"/>
  </si>
  <si>
    <t>1.0*1.0</t>
    <phoneticPr fontId="2" type="noConversion"/>
  </si>
  <si>
    <t>불갑양수장설치사업</t>
    <phoneticPr fontId="2" type="noConversion"/>
  </si>
  <si>
    <t>양수기</t>
    <phoneticPr fontId="2" type="noConversion"/>
  </si>
  <si>
    <t>300m/m*2대</t>
    <phoneticPr fontId="2" type="noConversion"/>
  </si>
  <si>
    <t>061-350-6562</t>
  </si>
  <si>
    <t>염산오동배수로정비사업</t>
    <phoneticPr fontId="2" type="noConversion"/>
  </si>
  <si>
    <t>철근,레미콘</t>
    <phoneticPr fontId="2" type="noConversion"/>
  </si>
  <si>
    <t>061-350-6563</t>
  </si>
  <si>
    <t>영광송림배수로정비사업</t>
    <phoneticPr fontId="2" type="noConversion"/>
  </si>
  <si>
    <t>호안블럭,레미콘</t>
    <phoneticPr fontId="2" type="noConversion"/>
  </si>
  <si>
    <t>1.0*1.0*190</t>
    <phoneticPr fontId="2" type="noConversion"/>
  </si>
  <si>
    <t>061-350-6564</t>
  </si>
  <si>
    <t>상사배수갑문정비사업</t>
    <phoneticPr fontId="2" type="noConversion"/>
  </si>
  <si>
    <t>수문,권양기</t>
    <phoneticPr fontId="2" type="noConversion"/>
  </si>
  <si>
    <t>1.5*1.5*3련</t>
    <phoneticPr fontId="2" type="noConversion"/>
  </si>
  <si>
    <t>061-350-6565</t>
  </si>
  <si>
    <t>백수논산배수로외1정비사업</t>
    <phoneticPr fontId="2" type="noConversion"/>
  </si>
  <si>
    <t>061-350-6566</t>
  </si>
  <si>
    <t>작천면 농촌중심지활성화사업 세부설계 용역</t>
    <phoneticPr fontId="2" type="noConversion"/>
  </si>
  <si>
    <t>갈동마을 창조적마을만들기사업 기본 및 세부설계 용역</t>
    <phoneticPr fontId="2" type="noConversion"/>
  </si>
  <si>
    <t>성전면 농촌중심지 건축감리용역</t>
    <phoneticPr fontId="2" type="noConversion"/>
  </si>
  <si>
    <t>성전면 농촌중심지 지역역량강화사업</t>
    <phoneticPr fontId="2" type="noConversion"/>
  </si>
  <si>
    <t>월남마을 창조적마을만들기 지역역량강화사업</t>
    <phoneticPr fontId="2" type="noConversion"/>
  </si>
  <si>
    <t>대구면 시군창의사업 지역역량강화사업</t>
    <phoneticPr fontId="2" type="noConversion"/>
  </si>
  <si>
    <t>율변마을 창조적마을만들기사업 지역역량강화사업</t>
    <phoneticPr fontId="2" type="noConversion"/>
  </si>
  <si>
    <t>매곡지구 수원공 수리시설개보수사업 폐기물처리용역</t>
    <phoneticPr fontId="2" type="noConversion"/>
  </si>
  <si>
    <t>전남지역본부 고흥지사 수자원관리부</t>
    <phoneticPr fontId="2" type="noConversion"/>
  </si>
  <si>
    <t>2018년 무안군 지역역량강화사업</t>
    <phoneticPr fontId="2" type="noConversion"/>
  </si>
  <si>
    <t>고읍마을 창조적마을만들기 지역역량강화사업</t>
    <phoneticPr fontId="2" type="noConversion"/>
  </si>
  <si>
    <t>상청천마을 창조적마을만들기 지역역량강화사업</t>
    <phoneticPr fontId="2" type="noConversion"/>
  </si>
  <si>
    <t>오류마을 창조적마을만들기 지역역량강화사업</t>
    <phoneticPr fontId="2" type="noConversion"/>
  </si>
  <si>
    <t>소지마을 창조적마을만들기 지역역량강화사업</t>
    <phoneticPr fontId="2" type="noConversion"/>
  </si>
  <si>
    <t>원강정마을 창조적마을만들기 지역역량강화사업</t>
    <phoneticPr fontId="2" type="noConversion"/>
  </si>
  <si>
    <t>월악마을 창조적마을만들기 지역역량강화사업</t>
    <phoneticPr fontId="2" type="noConversion"/>
  </si>
  <si>
    <t>학암마을 창조적마을만들기 지역역량강화사업</t>
    <phoneticPr fontId="2" type="noConversion"/>
  </si>
  <si>
    <t>장재마을 창조적마을만들기 지역역량강화사업</t>
    <phoneticPr fontId="2" type="noConversion"/>
  </si>
  <si>
    <t>용곡지구 수원공 수리시설개보수사업 건설폐기물처리용역</t>
    <phoneticPr fontId="2" type="noConversion"/>
  </si>
  <si>
    <t>일반용역</t>
    <phoneticPr fontId="2" type="noConversion"/>
  </si>
  <si>
    <t>수의</t>
    <phoneticPr fontId="2" type="noConversion"/>
  </si>
  <si>
    <t>전남지역본부 순천광양여수지사 수자원관리부</t>
    <phoneticPr fontId="2" type="noConversion"/>
  </si>
  <si>
    <t>대포지구 용배수로 수리시설개보수사업 건설폐기물처리용역</t>
    <phoneticPr fontId="2" type="noConversion"/>
  </si>
  <si>
    <t>안정권역 마을단위특화개발사업 지역역량강화용역</t>
    <phoneticPr fontId="2" type="noConversion"/>
  </si>
  <si>
    <t>전남지역본부 순천광양여수지사 지역개발부</t>
    <phoneticPr fontId="2" type="noConversion"/>
  </si>
  <si>
    <t>대옥지구 새뜰마을사업 지역역량강화용역</t>
    <phoneticPr fontId="2" type="noConversion"/>
  </si>
  <si>
    <t>손불면 농촌중심지활성화사업 지역역량강화 용역</t>
    <phoneticPr fontId="2" type="noConversion"/>
  </si>
  <si>
    <t>손불면 농촌중심지활성화사업 세부설계 용역</t>
    <phoneticPr fontId="2" type="noConversion"/>
  </si>
  <si>
    <t>불정지구 수원공 수리시설개보수사업 감리용역</t>
    <phoneticPr fontId="2" type="noConversion"/>
  </si>
  <si>
    <t>전남지역본부 장성함평지사 수자원관리부</t>
    <phoneticPr fontId="2" type="noConversion"/>
  </si>
  <si>
    <t>신리지구 배수개선사업 폐기물처리용역</t>
    <phoneticPr fontId="2" type="noConversion"/>
  </si>
  <si>
    <t>전남지역본부 장흥지사 지역개발부</t>
    <phoneticPr fontId="2" type="noConversion"/>
  </si>
  <si>
    <t>사천지구 시군창의사업 세부설계</t>
  </si>
  <si>
    <t>천망지구 용배수로개보수사업 설계용역</t>
    <phoneticPr fontId="2" type="noConversion"/>
  </si>
  <si>
    <t>초사권역 종합정비사업 세부설계</t>
  </si>
  <si>
    <t>장흥읍 농촌중심지활성화사업 기본계획수립 용역</t>
    <phoneticPr fontId="2" type="noConversion"/>
  </si>
  <si>
    <t>장성군 맑은물 푸른 농촌가꾸기  기본계획수립 용역</t>
    <phoneticPr fontId="2" type="noConversion"/>
  </si>
  <si>
    <t>OO지구 지진가속도계측시스템 설치용역</t>
    <phoneticPr fontId="2" type="noConversion"/>
  </si>
  <si>
    <t>전남지역본부 지하수지질부</t>
    <phoneticPr fontId="2" type="noConversion"/>
  </si>
  <si>
    <t>재해예방 계측시스템 장기계측 용역</t>
    <phoneticPr fontId="2" type="noConversion"/>
  </si>
  <si>
    <t>공사관리관정 사후관리용역</t>
    <phoneticPr fontId="2" type="noConversion"/>
  </si>
  <si>
    <t>공사관리관정 영향조사용역</t>
    <phoneticPr fontId="2" type="noConversion"/>
  </si>
  <si>
    <t>2018년 양식장용수관리사업 지하수현황조사 및 물리탐사 용역</t>
    <phoneticPr fontId="2" type="noConversion"/>
  </si>
  <si>
    <t>기술용역</t>
    <phoneticPr fontId="2" type="noConversion"/>
  </si>
  <si>
    <t>2018년 양식장용수관리사업 수리수질조사 용역</t>
    <phoneticPr fontId="2" type="noConversion"/>
  </si>
  <si>
    <t>광주광역시 지하수관리계획 기본현황조사 및 수량수질특성 분석 용역</t>
    <phoneticPr fontId="2" type="noConversion"/>
  </si>
  <si>
    <t>노안면 농촌중심지활성화사업 지역역량강화용역</t>
  </si>
  <si>
    <t>다시면 농촌중심지활성화사업 지역역량강화용역</t>
  </si>
  <si>
    <t>공산면 농촌중심지활성화사업 지역역량강화사업</t>
  </si>
  <si>
    <t>금안권역단위 종합정비사업 폐기물처리용역(3단계)</t>
  </si>
  <si>
    <t>전남지역본부 나주지사 지역개발부</t>
    <phoneticPr fontId="2" type="noConversion"/>
  </si>
  <si>
    <t>신가1지구 수원공 수리시설개보수사업 폐기물처리용역</t>
    <phoneticPr fontId="2" type="noConversion"/>
  </si>
  <si>
    <t>가내 창조적마을만들기 사업 기본,세부설계 용역</t>
    <phoneticPr fontId="2" type="noConversion"/>
  </si>
  <si>
    <t>전남지역본부 보성지사 지역개발부</t>
    <phoneticPr fontId="2" type="noConversion"/>
  </si>
  <si>
    <t>봉천 창조적마을만들기 사업 기본,세부설계 용역</t>
    <phoneticPr fontId="2" type="noConversion"/>
  </si>
  <si>
    <t>중촌 창조적마을만들기 사업 기본,세부설계 용역</t>
    <phoneticPr fontId="2" type="noConversion"/>
  </si>
  <si>
    <t>겸백면중심지 활성화사업 세부설계</t>
    <phoneticPr fontId="2" type="noConversion"/>
  </si>
  <si>
    <t>금당권역 창조적마을만들기사업 건축공사 감리 용역</t>
  </si>
  <si>
    <t>북일지구 수리시설개보수사업 폐기물처리 용역</t>
  </si>
  <si>
    <t>장춘지구 수리시설개보수사업 폐기물처리 용역</t>
  </si>
  <si>
    <t>옥동지구 배수개선사업 폐기물처리 용역</t>
  </si>
  <si>
    <t>금일지구 농촌중심지활성화사업 지역역량강화사업</t>
  </si>
  <si>
    <t>금일지구 농촌중심지활성화사업 폐기물처리</t>
  </si>
  <si>
    <t>군외면 중심지활성화사업 지역역량강화 용역</t>
  </si>
  <si>
    <t>고금면 중심지활성화사업 지역역량강화 용역</t>
  </si>
  <si>
    <t>담양4지구 잠관 물푸기 용역</t>
    <phoneticPr fontId="2" type="noConversion"/>
  </si>
  <si>
    <t>전남지역본부 광주담양화순지사 지역개발부</t>
    <phoneticPr fontId="2" type="noConversion"/>
  </si>
  <si>
    <t>고가뫼 창조적마을만들기사업 기본 및 세부설계 용역</t>
  </si>
  <si>
    <t>개동 창조적마을만들기사업 기본 및 세부설계 용역</t>
  </si>
  <si>
    <t>가라실 창조적마을만들기사업 기본 및 세부설계 용역</t>
  </si>
  <si>
    <t>대전면 농촌중심지활성화사업 지역역량강화사업 용역</t>
  </si>
  <si>
    <t>백룡지구 다목적농촌용수개발사업중 폐기물처리</t>
    <phoneticPr fontId="2" type="noConversion"/>
  </si>
  <si>
    <t>원등지구 다목적농촌용수개발사업 폐기물처리용역</t>
  </si>
  <si>
    <t>오지봉권역 단위종합정비사업 지역역량강화사업</t>
  </si>
  <si>
    <t>입면 농촌중심지활성화사업 지역역량강화사업</t>
  </si>
  <si>
    <t>목사동면 농촌중심지활성화사업 지역역량강화사업</t>
  </si>
  <si>
    <t>곡성군 창의아이디어사업 지역역량강화사업</t>
  </si>
  <si>
    <t>마산면농촌중심지활성화사업지역역량강화사업</t>
  </si>
  <si>
    <t>잔수권역창조적마을만들기사업지역역량강화사업</t>
  </si>
  <si>
    <t>산수유고장시군창의사업지역역량강화사업</t>
  </si>
  <si>
    <t>마산면농촌중심지활성화사업폐기물처리</t>
  </si>
  <si>
    <t>잔수권역창조적마을만들기사업폐기물처리</t>
  </si>
  <si>
    <t>용냇골권역단위종합정비 지역역량강화사업 용역</t>
  </si>
  <si>
    <t>중방지구 용배수로 수리시설개보수사업 폐기물처리용역</t>
  </si>
  <si>
    <t>군남면 농촌중심지 활성화사업 세부설계 용역</t>
    <phoneticPr fontId="2" type="noConversion"/>
  </si>
  <si>
    <t>전남지역본부 영광지사 지역개발부</t>
    <phoneticPr fontId="2" type="noConversion"/>
  </si>
  <si>
    <t>군남면 농촌중심지 활성화사업 지역역량강화사업</t>
    <phoneticPr fontId="2" type="noConversion"/>
  </si>
  <si>
    <t>대마면 농촌중심지 활성화사업 기본계획 용역</t>
    <phoneticPr fontId="2" type="noConversion"/>
  </si>
  <si>
    <t>2018년 용암지구 수리시설개보수사업 폐기물처리 용역</t>
  </si>
  <si>
    <t>직원 근무복 구매</t>
    <phoneticPr fontId="2" type="noConversion"/>
  </si>
  <si>
    <t>근무복(동복)</t>
    <phoneticPr fontId="2" type="noConversion"/>
  </si>
  <si>
    <t>점퍼</t>
    <phoneticPr fontId="2" type="noConversion"/>
  </si>
  <si>
    <t>근무복</t>
    <phoneticPr fontId="2" type="noConversion"/>
  </si>
  <si>
    <t>차재국</t>
    <phoneticPr fontId="2" type="noConversion"/>
  </si>
  <si>
    <t>061-338-6023</t>
    <phoneticPr fontId="2" type="noConversion"/>
  </si>
  <si>
    <t>직원 애사용품 구매</t>
    <phoneticPr fontId="2" type="noConversion"/>
  </si>
  <si>
    <t>애사용품</t>
    <phoneticPr fontId="2" type="noConversion"/>
  </si>
  <si>
    <t>일회용품</t>
    <phoneticPr fontId="2" type="noConversion"/>
  </si>
  <si>
    <t xml:space="preserve"> 애사용품</t>
    <phoneticPr fontId="2" type="noConversion"/>
  </si>
  <si>
    <t xml:space="preserve">임직원 단체보장보험가입 </t>
    <phoneticPr fontId="2" type="noConversion"/>
  </si>
  <si>
    <t>신입사원 채용 대행 용역</t>
  </si>
  <si>
    <t>강원도</t>
    <phoneticPr fontId="2" type="noConversion"/>
  </si>
  <si>
    <t>강원지역본부 홍천춘천지사 지역개발부</t>
    <phoneticPr fontId="2" type="noConversion"/>
  </si>
  <si>
    <t>강원지역본부 홍천춘천지사 수자원관리부</t>
    <phoneticPr fontId="2" type="noConversion"/>
  </si>
  <si>
    <t>영산강사업단</t>
    <phoneticPr fontId="2" type="noConversion"/>
  </si>
  <si>
    <t>경기지역본부 화성수원지사 지역개발부</t>
    <phoneticPr fontId="2" type="noConversion"/>
  </si>
  <si>
    <t>경기지역본부 연천포천지사 지역개발부</t>
    <phoneticPr fontId="2" type="noConversion"/>
  </si>
  <si>
    <t>경기지역본부 강화지사 지역개발부</t>
    <phoneticPr fontId="2" type="noConversion"/>
  </si>
  <si>
    <t>경기지역본부 김포지사 지역개발부</t>
    <phoneticPr fontId="2" type="noConversion"/>
  </si>
  <si>
    <t>경기지역본부 평택지사 지역개발부</t>
    <phoneticPr fontId="2" type="noConversion"/>
  </si>
  <si>
    <t>경기지역본부 안성지사 지역개발부</t>
    <phoneticPr fontId="2" type="noConversion"/>
  </si>
  <si>
    <t>경남지역본부 지하수지질부</t>
    <phoneticPr fontId="2" type="noConversion"/>
  </si>
  <si>
    <t>경남지역본부 기전기술부</t>
    <phoneticPr fontId="2" type="noConversion"/>
  </si>
  <si>
    <t>경남지역본부 김해양산부산지사 수자원관리부</t>
    <phoneticPr fontId="2" type="noConversion"/>
  </si>
  <si>
    <t>경남지역본부 김해양산부산지사 지역개발부</t>
    <phoneticPr fontId="2" type="noConversion"/>
  </si>
  <si>
    <t>경남지역본부 고성통영거제지사 지역개발부</t>
    <phoneticPr fontId="2" type="noConversion"/>
  </si>
  <si>
    <t>경남지역본부 울산지사 지역개발부</t>
    <phoneticPr fontId="2" type="noConversion"/>
  </si>
  <si>
    <t>경남지역본부 진주산청지사 지역개발부</t>
    <phoneticPr fontId="2" type="noConversion"/>
  </si>
  <si>
    <t>경남지역본부 의령지사 지역개발부</t>
    <phoneticPr fontId="2" type="noConversion"/>
  </si>
  <si>
    <t>경남지역본부 함안지사 지역개발부</t>
    <phoneticPr fontId="2" type="noConversion"/>
  </si>
  <si>
    <t>경남지역본부 창녕지사 지역개발부</t>
    <phoneticPr fontId="2" type="noConversion"/>
  </si>
  <si>
    <t>경남지역본부 밀양지사 지역개발부</t>
    <phoneticPr fontId="2" type="noConversion"/>
  </si>
  <si>
    <t>경남지역본부 거창함양지사 지역개발부</t>
    <phoneticPr fontId="2" type="noConversion"/>
  </si>
  <si>
    <t>경남지역본부 합천지사 지역개발부</t>
    <phoneticPr fontId="2" type="noConversion"/>
  </si>
  <si>
    <t>새만금사업단 시설운영부</t>
    <phoneticPr fontId="2" type="noConversion"/>
  </si>
  <si>
    <t>새만금사업단 환경관리부</t>
    <phoneticPr fontId="2" type="noConversion"/>
  </si>
  <si>
    <t>새만금사업단 유지관리부</t>
    <phoneticPr fontId="2" type="noConversion"/>
  </si>
  <si>
    <t>본사 어촌개발처</t>
    <phoneticPr fontId="2" type="noConversion"/>
  </si>
  <si>
    <t>제주지역본부 사업계획부</t>
    <phoneticPr fontId="2" type="noConversion"/>
  </si>
  <si>
    <t>제주지역본부 기반관리부</t>
    <phoneticPr fontId="2" type="noConversion"/>
  </si>
  <si>
    <t>제주지역본부 남부지부</t>
    <phoneticPr fontId="2" type="noConversion"/>
  </si>
  <si>
    <t>제주지역본부 지하수지질부</t>
    <phoneticPr fontId="2" type="noConversion"/>
  </si>
  <si>
    <t>천수만사업단 유지관리부</t>
    <phoneticPr fontId="2" type="noConversion"/>
  </si>
  <si>
    <t>충북지역본부 지하수지질부</t>
    <phoneticPr fontId="2" type="noConversion"/>
  </si>
  <si>
    <t>충북지역본부 기전기술부</t>
    <phoneticPr fontId="2" type="noConversion"/>
  </si>
  <si>
    <t>충북지역본부 청주지사 지역개발부</t>
    <phoneticPr fontId="2" type="noConversion"/>
  </si>
  <si>
    <t>충북지역본부 보은지사 지역개발부</t>
    <phoneticPr fontId="2" type="noConversion"/>
  </si>
  <si>
    <t>충북지역본부 옥천영동지사 지역개발부</t>
    <phoneticPr fontId="2" type="noConversion"/>
  </si>
  <si>
    <t>충북지역본부 진천음성지사 진천지부</t>
    <phoneticPr fontId="2" type="noConversion"/>
  </si>
  <si>
    <t>충북지역본부 진천음성지사 지역개발부</t>
    <phoneticPr fontId="2" type="noConversion"/>
  </si>
  <si>
    <t>충북지역본부 괴산증평지사 지역개발부</t>
    <phoneticPr fontId="2" type="noConversion"/>
  </si>
  <si>
    <t>충북지역본부 충주제천단양지사 지역개발부</t>
    <phoneticPr fontId="2" type="noConversion"/>
  </si>
  <si>
    <t>충북지역본부 충주제천단양지사 수자원관리부</t>
    <phoneticPr fontId="2" type="noConversion"/>
  </si>
  <si>
    <t>토지개발사업단 토지개발부</t>
    <phoneticPr fontId="2" type="noConversion"/>
  </si>
  <si>
    <t>금강사업단 공무부</t>
    <phoneticPr fontId="2" type="noConversion"/>
  </si>
  <si>
    <t>금강사업단 유지관리부</t>
    <phoneticPr fontId="2" type="noConversion"/>
  </si>
  <si>
    <t>전북지역본부 남원지사 수자원관리부</t>
    <phoneticPr fontId="2" type="noConversion"/>
  </si>
  <si>
    <t>전북지역본부 남원지사 지역개발부</t>
    <phoneticPr fontId="2" type="noConversion"/>
  </si>
  <si>
    <t>전북지역본부 순창지사 지역개발부</t>
    <phoneticPr fontId="2" type="noConversion"/>
  </si>
  <si>
    <t>전북지역본부 순창지사 수자원관리부</t>
    <phoneticPr fontId="2" type="noConversion"/>
  </si>
  <si>
    <t>전북지역본부 부안지사 수자원관리부</t>
    <phoneticPr fontId="2" type="noConversion"/>
  </si>
  <si>
    <t>전북지역본부 부안지사 지역개발부</t>
    <phoneticPr fontId="2" type="noConversion"/>
  </si>
  <si>
    <t>전북지역본부 익산지사 수자원관리부</t>
    <phoneticPr fontId="2" type="noConversion"/>
  </si>
  <si>
    <t>전북지역본부 익산지사 지역개발부</t>
    <phoneticPr fontId="2" type="noConversion"/>
  </si>
  <si>
    <t>전북지역본부 정읍지사 수자원관리부</t>
    <phoneticPr fontId="2" type="noConversion"/>
  </si>
  <si>
    <t>전북지역본부 정읍지사 지역개발부</t>
    <phoneticPr fontId="2" type="noConversion"/>
  </si>
  <si>
    <t>전북지역본부 고창지사 지역개발부</t>
    <phoneticPr fontId="2" type="noConversion"/>
  </si>
  <si>
    <t>전북지역본부 군산지사 수자원관리부</t>
    <phoneticPr fontId="2" type="noConversion"/>
  </si>
  <si>
    <t>전북지역본부 군산지사 지역개발부</t>
    <phoneticPr fontId="2" type="noConversion"/>
  </si>
  <si>
    <t>충남지역본부 아산천안지사 지역개발부</t>
    <phoneticPr fontId="2" type="noConversion"/>
  </si>
  <si>
    <t>충남지역본부 아산천안지사 수자원관리부</t>
    <phoneticPr fontId="2" type="noConversion"/>
  </si>
  <si>
    <t>공주세종대전지사 지역개발부</t>
    <phoneticPr fontId="2" type="noConversion"/>
  </si>
  <si>
    <t>충남지역본부 논산금산지사</t>
    <phoneticPr fontId="2" type="noConversion"/>
  </si>
  <si>
    <t>충남지역본부 부여지사 수자원관리부</t>
    <phoneticPr fontId="2" type="noConversion"/>
  </si>
  <si>
    <t>충남지역본부 부여지사 지역개발부</t>
    <phoneticPr fontId="2" type="noConversion"/>
  </si>
  <si>
    <t>충남지역본부 서천지사 지역개발부</t>
    <phoneticPr fontId="2" type="noConversion"/>
  </si>
  <si>
    <t>충남지역본부 서천지사 수자원관리부</t>
    <phoneticPr fontId="2" type="noConversion"/>
  </si>
  <si>
    <t>충남지역본부 청양지사 지역개발부</t>
    <phoneticPr fontId="2" type="noConversion"/>
  </si>
  <si>
    <t>충남지역본부 홍성지사 지역개발부</t>
    <phoneticPr fontId="2" type="noConversion"/>
  </si>
  <si>
    <t>충남지역본부 예산지사 수자원관리부</t>
    <phoneticPr fontId="2" type="noConversion"/>
  </si>
  <si>
    <t>충남지역본부 예산지사 지역개발부</t>
    <phoneticPr fontId="2" type="noConversion"/>
  </si>
  <si>
    <t>충남지역본부 당진지사 지역개발부</t>
    <phoneticPr fontId="2" type="noConversion"/>
  </si>
  <si>
    <t>충남지역본부 당진지사 수자원관리부</t>
    <phoneticPr fontId="2" type="noConversion"/>
  </si>
  <si>
    <t>경북지역본부 기전기술부</t>
    <phoneticPr fontId="2" type="noConversion"/>
  </si>
  <si>
    <t>경북지역본부 포항울릉지사 수자원관리부</t>
    <phoneticPr fontId="2" type="noConversion"/>
  </si>
  <si>
    <t>경북지역본부 경주지사 수자원관리부</t>
    <phoneticPr fontId="2" type="noConversion"/>
  </si>
  <si>
    <t>경북지역본부 안동지사 수자원관리부</t>
    <phoneticPr fontId="2" type="noConversion"/>
  </si>
  <si>
    <t>경북지역본부 상주지사 수자원관리부</t>
    <phoneticPr fontId="2" type="noConversion"/>
  </si>
  <si>
    <t>전남지역본부 강진지사 지역개발부</t>
    <phoneticPr fontId="2" type="noConversion"/>
  </si>
  <si>
    <t>전남지역본부 고흥지사 수자원관리부</t>
    <phoneticPr fontId="2" type="noConversion"/>
  </si>
  <si>
    <t>전남지역본부 무안신안지사 지역개발부</t>
    <phoneticPr fontId="2" type="noConversion"/>
  </si>
  <si>
    <t>전남지역본부 순천광양여수지사 수자원관리부</t>
    <phoneticPr fontId="2" type="noConversion"/>
  </si>
  <si>
    <t>전남지역본부 순천광양여수지사 지역개발부</t>
    <phoneticPr fontId="2" type="noConversion"/>
  </si>
  <si>
    <t>전남지역본부 장성함평지사 지역개발부</t>
    <phoneticPr fontId="2" type="noConversion"/>
  </si>
  <si>
    <t>전남지역본부 장성함평지사 수자원관리부</t>
    <phoneticPr fontId="2" type="noConversion"/>
  </si>
  <si>
    <t>전남지역본부 장흥지사 지역개발부</t>
    <phoneticPr fontId="2" type="noConversion"/>
  </si>
  <si>
    <t>전남지역본부 진도지사 지역개발부</t>
    <phoneticPr fontId="2" type="noConversion"/>
  </si>
  <si>
    <t>전남지역본부 지하수지질부</t>
    <phoneticPr fontId="2" type="noConversion"/>
  </si>
  <si>
    <t>전남지역본부 나주지사 지역개발부</t>
    <phoneticPr fontId="2" type="noConversion"/>
  </si>
  <si>
    <t>00112312341234123</t>
    <phoneticPr fontId="2" type="noConversion"/>
  </si>
  <si>
    <t>홍순기</t>
    <phoneticPr fontId="2" type="noConversion"/>
  </si>
  <si>
    <t>033-430-9567</t>
    <phoneticPr fontId="2" type="noConversion"/>
  </si>
  <si>
    <t>전계만</t>
    <phoneticPr fontId="2" type="noConversion"/>
  </si>
  <si>
    <t>033-430-9654</t>
    <phoneticPr fontId="2" type="noConversion"/>
  </si>
  <si>
    <t>강원지역본부 울산지사 지역개발부</t>
    <phoneticPr fontId="2" type="noConversion"/>
  </si>
  <si>
    <t>전계만</t>
    <phoneticPr fontId="2" type="noConversion"/>
  </si>
  <si>
    <t>033-430-9654</t>
    <phoneticPr fontId="2" type="noConversion"/>
  </si>
  <si>
    <t>강원지역본부 홍천춘천지사 지역개발부</t>
    <phoneticPr fontId="2" type="noConversion"/>
  </si>
  <si>
    <t>최종구</t>
    <phoneticPr fontId="2" type="noConversion"/>
  </si>
  <si>
    <t>033-430-9531</t>
    <phoneticPr fontId="2" type="noConversion"/>
  </si>
  <si>
    <t>강원지역본부 홍천춘천지사 수자원관리부</t>
    <phoneticPr fontId="2" type="noConversion"/>
  </si>
  <si>
    <t>박동하</t>
    <phoneticPr fontId="2" type="noConversion"/>
  </si>
  <si>
    <t>033-430-9520</t>
    <phoneticPr fontId="2" type="noConversion"/>
  </si>
  <si>
    <t>권혁찬</t>
    <phoneticPr fontId="2" type="noConversion"/>
  </si>
  <si>
    <t>033-430-9524</t>
    <phoneticPr fontId="2" type="noConversion"/>
  </si>
  <si>
    <t>반종혁</t>
    <phoneticPr fontId="2" type="noConversion"/>
  </si>
  <si>
    <t>033-430-9526</t>
    <phoneticPr fontId="2" type="noConversion"/>
  </si>
  <si>
    <t>원주지사 평창영월정선지부</t>
    <phoneticPr fontId="2" type="noConversion"/>
  </si>
  <si>
    <t>윤성구</t>
    <phoneticPr fontId="2" type="noConversion"/>
  </si>
  <si>
    <t>033-335-9514</t>
    <phoneticPr fontId="2" type="noConversion"/>
  </si>
  <si>
    <t>공병수</t>
    <phoneticPr fontId="2" type="noConversion"/>
  </si>
  <si>
    <t>033-335-9522</t>
    <phoneticPr fontId="2" type="noConversion"/>
  </si>
  <si>
    <t>이득원</t>
    <phoneticPr fontId="2" type="noConversion"/>
  </si>
  <si>
    <t>033-335-9517</t>
    <phoneticPr fontId="2" type="noConversion"/>
  </si>
  <si>
    <t>김병일</t>
    <phoneticPr fontId="2" type="noConversion"/>
  </si>
  <si>
    <t>033-335-9515</t>
    <phoneticPr fontId="2" type="noConversion"/>
  </si>
  <si>
    <t>문종훈</t>
    <phoneticPr fontId="2" type="noConversion"/>
  </si>
  <si>
    <t>033-749-1665</t>
    <phoneticPr fontId="2" type="noConversion"/>
  </si>
  <si>
    <t>이창호</t>
    <phoneticPr fontId="2" type="noConversion"/>
  </si>
  <si>
    <t>033-335-9516</t>
    <phoneticPr fontId="2" type="noConversion"/>
  </si>
  <si>
    <t>문재철</t>
    <phoneticPr fontId="2" type="noConversion"/>
  </si>
  <si>
    <t>033-335-9512</t>
    <phoneticPr fontId="2" type="noConversion"/>
  </si>
  <si>
    <t>전민철</t>
    <phoneticPr fontId="2" type="noConversion"/>
  </si>
  <si>
    <t>김중태</t>
    <phoneticPr fontId="2" type="noConversion"/>
  </si>
  <si>
    <t>원주지사 지역개발부</t>
    <phoneticPr fontId="2" type="noConversion"/>
  </si>
  <si>
    <t>박용석</t>
    <phoneticPr fontId="2" type="noConversion"/>
  </si>
  <si>
    <t>033-749-1651</t>
    <phoneticPr fontId="2" type="noConversion"/>
  </si>
  <si>
    <t>정천식</t>
    <phoneticPr fontId="2" type="noConversion"/>
  </si>
  <si>
    <t>033-749-1658</t>
    <phoneticPr fontId="2" type="noConversion"/>
  </si>
  <si>
    <t>온창경</t>
    <phoneticPr fontId="2" type="noConversion"/>
  </si>
  <si>
    <t>033-749-1633</t>
    <phoneticPr fontId="2" type="noConversion"/>
  </si>
  <si>
    <t>강릉지사</t>
    <phoneticPr fontId="2" type="noConversion"/>
  </si>
  <si>
    <t>황계남</t>
    <phoneticPr fontId="2" type="noConversion"/>
  </si>
  <si>
    <t>033-650-3260</t>
    <phoneticPr fontId="2" type="noConversion"/>
  </si>
  <si>
    <t>김계한</t>
    <phoneticPr fontId="2" type="noConversion"/>
  </si>
  <si>
    <t>033-650-3273</t>
    <phoneticPr fontId="2" type="noConversion"/>
  </si>
  <si>
    <t>김남욱</t>
    <phoneticPr fontId="2" type="noConversion"/>
  </si>
  <si>
    <t>033-650-3256</t>
    <phoneticPr fontId="2" type="noConversion"/>
  </si>
  <si>
    <t>심종명</t>
    <phoneticPr fontId="2" type="noConversion"/>
  </si>
  <si>
    <t>033-650-3251</t>
    <phoneticPr fontId="2" type="noConversion"/>
  </si>
  <si>
    <t>강원지역본부 영북지사 지역개발부</t>
    <phoneticPr fontId="2" type="noConversion"/>
  </si>
  <si>
    <t>함동한</t>
    <phoneticPr fontId="2" type="noConversion"/>
  </si>
  <si>
    <t>033-630-0106</t>
    <phoneticPr fontId="2" type="noConversion"/>
  </si>
  <si>
    <t>정창수</t>
    <phoneticPr fontId="2" type="noConversion"/>
  </si>
  <si>
    <t>033-630-0109</t>
    <phoneticPr fontId="2" type="noConversion"/>
  </si>
  <si>
    <t>오영호</t>
    <phoneticPr fontId="2" type="noConversion"/>
  </si>
  <si>
    <t>033-630-0105</t>
    <phoneticPr fontId="2" type="noConversion"/>
  </si>
  <si>
    <t>최창근</t>
    <phoneticPr fontId="2" type="noConversion"/>
  </si>
  <si>
    <t>033-630-0133</t>
    <phoneticPr fontId="2" type="noConversion"/>
  </si>
  <si>
    <t>강원지역본부 철원지사 지역개발부</t>
    <phoneticPr fontId="2" type="noConversion"/>
  </si>
  <si>
    <t>이형섭</t>
    <phoneticPr fontId="2" type="noConversion"/>
  </si>
  <si>
    <t>033-450-1382</t>
    <phoneticPr fontId="2" type="noConversion"/>
  </si>
  <si>
    <t>정무섭</t>
    <phoneticPr fontId="2" type="noConversion"/>
  </si>
  <si>
    <t>033-450-1375</t>
    <phoneticPr fontId="2" type="noConversion"/>
  </si>
  <si>
    <t>노선기</t>
    <phoneticPr fontId="2" type="noConversion"/>
  </si>
  <si>
    <t>033-450-1372</t>
    <phoneticPr fontId="2" type="noConversion"/>
  </si>
  <si>
    <t>김은억</t>
    <phoneticPr fontId="2" type="noConversion"/>
  </si>
  <si>
    <t>033-450-1340</t>
    <phoneticPr fontId="2" type="noConversion"/>
  </si>
  <si>
    <t>033-450-1376</t>
    <phoneticPr fontId="2" type="noConversion"/>
  </si>
  <si>
    <t>이석준</t>
    <phoneticPr fontId="2" type="noConversion"/>
  </si>
  <si>
    <t>033-450-1380</t>
    <phoneticPr fontId="2" type="noConversion"/>
  </si>
  <si>
    <t>황규일</t>
    <phoneticPr fontId="2" type="noConversion"/>
  </si>
  <si>
    <t>033-450-1374</t>
    <phoneticPr fontId="2" type="noConversion"/>
  </si>
  <si>
    <t>새만금산업단지사업단 사업관리부</t>
    <phoneticPr fontId="2" type="noConversion"/>
  </si>
  <si>
    <t>전기범</t>
    <phoneticPr fontId="2" type="noConversion"/>
  </si>
  <si>
    <t>063-450-9075</t>
    <phoneticPr fontId="2" type="noConversion"/>
  </si>
  <si>
    <t>이영권</t>
    <phoneticPr fontId="2" type="noConversion"/>
  </si>
  <si>
    <t>063-450-9074</t>
    <phoneticPr fontId="2" type="noConversion"/>
  </si>
  <si>
    <t>박병규</t>
    <phoneticPr fontId="2" type="noConversion"/>
  </si>
  <si>
    <t>063-450-9079</t>
    <phoneticPr fontId="2" type="noConversion"/>
  </si>
  <si>
    <t>영산강사업단 공무부</t>
    <phoneticPr fontId="2" type="noConversion"/>
  </si>
  <si>
    <t>김성룡</t>
    <phoneticPr fontId="2" type="noConversion"/>
  </si>
  <si>
    <t>061-270-6471</t>
    <phoneticPr fontId="2" type="noConversion"/>
  </si>
  <si>
    <t>김태우</t>
    <phoneticPr fontId="2" type="noConversion"/>
  </si>
  <si>
    <t>061-270-6479</t>
    <phoneticPr fontId="2" type="noConversion"/>
  </si>
  <si>
    <t>이경환</t>
    <phoneticPr fontId="2" type="noConversion"/>
  </si>
  <si>
    <t>061-270-6444</t>
    <phoneticPr fontId="2" type="noConversion"/>
  </si>
  <si>
    <t>경기지역본부 여주이천지사 지역개발부</t>
    <phoneticPr fontId="2" type="noConversion"/>
  </si>
  <si>
    <t>남성욱</t>
    <phoneticPr fontId="2" type="noConversion"/>
  </si>
  <si>
    <t>031-881-5067</t>
    <phoneticPr fontId="2" type="noConversion"/>
  </si>
  <si>
    <t>이형렬</t>
    <phoneticPr fontId="2" type="noConversion"/>
  </si>
  <si>
    <t>031-887-7510</t>
    <phoneticPr fontId="2" type="noConversion"/>
  </si>
  <si>
    <t>조군현</t>
    <phoneticPr fontId="2" type="noConversion"/>
  </si>
  <si>
    <t>031-887-7503</t>
    <phoneticPr fontId="2" type="noConversion"/>
  </si>
  <si>
    <t>이재인</t>
    <phoneticPr fontId="2" type="noConversion"/>
  </si>
  <si>
    <t>031-887-7534</t>
    <phoneticPr fontId="2" type="noConversion"/>
  </si>
  <si>
    <t>경기지역본부 양평광주서울지사</t>
    <phoneticPr fontId="2" type="noConversion"/>
  </si>
  <si>
    <t>황규섭</t>
    <phoneticPr fontId="2" type="noConversion"/>
  </si>
  <si>
    <t>031-770-8075</t>
    <phoneticPr fontId="2" type="noConversion"/>
  </si>
  <si>
    <t>김호준</t>
    <phoneticPr fontId="2" type="noConversion"/>
  </si>
  <si>
    <t>031-770-8046</t>
    <phoneticPr fontId="2" type="noConversion"/>
  </si>
  <si>
    <t>김성호</t>
    <phoneticPr fontId="2" type="noConversion"/>
  </si>
  <si>
    <t>031-770-8032</t>
    <phoneticPr fontId="2" type="noConversion"/>
  </si>
  <si>
    <t>경지지역본부 화성수원지사 지역개발부</t>
    <phoneticPr fontId="2" type="noConversion"/>
  </si>
  <si>
    <t>이병우</t>
    <phoneticPr fontId="2" type="noConversion"/>
  </si>
  <si>
    <t>031-240-4812</t>
    <phoneticPr fontId="2" type="noConversion"/>
  </si>
  <si>
    <t>김종만</t>
    <phoneticPr fontId="2" type="noConversion"/>
  </si>
  <si>
    <t>031-240-4923</t>
    <phoneticPr fontId="2" type="noConversion"/>
  </si>
  <si>
    <t>경기지역본부 파주고양지사 지역개발부</t>
    <phoneticPr fontId="2" type="noConversion"/>
  </si>
  <si>
    <t>강문성</t>
    <phoneticPr fontId="2" type="noConversion"/>
  </si>
  <si>
    <t>031-950-3241</t>
    <phoneticPr fontId="2" type="noConversion"/>
  </si>
  <si>
    <t>김봉희</t>
    <phoneticPr fontId="2" type="noConversion"/>
  </si>
  <si>
    <t>031-950-3252</t>
    <phoneticPr fontId="2" type="noConversion"/>
  </si>
  <si>
    <t>음성진</t>
    <phoneticPr fontId="2" type="noConversion"/>
  </si>
  <si>
    <t>031-950-3243</t>
    <phoneticPr fontId="2" type="noConversion"/>
  </si>
  <si>
    <t>이중호</t>
    <phoneticPr fontId="2" type="noConversion"/>
  </si>
  <si>
    <t>032-930-2522</t>
    <phoneticPr fontId="2" type="noConversion"/>
  </si>
  <si>
    <t>이동재</t>
    <phoneticPr fontId="2" type="noConversion"/>
  </si>
  <si>
    <t>032-930-2527</t>
    <phoneticPr fontId="2" type="noConversion"/>
  </si>
  <si>
    <t>강종구</t>
    <phoneticPr fontId="2" type="noConversion"/>
  </si>
  <si>
    <t>032-930-2526</t>
    <phoneticPr fontId="2" type="noConversion"/>
  </si>
  <si>
    <t>이진국</t>
    <phoneticPr fontId="2" type="noConversion"/>
  </si>
  <si>
    <t>032-930-2525</t>
    <phoneticPr fontId="2" type="noConversion"/>
  </si>
  <si>
    <t>김학용</t>
    <phoneticPr fontId="2" type="noConversion"/>
  </si>
  <si>
    <t>031-980-8151</t>
    <phoneticPr fontId="2" type="noConversion"/>
  </si>
  <si>
    <t>김규성</t>
    <phoneticPr fontId="2" type="noConversion"/>
  </si>
  <si>
    <t>031-980-8180</t>
    <phoneticPr fontId="2" type="noConversion"/>
  </si>
  <si>
    <t>유효상</t>
    <phoneticPr fontId="2" type="noConversion"/>
  </si>
  <si>
    <t>031-980-8163</t>
    <phoneticPr fontId="2" type="noConversion"/>
  </si>
  <si>
    <t>이덕형</t>
    <phoneticPr fontId="2" type="noConversion"/>
  </si>
  <si>
    <t>031-980-8136</t>
    <phoneticPr fontId="2" type="noConversion"/>
  </si>
  <si>
    <t>이용일</t>
    <phoneticPr fontId="2" type="noConversion"/>
  </si>
  <si>
    <t>031-680-5657</t>
    <phoneticPr fontId="2" type="noConversion"/>
  </si>
  <si>
    <t>유병수</t>
    <phoneticPr fontId="2" type="noConversion"/>
  </si>
  <si>
    <t>031-680-5641</t>
    <phoneticPr fontId="2" type="noConversion"/>
  </si>
  <si>
    <t>031-680-5642</t>
    <phoneticPr fontId="2" type="noConversion"/>
  </si>
  <si>
    <t>031-680-5643</t>
    <phoneticPr fontId="2" type="noConversion"/>
  </si>
  <si>
    <t>홍순빈</t>
    <phoneticPr fontId="2" type="noConversion"/>
  </si>
  <si>
    <t>최안용</t>
    <phoneticPr fontId="2" type="noConversion"/>
  </si>
  <si>
    <t>031-678-3572</t>
    <phoneticPr fontId="2" type="noConversion"/>
  </si>
  <si>
    <t>031-678-3577</t>
    <phoneticPr fontId="2" type="noConversion"/>
  </si>
  <si>
    <t>김봉수</t>
    <phoneticPr fontId="2" type="noConversion"/>
  </si>
  <si>
    <t>031-678-3580</t>
    <phoneticPr fontId="2" type="noConversion"/>
  </si>
  <si>
    <t>강만원</t>
    <phoneticPr fontId="2" type="noConversion"/>
  </si>
  <si>
    <t>031-678-3581</t>
    <phoneticPr fontId="2" type="noConversion"/>
  </si>
  <si>
    <t>박동식</t>
    <phoneticPr fontId="2" type="noConversion"/>
  </si>
  <si>
    <t>031-678-3585</t>
    <phoneticPr fontId="2" type="noConversion"/>
  </si>
  <si>
    <t>조헌제</t>
    <phoneticPr fontId="2" type="noConversion"/>
  </si>
  <si>
    <t>055-269-9364</t>
    <phoneticPr fontId="2" type="noConversion"/>
  </si>
  <si>
    <t>제장홍</t>
    <phoneticPr fontId="2" type="noConversion"/>
  </si>
  <si>
    <t>055-320-4887</t>
    <phoneticPr fontId="2" type="noConversion"/>
  </si>
  <si>
    <t>강상철</t>
    <phoneticPr fontId="2" type="noConversion"/>
  </si>
  <si>
    <t>055-320-4876</t>
    <phoneticPr fontId="2" type="noConversion"/>
  </si>
  <si>
    <t>김현택</t>
    <phoneticPr fontId="2" type="noConversion"/>
  </si>
  <si>
    <t>055-320-4888</t>
    <phoneticPr fontId="2" type="noConversion"/>
  </si>
  <si>
    <t>최민호</t>
    <phoneticPr fontId="2" type="noConversion"/>
  </si>
  <si>
    <t>055-320-4882</t>
    <phoneticPr fontId="2" type="noConversion"/>
  </si>
  <si>
    <t>박계종</t>
    <phoneticPr fontId="2" type="noConversion"/>
  </si>
  <si>
    <t>055-320-4855</t>
    <phoneticPr fontId="2" type="noConversion"/>
  </si>
  <si>
    <t>정대식</t>
    <phoneticPr fontId="2" type="noConversion"/>
  </si>
  <si>
    <t>055-320-4847</t>
    <phoneticPr fontId="2" type="noConversion"/>
  </si>
  <si>
    <t>이태경</t>
    <phoneticPr fontId="2" type="noConversion"/>
  </si>
  <si>
    <t>055-320-4851</t>
    <phoneticPr fontId="2" type="noConversion"/>
  </si>
  <si>
    <t>강지영</t>
    <phoneticPr fontId="2" type="noConversion"/>
  </si>
  <si>
    <t>070-4355-0392</t>
    <phoneticPr fontId="2" type="noConversion"/>
  </si>
  <si>
    <t>하정호</t>
    <phoneticPr fontId="2" type="noConversion"/>
  </si>
  <si>
    <t>055-670-7022</t>
    <phoneticPr fontId="2" type="noConversion"/>
  </si>
  <si>
    <t>김은신</t>
    <phoneticPr fontId="2" type="noConversion"/>
  </si>
  <si>
    <t>055-670-7030</t>
    <phoneticPr fontId="2" type="noConversion"/>
  </si>
  <si>
    <t>정종훈</t>
    <phoneticPr fontId="2" type="noConversion"/>
  </si>
  <si>
    <t>055-670-7043</t>
    <phoneticPr fontId="2" type="noConversion"/>
  </si>
  <si>
    <t>00112312341234123</t>
    <phoneticPr fontId="2" type="noConversion"/>
  </si>
  <si>
    <t>경남지역본부 고성통영거제지사 지역개발부</t>
    <phoneticPr fontId="2" type="noConversion"/>
  </si>
  <si>
    <t>정종훈</t>
    <phoneticPr fontId="2" type="noConversion"/>
  </si>
  <si>
    <t>055-670-7043</t>
    <phoneticPr fontId="2" type="noConversion"/>
  </si>
  <si>
    <t>김성훈</t>
    <phoneticPr fontId="2" type="noConversion"/>
  </si>
  <si>
    <t>055-670-7044</t>
    <phoneticPr fontId="2" type="noConversion"/>
  </si>
  <si>
    <t>김판종</t>
    <phoneticPr fontId="2" type="noConversion"/>
  </si>
  <si>
    <t>055-670-7045</t>
    <phoneticPr fontId="2" type="noConversion"/>
  </si>
  <si>
    <t>김민규</t>
    <phoneticPr fontId="2" type="noConversion"/>
  </si>
  <si>
    <t>055-670-7040</t>
    <phoneticPr fontId="2" type="noConversion"/>
  </si>
  <si>
    <t>이창규</t>
    <phoneticPr fontId="2" type="noConversion"/>
  </si>
  <si>
    <t>055-670-7039</t>
    <phoneticPr fontId="2" type="noConversion"/>
  </si>
  <si>
    <t>강성욱</t>
    <phoneticPr fontId="2" type="noConversion"/>
  </si>
  <si>
    <t>055-670-7033</t>
    <phoneticPr fontId="2" type="noConversion"/>
  </si>
  <si>
    <t>서정성</t>
    <phoneticPr fontId="2" type="noConversion"/>
  </si>
  <si>
    <t>052-590-5317</t>
    <phoneticPr fontId="2" type="noConversion"/>
  </si>
  <si>
    <t>서영보</t>
    <phoneticPr fontId="2" type="noConversion"/>
  </si>
  <si>
    <t>052-290-5319</t>
    <phoneticPr fontId="2" type="noConversion"/>
  </si>
  <si>
    <t>최영은</t>
    <phoneticPr fontId="2" type="noConversion"/>
  </si>
  <si>
    <t>052-290-5320</t>
    <phoneticPr fontId="2" type="noConversion"/>
  </si>
  <si>
    <t>이채도</t>
    <phoneticPr fontId="2" type="noConversion"/>
  </si>
  <si>
    <t>052-590-5316</t>
    <phoneticPr fontId="2" type="noConversion"/>
  </si>
  <si>
    <t>류원갑</t>
    <phoneticPr fontId="2" type="noConversion"/>
  </si>
  <si>
    <t>055-760-2581</t>
    <phoneticPr fontId="2" type="noConversion"/>
  </si>
  <si>
    <t>055-760-2582</t>
    <phoneticPr fontId="2" type="noConversion"/>
  </si>
  <si>
    <t>최병탁</t>
    <phoneticPr fontId="2" type="noConversion"/>
  </si>
  <si>
    <t>055-760-2574</t>
    <phoneticPr fontId="2" type="noConversion"/>
  </si>
  <si>
    <t>류창현</t>
    <phoneticPr fontId="2" type="noConversion"/>
  </si>
  <si>
    <t>055-760-2583</t>
    <phoneticPr fontId="2" type="noConversion"/>
  </si>
  <si>
    <t>양영종</t>
    <phoneticPr fontId="2" type="noConversion"/>
  </si>
  <si>
    <t>055-760-2573</t>
    <phoneticPr fontId="2" type="noConversion"/>
  </si>
  <si>
    <t>김정복</t>
    <phoneticPr fontId="2" type="noConversion"/>
  </si>
  <si>
    <t>055-760-2576</t>
    <phoneticPr fontId="2" type="noConversion"/>
  </si>
  <si>
    <t>경상남도본부 진주산청지사 수자원관리부</t>
    <phoneticPr fontId="2" type="noConversion"/>
  </si>
  <si>
    <t>강성민</t>
    <phoneticPr fontId="2" type="noConversion"/>
  </si>
  <si>
    <t>055-760-2553</t>
    <phoneticPr fontId="2" type="noConversion"/>
  </si>
  <si>
    <t>서경일</t>
    <phoneticPr fontId="2" type="noConversion"/>
  </si>
  <si>
    <t>055-570-6037</t>
    <phoneticPr fontId="2" type="noConversion"/>
  </si>
  <si>
    <t>이성기</t>
    <phoneticPr fontId="2" type="noConversion"/>
  </si>
  <si>
    <t>055-570-6024</t>
    <phoneticPr fontId="2" type="noConversion"/>
  </si>
  <si>
    <t>안형준</t>
    <phoneticPr fontId="2" type="noConversion"/>
  </si>
  <si>
    <t>055-570-6031</t>
    <phoneticPr fontId="2" type="noConversion"/>
  </si>
  <si>
    <t>남정출</t>
    <phoneticPr fontId="2" type="noConversion"/>
  </si>
  <si>
    <t>055-570-6030</t>
    <phoneticPr fontId="2" type="noConversion"/>
  </si>
  <si>
    <t>도성호</t>
    <phoneticPr fontId="2" type="noConversion"/>
  </si>
  <si>
    <t>055-570-6033</t>
    <phoneticPr fontId="2" type="noConversion"/>
  </si>
  <si>
    <t>손영호</t>
    <phoneticPr fontId="2" type="noConversion"/>
  </si>
  <si>
    <t>055-570-6021</t>
    <phoneticPr fontId="2" type="noConversion"/>
  </si>
  <si>
    <t>경남지역본부 함안지사</t>
    <phoneticPr fontId="2" type="noConversion"/>
  </si>
  <si>
    <t>이하현</t>
    <phoneticPr fontId="2" type="noConversion"/>
  </si>
  <si>
    <t>055-580-0332</t>
    <phoneticPr fontId="2" type="noConversion"/>
  </si>
  <si>
    <t>고현재</t>
    <phoneticPr fontId="2" type="noConversion"/>
  </si>
  <si>
    <t>055-580-0343</t>
    <phoneticPr fontId="2" type="noConversion"/>
  </si>
  <si>
    <t>경남지역본부 함안지사 수자원관리부</t>
    <phoneticPr fontId="2" type="noConversion"/>
  </si>
  <si>
    <t>강태석</t>
    <phoneticPr fontId="2" type="noConversion"/>
  </si>
  <si>
    <t>055-580-0351</t>
    <phoneticPr fontId="2" type="noConversion"/>
  </si>
  <si>
    <t>장성영</t>
    <phoneticPr fontId="2" type="noConversion"/>
  </si>
  <si>
    <t>055-580-0374</t>
    <phoneticPr fontId="2" type="noConversion"/>
  </si>
  <si>
    <t>허태진</t>
    <phoneticPr fontId="2" type="noConversion"/>
  </si>
  <si>
    <t>055-580-0361</t>
    <phoneticPr fontId="2" type="noConversion"/>
  </si>
  <si>
    <t>황현준</t>
    <phoneticPr fontId="2" type="noConversion"/>
  </si>
  <si>
    <t>055-580-0375</t>
    <phoneticPr fontId="2" type="noConversion"/>
  </si>
  <si>
    <t>송재민</t>
    <phoneticPr fontId="2" type="noConversion"/>
  </si>
  <si>
    <t>055-580-0363</t>
    <phoneticPr fontId="2" type="noConversion"/>
  </si>
  <si>
    <t>조영화</t>
    <phoneticPr fontId="2" type="noConversion"/>
  </si>
  <si>
    <t>055-530-7732</t>
    <phoneticPr fontId="2" type="noConversion"/>
  </si>
  <si>
    <t>하상훈</t>
    <phoneticPr fontId="2" type="noConversion"/>
  </si>
  <si>
    <t>055-530-7735</t>
    <phoneticPr fontId="2" type="noConversion"/>
  </si>
  <si>
    <t>하삼봉</t>
    <phoneticPr fontId="2" type="noConversion"/>
  </si>
  <si>
    <t>055-530-7723</t>
    <phoneticPr fontId="2" type="noConversion"/>
  </si>
  <si>
    <t>김정현</t>
    <phoneticPr fontId="2" type="noConversion"/>
  </si>
  <si>
    <t>055-359-6342</t>
    <phoneticPr fontId="2" type="noConversion"/>
  </si>
  <si>
    <t>이수성</t>
    <phoneticPr fontId="2" type="noConversion"/>
  </si>
  <si>
    <t>055-359-6343</t>
    <phoneticPr fontId="2" type="noConversion"/>
  </si>
  <si>
    <t>이재경</t>
    <phoneticPr fontId="2" type="noConversion"/>
  </si>
  <si>
    <t>055-359-9345</t>
    <phoneticPr fontId="2" type="noConversion"/>
  </si>
  <si>
    <t>박선우</t>
    <phoneticPr fontId="2" type="noConversion"/>
  </si>
  <si>
    <t>055-359-9348</t>
    <phoneticPr fontId="2" type="noConversion"/>
  </si>
  <si>
    <t>정현석</t>
    <phoneticPr fontId="2" type="noConversion"/>
  </si>
  <si>
    <t>055-359-6341</t>
    <phoneticPr fontId="2" type="noConversion"/>
  </si>
  <si>
    <t>경남지역본부 밀양지사 수자원관리부</t>
    <phoneticPr fontId="2" type="noConversion"/>
  </si>
  <si>
    <t>김도년</t>
    <phoneticPr fontId="2" type="noConversion"/>
  </si>
  <si>
    <t>055-359-6321</t>
    <phoneticPr fontId="2" type="noConversion"/>
  </si>
  <si>
    <t>손윤상</t>
    <phoneticPr fontId="2" type="noConversion"/>
  </si>
  <si>
    <t>055-359-6325</t>
    <phoneticPr fontId="2" type="noConversion"/>
  </si>
  <si>
    <t>경남지역본부 창원지사 지역개발부</t>
    <phoneticPr fontId="2" type="noConversion"/>
  </si>
  <si>
    <t>김정철</t>
    <phoneticPr fontId="2" type="noConversion"/>
  </si>
  <si>
    <t>055-250-2252</t>
    <phoneticPr fontId="2" type="noConversion"/>
  </si>
  <si>
    <t>이대현</t>
    <phoneticPr fontId="2" type="noConversion"/>
  </si>
  <si>
    <t>055-250-2251</t>
    <phoneticPr fontId="2" type="noConversion"/>
  </si>
  <si>
    <t>주동일</t>
    <phoneticPr fontId="2" type="noConversion"/>
  </si>
  <si>
    <t>055-250-2272</t>
    <phoneticPr fontId="2" type="noConversion"/>
  </si>
  <si>
    <t>이현철</t>
    <phoneticPr fontId="2" type="noConversion"/>
  </si>
  <si>
    <t>055-250-2282</t>
    <phoneticPr fontId="2" type="noConversion"/>
  </si>
  <si>
    <t>엄경재</t>
    <phoneticPr fontId="2" type="noConversion"/>
  </si>
  <si>
    <t>055-250-2284</t>
    <phoneticPr fontId="2" type="noConversion"/>
  </si>
  <si>
    <t>경남지역본부 서부지사 수자원관리부</t>
    <phoneticPr fontId="2" type="noConversion"/>
  </si>
  <si>
    <t>김기섭</t>
    <phoneticPr fontId="2" type="noConversion"/>
  </si>
  <si>
    <t>055-880-5131</t>
    <phoneticPr fontId="2" type="noConversion"/>
  </si>
  <si>
    <t>김행모</t>
    <phoneticPr fontId="2" type="noConversion"/>
  </si>
  <si>
    <t>055-880-5152</t>
    <phoneticPr fontId="2" type="noConversion"/>
  </si>
  <si>
    <t>경남지역본부 서부지사 남해지소</t>
    <phoneticPr fontId="2" type="noConversion"/>
  </si>
  <si>
    <t>조만욱</t>
    <phoneticPr fontId="2" type="noConversion"/>
  </si>
  <si>
    <t>055-864-3724</t>
    <phoneticPr fontId="2" type="noConversion"/>
  </si>
  <si>
    <t>박대준</t>
    <phoneticPr fontId="2" type="noConversion"/>
  </si>
  <si>
    <t>정광식</t>
    <phoneticPr fontId="2" type="noConversion"/>
  </si>
  <si>
    <t>055-940-5546</t>
    <phoneticPr fontId="2" type="noConversion"/>
  </si>
  <si>
    <t>박남룡</t>
    <phoneticPr fontId="2" type="noConversion"/>
  </si>
  <si>
    <t>055-940-5541</t>
    <phoneticPr fontId="2" type="noConversion"/>
  </si>
  <si>
    <t>변태호</t>
    <phoneticPr fontId="2" type="noConversion"/>
  </si>
  <si>
    <t>055-940-5542</t>
    <phoneticPr fontId="2" type="noConversion"/>
  </si>
  <si>
    <t>이상도</t>
    <phoneticPr fontId="2" type="noConversion"/>
  </si>
  <si>
    <t>055-940-5548</t>
    <phoneticPr fontId="2" type="noConversion"/>
  </si>
  <si>
    <t>성정기</t>
    <phoneticPr fontId="2" type="noConversion"/>
  </si>
  <si>
    <t>055-963-2011</t>
    <phoneticPr fontId="2" type="noConversion"/>
  </si>
  <si>
    <t>김명오</t>
    <phoneticPr fontId="2" type="noConversion"/>
  </si>
  <si>
    <t>055-940-5535</t>
    <phoneticPr fontId="2" type="noConversion"/>
  </si>
  <si>
    <t>정수용</t>
    <phoneticPr fontId="2" type="noConversion"/>
  </si>
  <si>
    <t>055-851-8181</t>
    <phoneticPr fontId="2" type="noConversion"/>
  </si>
  <si>
    <t>최주헌</t>
    <phoneticPr fontId="2" type="noConversion"/>
  </si>
  <si>
    <t>051-851-8169</t>
    <phoneticPr fontId="2" type="noConversion"/>
  </si>
  <si>
    <t>이창훈</t>
    <phoneticPr fontId="2" type="noConversion"/>
  </si>
  <si>
    <t>055-851-8189</t>
    <phoneticPr fontId="2" type="noConversion"/>
  </si>
  <si>
    <t>이재영</t>
    <phoneticPr fontId="2" type="noConversion"/>
  </si>
  <si>
    <t>055-851-8188</t>
    <phoneticPr fontId="2" type="noConversion"/>
  </si>
  <si>
    <t>김근식</t>
    <phoneticPr fontId="2" type="noConversion"/>
  </si>
  <si>
    <t>055-851-8180</t>
    <phoneticPr fontId="2" type="noConversion"/>
  </si>
  <si>
    <t>권호현</t>
    <phoneticPr fontId="2" type="noConversion"/>
  </si>
  <si>
    <t>055-851-8167</t>
    <phoneticPr fontId="2" type="noConversion"/>
  </si>
  <si>
    <t>구자호</t>
    <phoneticPr fontId="2" type="noConversion"/>
  </si>
  <si>
    <t>055-851-8166</t>
    <phoneticPr fontId="2" type="noConversion"/>
  </si>
  <si>
    <t>권정재</t>
    <phoneticPr fontId="2" type="noConversion"/>
  </si>
  <si>
    <t>055-851-8187</t>
    <phoneticPr fontId="2" type="noConversion"/>
  </si>
  <si>
    <t>하재명</t>
    <phoneticPr fontId="2" type="noConversion"/>
  </si>
  <si>
    <t>055-851-8169</t>
    <phoneticPr fontId="2" type="noConversion"/>
  </si>
  <si>
    <t>새만금사업단 공무부</t>
    <phoneticPr fontId="2" type="noConversion"/>
  </si>
  <si>
    <t>이광솔</t>
    <phoneticPr fontId="2" type="noConversion"/>
  </si>
  <si>
    <t>063-463-2166</t>
    <phoneticPr fontId="2" type="noConversion"/>
  </si>
  <si>
    <t>김철홍</t>
    <phoneticPr fontId="2" type="noConversion"/>
  </si>
  <si>
    <t>063-453-0081</t>
    <phoneticPr fontId="2" type="noConversion"/>
  </si>
  <si>
    <t>이원영</t>
    <phoneticPr fontId="2" type="noConversion"/>
  </si>
  <si>
    <t>063-547-5096</t>
    <phoneticPr fontId="2" type="noConversion"/>
  </si>
  <si>
    <t>안성</t>
    <phoneticPr fontId="2" type="noConversion"/>
  </si>
  <si>
    <t>063-776-7050</t>
    <phoneticPr fontId="2" type="noConversion"/>
  </si>
  <si>
    <t>김경진</t>
    <phoneticPr fontId="2" type="noConversion"/>
  </si>
  <si>
    <t>063-584-8925</t>
    <phoneticPr fontId="2" type="noConversion"/>
  </si>
  <si>
    <t>김성용</t>
    <phoneticPr fontId="2" type="noConversion"/>
  </si>
  <si>
    <t>063-543-7164</t>
    <phoneticPr fontId="2" type="noConversion"/>
  </si>
  <si>
    <t>이석묵</t>
    <phoneticPr fontId="2" type="noConversion"/>
  </si>
  <si>
    <t>063-548-0053</t>
    <phoneticPr fontId="2" type="noConversion"/>
  </si>
  <si>
    <t>박주봉</t>
    <phoneticPr fontId="2" type="noConversion"/>
  </si>
  <si>
    <t>063-540-5991</t>
    <phoneticPr fontId="2" type="noConversion"/>
  </si>
  <si>
    <t>이상희</t>
    <phoneticPr fontId="2" type="noConversion"/>
  </si>
  <si>
    <t>063-467-3241</t>
    <phoneticPr fontId="2" type="noConversion"/>
  </si>
  <si>
    <t>이기열</t>
    <phoneticPr fontId="2" type="noConversion"/>
  </si>
  <si>
    <t>063-540-5964</t>
    <phoneticPr fontId="2" type="noConversion"/>
  </si>
  <si>
    <t>윤벽성</t>
    <phoneticPr fontId="2" type="noConversion"/>
  </si>
  <si>
    <t>063-540-5963</t>
    <phoneticPr fontId="2" type="noConversion"/>
  </si>
  <si>
    <t>김형택</t>
    <phoneticPr fontId="2" type="noConversion"/>
  </si>
  <si>
    <t>063-540-5961</t>
    <phoneticPr fontId="2" type="noConversion"/>
  </si>
  <si>
    <t>홍탁균</t>
    <phoneticPr fontId="2" type="noConversion"/>
  </si>
  <si>
    <t>064-796-8185</t>
    <phoneticPr fontId="2" type="noConversion"/>
  </si>
  <si>
    <t>강민석</t>
    <phoneticPr fontId="2" type="noConversion"/>
  </si>
  <si>
    <t>064-784-4883</t>
    <phoneticPr fontId="2" type="noConversion"/>
  </si>
  <si>
    <t>문정언</t>
    <phoneticPr fontId="2" type="noConversion"/>
  </si>
  <si>
    <t>010-4545-3136</t>
    <phoneticPr fontId="2" type="noConversion"/>
  </si>
  <si>
    <t>하위구</t>
    <phoneticPr fontId="2" type="noConversion"/>
  </si>
  <si>
    <t>041-630-5845</t>
    <phoneticPr fontId="2" type="noConversion"/>
  </si>
  <si>
    <t>권순대</t>
    <phoneticPr fontId="2" type="noConversion"/>
  </si>
  <si>
    <t>041-630-5865</t>
    <phoneticPr fontId="2" type="noConversion"/>
  </si>
  <si>
    <t>천수만사업단 시설운영부</t>
    <phoneticPr fontId="2" type="noConversion"/>
  </si>
  <si>
    <t>손찬구</t>
    <phoneticPr fontId="2" type="noConversion"/>
  </si>
  <si>
    <t>041-630-5853</t>
    <phoneticPr fontId="2" type="noConversion"/>
  </si>
  <si>
    <t>문호령</t>
    <phoneticPr fontId="2" type="noConversion"/>
  </si>
  <si>
    <t>043-290-3459</t>
    <phoneticPr fontId="2" type="noConversion"/>
  </si>
  <si>
    <t>진아</t>
    <phoneticPr fontId="2" type="noConversion"/>
  </si>
  <si>
    <t>043-290-3346</t>
    <phoneticPr fontId="2" type="noConversion"/>
  </si>
  <si>
    <t>김부영</t>
    <phoneticPr fontId="2" type="noConversion"/>
  </si>
  <si>
    <t>043-290-3345</t>
    <phoneticPr fontId="2" type="noConversion"/>
  </si>
  <si>
    <t>김상훈</t>
    <phoneticPr fontId="2" type="noConversion"/>
  </si>
  <si>
    <t>043-290-3344</t>
    <phoneticPr fontId="2" type="noConversion"/>
  </si>
  <si>
    <t>임회경</t>
    <phoneticPr fontId="2" type="noConversion"/>
  </si>
  <si>
    <t>043-290-3408</t>
    <phoneticPr fontId="2" type="noConversion"/>
  </si>
  <si>
    <t>이상국</t>
    <phoneticPr fontId="2" type="noConversion"/>
  </si>
  <si>
    <t>043-290-0532</t>
    <phoneticPr fontId="2" type="noConversion"/>
  </si>
  <si>
    <t>김기용</t>
    <phoneticPr fontId="2" type="noConversion"/>
  </si>
  <si>
    <t>043-290-0535</t>
    <phoneticPr fontId="2" type="noConversion"/>
  </si>
  <si>
    <t>조경일</t>
    <phoneticPr fontId="2" type="noConversion"/>
  </si>
  <si>
    <t>043-290-0577</t>
    <phoneticPr fontId="2" type="noConversion"/>
  </si>
  <si>
    <t>이범준</t>
    <phoneticPr fontId="2" type="noConversion"/>
  </si>
  <si>
    <t>043-290-0530</t>
    <phoneticPr fontId="2" type="noConversion"/>
  </si>
  <si>
    <t>장웅희</t>
    <phoneticPr fontId="2" type="noConversion"/>
  </si>
  <si>
    <t>043-290-0560</t>
    <phoneticPr fontId="2" type="noConversion"/>
  </si>
  <si>
    <t>조구연</t>
    <phoneticPr fontId="2" type="noConversion"/>
  </si>
  <si>
    <t>043-540-2530</t>
    <phoneticPr fontId="2" type="noConversion"/>
  </si>
  <si>
    <t>김달호</t>
    <phoneticPr fontId="2" type="noConversion"/>
  </si>
  <si>
    <t>043-540-2531</t>
    <phoneticPr fontId="2" type="noConversion"/>
  </si>
  <si>
    <t>충북지역본부 옥천.영동지사 지역개발부</t>
    <phoneticPr fontId="2" type="noConversion"/>
  </si>
  <si>
    <t>석기종</t>
    <phoneticPr fontId="2" type="noConversion"/>
  </si>
  <si>
    <t>043-730-2557</t>
    <phoneticPr fontId="2" type="noConversion"/>
  </si>
  <si>
    <t>전은호</t>
    <phoneticPr fontId="2" type="noConversion"/>
  </si>
  <si>
    <t>043-730-2554</t>
    <phoneticPr fontId="2" type="noConversion"/>
  </si>
  <si>
    <t>문성철</t>
    <phoneticPr fontId="2" type="noConversion"/>
  </si>
  <si>
    <t>043-730-2555</t>
    <phoneticPr fontId="2" type="noConversion"/>
  </si>
  <si>
    <t>김용선</t>
    <phoneticPr fontId="2" type="noConversion"/>
  </si>
  <si>
    <t>043-730-2560</t>
    <phoneticPr fontId="2" type="noConversion"/>
  </si>
  <si>
    <t>서재남</t>
    <phoneticPr fontId="2" type="noConversion"/>
  </si>
  <si>
    <t>043-730-2542</t>
    <phoneticPr fontId="2" type="noConversion"/>
  </si>
  <si>
    <t>박병갑</t>
    <phoneticPr fontId="2" type="noConversion"/>
  </si>
  <si>
    <t>043-730-2556</t>
    <phoneticPr fontId="2" type="noConversion"/>
  </si>
  <si>
    <t>김태정</t>
    <phoneticPr fontId="2" type="noConversion"/>
  </si>
  <si>
    <t>043-730-2559</t>
    <phoneticPr fontId="2" type="noConversion"/>
  </si>
  <si>
    <t>이현수</t>
    <phoneticPr fontId="2" type="noConversion"/>
  </si>
  <si>
    <t>043-730-2552</t>
    <phoneticPr fontId="2" type="noConversion"/>
  </si>
  <si>
    <t>윤청한</t>
    <phoneticPr fontId="2" type="noConversion"/>
  </si>
  <si>
    <t>043-530-5730</t>
    <phoneticPr fontId="2" type="noConversion"/>
  </si>
  <si>
    <t>김범석</t>
    <phoneticPr fontId="2" type="noConversion"/>
  </si>
  <si>
    <t>043-530-5753</t>
    <phoneticPr fontId="2" type="noConversion"/>
  </si>
  <si>
    <t>한명열</t>
    <phoneticPr fontId="2" type="noConversion"/>
  </si>
  <si>
    <t>043-530-5748</t>
    <phoneticPr fontId="2" type="noConversion"/>
  </si>
  <si>
    <t>송원석</t>
    <phoneticPr fontId="2" type="noConversion"/>
  </si>
  <si>
    <t>043-871-7356</t>
    <phoneticPr fontId="2" type="noConversion"/>
  </si>
  <si>
    <t>양희호</t>
    <phoneticPr fontId="2" type="noConversion"/>
  </si>
  <si>
    <t>043-871-7355</t>
    <phoneticPr fontId="2" type="noConversion"/>
  </si>
  <si>
    <t>황인찬</t>
    <phoneticPr fontId="2" type="noConversion"/>
  </si>
  <si>
    <t>043-871-7350</t>
    <phoneticPr fontId="2" type="noConversion"/>
  </si>
  <si>
    <t>조태훈</t>
    <phoneticPr fontId="2" type="noConversion"/>
  </si>
  <si>
    <t>043-871-7340</t>
    <phoneticPr fontId="2" type="noConversion"/>
  </si>
  <si>
    <t>임효성</t>
    <phoneticPr fontId="2" type="noConversion"/>
  </si>
  <si>
    <t>043-871-7357</t>
    <phoneticPr fontId="2" type="noConversion"/>
  </si>
  <si>
    <t>오명식</t>
    <phoneticPr fontId="2" type="noConversion"/>
  </si>
  <si>
    <t>043-830-5141</t>
    <phoneticPr fontId="2" type="noConversion"/>
  </si>
  <si>
    <t>김인식</t>
    <phoneticPr fontId="2" type="noConversion"/>
  </si>
  <si>
    <t>043-830-5145</t>
    <phoneticPr fontId="2" type="noConversion"/>
  </si>
  <si>
    <t>이상진</t>
    <phoneticPr fontId="2" type="noConversion"/>
  </si>
  <si>
    <t>043-830-5136</t>
    <phoneticPr fontId="2" type="noConversion"/>
  </si>
  <si>
    <t>이상빈</t>
    <phoneticPr fontId="2" type="noConversion"/>
  </si>
  <si>
    <t>043-830-5135</t>
    <phoneticPr fontId="2" type="noConversion"/>
  </si>
  <si>
    <t>최화엽</t>
    <phoneticPr fontId="2" type="noConversion"/>
  </si>
  <si>
    <t>043-830-5158</t>
    <phoneticPr fontId="2" type="noConversion"/>
  </si>
  <si>
    <t>정지혜</t>
    <phoneticPr fontId="2" type="noConversion"/>
  </si>
  <si>
    <t>043-830-5156</t>
    <phoneticPr fontId="2" type="noConversion"/>
  </si>
  <si>
    <t>유상열</t>
    <phoneticPr fontId="2" type="noConversion"/>
  </si>
  <si>
    <t>043-830-5154</t>
    <phoneticPr fontId="2" type="noConversion"/>
  </si>
  <si>
    <t>박건호</t>
    <phoneticPr fontId="2" type="noConversion"/>
  </si>
  <si>
    <t>043-830-5152</t>
    <phoneticPr fontId="2" type="noConversion"/>
  </si>
  <si>
    <t>최한규</t>
    <phoneticPr fontId="2" type="noConversion"/>
  </si>
  <si>
    <t>043-830-5151</t>
    <phoneticPr fontId="2" type="noConversion"/>
  </si>
  <si>
    <t>김재구</t>
    <phoneticPr fontId="2" type="noConversion"/>
  </si>
  <si>
    <t>043-841-3035</t>
    <phoneticPr fontId="2" type="noConversion"/>
  </si>
  <si>
    <t>김동범</t>
    <phoneticPr fontId="2" type="noConversion"/>
  </si>
  <si>
    <t>043-841-3038</t>
    <phoneticPr fontId="2" type="noConversion"/>
  </si>
  <si>
    <t>한재원</t>
    <phoneticPr fontId="2" type="noConversion"/>
  </si>
  <si>
    <t>043-841-3063</t>
    <phoneticPr fontId="2" type="noConversion"/>
  </si>
  <si>
    <t>박상구</t>
    <phoneticPr fontId="2" type="noConversion"/>
  </si>
  <si>
    <t>043-841-3072</t>
    <phoneticPr fontId="2" type="noConversion"/>
  </si>
  <si>
    <t>김대년</t>
    <phoneticPr fontId="2" type="noConversion"/>
  </si>
  <si>
    <t>043-841-3077</t>
    <phoneticPr fontId="2" type="noConversion"/>
  </si>
  <si>
    <t>최연규</t>
    <phoneticPr fontId="2" type="noConversion"/>
  </si>
  <si>
    <t>043-841-3074</t>
    <phoneticPr fontId="2" type="noConversion"/>
  </si>
  <si>
    <t>윤진웅</t>
    <phoneticPr fontId="2" type="noConversion"/>
  </si>
  <si>
    <t>063-450-9952</t>
    <phoneticPr fontId="2" type="noConversion"/>
  </si>
  <si>
    <t>조경선</t>
    <phoneticPr fontId="2" type="noConversion"/>
  </si>
  <si>
    <t>063-450-9935</t>
    <phoneticPr fontId="2" type="noConversion"/>
  </si>
  <si>
    <t>장삼주</t>
    <phoneticPr fontId="2" type="noConversion"/>
  </si>
  <si>
    <t>063-620-2076</t>
    <phoneticPr fontId="2" type="noConversion"/>
  </si>
  <si>
    <t>박찬주</t>
    <phoneticPr fontId="2" type="noConversion"/>
  </si>
  <si>
    <t>063-620-2060</t>
    <phoneticPr fontId="2" type="noConversion"/>
  </si>
  <si>
    <t>최명길</t>
    <phoneticPr fontId="2" type="noConversion"/>
  </si>
  <si>
    <t>063-620-2068</t>
    <phoneticPr fontId="2" type="noConversion"/>
  </si>
  <si>
    <t>이우성</t>
    <phoneticPr fontId="2" type="noConversion"/>
  </si>
  <si>
    <t>063-620-2062</t>
    <phoneticPr fontId="2" type="noConversion"/>
  </si>
  <si>
    <t>강기동</t>
    <phoneticPr fontId="2" type="noConversion"/>
  </si>
  <si>
    <t>063-650-7055</t>
    <phoneticPr fontId="2" type="noConversion"/>
  </si>
  <si>
    <t>박래용</t>
    <phoneticPr fontId="2" type="noConversion"/>
  </si>
  <si>
    <t>063-650-7007</t>
    <phoneticPr fontId="2" type="noConversion"/>
  </si>
  <si>
    <t>최연일</t>
    <phoneticPr fontId="2" type="noConversion"/>
  </si>
  <si>
    <t>063-650-7062</t>
    <phoneticPr fontId="2" type="noConversion"/>
  </si>
  <si>
    <t>이태수</t>
    <phoneticPr fontId="2" type="noConversion"/>
  </si>
  <si>
    <t>063-650-7063</t>
    <phoneticPr fontId="2" type="noConversion"/>
  </si>
  <si>
    <t>김현상</t>
    <phoneticPr fontId="2" type="noConversion"/>
  </si>
  <si>
    <t>063-650-7050</t>
    <phoneticPr fontId="2" type="noConversion"/>
  </si>
  <si>
    <t>조일형</t>
    <phoneticPr fontId="2" type="noConversion"/>
  </si>
  <si>
    <t>063-650-7060</t>
    <phoneticPr fontId="2" type="noConversion"/>
  </si>
  <si>
    <t>유도인</t>
    <phoneticPr fontId="2" type="noConversion"/>
  </si>
  <si>
    <t>063-650-7065</t>
    <phoneticPr fontId="2" type="noConversion"/>
  </si>
  <si>
    <t>장현수</t>
    <phoneticPr fontId="2" type="noConversion"/>
  </si>
  <si>
    <t>063-650-7064</t>
    <phoneticPr fontId="2" type="noConversion"/>
  </si>
  <si>
    <t>이정춘</t>
    <phoneticPr fontId="2" type="noConversion"/>
  </si>
  <si>
    <t>063-650-7070</t>
    <phoneticPr fontId="2" type="noConversion"/>
  </si>
  <si>
    <t>송낙수</t>
    <phoneticPr fontId="2" type="noConversion"/>
  </si>
  <si>
    <t>063-650-7073</t>
    <phoneticPr fontId="2" type="noConversion"/>
  </si>
  <si>
    <t>이승철</t>
    <phoneticPr fontId="2" type="noConversion"/>
  </si>
  <si>
    <t>063-650-7071</t>
    <phoneticPr fontId="2" type="noConversion"/>
  </si>
  <si>
    <t>권두산</t>
    <phoneticPr fontId="2" type="noConversion"/>
  </si>
  <si>
    <t>063-650-7074</t>
    <phoneticPr fontId="2" type="noConversion"/>
  </si>
  <si>
    <t>박영규</t>
    <phoneticPr fontId="2" type="noConversion"/>
  </si>
  <si>
    <t>063-580-1032</t>
    <phoneticPr fontId="2" type="noConversion"/>
  </si>
  <si>
    <t>박성열</t>
    <phoneticPr fontId="2" type="noConversion"/>
  </si>
  <si>
    <t>063-580-1034</t>
    <phoneticPr fontId="2" type="noConversion"/>
  </si>
  <si>
    <t>전광수</t>
    <phoneticPr fontId="2" type="noConversion"/>
  </si>
  <si>
    <t>063-580-1054</t>
    <phoneticPr fontId="2" type="noConversion"/>
  </si>
  <si>
    <t>최귀동</t>
    <phoneticPr fontId="2" type="noConversion"/>
  </si>
  <si>
    <t>063-580-1051</t>
    <phoneticPr fontId="2" type="noConversion"/>
  </si>
  <si>
    <t>여현기</t>
    <phoneticPr fontId="2" type="noConversion"/>
  </si>
  <si>
    <t>063-580-1052</t>
    <phoneticPr fontId="2" type="noConversion"/>
  </si>
  <si>
    <t>이희신</t>
    <phoneticPr fontId="2" type="noConversion"/>
  </si>
  <si>
    <t>063-580-1055</t>
    <phoneticPr fontId="2" type="noConversion"/>
  </si>
  <si>
    <t>이규선</t>
    <phoneticPr fontId="2" type="noConversion"/>
  </si>
  <si>
    <t>063-860-0074</t>
    <phoneticPr fontId="2" type="noConversion"/>
  </si>
  <si>
    <t>이호풍</t>
    <phoneticPr fontId="2" type="noConversion"/>
  </si>
  <si>
    <t>063-860-0053</t>
    <phoneticPr fontId="2" type="noConversion"/>
  </si>
  <si>
    <t>조성일</t>
    <phoneticPr fontId="2" type="noConversion"/>
  </si>
  <si>
    <t>063-860-0057</t>
    <phoneticPr fontId="2" type="noConversion"/>
  </si>
  <si>
    <t>허행철</t>
    <phoneticPr fontId="2" type="noConversion"/>
  </si>
  <si>
    <t>063-860-0055</t>
    <phoneticPr fontId="2" type="noConversion"/>
  </si>
  <si>
    <t>이진용</t>
    <phoneticPr fontId="2" type="noConversion"/>
  </si>
  <si>
    <t>063-530-0363</t>
    <phoneticPr fontId="2" type="noConversion"/>
  </si>
  <si>
    <t>김기성</t>
    <phoneticPr fontId="2" type="noConversion"/>
  </si>
  <si>
    <t>송광섭</t>
    <phoneticPr fontId="2" type="noConversion"/>
  </si>
  <si>
    <t>이주호</t>
    <phoneticPr fontId="2" type="noConversion"/>
  </si>
  <si>
    <t>063-530-0333</t>
    <phoneticPr fontId="2" type="noConversion"/>
  </si>
  <si>
    <t>조광식</t>
    <phoneticPr fontId="2" type="noConversion"/>
  </si>
  <si>
    <t>063-530-0336</t>
    <phoneticPr fontId="2" type="noConversion"/>
  </si>
  <si>
    <t>김진선</t>
    <phoneticPr fontId="2" type="noConversion"/>
  </si>
  <si>
    <t>063-530-0342</t>
    <phoneticPr fontId="2" type="noConversion"/>
  </si>
  <si>
    <t>소재영</t>
    <phoneticPr fontId="2" type="noConversion"/>
  </si>
  <si>
    <t>고창지사 지역개발부</t>
    <phoneticPr fontId="2" type="noConversion"/>
  </si>
  <si>
    <t>김양수</t>
    <phoneticPr fontId="2" type="noConversion"/>
  </si>
  <si>
    <t>063-560-1531</t>
    <phoneticPr fontId="2" type="noConversion"/>
  </si>
  <si>
    <t>이영재</t>
    <phoneticPr fontId="2" type="noConversion"/>
  </si>
  <si>
    <t>063-560-1527</t>
    <phoneticPr fontId="2" type="noConversion"/>
  </si>
  <si>
    <t>이용로</t>
    <phoneticPr fontId="2" type="noConversion"/>
  </si>
  <si>
    <t>063-560-1522</t>
    <phoneticPr fontId="2" type="noConversion"/>
  </si>
  <si>
    <t>홍혜성</t>
    <phoneticPr fontId="2" type="noConversion"/>
  </si>
  <si>
    <t>063-560-1530</t>
    <phoneticPr fontId="2" type="noConversion"/>
  </si>
  <si>
    <t>김종원</t>
    <phoneticPr fontId="2" type="noConversion"/>
  </si>
  <si>
    <t>전북지역본부 무진장지사 지역개발부</t>
    <phoneticPr fontId="2" type="noConversion"/>
  </si>
  <si>
    <t>김근호</t>
    <phoneticPr fontId="2" type="noConversion"/>
  </si>
  <si>
    <t>063-350-7075</t>
    <phoneticPr fontId="2" type="noConversion"/>
  </si>
  <si>
    <t>박정서</t>
    <phoneticPr fontId="2" type="noConversion"/>
  </si>
  <si>
    <t>063-350-7072</t>
    <phoneticPr fontId="2" type="noConversion"/>
  </si>
  <si>
    <t>김용호</t>
    <phoneticPr fontId="2" type="noConversion"/>
  </si>
  <si>
    <t>063-350-7074</t>
    <phoneticPr fontId="2" type="noConversion"/>
  </si>
  <si>
    <t>이병희</t>
    <phoneticPr fontId="2" type="noConversion"/>
  </si>
  <si>
    <t>063-350-7078</t>
    <phoneticPr fontId="2" type="noConversion"/>
  </si>
  <si>
    <t>윤상윤</t>
    <phoneticPr fontId="2" type="noConversion"/>
  </si>
  <si>
    <t>063-350-7068</t>
    <phoneticPr fontId="2" type="noConversion"/>
  </si>
  <si>
    <t>전북지역본부 무진장지사 수자원관리부</t>
    <phoneticPr fontId="2" type="noConversion"/>
  </si>
  <si>
    <t>고무승</t>
    <phoneticPr fontId="2" type="noConversion"/>
  </si>
  <si>
    <t>063-350-7086</t>
    <phoneticPr fontId="2" type="noConversion"/>
  </si>
  <si>
    <t>양기산</t>
    <phoneticPr fontId="2" type="noConversion"/>
  </si>
  <si>
    <t>063-440-5815</t>
    <phoneticPr fontId="2" type="noConversion"/>
  </si>
  <si>
    <t>강윤식</t>
    <phoneticPr fontId="2" type="noConversion"/>
  </si>
  <si>
    <t>063-440-5814</t>
    <phoneticPr fontId="2" type="noConversion"/>
  </si>
  <si>
    <t>최회영</t>
    <phoneticPr fontId="2" type="noConversion"/>
  </si>
  <si>
    <t>063-440-5812</t>
    <phoneticPr fontId="2" type="noConversion"/>
  </si>
  <si>
    <t>박종석</t>
    <phoneticPr fontId="2" type="noConversion"/>
  </si>
  <si>
    <t>063-440-5816</t>
    <phoneticPr fontId="2" type="noConversion"/>
  </si>
  <si>
    <t>이용석</t>
    <phoneticPr fontId="2" type="noConversion"/>
  </si>
  <si>
    <t>063-440-5813</t>
    <phoneticPr fontId="2" type="noConversion"/>
  </si>
  <si>
    <t>안은엽</t>
    <phoneticPr fontId="2" type="noConversion"/>
  </si>
  <si>
    <t>063-440-5715</t>
    <phoneticPr fontId="2" type="noConversion"/>
  </si>
  <si>
    <t>전승식</t>
    <phoneticPr fontId="2" type="noConversion"/>
  </si>
  <si>
    <t>063-440-5713</t>
    <phoneticPr fontId="2" type="noConversion"/>
  </si>
  <si>
    <t>김용률</t>
    <phoneticPr fontId="2" type="noConversion"/>
  </si>
  <si>
    <t>063-440-5723</t>
    <phoneticPr fontId="2" type="noConversion"/>
  </si>
  <si>
    <t>최명호</t>
    <phoneticPr fontId="2" type="noConversion"/>
  </si>
  <si>
    <t>063-440-5722</t>
    <phoneticPr fontId="2" type="noConversion"/>
  </si>
  <si>
    <t>김선화</t>
    <phoneticPr fontId="2" type="noConversion"/>
  </si>
  <si>
    <t>063-440-5716</t>
    <phoneticPr fontId="2" type="noConversion"/>
  </si>
  <si>
    <t>전북지역본부 전주완주지사 수자원</t>
    <phoneticPr fontId="2" type="noConversion"/>
  </si>
  <si>
    <t>윤승환</t>
    <phoneticPr fontId="2" type="noConversion"/>
  </si>
  <si>
    <t>063-270-0540</t>
    <phoneticPr fontId="2" type="noConversion"/>
  </si>
  <si>
    <t>조용일</t>
    <phoneticPr fontId="2" type="noConversion"/>
  </si>
  <si>
    <t>063-270-0542</t>
    <phoneticPr fontId="2" type="noConversion"/>
  </si>
  <si>
    <t>문광래</t>
    <phoneticPr fontId="2" type="noConversion"/>
  </si>
  <si>
    <t>063-270-0538</t>
    <phoneticPr fontId="2" type="noConversion"/>
  </si>
  <si>
    <t>충남지역본부 수계사업추진단</t>
    <phoneticPr fontId="2" type="noConversion"/>
  </si>
  <si>
    <t>정대진</t>
    <phoneticPr fontId="2" type="noConversion"/>
  </si>
  <si>
    <t>042-480-0384</t>
    <phoneticPr fontId="2" type="noConversion"/>
  </si>
  <si>
    <t>#############</t>
    <phoneticPr fontId="2" type="noConversion"/>
  </si>
  <si>
    <t>041-539-7151</t>
    <phoneticPr fontId="2" type="noConversion"/>
  </si>
  <si>
    <t>041-539-7173</t>
    <phoneticPr fontId="2" type="noConversion"/>
  </si>
  <si>
    <t xml:space="preserve">  800,000,000</t>
    <phoneticPr fontId="2" type="noConversion"/>
  </si>
  <si>
    <t>010-539-7152</t>
    <phoneticPr fontId="2" type="noConversion"/>
  </si>
  <si>
    <t xml:space="preserve">  150,000,000</t>
    <phoneticPr fontId="2" type="noConversion"/>
  </si>
  <si>
    <t xml:space="preserve">  700,000,000</t>
    <phoneticPr fontId="2" type="noConversion"/>
  </si>
  <si>
    <t>041-539-7142</t>
    <phoneticPr fontId="2" type="noConversion"/>
  </si>
  <si>
    <t>041-539-7146</t>
    <phoneticPr fontId="2" type="noConversion"/>
  </si>
  <si>
    <t>충남지역본부 공주세종대전지사 세종센터</t>
    <phoneticPr fontId="2" type="noConversion"/>
  </si>
  <si>
    <t>강경석</t>
    <phoneticPr fontId="2" type="noConversion"/>
  </si>
  <si>
    <t>044-860-3342</t>
    <phoneticPr fontId="2" type="noConversion"/>
  </si>
  <si>
    <t>이재수</t>
    <phoneticPr fontId="2" type="noConversion"/>
  </si>
  <si>
    <t>044-860-3343</t>
    <phoneticPr fontId="2" type="noConversion"/>
  </si>
  <si>
    <t>나기선</t>
    <phoneticPr fontId="2" type="noConversion"/>
  </si>
  <si>
    <t>044-860-3340</t>
    <phoneticPr fontId="2" type="noConversion"/>
  </si>
  <si>
    <t>충남지역본부 공주세종대전지사 수자원관리부</t>
    <phoneticPr fontId="2" type="noConversion"/>
  </si>
  <si>
    <t>정원용</t>
    <phoneticPr fontId="2" type="noConversion"/>
  </si>
  <si>
    <t>041-850-6442</t>
    <phoneticPr fontId="2" type="noConversion"/>
  </si>
  <si>
    <t>임광균</t>
    <phoneticPr fontId="2" type="noConversion"/>
  </si>
  <si>
    <t>041-850-6457</t>
    <phoneticPr fontId="2" type="noConversion"/>
  </si>
  <si>
    <t>김동욱</t>
    <phoneticPr fontId="2" type="noConversion"/>
  </si>
  <si>
    <t>041-730-2109</t>
    <phoneticPr fontId="2" type="noConversion"/>
  </si>
  <si>
    <t>조민희</t>
    <phoneticPr fontId="2" type="noConversion"/>
  </si>
  <si>
    <t>041-730-2143</t>
    <phoneticPr fontId="2" type="noConversion"/>
  </si>
  <si>
    <t>신현주</t>
    <phoneticPr fontId="2" type="noConversion"/>
  </si>
  <si>
    <t>041-730-2121</t>
    <phoneticPr fontId="2" type="noConversion"/>
  </si>
  <si>
    <t>김장면</t>
    <phoneticPr fontId="2" type="noConversion"/>
  </si>
  <si>
    <t>041-730-2141</t>
    <phoneticPr fontId="2" type="noConversion"/>
  </si>
  <si>
    <t>임장묵</t>
    <phoneticPr fontId="2" type="noConversion"/>
  </si>
  <si>
    <t>민규식</t>
    <phoneticPr fontId="2" type="noConversion"/>
  </si>
  <si>
    <t>041-730-2134</t>
    <phoneticPr fontId="2" type="noConversion"/>
  </si>
  <si>
    <t>임인빈</t>
    <phoneticPr fontId="2" type="noConversion"/>
  </si>
  <si>
    <t>041-730-2131</t>
    <phoneticPr fontId="2" type="noConversion"/>
  </si>
  <si>
    <t>이호성</t>
    <phoneticPr fontId="2" type="noConversion"/>
  </si>
  <si>
    <t>041-730-2135</t>
    <phoneticPr fontId="2" type="noConversion"/>
  </si>
  <si>
    <t>고혜민</t>
    <phoneticPr fontId="2" type="noConversion"/>
  </si>
  <si>
    <t>041-730-2137</t>
    <phoneticPr fontId="2" type="noConversion"/>
  </si>
  <si>
    <t>김선표</t>
    <phoneticPr fontId="2" type="noConversion"/>
  </si>
  <si>
    <t>041-837-9539</t>
    <phoneticPr fontId="2" type="noConversion"/>
  </si>
  <si>
    <t>041-837-9535</t>
    <phoneticPr fontId="2" type="noConversion"/>
  </si>
  <si>
    <t>현영진</t>
    <phoneticPr fontId="2" type="noConversion"/>
  </si>
  <si>
    <t>041-837-9540</t>
    <phoneticPr fontId="2" type="noConversion"/>
  </si>
  <si>
    <t>강창규</t>
    <phoneticPr fontId="2" type="noConversion"/>
  </si>
  <si>
    <t>041-837-9538</t>
    <phoneticPr fontId="2" type="noConversion"/>
  </si>
  <si>
    <t>김계영</t>
    <phoneticPr fontId="2" type="noConversion"/>
  </si>
  <si>
    <t>041-837-9537</t>
    <phoneticPr fontId="2" type="noConversion"/>
  </si>
  <si>
    <t>민혁진</t>
    <phoneticPr fontId="2" type="noConversion"/>
  </si>
  <si>
    <t>041-837-9543</t>
    <phoneticPr fontId="2" type="noConversion"/>
  </si>
  <si>
    <t>염성규</t>
    <phoneticPr fontId="2" type="noConversion"/>
  </si>
  <si>
    <t>041-837-9542</t>
    <phoneticPr fontId="2" type="noConversion"/>
  </si>
  <si>
    <t>설원기</t>
    <phoneticPr fontId="2" type="noConversion"/>
  </si>
  <si>
    <t>041-950-7775</t>
    <phoneticPr fontId="2" type="noConversion"/>
  </si>
  <si>
    <t>정관택</t>
    <phoneticPr fontId="2" type="noConversion"/>
  </si>
  <si>
    <t>041-950-7728</t>
    <phoneticPr fontId="2" type="noConversion"/>
  </si>
  <si>
    <t>전완진</t>
    <phoneticPr fontId="2" type="noConversion"/>
  </si>
  <si>
    <t>041-630-5735</t>
    <phoneticPr fontId="2" type="noConversion"/>
  </si>
  <si>
    <t>이강민</t>
    <phoneticPr fontId="2" type="noConversion"/>
  </si>
  <si>
    <t>041-330-3551</t>
    <phoneticPr fontId="2" type="noConversion"/>
  </si>
  <si>
    <t>박재규</t>
    <phoneticPr fontId="2" type="noConversion"/>
  </si>
  <si>
    <t>041-330-3550</t>
    <phoneticPr fontId="2" type="noConversion"/>
  </si>
  <si>
    <t>김종봉</t>
    <phoneticPr fontId="2" type="noConversion"/>
  </si>
  <si>
    <t>041-330-3580</t>
    <phoneticPr fontId="2" type="noConversion"/>
  </si>
  <si>
    <t>김성태</t>
    <phoneticPr fontId="2" type="noConversion"/>
  </si>
  <si>
    <t>041-330-3571</t>
    <phoneticPr fontId="2" type="noConversion"/>
  </si>
  <si>
    <t>김태용</t>
    <phoneticPr fontId="2" type="noConversion"/>
  </si>
  <si>
    <t>041-330-3570</t>
    <phoneticPr fontId="2" type="noConversion"/>
  </si>
  <si>
    <t>정기수</t>
    <phoneticPr fontId="2" type="noConversion"/>
  </si>
  <si>
    <t>041-351-9174</t>
    <phoneticPr fontId="2" type="noConversion"/>
  </si>
  <si>
    <t>김경록</t>
    <phoneticPr fontId="2" type="noConversion"/>
  </si>
  <si>
    <t>041-351-9161</t>
    <phoneticPr fontId="2" type="noConversion"/>
  </si>
  <si>
    <t>차혁빈</t>
    <phoneticPr fontId="2" type="noConversion"/>
  </si>
  <si>
    <t>041-351-9168</t>
    <phoneticPr fontId="2" type="noConversion"/>
  </si>
  <si>
    <t>임장택</t>
    <phoneticPr fontId="2" type="noConversion"/>
  </si>
  <si>
    <t>041-351-9141</t>
    <phoneticPr fontId="2" type="noConversion"/>
  </si>
  <si>
    <t>최주원</t>
    <phoneticPr fontId="2" type="noConversion"/>
  </si>
  <si>
    <t>041-351-9140</t>
    <phoneticPr fontId="2" type="noConversion"/>
  </si>
  <si>
    <t>최인규</t>
    <phoneticPr fontId="2" type="noConversion"/>
  </si>
  <si>
    <t>041-351-9147</t>
    <phoneticPr fontId="2" type="noConversion"/>
  </si>
  <si>
    <t>남상범</t>
    <phoneticPr fontId="2" type="noConversion"/>
  </si>
  <si>
    <t>041-351-9148</t>
    <phoneticPr fontId="2" type="noConversion"/>
  </si>
  <si>
    <t>신종혁</t>
    <phoneticPr fontId="2" type="noConversion"/>
  </si>
  <si>
    <t>053-320-0778</t>
    <phoneticPr fontId="2" type="noConversion"/>
  </si>
  <si>
    <t>배대현</t>
    <phoneticPr fontId="2" type="noConversion"/>
  </si>
  <si>
    <t>054-720-7012</t>
    <phoneticPr fontId="2" type="noConversion"/>
  </si>
  <si>
    <t>박찬우</t>
    <phoneticPr fontId="2" type="noConversion"/>
  </si>
  <si>
    <t>054-720-7016</t>
    <phoneticPr fontId="2" type="noConversion"/>
  </si>
  <si>
    <t>김태어</t>
    <phoneticPr fontId="2" type="noConversion"/>
  </si>
  <si>
    <t>054-720-7017</t>
    <phoneticPr fontId="2" type="noConversion"/>
  </si>
  <si>
    <t>김영하</t>
    <phoneticPr fontId="2" type="noConversion"/>
  </si>
  <si>
    <t>054-778-1030</t>
    <phoneticPr fontId="2" type="noConversion"/>
  </si>
  <si>
    <t>김일표</t>
    <phoneticPr fontId="2" type="noConversion"/>
  </si>
  <si>
    <t>054-778-1035</t>
    <phoneticPr fontId="2" type="noConversion"/>
  </si>
  <si>
    <t>고영백</t>
    <phoneticPr fontId="2" type="noConversion"/>
  </si>
  <si>
    <t>054-778-1011</t>
    <phoneticPr fontId="2" type="noConversion"/>
  </si>
  <si>
    <t>박재완</t>
    <phoneticPr fontId="2" type="noConversion"/>
  </si>
  <si>
    <t>054-778-1039</t>
    <phoneticPr fontId="2" type="noConversion"/>
  </si>
  <si>
    <t>여창기</t>
    <phoneticPr fontId="2" type="noConversion"/>
  </si>
  <si>
    <t>054-778-1036</t>
    <phoneticPr fontId="2" type="noConversion"/>
  </si>
  <si>
    <t>054-850-5746</t>
    <phoneticPr fontId="2" type="noConversion"/>
  </si>
  <si>
    <t>채봉수</t>
    <phoneticPr fontId="2" type="noConversion"/>
  </si>
  <si>
    <t>054-850-5745</t>
    <phoneticPr fontId="2" type="noConversion"/>
  </si>
  <si>
    <t>여동규</t>
    <phoneticPr fontId="2" type="noConversion"/>
  </si>
  <si>
    <t>054-850-5731</t>
    <phoneticPr fontId="2" type="noConversion"/>
  </si>
  <si>
    <t>이태근</t>
    <phoneticPr fontId="2" type="noConversion"/>
  </si>
  <si>
    <t>054-850-5744</t>
    <phoneticPr fontId="2" type="noConversion"/>
  </si>
  <si>
    <t>김정훈</t>
    <phoneticPr fontId="2" type="noConversion"/>
  </si>
  <si>
    <t>054-850-5741</t>
    <phoneticPr fontId="2" type="noConversion"/>
  </si>
  <si>
    <t>황상진</t>
    <phoneticPr fontId="2" type="noConversion"/>
  </si>
  <si>
    <t>054-712-3452</t>
    <phoneticPr fontId="2" type="noConversion"/>
  </si>
  <si>
    <t>문광주</t>
    <phoneticPr fontId="2" type="noConversion"/>
  </si>
  <si>
    <t>054-712-3457</t>
    <phoneticPr fontId="2" type="noConversion"/>
  </si>
  <si>
    <t>이홍진</t>
    <phoneticPr fontId="2" type="noConversion"/>
  </si>
  <si>
    <t>054-712-3424</t>
    <phoneticPr fontId="2" type="noConversion"/>
  </si>
  <si>
    <t>김호철</t>
    <phoneticPr fontId="2" type="noConversion"/>
  </si>
  <si>
    <t>053-320-0774</t>
    <phoneticPr fontId="2" type="noConversion"/>
  </si>
  <si>
    <t>054-712-3458</t>
    <phoneticPr fontId="2" type="noConversion"/>
  </si>
  <si>
    <t>박영찬</t>
    <phoneticPr fontId="2" type="noConversion"/>
  </si>
  <si>
    <t>054-712-3420</t>
    <phoneticPr fontId="2" type="noConversion"/>
  </si>
  <si>
    <t>054-712-3459</t>
    <phoneticPr fontId="2" type="noConversion"/>
  </si>
  <si>
    <t>류경선</t>
    <phoneticPr fontId="2" type="noConversion"/>
  </si>
  <si>
    <t>054-639-5032</t>
    <phoneticPr fontId="2" type="noConversion"/>
  </si>
  <si>
    <t>김재원</t>
    <phoneticPr fontId="2" type="noConversion"/>
  </si>
  <si>
    <t>054-639-5047</t>
    <phoneticPr fontId="2" type="noConversion"/>
  </si>
  <si>
    <t>이원재</t>
    <phoneticPr fontId="2" type="noConversion"/>
  </si>
  <si>
    <t>054-639-5044</t>
    <phoneticPr fontId="2" type="noConversion"/>
  </si>
  <si>
    <t>김재현</t>
    <phoneticPr fontId="2" type="noConversion"/>
  </si>
  <si>
    <t>054-639-5048</t>
    <phoneticPr fontId="2" type="noConversion"/>
  </si>
  <si>
    <t>성상운</t>
    <phoneticPr fontId="2" type="noConversion"/>
  </si>
  <si>
    <t>054-639-5042</t>
    <phoneticPr fontId="2" type="noConversion"/>
  </si>
  <si>
    <t>김용길</t>
    <phoneticPr fontId="2" type="noConversion"/>
  </si>
  <si>
    <t>054-639-5041</t>
    <phoneticPr fontId="2" type="noConversion"/>
  </si>
  <si>
    <t>박만수</t>
    <phoneticPr fontId="2" type="noConversion"/>
  </si>
  <si>
    <t>054-639-5043</t>
    <phoneticPr fontId="2" type="noConversion"/>
  </si>
  <si>
    <t>조철영</t>
    <phoneticPr fontId="2" type="noConversion"/>
  </si>
  <si>
    <t>054-531-3626</t>
    <phoneticPr fontId="2" type="noConversion"/>
  </si>
  <si>
    <t>노찬호</t>
    <phoneticPr fontId="2" type="noConversion"/>
  </si>
  <si>
    <t>054-531-3965</t>
    <phoneticPr fontId="2" type="noConversion"/>
  </si>
  <si>
    <t>054-531-3629</t>
    <phoneticPr fontId="2" type="noConversion"/>
  </si>
  <si>
    <t>방찬진</t>
    <phoneticPr fontId="2" type="noConversion"/>
  </si>
  <si>
    <t>054-531-3630</t>
    <phoneticPr fontId="2" type="noConversion"/>
  </si>
  <si>
    <t>안종철</t>
    <phoneticPr fontId="2" type="noConversion"/>
  </si>
  <si>
    <t>054-531-3633</t>
    <phoneticPr fontId="2" type="noConversion"/>
  </si>
  <si>
    <t>엄대호</t>
    <phoneticPr fontId="2" type="noConversion"/>
  </si>
  <si>
    <t>정수명</t>
    <phoneticPr fontId="2" type="noConversion"/>
  </si>
  <si>
    <t>054-870-0535</t>
    <phoneticPr fontId="2" type="noConversion"/>
  </si>
  <si>
    <t>류형곤</t>
    <phoneticPr fontId="2" type="noConversion"/>
  </si>
  <si>
    <t>054-870-0532</t>
    <phoneticPr fontId="2" type="noConversion"/>
  </si>
  <si>
    <t>054-870-0533</t>
    <phoneticPr fontId="2" type="noConversion"/>
  </si>
  <si>
    <t>054-870-0534</t>
    <phoneticPr fontId="2" type="noConversion"/>
  </si>
  <si>
    <t>김창수</t>
    <phoneticPr fontId="2" type="noConversion"/>
  </si>
  <si>
    <t>054-870-0530</t>
    <phoneticPr fontId="2" type="noConversion"/>
  </si>
  <si>
    <t>손덕호</t>
    <phoneticPr fontId="2" type="noConversion"/>
  </si>
  <si>
    <t>054-650-7142</t>
    <phoneticPr fontId="2" type="noConversion"/>
  </si>
  <si>
    <t>경북지역본부 문경예천지사 수자원관리부</t>
    <phoneticPr fontId="2" type="noConversion"/>
  </si>
  <si>
    <t>배영식</t>
    <phoneticPr fontId="2" type="noConversion"/>
  </si>
  <si>
    <t>054-650-7135</t>
    <phoneticPr fontId="2" type="noConversion"/>
  </si>
  <si>
    <t>이대호</t>
    <phoneticPr fontId="2" type="noConversion"/>
  </si>
  <si>
    <t>054-650-7147</t>
    <phoneticPr fontId="2" type="noConversion"/>
  </si>
  <si>
    <t>남창효</t>
    <phoneticPr fontId="2" type="noConversion"/>
  </si>
  <si>
    <t>054-650-7146</t>
    <phoneticPr fontId="2" type="noConversion"/>
  </si>
  <si>
    <t>정인규</t>
    <phoneticPr fontId="2" type="noConversion"/>
  </si>
  <si>
    <t>박대형</t>
    <phoneticPr fontId="2" type="noConversion"/>
  </si>
  <si>
    <t>서준건</t>
    <phoneticPr fontId="2" type="noConversion"/>
  </si>
  <si>
    <t>054-830-8142</t>
    <phoneticPr fontId="2" type="noConversion"/>
  </si>
  <si>
    <t>김용빈</t>
    <phoneticPr fontId="2" type="noConversion"/>
  </si>
  <si>
    <t>054-830-8177</t>
    <phoneticPr fontId="2" type="noConversion"/>
  </si>
  <si>
    <t>이상두</t>
    <phoneticPr fontId="2" type="noConversion"/>
  </si>
  <si>
    <t>054-830-8164</t>
    <phoneticPr fontId="2" type="noConversion"/>
  </si>
  <si>
    <t>박종순</t>
    <phoneticPr fontId="2" type="noConversion"/>
  </si>
  <si>
    <t>054-830-8163</t>
    <phoneticPr fontId="2" type="noConversion"/>
  </si>
  <si>
    <t>노호식</t>
    <phoneticPr fontId="2" type="noConversion"/>
  </si>
  <si>
    <t>054-830-8143</t>
    <phoneticPr fontId="2" type="noConversion"/>
  </si>
  <si>
    <t>이순섭</t>
    <phoneticPr fontId="2" type="noConversion"/>
  </si>
  <si>
    <t>054-830-8141</t>
    <phoneticPr fontId="2" type="noConversion"/>
  </si>
  <si>
    <t>손상현</t>
    <phoneticPr fontId="2" type="noConversion"/>
  </si>
  <si>
    <t>054-830-8137</t>
    <phoneticPr fontId="2" type="noConversion"/>
  </si>
  <si>
    <t>김은희</t>
    <phoneticPr fontId="2" type="noConversion"/>
  </si>
  <si>
    <t>054-830-8172</t>
    <phoneticPr fontId="2" type="noConversion"/>
  </si>
  <si>
    <t>박태용</t>
    <phoneticPr fontId="2" type="noConversion"/>
  </si>
  <si>
    <t>054-730-5074</t>
    <phoneticPr fontId="2" type="noConversion"/>
  </si>
  <si>
    <t>허필조</t>
    <phoneticPr fontId="2" type="noConversion"/>
  </si>
  <si>
    <t>이승훈</t>
    <phoneticPr fontId="2" type="noConversion"/>
  </si>
  <si>
    <t>054-730-5073</t>
    <phoneticPr fontId="2" type="noConversion"/>
  </si>
  <si>
    <t>윤동기</t>
    <phoneticPr fontId="2" type="noConversion"/>
  </si>
  <si>
    <t>054-950-0742</t>
    <phoneticPr fontId="2" type="noConversion"/>
  </si>
  <si>
    <t>고승태</t>
    <phoneticPr fontId="2" type="noConversion"/>
  </si>
  <si>
    <t>054-950-0744</t>
    <phoneticPr fontId="2" type="noConversion"/>
  </si>
  <si>
    <t>조영균</t>
    <phoneticPr fontId="2" type="noConversion"/>
  </si>
  <si>
    <t>053-610-3832</t>
    <phoneticPr fontId="2" type="noConversion"/>
  </si>
  <si>
    <t>최학석</t>
    <phoneticPr fontId="2" type="noConversion"/>
  </si>
  <si>
    <t>054-930-0765</t>
    <phoneticPr fontId="2" type="noConversion"/>
  </si>
  <si>
    <t>054-800-5012</t>
    <phoneticPr fontId="2" type="noConversion"/>
  </si>
  <si>
    <t>김형만</t>
    <phoneticPr fontId="2" type="noConversion"/>
  </si>
  <si>
    <t>054-800-5013</t>
    <phoneticPr fontId="2" type="noConversion"/>
  </si>
  <si>
    <t>윤상운</t>
    <phoneticPr fontId="2" type="noConversion"/>
  </si>
  <si>
    <t>054-800-5022</t>
    <phoneticPr fontId="2" type="noConversion"/>
  </si>
  <si>
    <t>장효남</t>
    <phoneticPr fontId="2" type="noConversion"/>
  </si>
  <si>
    <t>061-430-7766</t>
    <phoneticPr fontId="2" type="noConversion"/>
  </si>
  <si>
    <t>김종혁</t>
    <phoneticPr fontId="2" type="noConversion"/>
  </si>
  <si>
    <t>061-430-7761</t>
    <phoneticPr fontId="2" type="noConversion"/>
  </si>
  <si>
    <t>송호근</t>
    <phoneticPr fontId="2" type="noConversion"/>
  </si>
  <si>
    <t>061-430-7755</t>
    <phoneticPr fontId="2" type="noConversion"/>
  </si>
  <si>
    <t>이홍대</t>
    <phoneticPr fontId="2" type="noConversion"/>
  </si>
  <si>
    <t>061-430-7760</t>
    <phoneticPr fontId="2" type="noConversion"/>
  </si>
  <si>
    <t>장치운</t>
    <phoneticPr fontId="2" type="noConversion"/>
  </si>
  <si>
    <t>061-430-7763</t>
    <phoneticPr fontId="2" type="noConversion"/>
  </si>
  <si>
    <t>조훈</t>
    <phoneticPr fontId="2" type="noConversion"/>
  </si>
  <si>
    <t>061-430-7762</t>
    <phoneticPr fontId="2" type="noConversion"/>
  </si>
  <si>
    <t>정광일</t>
    <phoneticPr fontId="2" type="noConversion"/>
  </si>
  <si>
    <t>061-430-7768</t>
    <phoneticPr fontId="2" type="noConversion"/>
  </si>
  <si>
    <t>김종칠</t>
    <phoneticPr fontId="2" type="noConversion"/>
  </si>
  <si>
    <t>061-830-2251</t>
    <phoneticPr fontId="2" type="noConversion"/>
  </si>
  <si>
    <t>윤동혁</t>
    <phoneticPr fontId="2" type="noConversion"/>
  </si>
  <si>
    <t>061-830-2252</t>
    <phoneticPr fontId="2" type="noConversion"/>
  </si>
  <si>
    <t>강대선</t>
    <phoneticPr fontId="2" type="noConversion"/>
  </si>
  <si>
    <t>061-830-2253</t>
    <phoneticPr fontId="2" type="noConversion"/>
  </si>
  <si>
    <t>양보열</t>
    <phoneticPr fontId="2" type="noConversion"/>
  </si>
  <si>
    <t>061-260-5577</t>
    <phoneticPr fontId="2" type="noConversion"/>
  </si>
  <si>
    <t>김옥주</t>
    <phoneticPr fontId="2" type="noConversion"/>
  </si>
  <si>
    <t>061-260-5571</t>
    <phoneticPr fontId="2" type="noConversion"/>
  </si>
  <si>
    <t>김민수</t>
    <phoneticPr fontId="2" type="noConversion"/>
  </si>
  <si>
    <t>061-260-5550</t>
    <phoneticPr fontId="2" type="noConversion"/>
  </si>
  <si>
    <t>이건국</t>
    <phoneticPr fontId="2" type="noConversion"/>
  </si>
  <si>
    <t>061-260-5576</t>
    <phoneticPr fontId="2" type="noConversion"/>
  </si>
  <si>
    <t>윤석준</t>
    <phoneticPr fontId="2" type="noConversion"/>
  </si>
  <si>
    <t>061-260-5573</t>
    <phoneticPr fontId="2" type="noConversion"/>
  </si>
  <si>
    <t>김익모</t>
    <phoneticPr fontId="2" type="noConversion"/>
  </si>
  <si>
    <t>061-260-5578</t>
    <phoneticPr fontId="2" type="noConversion"/>
  </si>
  <si>
    <t>김영운</t>
    <phoneticPr fontId="2" type="noConversion"/>
  </si>
  <si>
    <t>061-260-5561</t>
    <phoneticPr fontId="2" type="noConversion"/>
  </si>
  <si>
    <t>김성진</t>
    <phoneticPr fontId="2" type="noConversion"/>
  </si>
  <si>
    <t>정화택</t>
    <phoneticPr fontId="2" type="noConversion"/>
  </si>
  <si>
    <t>061-740-1150</t>
    <phoneticPr fontId="2" type="noConversion"/>
  </si>
  <si>
    <t>김대연</t>
    <phoneticPr fontId="2" type="noConversion"/>
  </si>
  <si>
    <t>061-740-1152</t>
    <phoneticPr fontId="2" type="noConversion"/>
  </si>
  <si>
    <t>이우재</t>
    <phoneticPr fontId="2" type="noConversion"/>
  </si>
  <si>
    <t>061-740-1151</t>
    <phoneticPr fontId="2" type="noConversion"/>
  </si>
  <si>
    <t>차석철</t>
    <phoneticPr fontId="2" type="noConversion"/>
  </si>
  <si>
    <t>061-740-1182</t>
    <phoneticPr fontId="2" type="noConversion"/>
  </si>
  <si>
    <t>김정성</t>
    <phoneticPr fontId="2" type="noConversion"/>
  </si>
  <si>
    <t>061-390-8647</t>
    <phoneticPr fontId="2" type="noConversion"/>
  </si>
  <si>
    <t>김민우</t>
    <phoneticPr fontId="2" type="noConversion"/>
  </si>
  <si>
    <t>061-390-8661</t>
    <phoneticPr fontId="2" type="noConversion"/>
  </si>
  <si>
    <t>문선주</t>
    <phoneticPr fontId="2" type="noConversion"/>
  </si>
  <si>
    <t>061-390-8651</t>
    <phoneticPr fontId="2" type="noConversion"/>
  </si>
  <si>
    <t>박희동</t>
    <phoneticPr fontId="2" type="noConversion"/>
  </si>
  <si>
    <t>061-390-8643</t>
    <phoneticPr fontId="2" type="noConversion"/>
  </si>
  <si>
    <t>변영철</t>
    <phoneticPr fontId="2" type="noConversion"/>
  </si>
  <si>
    <t>061-390-8642</t>
    <phoneticPr fontId="2" type="noConversion"/>
  </si>
  <si>
    <t>한상욱</t>
    <phoneticPr fontId="2" type="noConversion"/>
  </si>
  <si>
    <t>061-860-7668</t>
    <phoneticPr fontId="2" type="noConversion"/>
  </si>
  <si>
    <t>이재진</t>
    <phoneticPr fontId="2" type="noConversion"/>
  </si>
  <si>
    <t>061-860-7667</t>
    <phoneticPr fontId="2" type="noConversion"/>
  </si>
  <si>
    <t>061-860-7663</t>
    <phoneticPr fontId="2" type="noConversion"/>
  </si>
  <si>
    <t>양돈열</t>
    <phoneticPr fontId="2" type="noConversion"/>
  </si>
  <si>
    <t>061-860-7664</t>
    <phoneticPr fontId="2" type="noConversion"/>
  </si>
  <si>
    <t>이인석</t>
    <phoneticPr fontId="2" type="noConversion"/>
  </si>
  <si>
    <t>061-860-7665</t>
    <phoneticPr fontId="2" type="noConversion"/>
  </si>
  <si>
    <t>이철주</t>
    <phoneticPr fontId="2" type="noConversion"/>
  </si>
  <si>
    <t>061-540-5473</t>
    <phoneticPr fontId="2" type="noConversion"/>
  </si>
  <si>
    <t>곽현우</t>
    <phoneticPr fontId="2" type="noConversion"/>
  </si>
  <si>
    <t>061-540-5479</t>
    <phoneticPr fontId="2" type="noConversion"/>
  </si>
  <si>
    <t>송형식</t>
    <phoneticPr fontId="2" type="noConversion"/>
  </si>
  <si>
    <t>061-330-9584</t>
    <phoneticPr fontId="2" type="noConversion"/>
  </si>
  <si>
    <t>임영삼</t>
    <phoneticPr fontId="2" type="noConversion"/>
  </si>
  <si>
    <t>061-330-9582</t>
    <phoneticPr fontId="2" type="noConversion"/>
  </si>
  <si>
    <t>정재호</t>
    <phoneticPr fontId="2" type="noConversion"/>
  </si>
  <si>
    <t>061-330-9573</t>
    <phoneticPr fontId="2" type="noConversion"/>
  </si>
  <si>
    <t>임종윤</t>
    <phoneticPr fontId="2" type="noConversion"/>
  </si>
  <si>
    <t>061-330-9550</t>
    <phoneticPr fontId="2" type="noConversion"/>
  </si>
  <si>
    <t>정다희</t>
    <phoneticPr fontId="2" type="noConversion"/>
  </si>
  <si>
    <t>061-330-9583</t>
    <phoneticPr fontId="2" type="noConversion"/>
  </si>
  <si>
    <t>김보미</t>
    <phoneticPr fontId="2" type="noConversion"/>
  </si>
  <si>
    <t>061-330-9571</t>
    <phoneticPr fontId="2" type="noConversion"/>
  </si>
  <si>
    <t>김현호</t>
    <phoneticPr fontId="2" type="noConversion"/>
  </si>
  <si>
    <t>061-330-9574</t>
    <phoneticPr fontId="2" type="noConversion"/>
  </si>
  <si>
    <t>전남지역본부 나주지사 수자원관리부</t>
    <phoneticPr fontId="2" type="noConversion"/>
  </si>
  <si>
    <t>이종국</t>
    <phoneticPr fontId="2" type="noConversion"/>
  </si>
  <si>
    <t>061-330-9541</t>
    <phoneticPr fontId="2" type="noConversion"/>
  </si>
  <si>
    <t>지영선</t>
    <phoneticPr fontId="2" type="noConversion"/>
  </si>
  <si>
    <t>061-330-9542</t>
    <phoneticPr fontId="2" type="noConversion"/>
  </si>
  <si>
    <t>양소열</t>
    <phoneticPr fontId="2" type="noConversion"/>
  </si>
  <si>
    <t>061-850-2542</t>
    <phoneticPr fontId="2" type="noConversion"/>
  </si>
  <si>
    <t>채종영</t>
    <phoneticPr fontId="2" type="noConversion"/>
  </si>
  <si>
    <t>061-850-2541</t>
    <phoneticPr fontId="2" type="noConversion"/>
  </si>
  <si>
    <t>김경수</t>
    <phoneticPr fontId="2" type="noConversion"/>
  </si>
  <si>
    <t>061-850-2538</t>
    <phoneticPr fontId="2" type="noConversion"/>
  </si>
  <si>
    <t>김재우</t>
    <phoneticPr fontId="2" type="noConversion"/>
  </si>
  <si>
    <t>061-850-2532</t>
    <phoneticPr fontId="2" type="noConversion"/>
  </si>
  <si>
    <t>이수형</t>
    <phoneticPr fontId="2" type="noConversion"/>
  </si>
  <si>
    <t>061-850-2531</t>
    <phoneticPr fontId="2" type="noConversion"/>
  </si>
  <si>
    <t>박성득</t>
    <phoneticPr fontId="2" type="noConversion"/>
  </si>
  <si>
    <t>061-530-5461</t>
    <phoneticPr fontId="2" type="noConversion"/>
  </si>
  <si>
    <t>임용희</t>
    <phoneticPr fontId="2" type="noConversion"/>
  </si>
  <si>
    <t>신동안</t>
    <phoneticPr fontId="2" type="noConversion"/>
  </si>
  <si>
    <t>061-530-5462</t>
    <phoneticPr fontId="2" type="noConversion"/>
  </si>
  <si>
    <t>061-530-5463</t>
    <phoneticPr fontId="2" type="noConversion"/>
  </si>
  <si>
    <t>061-530-5464</t>
    <phoneticPr fontId="2" type="noConversion"/>
  </si>
  <si>
    <t>전남지역본부 해남완도지사 지역개발부</t>
    <phoneticPr fontId="2" type="noConversion"/>
  </si>
  <si>
    <t>남기헌</t>
    <phoneticPr fontId="2" type="noConversion"/>
  </si>
  <si>
    <t>061-5031532</t>
    <phoneticPr fontId="2" type="noConversion"/>
  </si>
  <si>
    <t>임인섭</t>
    <phoneticPr fontId="2" type="noConversion"/>
  </si>
  <si>
    <t>061-530-1538</t>
    <phoneticPr fontId="2" type="noConversion"/>
  </si>
  <si>
    <t>김동균</t>
    <phoneticPr fontId="2" type="noConversion"/>
  </si>
  <si>
    <t>061-530-1539</t>
    <phoneticPr fontId="2" type="noConversion"/>
  </si>
  <si>
    <t>061-530-1564</t>
    <phoneticPr fontId="2" type="noConversion"/>
  </si>
  <si>
    <t>진완규</t>
    <phoneticPr fontId="2" type="noConversion"/>
  </si>
  <si>
    <t>061-5031531</t>
    <phoneticPr fontId="2" type="noConversion"/>
  </si>
  <si>
    <t>나강원</t>
    <phoneticPr fontId="2" type="noConversion"/>
  </si>
  <si>
    <t>061-530-1535</t>
    <phoneticPr fontId="2" type="noConversion"/>
  </si>
  <si>
    <t>061-5031533</t>
    <phoneticPr fontId="2" type="noConversion"/>
  </si>
  <si>
    <t>061-5031534</t>
    <phoneticPr fontId="2" type="noConversion"/>
  </si>
  <si>
    <t>062-380-8673</t>
    <phoneticPr fontId="2" type="noConversion"/>
  </si>
  <si>
    <t>손관철</t>
    <phoneticPr fontId="2" type="noConversion"/>
  </si>
  <si>
    <t>062-380-8642</t>
    <phoneticPr fontId="2" type="noConversion"/>
  </si>
  <si>
    <t>062-380-8643</t>
    <phoneticPr fontId="2" type="noConversion"/>
  </si>
  <si>
    <t>062-380-8644</t>
    <phoneticPr fontId="2" type="noConversion"/>
  </si>
  <si>
    <t>전남지역본부 곡성구례지사 지역개발부</t>
    <phoneticPr fontId="2" type="noConversion"/>
  </si>
  <si>
    <t>임병헌</t>
    <phoneticPr fontId="2" type="noConversion"/>
  </si>
  <si>
    <t>061-360-1141</t>
    <phoneticPr fontId="2" type="noConversion"/>
  </si>
  <si>
    <t>백인술</t>
    <phoneticPr fontId="2" type="noConversion"/>
  </si>
  <si>
    <t>061-360-1135</t>
    <phoneticPr fontId="2" type="noConversion"/>
  </si>
  <si>
    <t>김우종</t>
    <phoneticPr fontId="2" type="noConversion"/>
  </si>
  <si>
    <t>061-360-1148</t>
    <phoneticPr fontId="2" type="noConversion"/>
  </si>
  <si>
    <t>황방근</t>
    <phoneticPr fontId="2" type="noConversion"/>
  </si>
  <si>
    <t>061-360-1143</t>
    <phoneticPr fontId="2" type="noConversion"/>
  </si>
  <si>
    <t>최창규</t>
    <phoneticPr fontId="2" type="noConversion"/>
  </si>
  <si>
    <t>061-780-3132</t>
    <phoneticPr fontId="2" type="noConversion"/>
  </si>
  <si>
    <t>061-780-3133</t>
    <phoneticPr fontId="2" type="noConversion"/>
  </si>
  <si>
    <t>061-780-3135</t>
    <phoneticPr fontId="2" type="noConversion"/>
  </si>
  <si>
    <t>061-780-3136</t>
    <phoneticPr fontId="2" type="noConversion"/>
  </si>
  <si>
    <t>061-780-3137</t>
    <phoneticPr fontId="2" type="noConversion"/>
  </si>
  <si>
    <t>061-780-3138</t>
    <phoneticPr fontId="2" type="noConversion"/>
  </si>
  <si>
    <t>061-780-3139</t>
    <phoneticPr fontId="2" type="noConversion"/>
  </si>
  <si>
    <t>061-780-3140</t>
    <phoneticPr fontId="2" type="noConversion"/>
  </si>
  <si>
    <t>061-780-3141</t>
    <phoneticPr fontId="2" type="noConversion"/>
  </si>
  <si>
    <t>류근주</t>
    <phoneticPr fontId="2" type="noConversion"/>
  </si>
  <si>
    <t>전남지역본부 곡성구례지사 수자원관리부</t>
    <phoneticPr fontId="2" type="noConversion"/>
  </si>
  <si>
    <t>강영훈</t>
    <phoneticPr fontId="2" type="noConversion"/>
  </si>
  <si>
    <t>061-360-1138</t>
    <phoneticPr fontId="2" type="noConversion"/>
  </si>
  <si>
    <t>조달위탁</t>
    <phoneticPr fontId="2" type="noConversion"/>
  </si>
  <si>
    <t>강원지역본부 홍천춘천지사 지역개발부</t>
    <phoneticPr fontId="2" type="noConversion"/>
  </si>
  <si>
    <t>비협정</t>
    <phoneticPr fontId="2" type="noConversion"/>
  </si>
  <si>
    <t>쇼핑몰</t>
    <phoneticPr fontId="2" type="noConversion"/>
  </si>
  <si>
    <t>제한경쟁</t>
    <phoneticPr fontId="2" type="noConversion"/>
  </si>
  <si>
    <t>원주지사 평창영월정선지부</t>
    <phoneticPr fontId="2" type="noConversion"/>
  </si>
  <si>
    <t>일반경쟁</t>
    <phoneticPr fontId="2" type="noConversion"/>
  </si>
  <si>
    <t>원주지사 지역개발부</t>
    <phoneticPr fontId="2" type="noConversion"/>
  </si>
  <si>
    <t>강원지역본부 영북지사 지역개발부</t>
    <phoneticPr fontId="2" type="noConversion"/>
  </si>
  <si>
    <t>강원지역본부 철원지사 수자원관리부</t>
    <phoneticPr fontId="2" type="noConversion"/>
  </si>
  <si>
    <t>강원지역본부 철원지사 지역개발부</t>
    <phoneticPr fontId="2" type="noConversion"/>
  </si>
  <si>
    <t>새만금산업단지사업단 사업관리부</t>
    <phoneticPr fontId="2" type="noConversion"/>
  </si>
  <si>
    <t>영산강사업단 공무부</t>
    <phoneticPr fontId="2" type="noConversion"/>
  </si>
  <si>
    <t>수의계약</t>
    <phoneticPr fontId="2" type="noConversion"/>
  </si>
  <si>
    <t>영산강사업단</t>
    <phoneticPr fontId="2" type="noConversion"/>
  </si>
  <si>
    <t>본사 지하수지질처</t>
    <phoneticPr fontId="2" type="noConversion"/>
  </si>
  <si>
    <t>기술안전품질원 환경자원부</t>
    <phoneticPr fontId="2" type="noConversion"/>
  </si>
  <si>
    <t>경기지역본부 기전기술부</t>
    <phoneticPr fontId="2" type="noConversion"/>
  </si>
  <si>
    <t>경기지역본부 여주이천지사 지역개발부</t>
    <phoneticPr fontId="2" type="noConversion"/>
  </si>
  <si>
    <t>경지지역본부 양평광주서울지사 지역개발부</t>
    <phoneticPr fontId="2" type="noConversion"/>
  </si>
  <si>
    <t>경기지역본부 화성수원지사 지역개발부</t>
    <phoneticPr fontId="2" type="noConversion"/>
  </si>
  <si>
    <t>조달위탁</t>
    <phoneticPr fontId="2" type="noConversion"/>
  </si>
  <si>
    <t>쇼핑몰</t>
    <phoneticPr fontId="2" type="noConversion"/>
  </si>
  <si>
    <t>수의계약</t>
    <phoneticPr fontId="2" type="noConversion"/>
  </si>
  <si>
    <t>제한경쟁</t>
    <phoneticPr fontId="2" type="noConversion"/>
  </si>
  <si>
    <t>경기지역본부 평택지사 사업운영부</t>
    <phoneticPr fontId="2" type="noConversion"/>
  </si>
  <si>
    <t>본사 사업계획처</t>
    <phoneticPr fontId="2" type="noConversion"/>
  </si>
  <si>
    <t xml:space="preserve">  새만금사업단 공무부  </t>
    <phoneticPr fontId="2" type="noConversion"/>
  </si>
  <si>
    <t xml:space="preserve">   새만금사업단 공무부   </t>
    <phoneticPr fontId="2" type="noConversion"/>
  </si>
  <si>
    <t xml:space="preserve">    새만금사업단 공무부    </t>
    <phoneticPr fontId="2" type="noConversion"/>
  </si>
  <si>
    <t>제주지역본부</t>
    <phoneticPr fontId="2" type="noConversion"/>
  </si>
  <si>
    <t>천수만사업단 공무부</t>
    <phoneticPr fontId="2" type="noConversion"/>
  </si>
  <si>
    <t>비협정</t>
    <phoneticPr fontId="2" type="noConversion"/>
  </si>
  <si>
    <t>일반경쟁</t>
    <phoneticPr fontId="2" type="noConversion"/>
  </si>
  <si>
    <t>천수만사업단 공무부</t>
    <phoneticPr fontId="2" type="noConversion"/>
  </si>
  <si>
    <t>쇼핑몰</t>
    <phoneticPr fontId="2" type="noConversion"/>
  </si>
  <si>
    <t>천수만사업단 시설운영부</t>
    <phoneticPr fontId="2" type="noConversion"/>
  </si>
  <si>
    <t>조달위탁</t>
    <phoneticPr fontId="2" type="noConversion"/>
  </si>
  <si>
    <t>충북지역본부 기전기술부</t>
    <phoneticPr fontId="2" type="noConversion"/>
  </si>
  <si>
    <t>충북지역본부 청주지사 지역개발부</t>
    <phoneticPr fontId="2" type="noConversion"/>
  </si>
  <si>
    <t>제한경쟁</t>
    <phoneticPr fontId="2" type="noConversion"/>
  </si>
  <si>
    <t>충북지역본부 보은지사 지역개발부</t>
    <phoneticPr fontId="2" type="noConversion"/>
  </si>
  <si>
    <t>충북지역본부 옥천.영동지사 지역개발부</t>
    <phoneticPr fontId="2" type="noConversion"/>
  </si>
  <si>
    <t>충북지역본부 옥천영동지사 지역개발부</t>
    <phoneticPr fontId="2" type="noConversion"/>
  </si>
  <si>
    <t>충북지역본부 진천음성지사 지역개발부</t>
    <phoneticPr fontId="2" type="noConversion"/>
  </si>
  <si>
    <t>충북지역본부 괴산증평지사 지역개발부</t>
    <phoneticPr fontId="2" type="noConversion"/>
  </si>
  <si>
    <t>충북지역본부 충주제천단양지사 수자원관리부</t>
    <phoneticPr fontId="2" type="noConversion"/>
  </si>
  <si>
    <t>충북지역본부 충주제천단양지사 지역개발부</t>
    <phoneticPr fontId="2" type="noConversion"/>
  </si>
  <si>
    <t>금강사업단 공무부</t>
    <phoneticPr fontId="2" type="noConversion"/>
  </si>
  <si>
    <t>금강사업단 유지관리부</t>
    <phoneticPr fontId="2" type="noConversion"/>
  </si>
  <si>
    <t>기술안전품질원 환경자원부</t>
    <phoneticPr fontId="2" type="noConversion"/>
  </si>
  <si>
    <t xml:space="preserve">전북지역본부 무진장지사 </t>
    <phoneticPr fontId="2" type="noConversion"/>
  </si>
  <si>
    <t>전주완주임실지사 수자원관리부</t>
    <phoneticPr fontId="2" type="noConversion"/>
  </si>
  <si>
    <t>협정</t>
    <phoneticPr fontId="2" type="noConversion"/>
  </si>
  <si>
    <t>보령지사 지역개발부</t>
    <phoneticPr fontId="2" type="noConversion"/>
  </si>
  <si>
    <t>충남지역본부 서산태안지사 수자원관리부</t>
    <phoneticPr fontId="2" type="noConversion"/>
  </si>
  <si>
    <t>충남지역본부 서산태안지사 지역개발부</t>
    <phoneticPr fontId="2" type="noConversion"/>
  </si>
  <si>
    <t>충남본부 부여지사 수자원관리부</t>
    <phoneticPr fontId="2" type="noConversion"/>
  </si>
  <si>
    <r>
      <t>충남지역본부 당진지사</t>
    </r>
    <r>
      <rPr>
        <sz val="11"/>
        <rFont val="돋움"/>
        <family val="3"/>
        <charset val="129"/>
      </rPr>
      <t xml:space="preserve"> 지역개발부</t>
    </r>
    <phoneticPr fontId="2" type="noConversion"/>
  </si>
  <si>
    <t>경북지역본부 기전기술부</t>
    <phoneticPr fontId="2" type="noConversion"/>
  </si>
  <si>
    <t>경북지역본부 포항울릉지사 수자원관리부</t>
    <phoneticPr fontId="2" type="noConversion"/>
  </si>
  <si>
    <r>
      <t>경북지역본부 경주지사</t>
    </r>
    <r>
      <rPr>
        <sz val="11"/>
        <rFont val="돋움"/>
        <family val="3"/>
        <charset val="129"/>
      </rPr>
      <t xml:space="preserve"> 수자원관리부</t>
    </r>
    <phoneticPr fontId="2" type="noConversion"/>
  </si>
  <si>
    <t>경북지역본부 경주지사 수자원관리부</t>
    <phoneticPr fontId="2" type="noConversion"/>
  </si>
  <si>
    <t>경북지역본부 안동지사 수자원관리부</t>
    <phoneticPr fontId="2" type="noConversion"/>
  </si>
  <si>
    <t>경북지역본부 구미김천지사 수자원관리부</t>
    <phoneticPr fontId="2" type="noConversion"/>
  </si>
  <si>
    <t>경북지역본부 영주봉화지사 지역개발부</t>
    <phoneticPr fontId="2" type="noConversion"/>
  </si>
  <si>
    <t>경북지역본부 영천지사 지역개발부</t>
    <phoneticPr fontId="2" type="noConversion"/>
  </si>
  <si>
    <t>경북지역본부 경산청도지사 수자원관리부</t>
    <phoneticPr fontId="2" type="noConversion"/>
  </si>
  <si>
    <t>경북지역본부 의성군위지사 수자원관리부</t>
    <phoneticPr fontId="2" type="noConversion"/>
  </si>
  <si>
    <t>경북지역본부 청송영양지사 수자원관리부</t>
    <phoneticPr fontId="2" type="noConversion"/>
  </si>
  <si>
    <t>경북지역본부 영덕울진지사 지역개발부</t>
    <phoneticPr fontId="2" type="noConversion"/>
  </si>
  <si>
    <t>경북지역본부 고령달성지사 지역개발부</t>
    <phoneticPr fontId="2" type="noConversion"/>
  </si>
  <si>
    <t>전남지역본부 강진지사 지역개발부</t>
    <phoneticPr fontId="2" type="noConversion"/>
  </si>
  <si>
    <t>전남지역본부 수자원관리부</t>
    <phoneticPr fontId="2" type="noConversion"/>
  </si>
  <si>
    <t>전남지역본부 무안신안지사 지역개발부</t>
    <phoneticPr fontId="2" type="noConversion"/>
  </si>
  <si>
    <t>수의계약</t>
    <phoneticPr fontId="2" type="noConversion"/>
  </si>
  <si>
    <t>전남지역본부 장성함평지사 지역개발부</t>
    <phoneticPr fontId="2" type="noConversion"/>
  </si>
  <si>
    <t>전남지역본부 진도지사 지역개발부</t>
    <phoneticPr fontId="2" type="noConversion"/>
  </si>
  <si>
    <r>
      <t>전남지역본부 진도지사</t>
    </r>
    <r>
      <rPr>
        <sz val="11"/>
        <rFont val="돋움"/>
        <family val="3"/>
        <charset val="129"/>
      </rPr>
      <t xml:space="preserve"> 지역개발부</t>
    </r>
    <phoneticPr fontId="2" type="noConversion"/>
  </si>
  <si>
    <t>전남지역본부 지하수지질부</t>
    <phoneticPr fontId="2" type="noConversion"/>
  </si>
  <si>
    <t>전남지역본부 나주지사 지역개발부</t>
    <phoneticPr fontId="2" type="noConversion"/>
  </si>
  <si>
    <t>전남지역본부 보성지사 지역개발부</t>
    <phoneticPr fontId="2" type="noConversion"/>
  </si>
  <si>
    <t xml:space="preserve">전남지역본부 광주담양화순지사 지역개발부 </t>
    <phoneticPr fontId="2" type="noConversion"/>
  </si>
  <si>
    <t>전남지역본부 영광지사 수자원관리부</t>
    <phoneticPr fontId="2" type="noConversion"/>
  </si>
  <si>
    <t xml:space="preserve">본사 인사복지처 </t>
    <phoneticPr fontId="2" type="noConversion"/>
  </si>
  <si>
    <t>장기</t>
    <phoneticPr fontId="2" type="noConversion"/>
  </si>
  <si>
    <t>본사 정보화추진처 경영정보부</t>
    <phoneticPr fontId="2" type="noConversion"/>
  </si>
  <si>
    <t>이명수</t>
    <phoneticPr fontId="2" type="noConversion"/>
  </si>
  <si>
    <t>061-338-5271</t>
    <phoneticPr fontId="2" type="noConversion"/>
  </si>
  <si>
    <t>장기</t>
    <phoneticPr fontId="2" type="noConversion"/>
  </si>
  <si>
    <t>본사 정보화추진처 IT총괄부</t>
    <phoneticPr fontId="2" type="noConversion"/>
  </si>
  <si>
    <t>강철우</t>
    <phoneticPr fontId="2" type="noConversion"/>
  </si>
  <si>
    <t>061-338-5219</t>
    <phoneticPr fontId="2" type="noConversion"/>
  </si>
  <si>
    <t>김상욱</t>
    <phoneticPr fontId="2" type="noConversion"/>
  </si>
  <si>
    <t>061-338-5232</t>
    <phoneticPr fontId="2" type="noConversion"/>
  </si>
  <si>
    <t>신규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</si>
  <si>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</si>
  <si>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</si>
  <si>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</si>
  <si>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강원본부 지하수지질부</t>
    <phoneticPr fontId="2" type="noConversion"/>
  </si>
  <si>
    <t>김명주</t>
    <phoneticPr fontId="2" type="noConversion"/>
  </si>
  <si>
    <t>033-240-9694</t>
    <phoneticPr fontId="2" type="noConversion"/>
  </si>
  <si>
    <t>김진호</t>
    <phoneticPr fontId="2" type="noConversion"/>
  </si>
  <si>
    <t>033-240-9695</t>
    <phoneticPr fontId="2" type="noConversion"/>
  </si>
  <si>
    <t>신종섭</t>
    <phoneticPr fontId="2" type="noConversion"/>
  </si>
  <si>
    <t>033-240-9698</t>
    <phoneticPr fontId="2" type="noConversion"/>
  </si>
  <si>
    <t>강원지역본부 홍천춘천지사 지역개발부</t>
    <phoneticPr fontId="2" type="noConversion"/>
  </si>
  <si>
    <t>이길병</t>
    <phoneticPr fontId="2" type="noConversion"/>
  </si>
  <si>
    <t>033-430-9534</t>
    <phoneticPr fontId="2" type="noConversion"/>
  </si>
  <si>
    <t>이길병</t>
    <phoneticPr fontId="2" type="noConversion"/>
  </si>
  <si>
    <t>033-430-9534</t>
    <phoneticPr fontId="2" type="noConversion"/>
  </si>
  <si>
    <t>강원지역본부 강릉지사 지역개발부</t>
    <phoneticPr fontId="2" type="noConversion"/>
  </si>
  <si>
    <t>김영균</t>
    <phoneticPr fontId="2" type="noConversion"/>
  </si>
  <si>
    <t>033-650-3252</t>
    <phoneticPr fontId="2" type="noConversion"/>
  </si>
  <si>
    <t>강원지역본부 강릉지사 수자원관리부</t>
    <phoneticPr fontId="2" type="noConversion"/>
  </si>
  <si>
    <t>남궁찬</t>
    <phoneticPr fontId="2" type="noConversion"/>
  </si>
  <si>
    <t>033-650-3257</t>
    <phoneticPr fontId="2" type="noConversion"/>
  </si>
  <si>
    <t>고동철</t>
    <phoneticPr fontId="2" type="noConversion"/>
  </si>
  <si>
    <t>033-630-0143</t>
    <phoneticPr fontId="2" type="noConversion"/>
  </si>
  <si>
    <t>본사 경영혁신실</t>
    <phoneticPr fontId="2" type="noConversion"/>
  </si>
  <si>
    <t>한혜임</t>
    <phoneticPr fontId="2" type="noConversion"/>
  </si>
  <si>
    <t>061-338-5186</t>
    <phoneticPr fontId="2" type="noConversion"/>
  </si>
  <si>
    <t>본사 국제협력처</t>
    <phoneticPr fontId="2" type="noConversion"/>
  </si>
  <si>
    <t>정회식</t>
    <phoneticPr fontId="2" type="noConversion"/>
  </si>
  <si>
    <t>061-338-6528</t>
    <phoneticPr fontId="2" type="noConversion"/>
  </si>
  <si>
    <t>윤정범</t>
    <phoneticPr fontId="2" type="noConversion"/>
  </si>
  <si>
    <t>061-338-6523</t>
    <phoneticPr fontId="2" type="noConversion"/>
  </si>
  <si>
    <t>류정민</t>
    <phoneticPr fontId="2" type="noConversion"/>
  </si>
  <si>
    <t>061-338-6529</t>
    <phoneticPr fontId="2" type="noConversion"/>
  </si>
  <si>
    <t>김진욱</t>
    <phoneticPr fontId="2" type="noConversion"/>
  </si>
  <si>
    <t>061-338-6534</t>
    <phoneticPr fontId="2" type="noConversion"/>
  </si>
  <si>
    <t>본사 농어촌개발기획처</t>
    <phoneticPr fontId="2" type="noConversion"/>
  </si>
  <si>
    <t>정효진</t>
    <phoneticPr fontId="2" type="noConversion"/>
  </si>
  <si>
    <t>061-338-5446</t>
    <phoneticPr fontId="2" type="noConversion"/>
  </si>
  <si>
    <t>새만금산업단지사업단 사업계획부</t>
    <phoneticPr fontId="2" type="noConversion"/>
  </si>
  <si>
    <t>김세정</t>
    <phoneticPr fontId="2" type="noConversion"/>
  </si>
  <si>
    <t>063-450-9052</t>
    <phoneticPr fontId="2" type="noConversion"/>
  </si>
  <si>
    <t>지하수지질처</t>
    <phoneticPr fontId="2" type="noConversion"/>
  </si>
  <si>
    <t>장기영</t>
    <phoneticPr fontId="2" type="noConversion"/>
  </si>
  <si>
    <t>061-338-5788</t>
    <phoneticPr fontId="2" type="noConversion"/>
  </si>
  <si>
    <t>한영준</t>
    <phoneticPr fontId="2" type="noConversion"/>
  </si>
  <si>
    <t>061-338-5802</t>
    <phoneticPr fontId="2" type="noConversion"/>
  </si>
  <si>
    <t>본사 지하수지질처</t>
    <phoneticPr fontId="2" type="noConversion"/>
  </si>
  <si>
    <t>조정환</t>
    <phoneticPr fontId="2" type="noConversion"/>
  </si>
  <si>
    <t>061-338-5799</t>
    <phoneticPr fontId="2" type="noConversion"/>
  </si>
  <si>
    <t>기술안전품질원 기술지원부</t>
    <phoneticPr fontId="2" type="noConversion"/>
  </si>
  <si>
    <t>황성규</t>
    <phoneticPr fontId="2" type="noConversion"/>
  </si>
  <si>
    <t>042-479-8385</t>
    <phoneticPr fontId="2" type="noConversion"/>
  </si>
  <si>
    <t>기술안전품질원 진단조사부</t>
    <phoneticPr fontId="2" type="noConversion"/>
  </si>
  <si>
    <t>한인석</t>
    <phoneticPr fontId="2" type="noConversion"/>
  </si>
  <si>
    <t>042-479-8441</t>
    <phoneticPr fontId="2" type="noConversion"/>
  </si>
  <si>
    <t>기술안전품질원 환경자원부</t>
    <phoneticPr fontId="2" type="noConversion"/>
  </si>
  <si>
    <t>임성식</t>
    <phoneticPr fontId="2" type="noConversion"/>
  </si>
  <si>
    <t>042-479-8406</t>
    <phoneticPr fontId="2" type="noConversion"/>
  </si>
  <si>
    <t>기술안전품질원 설계부</t>
    <phoneticPr fontId="2" type="noConversion"/>
  </si>
  <si>
    <t>박성진</t>
    <phoneticPr fontId="2" type="noConversion"/>
  </si>
  <si>
    <t>042-479-8215</t>
    <phoneticPr fontId="2" type="noConversion"/>
  </si>
  <si>
    <t>기술안전품질원 진단기획부</t>
    <phoneticPr fontId="2" type="noConversion"/>
  </si>
  <si>
    <t>김기창</t>
    <phoneticPr fontId="2" type="noConversion"/>
  </si>
  <si>
    <t>042-479-8295</t>
    <phoneticPr fontId="2" type="noConversion"/>
  </si>
  <si>
    <t>인재개발원 인재육성부</t>
    <phoneticPr fontId="2" type="noConversion"/>
  </si>
  <si>
    <t>권민정</t>
    <phoneticPr fontId="2" type="noConversion"/>
  </si>
  <si>
    <t>031-420-0730</t>
    <phoneticPr fontId="2" type="noConversion"/>
  </si>
  <si>
    <t>인재개발원 교육기획부</t>
    <phoneticPr fontId="2" type="noConversion"/>
  </si>
  <si>
    <t>김태중</t>
    <phoneticPr fontId="2" type="noConversion"/>
  </si>
  <si>
    <t>031-420-0712</t>
    <phoneticPr fontId="2" type="noConversion"/>
  </si>
  <si>
    <t>김민옥</t>
    <phoneticPr fontId="2" type="noConversion"/>
  </si>
  <si>
    <t>031-420-0724</t>
    <phoneticPr fontId="2" type="noConversion"/>
  </si>
  <si>
    <t>인재개발원 국제교육교류센터</t>
    <phoneticPr fontId="2" type="noConversion"/>
  </si>
  <si>
    <t>조영대</t>
    <phoneticPr fontId="2" type="noConversion"/>
  </si>
  <si>
    <t>031-420-0715</t>
    <phoneticPr fontId="2" type="noConversion"/>
  </si>
  <si>
    <t>김광용</t>
    <phoneticPr fontId="2" type="noConversion"/>
  </si>
  <si>
    <t>031-420-0762</t>
    <phoneticPr fontId="2" type="noConversion"/>
  </si>
  <si>
    <t>이몽렬</t>
    <phoneticPr fontId="2" type="noConversion"/>
  </si>
  <si>
    <t>031-420-0727</t>
    <phoneticPr fontId="2" type="noConversion"/>
  </si>
  <si>
    <t>경기지역본부 수자원관리부</t>
    <phoneticPr fontId="2" type="noConversion"/>
  </si>
  <si>
    <t>박종수</t>
    <phoneticPr fontId="2" type="noConversion"/>
  </si>
  <si>
    <t>031-250-3077</t>
    <phoneticPr fontId="2" type="noConversion"/>
  </si>
  <si>
    <t>경기지역본부 지하수지질부</t>
    <phoneticPr fontId="2" type="noConversion"/>
  </si>
  <si>
    <t>이병윤</t>
    <phoneticPr fontId="2" type="noConversion"/>
  </si>
  <si>
    <t>031-250-3075</t>
    <phoneticPr fontId="2" type="noConversion"/>
  </si>
  <si>
    <t>김정희</t>
    <phoneticPr fontId="2" type="noConversion"/>
  </si>
  <si>
    <t>031-250-3623</t>
    <phoneticPr fontId="2" type="noConversion"/>
  </si>
  <si>
    <t>송세정</t>
    <phoneticPr fontId="2" type="noConversion"/>
  </si>
  <si>
    <t>031-250-3074</t>
    <phoneticPr fontId="2" type="noConversion"/>
  </si>
  <si>
    <t>경기지역본부 환경복원사업소</t>
    <phoneticPr fontId="2" type="noConversion"/>
  </si>
  <si>
    <t>김건주</t>
    <phoneticPr fontId="2" type="noConversion"/>
  </si>
  <si>
    <t>031-948-8642</t>
    <phoneticPr fontId="2" type="noConversion"/>
  </si>
  <si>
    <t>이창학</t>
    <phoneticPr fontId="2" type="noConversion"/>
  </si>
  <si>
    <t>031-860-8942</t>
    <phoneticPr fontId="2" type="noConversion"/>
  </si>
  <si>
    <t>정운천</t>
    <phoneticPr fontId="2" type="noConversion"/>
  </si>
  <si>
    <t>032-930-2523</t>
    <phoneticPr fontId="2" type="noConversion"/>
  </si>
  <si>
    <t>최일호</t>
    <phoneticPr fontId="2" type="noConversion"/>
  </si>
  <si>
    <t>031-6805643</t>
    <phoneticPr fontId="2" type="noConversion"/>
  </si>
  <si>
    <t>031-6805644</t>
    <phoneticPr fontId="2" type="noConversion"/>
  </si>
  <si>
    <t>031-6805645</t>
    <phoneticPr fontId="2" type="noConversion"/>
  </si>
  <si>
    <t>김운희</t>
    <phoneticPr fontId="2" type="noConversion"/>
  </si>
  <si>
    <t>031-680-5631</t>
    <phoneticPr fontId="2" type="noConversion"/>
  </si>
  <si>
    <t>031-680-5648</t>
    <phoneticPr fontId="2" type="noConversion"/>
  </si>
  <si>
    <t>유재성</t>
    <phoneticPr fontId="2" type="noConversion"/>
  </si>
  <si>
    <t>031-680-5673</t>
    <phoneticPr fontId="2" type="noConversion"/>
  </si>
  <si>
    <t>경남지역본부 사업계획부</t>
    <phoneticPr fontId="2" type="noConversion"/>
  </si>
  <si>
    <t>김태영</t>
    <phoneticPr fontId="2" type="noConversion"/>
  </si>
  <si>
    <t>055-269-9354</t>
    <phoneticPr fontId="2" type="noConversion"/>
  </si>
  <si>
    <t>김덕경</t>
    <phoneticPr fontId="2" type="noConversion"/>
  </si>
  <si>
    <t>055-269-9427</t>
    <phoneticPr fontId="2" type="noConversion"/>
  </si>
  <si>
    <t>경남지역본부 수자원관리부</t>
    <phoneticPr fontId="2" type="noConversion"/>
  </si>
  <si>
    <t>최선희</t>
    <phoneticPr fontId="2" type="noConversion"/>
  </si>
  <si>
    <t>055-269-9445</t>
    <phoneticPr fontId="2" type="noConversion"/>
  </si>
  <si>
    <t>경남본부 지하수지질부</t>
    <phoneticPr fontId="2" type="noConversion"/>
  </si>
  <si>
    <t>임성택</t>
    <phoneticPr fontId="2" type="noConversion"/>
  </si>
  <si>
    <t>055-269-9466</t>
    <phoneticPr fontId="2" type="noConversion"/>
  </si>
  <si>
    <t>김수홍</t>
    <phoneticPr fontId="2" type="noConversion"/>
  </si>
  <si>
    <t>055-269-9473</t>
    <phoneticPr fontId="2" type="noConversion"/>
  </si>
  <si>
    <t>손주형</t>
    <phoneticPr fontId="2" type="noConversion"/>
  </si>
  <si>
    <t>055-269-9361</t>
    <phoneticPr fontId="2" type="noConversion"/>
  </si>
  <si>
    <t>김종한</t>
    <phoneticPr fontId="2" type="noConversion"/>
  </si>
  <si>
    <t>055-269-9475</t>
    <phoneticPr fontId="2" type="noConversion"/>
  </si>
  <si>
    <t>경남지역본부 김해양산지사 지역개발부</t>
    <phoneticPr fontId="2" type="noConversion"/>
  </si>
  <si>
    <t>박해정</t>
    <phoneticPr fontId="2" type="noConversion"/>
  </si>
  <si>
    <t>055-320-4881</t>
    <phoneticPr fontId="2" type="noConversion"/>
  </si>
  <si>
    <t>신규</t>
    <phoneticPr fontId="2" type="noConversion"/>
  </si>
  <si>
    <t>경남지역본부 김해양산부산지사 수자원관리부</t>
    <phoneticPr fontId="2" type="noConversion"/>
  </si>
  <si>
    <t>조정헌</t>
    <phoneticPr fontId="2" type="noConversion"/>
  </si>
  <si>
    <t>055-320-4854</t>
    <phoneticPr fontId="2" type="noConversion"/>
  </si>
  <si>
    <t>이태경</t>
    <phoneticPr fontId="2" type="noConversion"/>
  </si>
  <si>
    <t>055-320-4851</t>
    <phoneticPr fontId="2" type="noConversion"/>
  </si>
  <si>
    <t>경남지역본부 김해양산부산지사 지역개발부</t>
    <phoneticPr fontId="2" type="noConversion"/>
  </si>
  <si>
    <t>김현택</t>
    <phoneticPr fontId="2" type="noConversion"/>
  </si>
  <si>
    <t>055-320-4888</t>
    <phoneticPr fontId="2" type="noConversion"/>
  </si>
  <si>
    <t>장기</t>
    <phoneticPr fontId="2" type="noConversion"/>
  </si>
  <si>
    <t>제장홍</t>
    <phoneticPr fontId="2" type="noConversion"/>
  </si>
  <si>
    <t>055-320-4887</t>
    <phoneticPr fontId="2" type="noConversion"/>
  </si>
  <si>
    <t>경남지역본부 김해양산지사 지역개발부</t>
    <phoneticPr fontId="2" type="noConversion"/>
  </si>
  <si>
    <t>최민호</t>
    <phoneticPr fontId="2" type="noConversion"/>
  </si>
  <si>
    <t>055-320-4882</t>
    <phoneticPr fontId="2" type="noConversion"/>
  </si>
  <si>
    <t>박해정</t>
    <phoneticPr fontId="2" type="noConversion"/>
  </si>
  <si>
    <t>경남지역본부 고성통영거제지사 지역개발부</t>
    <phoneticPr fontId="2" type="noConversion"/>
  </si>
  <si>
    <t>하정호</t>
    <phoneticPr fontId="2" type="noConversion"/>
  </si>
  <si>
    <t>055-670-7022</t>
    <phoneticPr fontId="2" type="noConversion"/>
  </si>
  <si>
    <t>김성훈</t>
    <phoneticPr fontId="2" type="noConversion"/>
  </si>
  <si>
    <t>055-670-7044</t>
    <phoneticPr fontId="2" type="noConversion"/>
  </si>
  <si>
    <t>김판종</t>
    <phoneticPr fontId="2" type="noConversion"/>
  </si>
  <si>
    <t>055-670-7045</t>
    <phoneticPr fontId="2" type="noConversion"/>
  </si>
  <si>
    <t>정종훈</t>
    <phoneticPr fontId="2" type="noConversion"/>
  </si>
  <si>
    <t>055-670-7043</t>
    <phoneticPr fontId="2" type="noConversion"/>
  </si>
  <si>
    <t>김민규</t>
    <phoneticPr fontId="2" type="noConversion"/>
  </si>
  <si>
    <t>055-670-7040</t>
    <phoneticPr fontId="2" type="noConversion"/>
  </si>
  <si>
    <t>이창규</t>
    <phoneticPr fontId="2" type="noConversion"/>
  </si>
  <si>
    <t>055-670-7039</t>
    <phoneticPr fontId="2" type="noConversion"/>
  </si>
  <si>
    <t>055-670-7041</t>
    <phoneticPr fontId="2" type="noConversion"/>
  </si>
  <si>
    <t>김근호</t>
    <phoneticPr fontId="2" type="noConversion"/>
  </si>
  <si>
    <t>055-670-7034</t>
    <phoneticPr fontId="2" type="noConversion"/>
  </si>
  <si>
    <t>강성욱</t>
    <phoneticPr fontId="2" type="noConversion"/>
  </si>
  <si>
    <t>055-670-7033</t>
    <phoneticPr fontId="2" type="noConversion"/>
  </si>
  <si>
    <t>경남지역본부 진주산청지사 지역개발부</t>
    <phoneticPr fontId="2" type="noConversion"/>
  </si>
  <si>
    <t>류원갑</t>
    <phoneticPr fontId="2" type="noConversion"/>
  </si>
  <si>
    <t>055-760-2581</t>
    <phoneticPr fontId="2" type="noConversion"/>
  </si>
  <si>
    <t>양영종</t>
    <phoneticPr fontId="2" type="noConversion"/>
  </si>
  <si>
    <t>055-760-2573</t>
    <phoneticPr fontId="2" type="noConversion"/>
  </si>
  <si>
    <t>김정복</t>
    <phoneticPr fontId="2" type="noConversion"/>
  </si>
  <si>
    <t>055-760-2576</t>
    <phoneticPr fontId="2" type="noConversion"/>
  </si>
  <si>
    <t>경남지역본부 의령지사 지역개발부</t>
    <phoneticPr fontId="2" type="noConversion"/>
  </si>
  <si>
    <t>남정출</t>
    <phoneticPr fontId="2" type="noConversion"/>
  </si>
  <si>
    <t>055-570-6030</t>
    <phoneticPr fontId="2" type="noConversion"/>
  </si>
  <si>
    <t>도성호</t>
    <phoneticPr fontId="2" type="noConversion"/>
  </si>
  <si>
    <t>055-570-6033</t>
    <phoneticPr fontId="2" type="noConversion"/>
  </si>
  <si>
    <t>경남지역본부 함안지사 지역개발부</t>
    <phoneticPr fontId="2" type="noConversion"/>
  </si>
  <si>
    <t>고현재</t>
    <phoneticPr fontId="2" type="noConversion"/>
  </si>
  <si>
    <t>055-580-0343</t>
    <phoneticPr fontId="2" type="noConversion"/>
  </si>
  <si>
    <t>이태동</t>
    <phoneticPr fontId="2" type="noConversion"/>
  </si>
  <si>
    <t>055-580-0341</t>
    <phoneticPr fontId="2" type="noConversion"/>
  </si>
  <si>
    <t>임성필</t>
    <phoneticPr fontId="2" type="noConversion"/>
  </si>
  <si>
    <t>055-580-0334</t>
    <phoneticPr fontId="2" type="noConversion"/>
  </si>
  <si>
    <t>임성필</t>
    <phoneticPr fontId="2" type="noConversion"/>
  </si>
  <si>
    <t>055-580-0334</t>
    <phoneticPr fontId="2" type="noConversion"/>
  </si>
  <si>
    <t>손대산</t>
    <phoneticPr fontId="2" type="noConversion"/>
  </si>
  <si>
    <t>055-580-0342</t>
    <phoneticPr fontId="2" type="noConversion"/>
  </si>
  <si>
    <t>경남지역본부 서부지사 지역개발부</t>
    <phoneticPr fontId="2" type="noConversion"/>
  </si>
  <si>
    <t>황윤재</t>
    <phoneticPr fontId="2" type="noConversion"/>
  </si>
  <si>
    <t>055-880-5156</t>
    <phoneticPr fontId="2" type="noConversion"/>
  </si>
  <si>
    <t>박진후</t>
    <phoneticPr fontId="2" type="noConversion"/>
  </si>
  <si>
    <t>055-880-5143</t>
    <phoneticPr fontId="2" type="noConversion"/>
  </si>
  <si>
    <t>강영성</t>
    <phoneticPr fontId="2" type="noConversion"/>
  </si>
  <si>
    <t>055-851-8190</t>
    <phoneticPr fontId="2" type="noConversion"/>
  </si>
  <si>
    <t>노윤상</t>
    <phoneticPr fontId="2" type="noConversion"/>
  </si>
  <si>
    <t>055-933-7972</t>
    <phoneticPr fontId="2" type="noConversion"/>
  </si>
  <si>
    <t>055-851-6168</t>
    <phoneticPr fontId="2" type="noConversion"/>
  </si>
  <si>
    <t>송석호</t>
    <phoneticPr fontId="2" type="noConversion"/>
  </si>
  <si>
    <t>061-338-6564</t>
    <phoneticPr fontId="2" type="noConversion"/>
  </si>
  <si>
    <t>김병규, 윤석종</t>
    <phoneticPr fontId="2" type="noConversion"/>
  </si>
  <si>
    <t>061-338-6563</t>
    <phoneticPr fontId="2" type="noConversion"/>
  </si>
  <si>
    <t>본사 농지은행처</t>
    <phoneticPr fontId="2" type="noConversion"/>
  </si>
  <si>
    <t>정상훈</t>
    <phoneticPr fontId="2" type="noConversion"/>
  </si>
  <si>
    <t>061-338-5870</t>
    <phoneticPr fontId="2" type="noConversion"/>
  </si>
  <si>
    <t>김원진</t>
    <phoneticPr fontId="2" type="noConversion"/>
  </si>
  <si>
    <t>061-338-5908</t>
    <phoneticPr fontId="2" type="noConversion"/>
  </si>
  <si>
    <t>063-540-3241</t>
    <phoneticPr fontId="2" type="noConversion"/>
  </si>
  <si>
    <t>최규환</t>
    <phoneticPr fontId="2" type="noConversion"/>
  </si>
  <si>
    <t>김용찬</t>
    <phoneticPr fontId="2" type="noConversion"/>
  </si>
  <si>
    <t>김경훈</t>
    <phoneticPr fontId="2" type="noConversion"/>
  </si>
  <si>
    <t>김홍건</t>
    <phoneticPr fontId="2" type="noConversion"/>
  </si>
  <si>
    <t>063-540-5982</t>
    <phoneticPr fontId="2" type="noConversion"/>
  </si>
  <si>
    <t>표승렬</t>
    <phoneticPr fontId="2" type="noConversion"/>
  </si>
  <si>
    <t>063-540-5887</t>
    <phoneticPr fontId="2" type="noConversion"/>
  </si>
  <si>
    <t>박정섭</t>
    <phoneticPr fontId="2" type="noConversion"/>
  </si>
  <si>
    <t>063-540-5983</t>
    <phoneticPr fontId="2" type="noConversion"/>
  </si>
  <si>
    <t>곽용수</t>
    <phoneticPr fontId="2" type="noConversion"/>
  </si>
  <si>
    <t>063-540-5981</t>
    <phoneticPr fontId="2" type="noConversion"/>
  </si>
  <si>
    <t>황영재</t>
    <phoneticPr fontId="2" type="noConversion"/>
  </si>
  <si>
    <t>063-540-5825</t>
    <phoneticPr fontId="2" type="noConversion"/>
  </si>
  <si>
    <t>본사 수자원안전처</t>
    <phoneticPr fontId="2" type="noConversion"/>
  </si>
  <si>
    <t>하태현</t>
    <phoneticPr fontId="2" type="noConversion"/>
  </si>
  <si>
    <t>042-479-8488</t>
    <phoneticPr fontId="2" type="noConversion"/>
  </si>
  <si>
    <t>도종원</t>
    <phoneticPr fontId="2" type="noConversion"/>
  </si>
  <si>
    <t>042-479-8223</t>
    <phoneticPr fontId="2" type="noConversion"/>
  </si>
  <si>
    <t>이상일</t>
    <phoneticPr fontId="2" type="noConversion"/>
  </si>
  <si>
    <t>042-479-8347</t>
    <phoneticPr fontId="2" type="noConversion"/>
  </si>
  <si>
    <t>김규남</t>
    <phoneticPr fontId="2" type="noConversion"/>
  </si>
  <si>
    <t>061-338-5637</t>
    <phoneticPr fontId="2" type="noConversion"/>
  </si>
  <si>
    <t>김대일</t>
    <phoneticPr fontId="2" type="noConversion"/>
  </si>
  <si>
    <t>061-338-6715</t>
    <phoneticPr fontId="2" type="noConversion"/>
  </si>
  <si>
    <t>이고은</t>
    <phoneticPr fontId="2" type="noConversion"/>
  </si>
  <si>
    <t>061-338-5598</t>
    <phoneticPr fontId="2" type="noConversion"/>
  </si>
  <si>
    <t>최규철</t>
    <phoneticPr fontId="2" type="noConversion"/>
  </si>
  <si>
    <t>061-338-5508</t>
    <phoneticPr fontId="2" type="noConversion"/>
  </si>
  <si>
    <t>서정빈</t>
    <phoneticPr fontId="2" type="noConversion"/>
  </si>
  <si>
    <t>061-338-6132</t>
    <phoneticPr fontId="2" type="noConversion"/>
  </si>
  <si>
    <t>장소영</t>
    <phoneticPr fontId="2" type="noConversion"/>
  </si>
  <si>
    <t>061-338-5492</t>
    <phoneticPr fontId="2" type="noConversion"/>
  </si>
  <si>
    <t>064-750-8834</t>
    <phoneticPr fontId="2" type="noConversion"/>
  </si>
  <si>
    <t>제주지역본부 사업계획부</t>
    <phoneticPr fontId="2" type="noConversion"/>
  </si>
  <si>
    <t>홍석찬</t>
    <phoneticPr fontId="2" type="noConversion"/>
  </si>
  <si>
    <t>고천석</t>
    <phoneticPr fontId="2" type="noConversion"/>
  </si>
  <si>
    <t>064-750-8831</t>
    <phoneticPr fontId="2" type="noConversion"/>
  </si>
  <si>
    <t>제주지역본부 기반관리부</t>
    <phoneticPr fontId="2" type="noConversion"/>
  </si>
  <si>
    <t>문정언</t>
    <phoneticPr fontId="2" type="noConversion"/>
  </si>
  <si>
    <t>010-4545-3136</t>
    <phoneticPr fontId="2" type="noConversion"/>
  </si>
  <si>
    <t>제주지역본부 지하수지질부</t>
    <phoneticPr fontId="2" type="noConversion"/>
  </si>
  <si>
    <t>이종복</t>
    <phoneticPr fontId="2" type="noConversion"/>
  </si>
  <si>
    <t>064-750-8864</t>
    <phoneticPr fontId="2" type="noConversion"/>
  </si>
  <si>
    <t>김진성</t>
    <phoneticPr fontId="2" type="noConversion"/>
  </si>
  <si>
    <t>064-750-8861</t>
    <phoneticPr fontId="2" type="noConversion"/>
  </si>
  <si>
    <t>이종복</t>
    <phoneticPr fontId="2" type="noConversion"/>
  </si>
  <si>
    <t>백진희</t>
    <phoneticPr fontId="2" type="noConversion"/>
  </si>
  <si>
    <t>064-750-8851</t>
    <phoneticPr fontId="2" type="noConversion"/>
  </si>
  <si>
    <t>이태훈</t>
    <phoneticPr fontId="2" type="noConversion"/>
  </si>
  <si>
    <t>064-750-8858</t>
    <phoneticPr fontId="2" type="noConversion"/>
  </si>
  <si>
    <t>김지호</t>
    <phoneticPr fontId="2" type="noConversion"/>
  </si>
  <si>
    <t>031-299-7814</t>
    <phoneticPr fontId="2" type="noConversion"/>
  </si>
  <si>
    <t>지역개발지원단</t>
    <phoneticPr fontId="2" type="noConversion"/>
  </si>
  <si>
    <t>백승석</t>
    <phoneticPr fontId="2" type="noConversion"/>
  </si>
  <si>
    <t>042-610-1913</t>
    <phoneticPr fontId="2" type="noConversion"/>
  </si>
  <si>
    <t>박기웅</t>
    <phoneticPr fontId="2" type="noConversion"/>
  </si>
  <si>
    <t>042-610-1934</t>
    <phoneticPr fontId="2" type="noConversion"/>
  </si>
  <si>
    <t>박성근</t>
    <phoneticPr fontId="2" type="noConversion"/>
  </si>
  <si>
    <t>042-610-1920</t>
    <phoneticPr fontId="2" type="noConversion"/>
  </si>
  <si>
    <t>박창섭</t>
    <phoneticPr fontId="2" type="noConversion"/>
  </si>
  <si>
    <t>042-610-1930</t>
    <phoneticPr fontId="2" type="noConversion"/>
  </si>
  <si>
    <t>이순욱</t>
    <phoneticPr fontId="2" type="noConversion"/>
  </si>
  <si>
    <t>042-610-1924</t>
    <phoneticPr fontId="2" type="noConversion"/>
  </si>
  <si>
    <t>유기혁</t>
    <phoneticPr fontId="2" type="noConversion"/>
  </si>
  <si>
    <t>042-610-1921</t>
    <phoneticPr fontId="2" type="noConversion"/>
  </si>
  <si>
    <t>박현미</t>
    <phoneticPr fontId="2" type="noConversion"/>
  </si>
  <si>
    <t>042-610-1931</t>
    <phoneticPr fontId="2" type="noConversion"/>
  </si>
  <si>
    <t>박주인</t>
    <phoneticPr fontId="2" type="noConversion"/>
  </si>
  <si>
    <t>041-630-5826</t>
    <phoneticPr fontId="2" type="noConversion"/>
  </si>
  <si>
    <t>041-630-5826</t>
    <phoneticPr fontId="2" type="noConversion"/>
  </si>
  <si>
    <t>첨단기술사업처</t>
    <phoneticPr fontId="2" type="noConversion"/>
  </si>
  <si>
    <t>백덕재</t>
    <phoneticPr fontId="2" type="noConversion"/>
  </si>
  <si>
    <t>061-338-5668</t>
    <phoneticPr fontId="2" type="noConversion"/>
  </si>
  <si>
    <t>차민호</t>
    <phoneticPr fontId="2" type="noConversion"/>
  </si>
  <si>
    <t>061-338-5722</t>
    <phoneticPr fontId="2" type="noConversion"/>
  </si>
  <si>
    <t>충북지역본부 수자원관리부</t>
    <phoneticPr fontId="2" type="noConversion"/>
  </si>
  <si>
    <t>황선경</t>
    <phoneticPr fontId="2" type="noConversion"/>
  </si>
  <si>
    <t>043-290-3335</t>
    <phoneticPr fontId="2" type="noConversion"/>
  </si>
  <si>
    <t>충북지역본부 사업계획부</t>
    <phoneticPr fontId="2" type="noConversion"/>
  </si>
  <si>
    <t>김호영</t>
    <phoneticPr fontId="2" type="noConversion"/>
  </si>
  <si>
    <t>043-290-3366</t>
    <phoneticPr fontId="2" type="noConversion"/>
  </si>
  <si>
    <t>송용한</t>
    <phoneticPr fontId="2" type="noConversion"/>
  </si>
  <si>
    <t>043-290-3457</t>
    <phoneticPr fontId="2" type="noConversion"/>
  </si>
  <si>
    <t>정지형</t>
    <phoneticPr fontId="2" type="noConversion"/>
  </si>
  <si>
    <t>043-540-2532</t>
    <phoneticPr fontId="2" type="noConversion"/>
  </si>
  <si>
    <t>권혁태</t>
    <phoneticPr fontId="2" type="noConversion"/>
  </si>
  <si>
    <t>043-540-2533</t>
    <phoneticPr fontId="2" type="noConversion"/>
  </si>
  <si>
    <t>남송현</t>
    <phoneticPr fontId="2" type="noConversion"/>
  </si>
  <si>
    <t>043-540-2552</t>
    <phoneticPr fontId="2" type="noConversion"/>
  </si>
  <si>
    <t>김원범</t>
    <phoneticPr fontId="2" type="noConversion"/>
  </si>
  <si>
    <t>043-730-2562</t>
    <phoneticPr fontId="2" type="noConversion"/>
  </si>
  <si>
    <t>토지개발사업단 토지관리부</t>
    <phoneticPr fontId="2" type="noConversion"/>
  </si>
  <si>
    <t>송복선</t>
    <phoneticPr fontId="2" type="noConversion"/>
  </si>
  <si>
    <t>031-299-7808</t>
    <phoneticPr fontId="2" type="noConversion"/>
  </si>
  <si>
    <t>김동기</t>
    <phoneticPr fontId="2" type="noConversion"/>
  </si>
  <si>
    <t>031-299-7822</t>
    <phoneticPr fontId="2" type="noConversion"/>
  </si>
  <si>
    <t>이상묵</t>
    <phoneticPr fontId="2" type="noConversion"/>
  </si>
  <si>
    <t>031-299-7819</t>
    <phoneticPr fontId="2" type="noConversion"/>
  </si>
  <si>
    <t>본사 홍보실</t>
    <phoneticPr fontId="2" type="noConversion"/>
  </si>
  <si>
    <t>최창웅</t>
    <phoneticPr fontId="2" type="noConversion"/>
  </si>
  <si>
    <t>061-338-5090</t>
    <phoneticPr fontId="2" type="noConversion"/>
  </si>
  <si>
    <t>박인식</t>
    <phoneticPr fontId="2" type="noConversion"/>
  </si>
  <si>
    <t>063-450-9962</t>
    <phoneticPr fontId="2" type="noConversion"/>
  </si>
  <si>
    <t>본사 환경사업처</t>
    <phoneticPr fontId="2" type="noConversion"/>
  </si>
  <si>
    <t>이종락</t>
    <phoneticPr fontId="2" type="noConversion"/>
  </si>
  <si>
    <t>061-338-5712</t>
    <phoneticPr fontId="2" type="noConversion"/>
  </si>
  <si>
    <t>안영배</t>
    <phoneticPr fontId="2" type="noConversion"/>
  </si>
  <si>
    <t>061-338-5717</t>
    <phoneticPr fontId="2" type="noConversion"/>
  </si>
  <si>
    <t>강의태</t>
    <phoneticPr fontId="2" type="noConversion"/>
  </si>
  <si>
    <t>061-338-5824</t>
    <phoneticPr fontId="2" type="noConversion"/>
  </si>
  <si>
    <t>박성균</t>
    <phoneticPr fontId="2" type="noConversion"/>
  </si>
  <si>
    <t>061-338-5716</t>
    <phoneticPr fontId="2" type="noConversion"/>
  </si>
  <si>
    <t>농어촌자원개발원 농어촌평가부</t>
    <phoneticPr fontId="2" type="noConversion"/>
  </si>
  <si>
    <t>문미정</t>
    <phoneticPr fontId="2" type="noConversion"/>
  </si>
  <si>
    <t>031-299-7887</t>
    <phoneticPr fontId="2" type="noConversion"/>
  </si>
  <si>
    <t>농어촌자원개발원 도농교류부</t>
    <phoneticPr fontId="2" type="noConversion"/>
  </si>
  <si>
    <t>신용호</t>
    <phoneticPr fontId="2" type="noConversion"/>
  </si>
  <si>
    <t>031-299-7847</t>
    <phoneticPr fontId="2" type="noConversion"/>
  </si>
  <si>
    <t>농어촌자원개발원 산업육성부</t>
    <phoneticPr fontId="2" type="noConversion"/>
  </si>
  <si>
    <t>김경찬</t>
    <phoneticPr fontId="2" type="noConversion"/>
  </si>
  <si>
    <t>031-299-7840</t>
    <phoneticPr fontId="2" type="noConversion"/>
  </si>
  <si>
    <t>모윤서</t>
    <phoneticPr fontId="2" type="noConversion"/>
  </si>
  <si>
    <t>031-299-7867</t>
    <phoneticPr fontId="2" type="noConversion"/>
  </si>
  <si>
    <t>이신영</t>
    <phoneticPr fontId="2" type="noConversion"/>
  </si>
  <si>
    <t>031-299-7843</t>
    <phoneticPr fontId="2" type="noConversion"/>
  </si>
  <si>
    <t>정인호</t>
    <phoneticPr fontId="2" type="noConversion"/>
  </si>
  <si>
    <t>031-299-7872</t>
    <phoneticPr fontId="2" type="noConversion"/>
  </si>
  <si>
    <t>농어촌자원개발원 콘텐츠운영부</t>
    <phoneticPr fontId="2" type="noConversion"/>
  </si>
  <si>
    <t>김태연</t>
    <phoneticPr fontId="2" type="noConversion"/>
  </si>
  <si>
    <t>031-299-7858</t>
    <phoneticPr fontId="2" type="noConversion"/>
  </si>
  <si>
    <t>농어촌자원개발원 공동체지원부</t>
    <phoneticPr fontId="2" type="noConversion"/>
  </si>
  <si>
    <t>오성진</t>
    <phoneticPr fontId="2" type="noConversion"/>
  </si>
  <si>
    <t>031-299-7883</t>
    <phoneticPr fontId="2" type="noConversion"/>
  </si>
  <si>
    <t>이한석</t>
    <phoneticPr fontId="2" type="noConversion"/>
  </si>
  <si>
    <t>031-299-7852</t>
    <phoneticPr fontId="2" type="noConversion"/>
  </si>
  <si>
    <t>031-299-7844</t>
    <phoneticPr fontId="2" type="noConversion"/>
  </si>
  <si>
    <t>이아름</t>
    <phoneticPr fontId="2" type="noConversion"/>
  </si>
  <si>
    <t>031-299-7846</t>
    <phoneticPr fontId="2" type="noConversion"/>
  </si>
  <si>
    <t>최현민</t>
    <phoneticPr fontId="2" type="noConversion"/>
  </si>
  <si>
    <t>031-299-7860</t>
    <phoneticPr fontId="2" type="noConversion"/>
  </si>
  <si>
    <t>이은숙</t>
    <phoneticPr fontId="2" type="noConversion"/>
  </si>
  <si>
    <t>031-299-7853</t>
    <phoneticPr fontId="2" type="noConversion"/>
  </si>
  <si>
    <t>윤종민</t>
    <phoneticPr fontId="2" type="noConversion"/>
  </si>
  <si>
    <t>031-299-7854</t>
    <phoneticPr fontId="2" type="noConversion"/>
  </si>
  <si>
    <t>김성욱</t>
    <phoneticPr fontId="2" type="noConversion"/>
  </si>
  <si>
    <t>031-299-7845</t>
    <phoneticPr fontId="2" type="noConversion"/>
  </si>
  <si>
    <t>김경동</t>
    <phoneticPr fontId="2" type="noConversion"/>
  </si>
  <si>
    <t>031-299-7885</t>
    <phoneticPr fontId="2" type="noConversion"/>
  </si>
  <si>
    <t>양기춘</t>
    <phoneticPr fontId="2" type="noConversion"/>
  </si>
  <si>
    <t>031-299-7882</t>
    <phoneticPr fontId="2" type="noConversion"/>
  </si>
  <si>
    <t>신경철</t>
    <phoneticPr fontId="2" type="noConversion"/>
  </si>
  <si>
    <t>031-299-7869</t>
    <phoneticPr fontId="2" type="noConversion"/>
  </si>
  <si>
    <t>남현정</t>
    <phoneticPr fontId="2" type="noConversion"/>
  </si>
  <si>
    <t>031-299-7886</t>
    <phoneticPr fontId="2" type="noConversion"/>
  </si>
  <si>
    <t>김성연</t>
    <phoneticPr fontId="2" type="noConversion"/>
  </si>
  <si>
    <t>031-299-7862</t>
    <phoneticPr fontId="2" type="noConversion"/>
  </si>
  <si>
    <t>본사 기금관리처</t>
    <phoneticPr fontId="2" type="noConversion"/>
  </si>
  <si>
    <t>정영호</t>
    <phoneticPr fontId="2" type="noConversion"/>
  </si>
  <si>
    <t>061-338-5976</t>
    <phoneticPr fontId="2" type="noConversion"/>
  </si>
  <si>
    <t>하지수</t>
    <phoneticPr fontId="2" type="noConversion"/>
  </si>
  <si>
    <t>061-338-5938</t>
    <phoneticPr fontId="2" type="noConversion"/>
  </si>
  <si>
    <t>김현주</t>
    <phoneticPr fontId="2" type="noConversion"/>
  </si>
  <si>
    <t>061-338-5942</t>
    <phoneticPr fontId="2" type="noConversion"/>
  </si>
  <si>
    <t>이형규</t>
    <phoneticPr fontId="2" type="noConversion"/>
  </si>
  <si>
    <t>061-338-5941</t>
    <phoneticPr fontId="2" type="noConversion"/>
  </si>
  <si>
    <t>양동훈</t>
    <phoneticPr fontId="2" type="noConversion"/>
  </si>
  <si>
    <t>061-338-5898</t>
    <phoneticPr fontId="2" type="noConversion"/>
  </si>
  <si>
    <t>본사 기반정비처</t>
    <phoneticPr fontId="2" type="noConversion"/>
  </si>
  <si>
    <t>한국인</t>
    <phoneticPr fontId="2" type="noConversion"/>
  </si>
  <si>
    <t>061-338-5347</t>
    <phoneticPr fontId="2" type="noConversion"/>
  </si>
  <si>
    <t>배수희</t>
    <phoneticPr fontId="2" type="noConversion"/>
  </si>
  <si>
    <t>061-338-5329</t>
    <phoneticPr fontId="2" type="noConversion"/>
  </si>
  <si>
    <t>오상선</t>
    <phoneticPr fontId="2" type="noConversion"/>
  </si>
  <si>
    <t>063-620-2065</t>
    <phoneticPr fontId="2" type="noConversion"/>
  </si>
  <si>
    <t>063-620-2066</t>
    <phoneticPr fontId="2" type="noConversion"/>
  </si>
  <si>
    <t>063-620-2067</t>
    <phoneticPr fontId="2" type="noConversion"/>
  </si>
  <si>
    <t>남원지사 지역개발부</t>
    <phoneticPr fontId="2" type="noConversion"/>
  </si>
  <si>
    <t>오석진</t>
    <phoneticPr fontId="2" type="noConversion"/>
  </si>
  <si>
    <t>063-620-2061</t>
    <phoneticPr fontId="2" type="noConversion"/>
  </si>
  <si>
    <t>전북지역본부 수자원관리부</t>
    <phoneticPr fontId="2" type="noConversion"/>
  </si>
  <si>
    <t>김양식</t>
    <phoneticPr fontId="2" type="noConversion"/>
  </si>
  <si>
    <t>063-23-2113</t>
    <phoneticPr fontId="2" type="noConversion"/>
  </si>
  <si>
    <t>장기</t>
    <phoneticPr fontId="2" type="noConversion"/>
  </si>
  <si>
    <t>전북지역본부 순창지사 지역개발부</t>
    <phoneticPr fontId="2" type="noConversion"/>
  </si>
  <si>
    <t>조일형</t>
    <phoneticPr fontId="2" type="noConversion"/>
  </si>
  <si>
    <t>063-650-7060</t>
    <phoneticPr fontId="2" type="noConversion"/>
  </si>
  <si>
    <t>신규</t>
    <phoneticPr fontId="2" type="noConversion"/>
  </si>
  <si>
    <t>전북지역본부 순창지사 수자원관리부</t>
    <phoneticPr fontId="2" type="noConversion"/>
  </si>
  <si>
    <t>이정춘</t>
    <phoneticPr fontId="2" type="noConversion"/>
  </si>
  <si>
    <t>063-650-7070</t>
    <phoneticPr fontId="2" type="noConversion"/>
  </si>
  <si>
    <t>전북지역본부 익산지사 지역개발부</t>
    <phoneticPr fontId="2" type="noConversion"/>
  </si>
  <si>
    <t>조성일</t>
    <phoneticPr fontId="2" type="noConversion"/>
  </si>
  <si>
    <t>860-0057</t>
    <phoneticPr fontId="2" type="noConversion"/>
  </si>
  <si>
    <t>전북지역본부 고창지사 지역개발부</t>
    <phoneticPr fontId="2" type="noConversion"/>
  </si>
  <si>
    <t>이용로</t>
    <phoneticPr fontId="2" type="noConversion"/>
  </si>
  <si>
    <t>063-560-1522</t>
    <phoneticPr fontId="2" type="noConversion"/>
  </si>
  <si>
    <t>이영재</t>
    <phoneticPr fontId="2" type="noConversion"/>
  </si>
  <si>
    <t>063-560-1527</t>
    <phoneticPr fontId="2" type="noConversion"/>
  </si>
  <si>
    <t>홍혜성</t>
    <phoneticPr fontId="2" type="noConversion"/>
  </si>
  <si>
    <t>063-560-1530</t>
    <phoneticPr fontId="2" type="noConversion"/>
  </si>
  <si>
    <t>전북지역본부 지하수지질부</t>
    <phoneticPr fontId="2" type="noConversion"/>
  </si>
  <si>
    <t>곽진우</t>
    <phoneticPr fontId="2" type="noConversion"/>
  </si>
  <si>
    <t>063-239-2157</t>
    <phoneticPr fontId="2" type="noConversion"/>
  </si>
  <si>
    <t>홍순욱</t>
    <phoneticPr fontId="2" type="noConversion"/>
  </si>
  <si>
    <t>063-239-2151</t>
    <phoneticPr fontId="2" type="noConversion"/>
  </si>
  <si>
    <t>정수정</t>
    <phoneticPr fontId="2" type="noConversion"/>
  </si>
  <si>
    <t>063-239-2145</t>
    <phoneticPr fontId="2" type="noConversion"/>
  </si>
  <si>
    <t>전북지역본부 무진장지사 지역개발부</t>
    <phoneticPr fontId="2" type="noConversion"/>
  </si>
  <si>
    <t>임정훈</t>
    <phoneticPr fontId="2" type="noConversion"/>
  </si>
  <si>
    <t>063-350-7077</t>
    <phoneticPr fontId="2" type="noConversion"/>
  </si>
  <si>
    <t>김근호</t>
    <phoneticPr fontId="2" type="noConversion"/>
  </si>
  <si>
    <t>063-350-7075</t>
    <phoneticPr fontId="2" type="noConversion"/>
  </si>
  <si>
    <t>윤상윤</t>
    <phoneticPr fontId="2" type="noConversion"/>
  </si>
  <si>
    <t>063-350-7068</t>
    <phoneticPr fontId="2" type="noConversion"/>
  </si>
  <si>
    <t>전북지역본부 군산지사 수자원관리부</t>
    <phoneticPr fontId="2" type="noConversion"/>
  </si>
  <si>
    <t>최회영</t>
    <phoneticPr fontId="2" type="noConversion"/>
  </si>
  <si>
    <t>063-440-5812</t>
    <phoneticPr fontId="2" type="noConversion"/>
  </si>
  <si>
    <t>박종석</t>
    <phoneticPr fontId="2" type="noConversion"/>
  </si>
  <si>
    <t>063-440-5816</t>
    <phoneticPr fontId="2" type="noConversion"/>
  </si>
  <si>
    <t>양기산</t>
    <phoneticPr fontId="2" type="noConversion"/>
  </si>
  <si>
    <t>063-440-5815</t>
    <phoneticPr fontId="2" type="noConversion"/>
  </si>
  <si>
    <t>전북지역본부 전주완주지사 수자원</t>
    <phoneticPr fontId="2" type="noConversion"/>
  </si>
  <si>
    <t>윤승환</t>
    <phoneticPr fontId="2" type="noConversion"/>
  </si>
  <si>
    <t>063-270-0540</t>
    <phoneticPr fontId="2" type="noConversion"/>
  </si>
  <si>
    <t>063-270-0542</t>
    <phoneticPr fontId="2" type="noConversion"/>
  </si>
  <si>
    <t>조용일</t>
    <phoneticPr fontId="2" type="noConversion"/>
  </si>
  <si>
    <t>충남지역본부 사업계획부</t>
    <phoneticPr fontId="2" type="noConversion"/>
  </si>
  <si>
    <t>박용철</t>
    <phoneticPr fontId="2" type="noConversion"/>
  </si>
  <si>
    <t>042-480-0293</t>
    <phoneticPr fontId="2" type="noConversion"/>
  </si>
  <si>
    <t>충남지역본부 수자원관리부</t>
    <phoneticPr fontId="2" type="noConversion"/>
  </si>
  <si>
    <t>임경훈</t>
    <phoneticPr fontId="2" type="noConversion"/>
  </si>
  <si>
    <t>042-480-0262</t>
    <phoneticPr fontId="2" type="noConversion"/>
  </si>
  <si>
    <t>충남지역본부 지하수지질부</t>
    <phoneticPr fontId="2" type="noConversion"/>
  </si>
  <si>
    <t>박정민</t>
    <phoneticPr fontId="2" type="noConversion"/>
  </si>
  <si>
    <t>042-480-0353</t>
    <phoneticPr fontId="2" type="noConversion"/>
  </si>
  <si>
    <t>충남지역본부 수계사업추진단</t>
    <phoneticPr fontId="2" type="noConversion"/>
  </si>
  <si>
    <t>정대진</t>
    <phoneticPr fontId="2" type="noConversion"/>
  </si>
  <si>
    <t>042-480-0384</t>
    <phoneticPr fontId="2" type="noConversion"/>
  </si>
  <si>
    <t xml:space="preserve">충남지역본부 아산천안지사 </t>
    <phoneticPr fontId="2" type="noConversion"/>
  </si>
  <si>
    <t>정해선</t>
    <phoneticPr fontId="2" type="noConversion"/>
  </si>
  <si>
    <t>041-539-7151</t>
    <phoneticPr fontId="2" type="noConversion"/>
  </si>
  <si>
    <t>김익환</t>
    <phoneticPr fontId="2" type="noConversion"/>
  </si>
  <si>
    <t>041-539-7173</t>
    <phoneticPr fontId="2" type="noConversion"/>
  </si>
  <si>
    <t>공주세종대전지사 지역개발부</t>
    <phoneticPr fontId="2" type="noConversion"/>
  </si>
  <si>
    <t>임영수</t>
    <phoneticPr fontId="2" type="noConversion"/>
  </si>
  <si>
    <t>044-860-3351</t>
    <phoneticPr fontId="2" type="noConversion"/>
  </si>
  <si>
    <t>충남지역본부 공주세종대전지사 수자원관리부</t>
    <phoneticPr fontId="2" type="noConversion"/>
  </si>
  <si>
    <t>정원용</t>
    <phoneticPr fontId="2" type="noConversion"/>
  </si>
  <si>
    <t>041-850-6442</t>
    <phoneticPr fontId="2" type="noConversion"/>
  </si>
  <si>
    <t>충남지역본부 공주세종대전지사 지역개발부</t>
    <phoneticPr fontId="2" type="noConversion"/>
  </si>
  <si>
    <t>이영석</t>
    <phoneticPr fontId="2" type="noConversion"/>
  </si>
  <si>
    <t>041-850-6465</t>
    <phoneticPr fontId="2" type="noConversion"/>
  </si>
  <si>
    <t>충남지역본부 서사태안지사 수자원관리부</t>
    <phoneticPr fontId="2" type="noConversion"/>
  </si>
  <si>
    <t>김하집</t>
    <phoneticPr fontId="2" type="noConversion"/>
  </si>
  <si>
    <t>041-660-8542</t>
    <phoneticPr fontId="2" type="noConversion"/>
  </si>
  <si>
    <t>충남지역본부 서사태안지사 지역개발부</t>
    <phoneticPr fontId="2" type="noConversion"/>
  </si>
  <si>
    <t>성지환</t>
    <phoneticPr fontId="2" type="noConversion"/>
  </si>
  <si>
    <t>041-660-8588</t>
    <phoneticPr fontId="2" type="noConversion"/>
  </si>
  <si>
    <t>충남지역본부 논산금산지사</t>
    <phoneticPr fontId="2" type="noConversion"/>
  </si>
  <si>
    <t>신현주</t>
    <phoneticPr fontId="2" type="noConversion"/>
  </si>
  <si>
    <t>041-730-2121</t>
    <phoneticPr fontId="2" type="noConversion"/>
  </si>
  <si>
    <t>충남지역본부 부여지사 수자원관리부</t>
    <phoneticPr fontId="2" type="noConversion"/>
  </si>
  <si>
    <t>김선표</t>
    <phoneticPr fontId="2" type="noConversion"/>
  </si>
  <si>
    <t>041-837-9539</t>
    <phoneticPr fontId="2" type="noConversion"/>
  </si>
  <si>
    <t>현영진</t>
    <phoneticPr fontId="2" type="noConversion"/>
  </si>
  <si>
    <t>041-837-9540</t>
    <phoneticPr fontId="2" type="noConversion"/>
  </si>
  <si>
    <t>이대현</t>
    <phoneticPr fontId="2" type="noConversion"/>
  </si>
  <si>
    <t>041-837-9535</t>
    <phoneticPr fontId="2" type="noConversion"/>
  </si>
  <si>
    <t>강창규</t>
    <phoneticPr fontId="2" type="noConversion"/>
  </si>
  <si>
    <t>041-837-9538</t>
    <phoneticPr fontId="2" type="noConversion"/>
  </si>
  <si>
    <t>충남지역본부 서천지사 지역개발부</t>
    <phoneticPr fontId="2" type="noConversion"/>
  </si>
  <si>
    <t>설원기</t>
    <phoneticPr fontId="2" type="noConversion"/>
  </si>
  <si>
    <t>041-950-7775</t>
    <phoneticPr fontId="2" type="noConversion"/>
  </si>
  <si>
    <t>이종석</t>
    <phoneticPr fontId="2" type="noConversion"/>
  </si>
  <si>
    <t>041-950-7776</t>
    <phoneticPr fontId="2" type="noConversion"/>
  </si>
  <si>
    <t>충남지역본부 청양지사</t>
    <phoneticPr fontId="2" type="noConversion"/>
  </si>
  <si>
    <t>김순동</t>
    <phoneticPr fontId="2" type="noConversion"/>
  </si>
  <si>
    <t>041-940-1784</t>
    <phoneticPr fontId="2" type="noConversion"/>
  </si>
  <si>
    <t>충남지역본부 홍성지사 지역개발부</t>
    <phoneticPr fontId="2" type="noConversion"/>
  </si>
  <si>
    <t>전완진</t>
    <phoneticPr fontId="2" type="noConversion"/>
  </si>
  <si>
    <t>041-630-5735</t>
    <phoneticPr fontId="2" type="noConversion"/>
  </si>
  <si>
    <t>김진규</t>
    <phoneticPr fontId="2" type="noConversion"/>
  </si>
  <si>
    <t>041-630-5732</t>
    <phoneticPr fontId="2" type="noConversion"/>
  </si>
  <si>
    <t>이선용</t>
    <phoneticPr fontId="2" type="noConversion"/>
  </si>
  <si>
    <t>041-630-5739</t>
    <phoneticPr fontId="2" type="noConversion"/>
  </si>
  <si>
    <t>노종호</t>
    <phoneticPr fontId="2" type="noConversion"/>
  </si>
  <si>
    <t>041-630-5733</t>
    <phoneticPr fontId="2" type="noConversion"/>
  </si>
  <si>
    <t>충남지역본부 예산지사 수자원관리부</t>
    <phoneticPr fontId="2" type="noConversion"/>
  </si>
  <si>
    <t>이강민</t>
    <phoneticPr fontId="2" type="noConversion"/>
  </si>
  <si>
    <t>041-330-3551</t>
    <phoneticPr fontId="2" type="noConversion"/>
  </si>
  <si>
    <t>박재규</t>
    <phoneticPr fontId="2" type="noConversion"/>
  </si>
  <si>
    <t>041-330-3550</t>
    <phoneticPr fontId="2" type="noConversion"/>
  </si>
  <si>
    <t>충남지역본부 예산지사 지역개발부</t>
    <phoneticPr fontId="2" type="noConversion"/>
  </si>
  <si>
    <t>김종봉</t>
    <phoneticPr fontId="2" type="noConversion"/>
  </si>
  <si>
    <t>041-330-3580</t>
    <phoneticPr fontId="2" type="noConversion"/>
  </si>
  <si>
    <t>김성태</t>
    <phoneticPr fontId="2" type="noConversion"/>
  </si>
  <si>
    <t>041-330-3571</t>
    <phoneticPr fontId="2" type="noConversion"/>
  </si>
  <si>
    <t>김태용</t>
    <phoneticPr fontId="2" type="noConversion"/>
  </si>
  <si>
    <t>041-330-3570</t>
    <phoneticPr fontId="2" type="noConversion"/>
  </si>
  <si>
    <t>김정국</t>
    <phoneticPr fontId="2" type="noConversion"/>
  </si>
  <si>
    <t>충남지역본부 당진지사 지역개발부</t>
    <phoneticPr fontId="2" type="noConversion"/>
  </si>
  <si>
    <t>김명상</t>
    <phoneticPr fontId="2" type="noConversion"/>
  </si>
  <si>
    <t>041-351-9166</t>
    <phoneticPr fontId="2" type="noConversion"/>
  </si>
  <si>
    <t>경북지역본부 수자원관리부</t>
    <phoneticPr fontId="2" type="noConversion"/>
  </si>
  <si>
    <t>최준혁</t>
    <phoneticPr fontId="2" type="noConversion"/>
  </si>
  <si>
    <t>053-320-0782</t>
    <phoneticPr fontId="2" type="noConversion"/>
  </si>
  <si>
    <t>김광수</t>
    <phoneticPr fontId="2" type="noConversion"/>
  </si>
  <si>
    <t>053-320-4867</t>
    <phoneticPr fontId="2" type="noConversion"/>
  </si>
  <si>
    <t>경북지역본부 지하수지질부</t>
    <phoneticPr fontId="2" type="noConversion"/>
  </si>
  <si>
    <t>황보동준</t>
    <phoneticPr fontId="2" type="noConversion"/>
  </si>
  <si>
    <t>054-320-4864</t>
    <phoneticPr fontId="2" type="noConversion"/>
  </si>
  <si>
    <t>황보동준</t>
    <phoneticPr fontId="2" type="noConversion"/>
  </si>
  <si>
    <t>박수옥</t>
    <phoneticPr fontId="2" type="noConversion"/>
  </si>
  <si>
    <t>053-320-0766</t>
    <phoneticPr fontId="2" type="noConversion"/>
  </si>
  <si>
    <t>경북지역본부 포항울릉지사 수자원관리부</t>
    <phoneticPr fontId="2" type="noConversion"/>
  </si>
  <si>
    <t>유태경</t>
    <phoneticPr fontId="2" type="noConversion"/>
  </si>
  <si>
    <t>054-720-7015</t>
    <phoneticPr fontId="2" type="noConversion"/>
  </si>
  <si>
    <t>정월표</t>
    <phoneticPr fontId="2" type="noConversion"/>
  </si>
  <si>
    <t>054-720-7010</t>
    <phoneticPr fontId="2" type="noConversion"/>
  </si>
  <si>
    <t>경북지역분부 경주지사 수자원관리부</t>
    <phoneticPr fontId="2" type="noConversion"/>
  </si>
  <si>
    <t>김정훈</t>
    <phoneticPr fontId="2" type="noConversion"/>
  </si>
  <si>
    <t>054-850-5471</t>
    <phoneticPr fontId="2" type="noConversion"/>
  </si>
  <si>
    <t>채봉수</t>
    <phoneticPr fontId="2" type="noConversion"/>
  </si>
  <si>
    <t>054-850-5745</t>
    <phoneticPr fontId="2" type="noConversion"/>
  </si>
  <si>
    <t>경북지역본부 영주봉화지사 지역개발부</t>
    <phoneticPr fontId="2" type="noConversion"/>
  </si>
  <si>
    <t>장효규</t>
    <phoneticPr fontId="2" type="noConversion"/>
  </si>
  <si>
    <t>054-639-5040</t>
    <phoneticPr fontId="2" type="noConversion"/>
  </si>
  <si>
    <t>김재원</t>
    <phoneticPr fontId="2" type="noConversion"/>
  </si>
  <si>
    <t>054-639-5047</t>
    <phoneticPr fontId="2" type="noConversion"/>
  </si>
  <si>
    <t>성상운</t>
    <phoneticPr fontId="2" type="noConversion"/>
  </si>
  <si>
    <t>054-639-5042</t>
    <phoneticPr fontId="2" type="noConversion"/>
  </si>
  <si>
    <t>박만수</t>
    <phoneticPr fontId="2" type="noConversion"/>
  </si>
  <si>
    <t>054-639-5043</t>
    <phoneticPr fontId="2" type="noConversion"/>
  </si>
  <si>
    <t>김재현</t>
    <phoneticPr fontId="2" type="noConversion"/>
  </si>
  <si>
    <t>054-639-5048</t>
    <phoneticPr fontId="2" type="noConversion"/>
  </si>
  <si>
    <t>김용길</t>
    <phoneticPr fontId="2" type="noConversion"/>
  </si>
  <si>
    <t>054-639-5041</t>
    <phoneticPr fontId="2" type="noConversion"/>
  </si>
  <si>
    <t>경북지역본부 상주지사 수자원관리부</t>
    <phoneticPr fontId="2" type="noConversion"/>
  </si>
  <si>
    <t>조철영</t>
    <phoneticPr fontId="2" type="noConversion"/>
  </si>
  <si>
    <t>054-531-3626</t>
    <phoneticPr fontId="2" type="noConversion"/>
  </si>
  <si>
    <t>노찬호</t>
    <phoneticPr fontId="2" type="noConversion"/>
  </si>
  <si>
    <t>054-531-3965</t>
    <phoneticPr fontId="2" type="noConversion"/>
  </si>
  <si>
    <t>안종철</t>
    <phoneticPr fontId="2" type="noConversion"/>
  </si>
  <si>
    <t>054-531-3633</t>
    <phoneticPr fontId="2" type="noConversion"/>
  </si>
  <si>
    <t>이대식</t>
    <phoneticPr fontId="2" type="noConversion"/>
  </si>
  <si>
    <t>054-550-5333</t>
    <phoneticPr fontId="2" type="noConversion"/>
  </si>
  <si>
    <t>경북지역본부 문경예천지사 지역개발부</t>
    <phoneticPr fontId="2" type="noConversion"/>
  </si>
  <si>
    <t>손덕호</t>
    <phoneticPr fontId="2" type="noConversion"/>
  </si>
  <si>
    <t>054-650-7142</t>
    <phoneticPr fontId="2" type="noConversion"/>
  </si>
  <si>
    <t>문희철</t>
    <phoneticPr fontId="2" type="noConversion"/>
  </si>
  <si>
    <t>054-650-7141</t>
    <phoneticPr fontId="2" type="noConversion"/>
  </si>
  <si>
    <t>경북지역본부 의성군위지사 지역개발부</t>
    <phoneticPr fontId="2" type="noConversion"/>
  </si>
  <si>
    <t>이상두</t>
    <phoneticPr fontId="2" type="noConversion"/>
  </si>
  <si>
    <t>054-830-8164</t>
    <phoneticPr fontId="2" type="noConversion"/>
  </si>
  <si>
    <t>박현서</t>
    <phoneticPr fontId="2" type="noConversion"/>
  </si>
  <si>
    <t>054-830-8168</t>
    <phoneticPr fontId="2" type="noConversion"/>
  </si>
  <si>
    <t>김용빈</t>
    <phoneticPr fontId="2" type="noConversion"/>
  </si>
  <si>
    <t>054-830-8177</t>
    <phoneticPr fontId="2" type="noConversion"/>
  </si>
  <si>
    <t>도건호</t>
    <phoneticPr fontId="2" type="noConversion"/>
  </si>
  <si>
    <t>054-830-8169</t>
    <phoneticPr fontId="2" type="noConversion"/>
  </si>
  <si>
    <t>박대형</t>
    <phoneticPr fontId="2" type="noConversion"/>
  </si>
  <si>
    <t>경북지역본부 성주칠곡지사 지역개발부</t>
    <phoneticPr fontId="2" type="noConversion"/>
  </si>
  <si>
    <t>김형만</t>
    <phoneticPr fontId="2" type="noConversion"/>
  </si>
  <si>
    <t>054-800-5013</t>
    <phoneticPr fontId="2" type="noConversion"/>
  </si>
  <si>
    <t>윤상운</t>
    <phoneticPr fontId="2" type="noConversion"/>
  </si>
  <si>
    <t>054-800-5022</t>
    <phoneticPr fontId="2" type="noConversion"/>
  </si>
  <si>
    <t>전남지역본부 순천광양여수지사 수자원관리부</t>
    <phoneticPr fontId="2" type="noConversion"/>
  </si>
  <si>
    <t>임현</t>
    <phoneticPr fontId="2" type="noConversion"/>
  </si>
  <si>
    <t>061-740-1173</t>
    <phoneticPr fontId="2" type="noConversion"/>
  </si>
  <si>
    <t>김지현</t>
    <phoneticPr fontId="2" type="noConversion"/>
  </si>
  <si>
    <t>061-390-8648</t>
    <phoneticPr fontId="2" type="noConversion"/>
  </si>
  <si>
    <t>양정환</t>
    <phoneticPr fontId="2" type="noConversion"/>
  </si>
  <si>
    <t>061-390-8656</t>
    <phoneticPr fontId="2" type="noConversion"/>
  </si>
  <si>
    <t>전남지역본부 진도지사 지역개발부</t>
    <phoneticPr fontId="2" type="noConversion"/>
  </si>
  <si>
    <t>곽현우</t>
    <phoneticPr fontId="2" type="noConversion"/>
  </si>
  <si>
    <t>061-540-5479</t>
    <phoneticPr fontId="2" type="noConversion"/>
  </si>
  <si>
    <t>박상현</t>
    <phoneticPr fontId="2" type="noConversion"/>
  </si>
  <si>
    <t>061-540-5471</t>
    <phoneticPr fontId="2" type="noConversion"/>
  </si>
  <si>
    <t>전남지역본부 사업계획부</t>
    <phoneticPr fontId="2" type="noConversion"/>
  </si>
  <si>
    <t>김광진</t>
    <phoneticPr fontId="2" type="noConversion"/>
  </si>
  <si>
    <t>062-958-2403</t>
    <phoneticPr fontId="2" type="noConversion"/>
  </si>
  <si>
    <t>전남지역본부 사업계획부</t>
    <phoneticPr fontId="2" type="noConversion"/>
  </si>
  <si>
    <t>김광진</t>
    <phoneticPr fontId="2" type="noConversion"/>
  </si>
  <si>
    <t>정미진</t>
    <phoneticPr fontId="2" type="noConversion"/>
  </si>
  <si>
    <t>062-958-2472</t>
    <phoneticPr fontId="2" type="noConversion"/>
  </si>
  <si>
    <t>박학윤</t>
    <phoneticPr fontId="2" type="noConversion"/>
  </si>
  <si>
    <t>062-958-2442</t>
    <phoneticPr fontId="2" type="noConversion"/>
  </si>
  <si>
    <t>강혜진</t>
    <phoneticPr fontId="2" type="noConversion"/>
  </si>
  <si>
    <t>062-958-2448</t>
    <phoneticPr fontId="2" type="noConversion"/>
  </si>
  <si>
    <t>김대화</t>
    <phoneticPr fontId="2" type="noConversion"/>
  </si>
  <si>
    <t>062-958-2445</t>
    <phoneticPr fontId="2" type="noConversion"/>
  </si>
  <si>
    <t>전남지역본부 나주지사 지역개발부</t>
    <phoneticPr fontId="2" type="noConversion"/>
  </si>
  <si>
    <t>김보미</t>
    <phoneticPr fontId="2" type="noConversion"/>
  </si>
  <si>
    <t>061-330-9572</t>
    <phoneticPr fontId="2" type="noConversion"/>
  </si>
  <si>
    <t>정다희</t>
    <phoneticPr fontId="2" type="noConversion"/>
  </si>
  <si>
    <t>061-330-9583</t>
    <phoneticPr fontId="2" type="noConversion"/>
  </si>
  <si>
    <t>송형식</t>
    <phoneticPr fontId="2" type="noConversion"/>
  </si>
  <si>
    <t>061-330-9584</t>
    <phoneticPr fontId="2" type="noConversion"/>
  </si>
  <si>
    <t>전남지역본부 해남완도지사 지역개발부</t>
    <phoneticPr fontId="2" type="noConversion"/>
  </si>
  <si>
    <t>장철훈</t>
    <phoneticPr fontId="2" type="noConversion"/>
  </si>
  <si>
    <t>061-530-1534</t>
    <phoneticPr fontId="2" type="noConversion"/>
  </si>
  <si>
    <t>나강원</t>
    <phoneticPr fontId="2" type="noConversion"/>
  </si>
  <si>
    <t>061-530-1535</t>
    <phoneticPr fontId="2" type="noConversion"/>
  </si>
  <si>
    <t>진완규</t>
    <phoneticPr fontId="2" type="noConversion"/>
  </si>
  <si>
    <t>061-503-1531</t>
    <phoneticPr fontId="2" type="noConversion"/>
  </si>
  <si>
    <t>김동균</t>
    <phoneticPr fontId="2" type="noConversion"/>
  </si>
  <si>
    <t>061-530-1539</t>
    <phoneticPr fontId="2" type="noConversion"/>
  </si>
  <si>
    <t>문민주</t>
    <phoneticPr fontId="2" type="noConversion"/>
  </si>
  <si>
    <t>062-3680-8645</t>
    <phoneticPr fontId="2" type="noConversion"/>
  </si>
  <si>
    <t>손관철</t>
    <phoneticPr fontId="2" type="noConversion"/>
  </si>
  <si>
    <t>062-380-8642</t>
    <phoneticPr fontId="2" type="noConversion"/>
  </si>
  <si>
    <t>전남지역본부 곡성구례지사 지역개발부</t>
    <phoneticPr fontId="2" type="noConversion"/>
  </si>
  <si>
    <t>임병헌</t>
    <phoneticPr fontId="2" type="noConversion"/>
  </si>
  <si>
    <t>061-360-1141</t>
    <phoneticPr fontId="2" type="noConversion"/>
  </si>
  <si>
    <t>황방근</t>
    <phoneticPr fontId="2" type="noConversion"/>
  </si>
  <si>
    <t>061-360-1143</t>
    <phoneticPr fontId="2" type="noConversion"/>
  </si>
  <si>
    <t>전남지역본부곡성구례지사지역개발부</t>
    <phoneticPr fontId="2" type="noConversion"/>
  </si>
  <si>
    <t>최창규</t>
    <phoneticPr fontId="2" type="noConversion"/>
  </si>
  <si>
    <t>061-780-3132</t>
    <phoneticPr fontId="2" type="noConversion"/>
  </si>
  <si>
    <t>류근주</t>
    <phoneticPr fontId="2" type="noConversion"/>
  </si>
  <si>
    <t>061-780-3140</t>
    <phoneticPr fontId="2" type="noConversion"/>
  </si>
  <si>
    <t>전남지역본부 곡성구례지사 수자원관리부</t>
    <phoneticPr fontId="2" type="noConversion"/>
  </si>
  <si>
    <t>강영훈</t>
    <phoneticPr fontId="2" type="noConversion"/>
  </si>
  <si>
    <t>061-360-1138</t>
    <phoneticPr fontId="2" type="noConversion"/>
  </si>
  <si>
    <t>전남지역본부 영광지사 지역개발부</t>
    <phoneticPr fontId="2" type="noConversion"/>
  </si>
  <si>
    <t>김태근</t>
    <phoneticPr fontId="2" type="noConversion"/>
  </si>
  <si>
    <t>061-350-6573</t>
    <phoneticPr fontId="2" type="noConversion"/>
  </si>
  <si>
    <t>본사 인사복지처</t>
    <phoneticPr fontId="2" type="noConversion"/>
  </si>
  <si>
    <t>송경근</t>
    <phoneticPr fontId="2" type="noConversion"/>
  </si>
  <si>
    <t>061-338-6022</t>
    <phoneticPr fontId="2" type="noConversion"/>
  </si>
  <si>
    <t>본사 인사복지처</t>
    <phoneticPr fontId="2" type="noConversion"/>
  </si>
  <si>
    <t>김혜숙</t>
    <phoneticPr fontId="2" type="noConversion"/>
  </si>
  <si>
    <t>061-338-5996</t>
    <phoneticPr fontId="2" type="noConversion"/>
  </si>
  <si>
    <t>강원도</t>
    <phoneticPr fontId="2" type="noConversion"/>
  </si>
  <si>
    <t>강원지역본부 홍천춘천지사 수자원관리부</t>
    <phoneticPr fontId="2" type="noConversion"/>
  </si>
  <si>
    <t>원주지사 평창영월정선지부</t>
    <phoneticPr fontId="2" type="noConversion"/>
  </si>
  <si>
    <t>원주지사 지역개발부</t>
    <phoneticPr fontId="2" type="noConversion"/>
  </si>
  <si>
    <t>강원지역본부 강릉지사 지역개발부</t>
    <phoneticPr fontId="2" type="noConversion"/>
  </si>
  <si>
    <t>강원지역본부 강릉지사 수자원관리부</t>
    <phoneticPr fontId="2" type="noConversion"/>
  </si>
  <si>
    <t>강원지역본부 영북지사 지역개발부</t>
    <phoneticPr fontId="2" type="noConversion"/>
  </si>
  <si>
    <t>강원지역본부 철원지사 수자원관리부</t>
    <phoneticPr fontId="2" type="noConversion"/>
  </si>
  <si>
    <t>강원지역본부 철원지사 지역개발부</t>
    <phoneticPr fontId="2" type="noConversion"/>
  </si>
  <si>
    <t>전라남도</t>
    <phoneticPr fontId="2" type="noConversion"/>
  </si>
  <si>
    <t>영산강사업단 공무부</t>
    <phoneticPr fontId="2" type="noConversion"/>
  </si>
  <si>
    <t>영산강사업단</t>
    <phoneticPr fontId="2" type="noConversion"/>
  </si>
  <si>
    <t>경기도</t>
    <phoneticPr fontId="2" type="noConversion"/>
  </si>
  <si>
    <t>경기지역본부 양평광주서울지사 지역개발부</t>
    <phoneticPr fontId="2" type="noConversion"/>
  </si>
  <si>
    <t>경기지역본부 화성수원지사 지역개발부</t>
    <phoneticPr fontId="2" type="noConversion"/>
  </si>
  <si>
    <t>경기지역본부 연천포천지사 지역개발부</t>
    <phoneticPr fontId="2" type="noConversion"/>
  </si>
  <si>
    <t>경기지역본부 파주고양지사 수자원관리부</t>
    <phoneticPr fontId="2" type="noConversion"/>
  </si>
  <si>
    <t>인천광역시</t>
    <phoneticPr fontId="2" type="noConversion"/>
  </si>
  <si>
    <t>경기지역본부 강화지사 지역개발부</t>
    <phoneticPr fontId="2" type="noConversion"/>
  </si>
  <si>
    <t>경기지역본부 김포지사 지역개발부</t>
    <phoneticPr fontId="2" type="noConversion"/>
  </si>
  <si>
    <t>경기지역본부 김포지사 수자원관리</t>
    <phoneticPr fontId="2" type="noConversion"/>
  </si>
  <si>
    <t>경기지역본부 평택지사 지역개발부</t>
    <phoneticPr fontId="2" type="noConversion"/>
  </si>
  <si>
    <t>경기지역본부 안성지사 지역개발부</t>
    <phoneticPr fontId="2" type="noConversion"/>
  </si>
  <si>
    <t>경상남도</t>
    <phoneticPr fontId="2" type="noConversion"/>
  </si>
  <si>
    <t>경남지역본부 지하수지질부</t>
    <phoneticPr fontId="2" type="noConversion"/>
  </si>
  <si>
    <t>경남지역본부 기전기술부</t>
    <phoneticPr fontId="2" type="noConversion"/>
  </si>
  <si>
    <t>경남지역본부 김해양산부산지사 수자원관리부</t>
    <phoneticPr fontId="2" type="noConversion"/>
  </si>
  <si>
    <t>경남지역본부 김해양산부산지사 지역개발부</t>
    <phoneticPr fontId="2" type="noConversion"/>
  </si>
  <si>
    <t>부산광역시</t>
    <phoneticPr fontId="2" type="noConversion"/>
  </si>
  <si>
    <t>경남지역본부 고성통영거제지사 지역개발부</t>
    <phoneticPr fontId="2" type="noConversion"/>
  </si>
  <si>
    <t>울산광역시</t>
    <phoneticPr fontId="2" type="noConversion"/>
  </si>
  <si>
    <t>경남지역본부 울산지사 지역개발부</t>
    <phoneticPr fontId="2" type="noConversion"/>
  </si>
  <si>
    <t>경남지역본부 진주산청지사 지역개발부</t>
    <phoneticPr fontId="2" type="noConversion"/>
  </si>
  <si>
    <t>경남지역본부 진주산청지사 산청지소</t>
    <phoneticPr fontId="2" type="noConversion"/>
  </si>
  <si>
    <t>경남지역본부 진주산청지사 수자원관리부</t>
    <phoneticPr fontId="2" type="noConversion"/>
  </si>
  <si>
    <t>경남지역본부 의령지사 지역개발부</t>
    <phoneticPr fontId="2" type="noConversion"/>
  </si>
  <si>
    <t>경남지역본부 함안지사 지역개발부</t>
    <phoneticPr fontId="2" type="noConversion"/>
  </si>
  <si>
    <t>경남지역본부 창녕지사 지역개발부</t>
    <phoneticPr fontId="2" type="noConversion"/>
  </si>
  <si>
    <t>경남지역본부 밀양지사 지역개발부</t>
    <phoneticPr fontId="2" type="noConversion"/>
  </si>
  <si>
    <t xml:space="preserve">경남지역본부 서부지사 지역개발부 </t>
    <phoneticPr fontId="2" type="noConversion"/>
  </si>
  <si>
    <t>경남지역본부 거창함양지사 지역개발부</t>
    <phoneticPr fontId="2" type="noConversion"/>
  </si>
  <si>
    <t>경남지역본부 합천지사 지역개발부</t>
    <phoneticPr fontId="2" type="noConversion"/>
  </si>
  <si>
    <t>전라북도</t>
    <phoneticPr fontId="2" type="noConversion"/>
  </si>
  <si>
    <t>새만금사업단 조사설계부</t>
    <phoneticPr fontId="2" type="noConversion"/>
  </si>
  <si>
    <t>새만금사업단 시설운영부</t>
    <phoneticPr fontId="2" type="noConversion"/>
  </si>
  <si>
    <t>새만금사업단 환경관리부</t>
    <phoneticPr fontId="2" type="noConversion"/>
  </si>
  <si>
    <t>새만금사업단 유지관리부</t>
    <phoneticPr fontId="2" type="noConversion"/>
  </si>
  <si>
    <t>본사 어촌개발처</t>
    <phoneticPr fontId="2" type="noConversion"/>
  </si>
  <si>
    <t>제주특별자치도</t>
    <phoneticPr fontId="2" type="noConversion"/>
  </si>
  <si>
    <t>제주지역본부 사업계획부</t>
    <phoneticPr fontId="2" type="noConversion"/>
  </si>
  <si>
    <t>제주지역본부 기반관리부</t>
    <phoneticPr fontId="2" type="noConversion"/>
  </si>
  <si>
    <t>제주지역본부 남부지부</t>
    <phoneticPr fontId="2" type="noConversion"/>
  </si>
  <si>
    <t>제주지역본부 지하수지질부</t>
    <phoneticPr fontId="2" type="noConversion"/>
  </si>
  <si>
    <t>충청남도</t>
    <phoneticPr fontId="2" type="noConversion"/>
  </si>
  <si>
    <t>천수만사업단 유지관리부</t>
    <phoneticPr fontId="2" type="noConversion"/>
  </si>
  <si>
    <t>충청북도</t>
    <phoneticPr fontId="2" type="noConversion"/>
  </si>
  <si>
    <t>충북지역본부 지하수지질부</t>
    <phoneticPr fontId="2" type="noConversion"/>
  </si>
  <si>
    <t>충북지역본부 기전기술부</t>
    <phoneticPr fontId="2" type="noConversion"/>
  </si>
  <si>
    <t>충북지역본부 청주지사 지역개발부</t>
    <phoneticPr fontId="2" type="noConversion"/>
  </si>
  <si>
    <t>충북지역본부 보은지사 지역개발부</t>
    <phoneticPr fontId="2" type="noConversion"/>
  </si>
  <si>
    <t>충북지역본부 옥천영동지사 지역개발부</t>
    <phoneticPr fontId="2" type="noConversion"/>
  </si>
  <si>
    <t>충북지역본부 진천음성지사 진천지부</t>
    <phoneticPr fontId="2" type="noConversion"/>
  </si>
  <si>
    <t>충북지역본부 진천음성지사 지역개발부</t>
    <phoneticPr fontId="2" type="noConversion"/>
  </si>
  <si>
    <t>충북지역본부 괴산증평지사 지역개발부</t>
    <phoneticPr fontId="2" type="noConversion"/>
  </si>
  <si>
    <t>충북지역본부 충주제천단양지사 지역개발부</t>
    <phoneticPr fontId="2" type="noConversion"/>
  </si>
  <si>
    <t>충북지역본부 충주제천단양지사 수자원관리부</t>
    <phoneticPr fontId="2" type="noConversion"/>
  </si>
  <si>
    <t>토지개발사업단 토지개발부</t>
    <phoneticPr fontId="2" type="noConversion"/>
  </si>
  <si>
    <t>금강사업단 공무부</t>
    <phoneticPr fontId="2" type="noConversion"/>
  </si>
  <si>
    <t>금강사업단 유지관리부</t>
    <phoneticPr fontId="2" type="noConversion"/>
  </si>
  <si>
    <t>전북지역본부 남원지사 수자원관리부</t>
    <phoneticPr fontId="2" type="noConversion"/>
  </si>
  <si>
    <t>전북지역본부 남원지사 지역개발부</t>
    <phoneticPr fontId="2" type="noConversion"/>
  </si>
  <si>
    <t>전북지역본부 순창지사 지역개발부</t>
    <phoneticPr fontId="2" type="noConversion"/>
  </si>
  <si>
    <t>전북지역본부 순창지사 수자원관리부</t>
    <phoneticPr fontId="2" type="noConversion"/>
  </si>
  <si>
    <t>전북지역본부 부안지사 수자원관리부</t>
    <phoneticPr fontId="2" type="noConversion"/>
  </si>
  <si>
    <t>전북지역본부 부안지사 지역개발부</t>
    <phoneticPr fontId="2" type="noConversion"/>
  </si>
  <si>
    <t>전북지역본부 익산지사 수자원관리부</t>
    <phoneticPr fontId="2" type="noConversion"/>
  </si>
  <si>
    <t>전북지역본부 익산지사 지역개발부</t>
    <phoneticPr fontId="2" type="noConversion"/>
  </si>
  <si>
    <t>전북지역본부 정읍지사 수자원관리부</t>
    <phoneticPr fontId="2" type="noConversion"/>
  </si>
  <si>
    <t>전북지역본부 정읍지사 지역개발부</t>
    <phoneticPr fontId="2" type="noConversion"/>
  </si>
  <si>
    <t>전북지역본부 고창지사 지역개발부</t>
    <phoneticPr fontId="2" type="noConversion"/>
  </si>
  <si>
    <t>전북지역본부 고창지사 수자원관리부</t>
    <phoneticPr fontId="2" type="noConversion"/>
  </si>
  <si>
    <t>전북본부 무진장지사 지역개발부</t>
    <phoneticPr fontId="2" type="noConversion"/>
  </si>
  <si>
    <t>전북지역본부 군산지사 수자원관리부</t>
    <phoneticPr fontId="2" type="noConversion"/>
  </si>
  <si>
    <t>전북지역본부 군산지사 지역개발부</t>
    <phoneticPr fontId="2" type="noConversion"/>
  </si>
  <si>
    <t>충남지역본부 지하수지질부</t>
    <phoneticPr fontId="2" type="noConversion"/>
  </si>
  <si>
    <t>세종특별자치시</t>
    <phoneticPr fontId="2" type="noConversion"/>
  </si>
  <si>
    <t>충남지역본부 아산천안지사 지역개발부</t>
    <phoneticPr fontId="2" type="noConversion"/>
  </si>
  <si>
    <t>충남지역본부 아산천안지사 수자원관리부</t>
    <phoneticPr fontId="2" type="noConversion"/>
  </si>
  <si>
    <t>공주세종대전지사 세종센터</t>
    <phoneticPr fontId="2" type="noConversion"/>
  </si>
  <si>
    <t>공주세종대전지사 지역개발부</t>
    <phoneticPr fontId="2" type="noConversion"/>
  </si>
  <si>
    <t>충남지역본부 보령지사 지역개발부</t>
    <phoneticPr fontId="2" type="noConversion"/>
  </si>
  <si>
    <t>충남지역본부 서산태안안지사 수자원관리부</t>
    <phoneticPr fontId="2" type="noConversion"/>
  </si>
  <si>
    <t>충남지역본부 서산태안안지사 지역개발부</t>
    <phoneticPr fontId="2" type="noConversion"/>
  </si>
  <si>
    <t>충남지역본부 논산금산지사</t>
    <phoneticPr fontId="2" type="noConversion"/>
  </si>
  <si>
    <t>충남지역본부 부여지사 수자원관리부</t>
    <phoneticPr fontId="2" type="noConversion"/>
  </si>
  <si>
    <t>충남지역본부 부여지사 지역개발부</t>
    <phoneticPr fontId="2" type="noConversion"/>
  </si>
  <si>
    <t>충남지역본부 서천지사 지역개발부</t>
    <phoneticPr fontId="2" type="noConversion"/>
  </si>
  <si>
    <t>충남지역본부 서천지사 수자원관리부</t>
    <phoneticPr fontId="2" type="noConversion"/>
  </si>
  <si>
    <t>충남지역본부 서천지사 수자원개발부</t>
    <phoneticPr fontId="2" type="noConversion"/>
  </si>
  <si>
    <t>충남지역본부 청양지사 지역개발부</t>
    <phoneticPr fontId="2" type="noConversion"/>
  </si>
  <si>
    <t>충남지역본부 홍성지사 지역개발부</t>
    <phoneticPr fontId="2" type="noConversion"/>
  </si>
  <si>
    <t>충남지역본부 예산지사 수자원관리부</t>
    <phoneticPr fontId="2" type="noConversion"/>
  </si>
  <si>
    <t>충남지역본지 예산지사 지역개발부</t>
    <phoneticPr fontId="2" type="noConversion"/>
  </si>
  <si>
    <t>충남지역본부 예산지사 지역개발부</t>
    <phoneticPr fontId="2" type="noConversion"/>
  </si>
  <si>
    <t>충남지역본부 당진지사 지역개발부</t>
    <phoneticPr fontId="2" type="noConversion"/>
  </si>
  <si>
    <t>충남지역본부 당진지사 수자원관리부</t>
    <phoneticPr fontId="2" type="noConversion"/>
  </si>
  <si>
    <t>경상북도</t>
    <phoneticPr fontId="2" type="noConversion"/>
  </si>
  <si>
    <t>경북지역본부 지하수지질부</t>
    <phoneticPr fontId="2" type="noConversion"/>
  </si>
  <si>
    <t>경북지역본부 경주지사 수자원관리부</t>
    <phoneticPr fontId="2" type="noConversion"/>
  </si>
  <si>
    <t>경북지역본부 영주봉화지사 지역개발부</t>
    <phoneticPr fontId="2" type="noConversion"/>
  </si>
  <si>
    <t>경북지역본부 영천지사 지역개발부</t>
    <phoneticPr fontId="2" type="noConversion"/>
  </si>
  <si>
    <t>경북지역본부 상주지사 수자원관리부</t>
    <phoneticPr fontId="2" type="noConversion"/>
  </si>
  <si>
    <t>경북지역본부 경산청도지사 수자원관리부</t>
    <phoneticPr fontId="2" type="noConversion"/>
  </si>
  <si>
    <t>경북지역본부 의성군위지사 지역개발부</t>
    <phoneticPr fontId="2" type="noConversion"/>
  </si>
  <si>
    <t>경북지역본부 의성군위지사 수자원관리부</t>
    <phoneticPr fontId="2" type="noConversion"/>
  </si>
  <si>
    <t>경북지역본부 청송영양지사 수자원관리부</t>
    <phoneticPr fontId="2" type="noConversion"/>
  </si>
  <si>
    <t>경북지역본부 문경예천지사 지역개발부</t>
    <phoneticPr fontId="2" type="noConversion"/>
  </si>
  <si>
    <t>경북지역본부 문경예천지사 문경지부</t>
    <phoneticPr fontId="2" type="noConversion"/>
  </si>
  <si>
    <t>경북지역본부 영덕울진지사 지역개발부</t>
    <phoneticPr fontId="2" type="noConversion"/>
  </si>
  <si>
    <t>경북지역본부 고령달성지사 지역개발부</t>
    <phoneticPr fontId="2" type="noConversion"/>
  </si>
  <si>
    <t>대구광역시</t>
    <phoneticPr fontId="2" type="noConversion"/>
  </si>
  <si>
    <t>경북지역본부 고령달성지사 달성지부</t>
    <phoneticPr fontId="2" type="noConversion"/>
  </si>
  <si>
    <t>경북지역본부 성주칠곡지사 칠곡지부</t>
    <phoneticPr fontId="2" type="noConversion"/>
  </si>
  <si>
    <t>경북지역본부 성주칠곡지사 지역개발부</t>
    <phoneticPr fontId="2" type="noConversion"/>
  </si>
  <si>
    <t>전남지역본부 나주지사 농지은행부</t>
    <phoneticPr fontId="2" type="noConversion"/>
  </si>
  <si>
    <t>전남지역본부 해남완도지사 수자원관리부</t>
    <phoneticPr fontId="2" type="noConversion"/>
  </si>
  <si>
    <t>전남지역본부 영암지사 지역개발부</t>
    <phoneticPr fontId="2" type="noConversion"/>
  </si>
  <si>
    <t>전남지역본부 광주담양화순지사 수자원관리부</t>
    <phoneticPr fontId="2" type="noConversion"/>
  </si>
  <si>
    <t>광주광역시</t>
    <phoneticPr fontId="2" type="noConversion"/>
  </si>
  <si>
    <t>전남지역본부곡성구례지사지역개발부</t>
    <phoneticPr fontId="2" type="noConversion"/>
  </si>
  <si>
    <t>전남지역본부 영광지사 수자원관리부</t>
    <phoneticPr fontId="2" type="noConversion"/>
  </si>
  <si>
    <t>일반경쟁</t>
    <phoneticPr fontId="2" type="noConversion"/>
  </si>
  <si>
    <t>비협정</t>
    <phoneticPr fontId="2" type="noConversion"/>
  </si>
  <si>
    <t>미해당</t>
    <phoneticPr fontId="2" type="noConversion"/>
  </si>
  <si>
    <t>일반</t>
    <phoneticPr fontId="2" type="noConversion"/>
  </si>
  <si>
    <t>기타</t>
    <phoneticPr fontId="2" type="noConversion"/>
  </si>
  <si>
    <t>전기</t>
    <phoneticPr fontId="2" type="noConversion"/>
  </si>
  <si>
    <t>비협정</t>
    <phoneticPr fontId="2" type="noConversion"/>
  </si>
  <si>
    <t>비협정</t>
    <phoneticPr fontId="2" type="noConversion"/>
  </si>
  <si>
    <t>043-830-5136</t>
    <phoneticPr fontId="2" type="noConversion"/>
  </si>
  <si>
    <t>기술용역</t>
    <phoneticPr fontId="2" type="noConversion"/>
  </si>
  <si>
    <t>일반용역</t>
    <phoneticPr fontId="2" type="noConversion"/>
  </si>
  <si>
    <t>기술용역</t>
    <phoneticPr fontId="2" type="noConversion"/>
  </si>
  <si>
    <t>기술용역</t>
    <phoneticPr fontId="2" type="noConversion"/>
  </si>
  <si>
    <t>비협정</t>
    <phoneticPr fontId="2" type="noConversion"/>
  </si>
  <si>
    <t>협정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</si>
</sst>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E+00"/>
    <numFmt numFmtId="177" formatCode="0.000_);[Red]\(0.000\)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휴먼명조"/>
      <family val="3"/>
      <charset val="129"/>
    </font>
    <font>
      <b/>
      <sz val="10"/>
      <color rgb="FF000000"/>
      <name val="휴먼명조"/>
      <family val="3"/>
      <charset val="129"/>
    </font>
    <font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</font>
    <font>
      <sz val="9.35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0" fontId="16" fillId="0" borderId="0"/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11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wrapText="1"/>
    </xf>
    <xf numFmtId="176" fontId="0" fillId="3" borderId="9" xfId="0" applyNumberFormat="1" applyFont="1" applyFill="1" applyBorder="1" applyAlignment="1">
      <alignment horizontal="center" vertical="center" wrapText="1"/>
    </xf>
    <xf numFmtId="176" fontId="0" fillId="3" borderId="10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9" xfId="0" applyNumberFormat="1" applyFon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7" fontId="0" fillId="3" borderId="1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41" fontId="1" fillId="0" borderId="4" xfId="0" applyNumberFormat="1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8" xfId="0" applyNumberFormat="1" applyFont="1" applyBorder="1" applyAlignment="1">
      <alignment vertical="center"/>
    </xf>
    <xf numFmtId="41" fontId="0" fillId="0" borderId="1" xfId="0" applyNumberFormat="1" applyFont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41" fontId="1" fillId="0" borderId="1" xfId="0" applyNumberFormat="1" applyFont="1" applyBorder="1" applyAlignment="1">
      <alignment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1" fontId="0" fillId="0" borderId="5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0" fillId="0" borderId="15" xfId="0" applyFont="1" applyBorder="1" applyAlignment="1">
      <alignment horizontal="center" vertical="center" shrinkToFit="1"/>
    </xf>
    <xf numFmtId="176" fontId="0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shrinkToFit="1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49" fontId="0" fillId="0" borderId="22" xfId="0" applyNumberFormat="1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1" fontId="1" fillId="0" borderId="21" xfId="0" applyNumberFormat="1" applyFont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1" fontId="0" fillId="0" borderId="24" xfId="0" applyNumberFormat="1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41" fontId="0" fillId="0" borderId="22" xfId="0" applyNumberFormat="1" applyFont="1" applyBorder="1" applyAlignment="1">
      <alignment vertical="center"/>
    </xf>
    <xf numFmtId="49" fontId="0" fillId="0" borderId="22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2" xfId="0" applyFont="1" applyBorder="1" applyAlignment="1">
      <alignment horizontal="center" vertical="center" shrinkToFit="1"/>
    </xf>
    <xf numFmtId="0" fontId="0" fillId="0" borderId="22" xfId="0" applyFont="1" applyBorder="1" applyAlignment="1">
      <alignment vertical="center" shrinkToFit="1"/>
    </xf>
    <xf numFmtId="41" fontId="1" fillId="0" borderId="22" xfId="0" applyNumberFormat="1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2" xfId="0" applyFont="1" applyBorder="1" applyAlignment="1">
      <alignment horizontal="center" shrinkToFit="1"/>
    </xf>
    <xf numFmtId="0" fontId="0" fillId="0" borderId="24" xfId="0" applyFont="1" applyBorder="1" applyAlignment="1">
      <alignment vertic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 vertical="center"/>
    </xf>
    <xf numFmtId="41" fontId="0" fillId="0" borderId="23" xfId="0" applyNumberFormat="1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41" fontId="0" fillId="0" borderId="0" xfId="1" applyFont="1" applyAlignment="1">
      <alignment vertical="center"/>
    </xf>
    <xf numFmtId="41" fontId="0" fillId="0" borderId="1" xfId="0" applyNumberFormat="1" applyBorder="1" applyAlignment="1">
      <alignment vertical="center"/>
    </xf>
  </cellXfs>
  <cellStyles count="7">
    <cellStyle name="쉼표 [0]" xfId="1" builtinId="6"/>
    <cellStyle name="쉼표 [0] 3" xfId="3"/>
    <cellStyle name="쉼표 [0] 4" xfId="4"/>
    <cellStyle name="표준" xfId="0" builtinId="0"/>
    <cellStyle name="표준 18" xfId="2"/>
    <cellStyle name="표준 4" xfId="5"/>
    <cellStyle name="표준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803"/>
  <sheetViews>
    <sheetView tabSelected="1" zoomScale="85" zoomScaleNormal="85" workbookViewId="0">
      <selection activeCell="B2" sqref="B2"/>
    </sheetView>
  </sheetViews>
  <sheetFormatPr defaultRowHeight="13.5" x14ac:dyDescent="0.15"/>
  <cols>
    <col min="1" max="1" width="1.109375" customWidth="1"/>
    <col min="2" max="2" width="10" customWidth="1"/>
    <col min="3" max="3" width="7.88671875" bestFit="1" customWidth="1"/>
    <col min="4" max="4" width="16.33203125" bestFit="1" customWidth="1"/>
    <col min="5" max="5" width="37.109375" customWidth="1"/>
    <col min="6" max="6" width="7.44140625" style="32" customWidth="1"/>
    <col min="7" max="7" width="7.33203125" style="3" customWidth="1"/>
    <col min="8" max="8" width="8.109375" style="3" customWidth="1"/>
    <col min="9" max="10" width="19.33203125" bestFit="1" customWidth="1"/>
    <col min="11" max="11" width="15.44140625" bestFit="1" customWidth="1"/>
    <col min="12" max="12" width="19.33203125" style="4" bestFit="1" customWidth="1"/>
    <col min="13" max="13" width="15.44140625" bestFit="1" customWidth="1"/>
    <col min="14" max="14" width="17.6640625" bestFit="1" customWidth="1"/>
    <col min="15" max="15" width="24.21875" style="1" hidden="1" customWidth="1"/>
    <col min="16" max="16" width="38.5546875" bestFit="1" customWidth="1"/>
    <col min="18" max="18" width="14.5546875" customWidth="1"/>
    <col min="21" max="21" width="37.6640625" style="60" bestFit="1" customWidth="1"/>
  </cols>
  <sheetData>
    <row r="1" spans="2:21" ht="25.5" customHeight="1" thickBot="1" x14ac:dyDescent="0.2">
      <c r="B1" s="7" t="s">
        <v>34</v>
      </c>
      <c r="E1" s="2"/>
      <c r="I1" s="8"/>
      <c r="N1" s="78"/>
    </row>
    <row r="2" spans="2:21" ht="47.25" customHeight="1" thickBot="1" x14ac:dyDescent="0.2">
      <c r="B2" s="16" t="s">
        <v>62</v>
      </c>
      <c r="C2" s="40" t="s">
        <v>63</v>
      </c>
      <c r="D2" s="35" t="s">
        <v>64</v>
      </c>
      <c r="E2" s="38" t="s">
        <v>65</v>
      </c>
      <c r="F2" s="17" t="s">
        <v>66</v>
      </c>
      <c r="G2" s="38" t="s">
        <v>0</v>
      </c>
      <c r="H2" s="36" t="s">
        <v>1</v>
      </c>
      <c r="I2" s="18" t="s">
        <v>71</v>
      </c>
      <c r="J2" s="19" t="s">
        <v>72</v>
      </c>
      <c r="K2" s="19" t="s">
        <v>73</v>
      </c>
      <c r="L2" s="20" t="s">
        <v>74</v>
      </c>
      <c r="M2" s="21" t="s">
        <v>75</v>
      </c>
      <c r="N2" s="22" t="s">
        <v>76</v>
      </c>
      <c r="O2" s="23" t="s">
        <v>6</v>
      </c>
      <c r="P2" s="24" t="s">
        <v>2</v>
      </c>
      <c r="Q2" s="25" t="s">
        <v>3</v>
      </c>
      <c r="R2" s="59" t="s">
        <v>4</v>
      </c>
      <c r="S2" s="24" t="s">
        <v>5</v>
      </c>
      <c r="T2" s="26" t="s">
        <v>77</v>
      </c>
      <c r="U2" s="59" t="s">
        <v>78</v>
      </c>
    </row>
    <row r="3" spans="2:21" s="70" customFormat="1" ht="14.25" thickTop="1" x14ac:dyDescent="0.15">
      <c r="B3" s="56">
        <v>2018</v>
      </c>
      <c r="C3" s="74">
        <v>1</v>
      </c>
      <c r="D3" s="74" t="s">
        <v>15</v>
      </c>
      <c r="E3" s="50" t="s">
        <v>5176</v>
      </c>
      <c r="F3" s="72" t="s">
        <v>7554</v>
      </c>
      <c r="G3" s="77" t="s">
        <v>42</v>
      </c>
      <c r="H3" s="49" t="s">
        <v>69</v>
      </c>
      <c r="I3" s="42">
        <v>11426800</v>
      </c>
      <c r="J3" s="43"/>
      <c r="K3" s="43"/>
      <c r="L3" s="44">
        <v>11426800</v>
      </c>
      <c r="M3" s="42">
        <v>5713400</v>
      </c>
      <c r="N3" s="43">
        <v>3999379.9999999995</v>
      </c>
      <c r="O3" s="55"/>
      <c r="P3" s="63" t="s">
        <v>7674</v>
      </c>
      <c r="Q3" s="66" t="s">
        <v>5177</v>
      </c>
      <c r="R3" s="67" t="s">
        <v>5180</v>
      </c>
      <c r="S3" s="65" t="s">
        <v>24</v>
      </c>
      <c r="T3" s="58"/>
      <c r="U3" s="46"/>
    </row>
    <row r="4" spans="2:21" s="70" customFormat="1" x14ac:dyDescent="0.15">
      <c r="B4" s="56">
        <v>2018</v>
      </c>
      <c r="C4" s="74">
        <v>1</v>
      </c>
      <c r="D4" s="74" t="s">
        <v>15</v>
      </c>
      <c r="E4" s="50" t="s">
        <v>5077</v>
      </c>
      <c r="F4" s="72" t="s">
        <v>7554</v>
      </c>
      <c r="G4" s="77" t="s">
        <v>4074</v>
      </c>
      <c r="H4" s="49" t="s">
        <v>68</v>
      </c>
      <c r="I4" s="42">
        <v>12463000</v>
      </c>
      <c r="J4" s="43">
        <v>0</v>
      </c>
      <c r="K4" s="43">
        <v>0</v>
      </c>
      <c r="L4" s="44">
        <f>SUM(I4:K4)</f>
        <v>12463000</v>
      </c>
      <c r="M4" s="42">
        <v>8000000</v>
      </c>
      <c r="N4" s="43">
        <v>12463000</v>
      </c>
      <c r="O4" s="55"/>
      <c r="P4" s="63" t="s">
        <v>5585</v>
      </c>
      <c r="Q4" s="66" t="s">
        <v>5068</v>
      </c>
      <c r="R4" s="67" t="s">
        <v>5069</v>
      </c>
      <c r="S4" s="65" t="s">
        <v>24</v>
      </c>
      <c r="T4" s="58"/>
      <c r="U4" s="46"/>
    </row>
    <row r="5" spans="2:21" s="70" customFormat="1" x14ac:dyDescent="0.15">
      <c r="B5" s="56">
        <v>2018</v>
      </c>
      <c r="C5" s="74">
        <v>1</v>
      </c>
      <c r="D5" s="74" t="s">
        <v>14</v>
      </c>
      <c r="E5" s="50" t="s">
        <v>3227</v>
      </c>
      <c r="F5" s="72" t="s">
        <v>7598</v>
      </c>
      <c r="G5" s="77" t="s">
        <v>40</v>
      </c>
      <c r="H5" s="49" t="s">
        <v>69</v>
      </c>
      <c r="I5" s="42">
        <v>13486000</v>
      </c>
      <c r="J5" s="43">
        <v>0</v>
      </c>
      <c r="K5" s="43">
        <v>0</v>
      </c>
      <c r="L5" s="44">
        <v>13486000</v>
      </c>
      <c r="M5" s="42">
        <v>13486000</v>
      </c>
      <c r="N5" s="43">
        <v>13486000</v>
      </c>
      <c r="O5" s="55"/>
      <c r="P5" s="63" t="s">
        <v>7636</v>
      </c>
      <c r="Q5" s="66" t="s">
        <v>3225</v>
      </c>
      <c r="R5" s="67" t="s">
        <v>3226</v>
      </c>
      <c r="S5" s="65" t="s">
        <v>24</v>
      </c>
      <c r="T5" s="58"/>
      <c r="U5" s="46" t="s">
        <v>3228</v>
      </c>
    </row>
    <row r="6" spans="2:21" s="70" customFormat="1" x14ac:dyDescent="0.15">
      <c r="B6" s="56">
        <v>2018</v>
      </c>
      <c r="C6" s="74">
        <v>1</v>
      </c>
      <c r="D6" s="74" t="s">
        <v>14</v>
      </c>
      <c r="E6" s="50" t="s">
        <v>3925</v>
      </c>
      <c r="F6" s="72" t="s">
        <v>7651</v>
      </c>
      <c r="G6" s="77" t="s">
        <v>40</v>
      </c>
      <c r="H6" s="49" t="s">
        <v>67</v>
      </c>
      <c r="I6" s="42">
        <v>13673000</v>
      </c>
      <c r="J6" s="43">
        <v>0</v>
      </c>
      <c r="K6" s="43">
        <v>0</v>
      </c>
      <c r="L6" s="44">
        <f>SUM(I6:K6)</f>
        <v>13673000</v>
      </c>
      <c r="M6" s="42">
        <v>13673000</v>
      </c>
      <c r="N6" s="43">
        <v>0</v>
      </c>
      <c r="O6" s="55"/>
      <c r="P6" s="63" t="s">
        <v>7657</v>
      </c>
      <c r="Q6" s="66" t="s">
        <v>3926</v>
      </c>
      <c r="R6" s="67" t="s">
        <v>3927</v>
      </c>
      <c r="S6" s="65" t="s">
        <v>24</v>
      </c>
      <c r="T6" s="58"/>
      <c r="U6" s="46"/>
    </row>
    <row r="7" spans="2:21" s="70" customFormat="1" x14ac:dyDescent="0.15">
      <c r="B7" s="56">
        <v>2018</v>
      </c>
      <c r="C7" s="74">
        <v>1</v>
      </c>
      <c r="D7" s="74" t="s">
        <v>14</v>
      </c>
      <c r="E7" s="50" t="s">
        <v>2228</v>
      </c>
      <c r="F7" s="72" t="s">
        <v>7593</v>
      </c>
      <c r="G7" s="77" t="s">
        <v>40</v>
      </c>
      <c r="H7" s="49" t="s">
        <v>67</v>
      </c>
      <c r="I7" s="42">
        <v>13854000</v>
      </c>
      <c r="J7" s="43"/>
      <c r="K7" s="43"/>
      <c r="L7" s="44">
        <v>13854000</v>
      </c>
      <c r="M7" s="42">
        <v>13854000</v>
      </c>
      <c r="N7" s="43">
        <v>11083200</v>
      </c>
      <c r="O7" s="55"/>
      <c r="P7" s="63" t="s">
        <v>7597</v>
      </c>
      <c r="Q7" s="66" t="s">
        <v>2229</v>
      </c>
      <c r="R7" s="67" t="s">
        <v>2230</v>
      </c>
      <c r="S7" s="65" t="s">
        <v>24</v>
      </c>
      <c r="T7" s="58"/>
      <c r="U7" s="46"/>
    </row>
    <row r="8" spans="2:21" s="70" customFormat="1" x14ac:dyDescent="0.15">
      <c r="B8" s="56">
        <v>2018</v>
      </c>
      <c r="C8" s="74">
        <v>1</v>
      </c>
      <c r="D8" s="74" t="s">
        <v>15</v>
      </c>
      <c r="E8" s="50" t="s">
        <v>5181</v>
      </c>
      <c r="F8" s="72" t="s">
        <v>7554</v>
      </c>
      <c r="G8" s="77" t="s">
        <v>42</v>
      </c>
      <c r="H8" s="49" t="s">
        <v>69</v>
      </c>
      <c r="I8" s="42">
        <v>14125000</v>
      </c>
      <c r="J8" s="43"/>
      <c r="K8" s="43"/>
      <c r="L8" s="44">
        <v>14125000</v>
      </c>
      <c r="M8" s="42">
        <v>14125000</v>
      </c>
      <c r="N8" s="43">
        <v>9887500</v>
      </c>
      <c r="O8" s="55"/>
      <c r="P8" s="63" t="s">
        <v>7674</v>
      </c>
      <c r="Q8" s="66" t="s">
        <v>5177</v>
      </c>
      <c r="R8" s="67" t="s">
        <v>5185</v>
      </c>
      <c r="S8" s="65" t="s">
        <v>24</v>
      </c>
      <c r="T8" s="58"/>
      <c r="U8" s="46"/>
    </row>
    <row r="9" spans="2:21" s="70" customFormat="1" x14ac:dyDescent="0.15">
      <c r="B9" s="56">
        <v>2018</v>
      </c>
      <c r="C9" s="74">
        <v>1</v>
      </c>
      <c r="D9" s="74" t="s">
        <v>15</v>
      </c>
      <c r="E9" s="50" t="s">
        <v>2406</v>
      </c>
      <c r="F9" s="72" t="s">
        <v>7600</v>
      </c>
      <c r="G9" s="77" t="s">
        <v>41</v>
      </c>
      <c r="H9" s="49" t="s">
        <v>68</v>
      </c>
      <c r="I9" s="42">
        <v>14238000</v>
      </c>
      <c r="J9" s="43"/>
      <c r="K9" s="43"/>
      <c r="L9" s="44">
        <v>14238000</v>
      </c>
      <c r="M9" s="42">
        <v>10000000</v>
      </c>
      <c r="N9" s="43">
        <v>9966600</v>
      </c>
      <c r="O9" s="55"/>
      <c r="P9" s="63" t="s">
        <v>7609</v>
      </c>
      <c r="Q9" s="66" t="s">
        <v>2407</v>
      </c>
      <c r="R9" s="67" t="s">
        <v>2408</v>
      </c>
      <c r="S9" s="65" t="s">
        <v>24</v>
      </c>
      <c r="T9" s="58"/>
      <c r="U9" s="46"/>
    </row>
    <row r="10" spans="2:21" s="70" customFormat="1" x14ac:dyDescent="0.15">
      <c r="B10" s="56">
        <v>2018</v>
      </c>
      <c r="C10" s="74">
        <v>1</v>
      </c>
      <c r="D10" s="74" t="s">
        <v>14</v>
      </c>
      <c r="E10" s="50" t="s">
        <v>3210</v>
      </c>
      <c r="F10" s="72" t="s">
        <v>7598</v>
      </c>
      <c r="G10" s="77" t="s">
        <v>42</v>
      </c>
      <c r="H10" s="49" t="s">
        <v>67</v>
      </c>
      <c r="I10" s="42">
        <v>14597000</v>
      </c>
      <c r="J10" s="43">
        <v>0</v>
      </c>
      <c r="K10" s="43">
        <v>0</v>
      </c>
      <c r="L10" s="44">
        <v>14597000</v>
      </c>
      <c r="M10" s="42">
        <v>14597000</v>
      </c>
      <c r="N10" s="43">
        <v>14597000</v>
      </c>
      <c r="O10" s="55"/>
      <c r="P10" s="63" t="s">
        <v>7634</v>
      </c>
      <c r="Q10" s="66" t="s">
        <v>3206</v>
      </c>
      <c r="R10" s="67" t="s">
        <v>3207</v>
      </c>
      <c r="S10" s="65" t="s">
        <v>24</v>
      </c>
      <c r="T10" s="58"/>
      <c r="U10" s="46"/>
    </row>
    <row r="11" spans="2:21" s="70" customFormat="1" x14ac:dyDescent="0.15">
      <c r="B11" s="56">
        <v>2018</v>
      </c>
      <c r="C11" s="74">
        <v>1</v>
      </c>
      <c r="D11" s="74" t="s">
        <v>14</v>
      </c>
      <c r="E11" s="50" t="s">
        <v>3858</v>
      </c>
      <c r="F11" s="72" t="s">
        <v>7651</v>
      </c>
      <c r="G11" s="77" t="s">
        <v>40</v>
      </c>
      <c r="H11" s="49" t="s">
        <v>67</v>
      </c>
      <c r="I11" s="42">
        <v>13673000</v>
      </c>
      <c r="J11" s="43">
        <v>2300000</v>
      </c>
      <c r="K11" s="43">
        <v>0</v>
      </c>
      <c r="L11" s="44">
        <f>SUM(I11:K11)</f>
        <v>15973000</v>
      </c>
      <c r="M11" s="42">
        <v>13673000</v>
      </c>
      <c r="N11" s="43">
        <v>0</v>
      </c>
      <c r="O11" s="55"/>
      <c r="P11" s="63" t="s">
        <v>4925</v>
      </c>
      <c r="Q11" s="66" t="s">
        <v>3856</v>
      </c>
      <c r="R11" s="67" t="s">
        <v>3857</v>
      </c>
      <c r="S11" s="65" t="s">
        <v>24</v>
      </c>
      <c r="T11" s="58"/>
      <c r="U11" s="46"/>
    </row>
    <row r="12" spans="2:21" s="70" customFormat="1" x14ac:dyDescent="0.15">
      <c r="B12" s="56">
        <v>2018</v>
      </c>
      <c r="C12" s="74">
        <v>1</v>
      </c>
      <c r="D12" s="74" t="s">
        <v>14</v>
      </c>
      <c r="E12" s="50" t="s">
        <v>5055</v>
      </c>
      <c r="F12" s="72" t="s">
        <v>7554</v>
      </c>
      <c r="G12" s="77" t="s">
        <v>42</v>
      </c>
      <c r="H12" s="49" t="s">
        <v>69</v>
      </c>
      <c r="I12" s="42">
        <v>16460000</v>
      </c>
      <c r="J12" s="43">
        <v>0</v>
      </c>
      <c r="K12" s="43"/>
      <c r="L12" s="44">
        <v>16460000</v>
      </c>
      <c r="M12" s="42">
        <v>12923000</v>
      </c>
      <c r="N12" s="43">
        <v>16460000</v>
      </c>
      <c r="O12" s="55"/>
      <c r="P12" s="63" t="s">
        <v>5558</v>
      </c>
      <c r="Q12" s="66" t="s">
        <v>5051</v>
      </c>
      <c r="R12" s="67" t="s">
        <v>5052</v>
      </c>
      <c r="S12" s="65" t="s">
        <v>24</v>
      </c>
      <c r="T12" s="58"/>
      <c r="U12" s="46" t="s">
        <v>5048</v>
      </c>
    </row>
    <row r="13" spans="2:21" s="70" customFormat="1" x14ac:dyDescent="0.15">
      <c r="B13" s="56">
        <v>2018</v>
      </c>
      <c r="C13" s="74">
        <v>1</v>
      </c>
      <c r="D13" s="74" t="s">
        <v>14</v>
      </c>
      <c r="E13" s="50" t="s">
        <v>3143</v>
      </c>
      <c r="F13" s="72" t="s">
        <v>7598</v>
      </c>
      <c r="G13" s="77" t="s">
        <v>99</v>
      </c>
      <c r="H13" s="49" t="s">
        <v>69</v>
      </c>
      <c r="I13" s="42">
        <v>16850000</v>
      </c>
      <c r="J13" s="43">
        <v>0</v>
      </c>
      <c r="K13" s="43">
        <v>0</v>
      </c>
      <c r="L13" s="44">
        <v>16850000</v>
      </c>
      <c r="M13" s="42">
        <v>16850000</v>
      </c>
      <c r="N13" s="43"/>
      <c r="O13" s="55"/>
      <c r="P13" s="63" t="s">
        <v>7629</v>
      </c>
      <c r="Q13" s="66" t="s">
        <v>3144</v>
      </c>
      <c r="R13" s="67" t="s">
        <v>3145</v>
      </c>
      <c r="S13" s="65" t="s">
        <v>24</v>
      </c>
      <c r="T13" s="58"/>
      <c r="U13" s="46"/>
    </row>
    <row r="14" spans="2:21" s="70" customFormat="1" x14ac:dyDescent="0.15">
      <c r="B14" s="56">
        <v>2018</v>
      </c>
      <c r="C14" s="74">
        <v>1</v>
      </c>
      <c r="D14" s="74" t="s">
        <v>15</v>
      </c>
      <c r="E14" s="50" t="s">
        <v>5186</v>
      </c>
      <c r="F14" s="72" t="s">
        <v>7554</v>
      </c>
      <c r="G14" s="77" t="s">
        <v>41</v>
      </c>
      <c r="H14" s="49" t="s">
        <v>69</v>
      </c>
      <c r="I14" s="42">
        <v>17149000</v>
      </c>
      <c r="J14" s="43"/>
      <c r="K14" s="43"/>
      <c r="L14" s="44">
        <v>17149000</v>
      </c>
      <c r="M14" s="42">
        <v>17149000</v>
      </c>
      <c r="N14" s="43">
        <v>12004300</v>
      </c>
      <c r="O14" s="55"/>
      <c r="P14" s="63" t="s">
        <v>7674</v>
      </c>
      <c r="Q14" s="66" t="s">
        <v>5177</v>
      </c>
      <c r="R14" s="67" t="s">
        <v>5189</v>
      </c>
      <c r="S14" s="65" t="s">
        <v>24</v>
      </c>
      <c r="T14" s="58"/>
      <c r="U14" s="46"/>
    </row>
    <row r="15" spans="2:21" s="70" customFormat="1" x14ac:dyDescent="0.15">
      <c r="B15" s="56">
        <v>2018</v>
      </c>
      <c r="C15" s="74">
        <v>1</v>
      </c>
      <c r="D15" s="74" t="s">
        <v>14</v>
      </c>
      <c r="E15" s="50" t="s">
        <v>2374</v>
      </c>
      <c r="F15" s="72" t="s">
        <v>7600</v>
      </c>
      <c r="G15" s="77" t="s">
        <v>40</v>
      </c>
      <c r="H15" s="49" t="s">
        <v>68</v>
      </c>
      <c r="I15" s="42">
        <v>17512000</v>
      </c>
      <c r="J15" s="43"/>
      <c r="K15" s="43"/>
      <c r="L15" s="44">
        <v>17512000</v>
      </c>
      <c r="M15" s="42">
        <v>17512000</v>
      </c>
      <c r="N15" s="43">
        <v>12258000</v>
      </c>
      <c r="O15" s="55"/>
      <c r="P15" s="63" t="s">
        <v>7608</v>
      </c>
      <c r="Q15" s="66" t="s">
        <v>2375</v>
      </c>
      <c r="R15" s="67" t="s">
        <v>2376</v>
      </c>
      <c r="S15" s="65" t="s">
        <v>24</v>
      </c>
      <c r="T15" s="58"/>
      <c r="U15" s="46"/>
    </row>
    <row r="16" spans="2:21" s="70" customFormat="1" x14ac:dyDescent="0.15">
      <c r="B16" s="56">
        <v>2018</v>
      </c>
      <c r="C16" s="74">
        <v>1</v>
      </c>
      <c r="D16" s="74" t="s">
        <v>14</v>
      </c>
      <c r="E16" s="50" t="s">
        <v>753</v>
      </c>
      <c r="F16" s="72" t="s">
        <v>7557</v>
      </c>
      <c r="G16" s="77" t="s">
        <v>41</v>
      </c>
      <c r="H16" s="49" t="s">
        <v>67</v>
      </c>
      <c r="I16" s="42">
        <v>17517000</v>
      </c>
      <c r="J16" s="43">
        <v>0</v>
      </c>
      <c r="K16" s="43">
        <v>0</v>
      </c>
      <c r="L16" s="44">
        <v>17517000</v>
      </c>
      <c r="M16" s="42">
        <v>17517000</v>
      </c>
      <c r="N16" s="43">
        <v>14013600</v>
      </c>
      <c r="O16" s="55"/>
      <c r="P16" s="63" t="s">
        <v>7564</v>
      </c>
      <c r="Q16" s="66" t="s">
        <v>750</v>
      </c>
      <c r="R16" s="67" t="s">
        <v>751</v>
      </c>
      <c r="S16" s="65" t="s">
        <v>24</v>
      </c>
      <c r="T16" s="58"/>
      <c r="U16" s="46"/>
    </row>
    <row r="17" spans="2:21" s="70" customFormat="1" x14ac:dyDescent="0.15">
      <c r="B17" s="56">
        <v>2018</v>
      </c>
      <c r="C17" s="74">
        <v>1</v>
      </c>
      <c r="D17" s="74" t="s">
        <v>14</v>
      </c>
      <c r="E17" s="50" t="s">
        <v>1179</v>
      </c>
      <c r="F17" s="72" t="s">
        <v>7568</v>
      </c>
      <c r="G17" s="77" t="s">
        <v>99</v>
      </c>
      <c r="H17" s="49" t="s">
        <v>67</v>
      </c>
      <c r="I17" s="42">
        <v>12265000</v>
      </c>
      <c r="J17" s="43">
        <v>6163000</v>
      </c>
      <c r="K17" s="43"/>
      <c r="L17" s="44">
        <v>18428000</v>
      </c>
      <c r="M17" s="42">
        <v>12265000</v>
      </c>
      <c r="N17" s="43">
        <v>12265000</v>
      </c>
      <c r="O17" s="55"/>
      <c r="P17" s="63" t="s">
        <v>7574</v>
      </c>
      <c r="Q17" s="66" t="s">
        <v>1177</v>
      </c>
      <c r="R17" s="67" t="s">
        <v>1178</v>
      </c>
      <c r="S17" s="65" t="s">
        <v>24</v>
      </c>
      <c r="T17" s="58"/>
      <c r="U17" s="46"/>
    </row>
    <row r="18" spans="2:21" s="70" customFormat="1" x14ac:dyDescent="0.15">
      <c r="B18" s="56">
        <v>2018</v>
      </c>
      <c r="C18" s="74">
        <v>1</v>
      </c>
      <c r="D18" s="74" t="s">
        <v>14</v>
      </c>
      <c r="E18" s="50" t="s">
        <v>1303</v>
      </c>
      <c r="F18" s="72" t="s">
        <v>7568</v>
      </c>
      <c r="G18" s="77" t="s">
        <v>42</v>
      </c>
      <c r="H18" s="49" t="s">
        <v>68</v>
      </c>
      <c r="I18" s="42">
        <v>19502000</v>
      </c>
      <c r="J18" s="43"/>
      <c r="K18" s="43"/>
      <c r="L18" s="44">
        <v>19502000</v>
      </c>
      <c r="M18" s="42">
        <v>19502000</v>
      </c>
      <c r="N18" s="43">
        <v>13651400</v>
      </c>
      <c r="O18" s="55"/>
      <c r="P18" s="63" t="s">
        <v>7585</v>
      </c>
      <c r="Q18" s="66" t="s">
        <v>1300</v>
      </c>
      <c r="R18" s="67" t="s">
        <v>1301</v>
      </c>
      <c r="S18" s="65" t="s">
        <v>24</v>
      </c>
      <c r="T18" s="58"/>
      <c r="U18" s="46"/>
    </row>
    <row r="19" spans="2:21" s="70" customFormat="1" x14ac:dyDescent="0.15">
      <c r="B19" s="56">
        <v>2018</v>
      </c>
      <c r="C19" s="74">
        <v>1</v>
      </c>
      <c r="D19" s="74" t="s">
        <v>14</v>
      </c>
      <c r="E19" s="50" t="s">
        <v>755</v>
      </c>
      <c r="F19" s="72" t="s">
        <v>7557</v>
      </c>
      <c r="G19" s="77" t="s">
        <v>41</v>
      </c>
      <c r="H19" s="49" t="s">
        <v>67</v>
      </c>
      <c r="I19" s="42">
        <v>20515000</v>
      </c>
      <c r="J19" s="43"/>
      <c r="K19" s="43"/>
      <c r="L19" s="44">
        <v>20515000</v>
      </c>
      <c r="M19" s="42">
        <v>20515000</v>
      </c>
      <c r="N19" s="43">
        <v>16412000</v>
      </c>
      <c r="O19" s="55"/>
      <c r="P19" s="63" t="s">
        <v>7564</v>
      </c>
      <c r="Q19" s="66" t="s">
        <v>756</v>
      </c>
      <c r="R19" s="67" t="s">
        <v>757</v>
      </c>
      <c r="S19" s="65" t="s">
        <v>24</v>
      </c>
      <c r="T19" s="58"/>
      <c r="U19" s="46"/>
    </row>
    <row r="20" spans="2:21" s="70" customFormat="1" x14ac:dyDescent="0.15">
      <c r="B20" s="56">
        <v>2018</v>
      </c>
      <c r="C20" s="74">
        <v>1</v>
      </c>
      <c r="D20" s="74" t="s">
        <v>15</v>
      </c>
      <c r="E20" s="50" t="s">
        <v>5076</v>
      </c>
      <c r="F20" s="72" t="s">
        <v>7554</v>
      </c>
      <c r="G20" s="77" t="s">
        <v>4072</v>
      </c>
      <c r="H20" s="49" t="s">
        <v>68</v>
      </c>
      <c r="I20" s="42">
        <v>20856000</v>
      </c>
      <c r="J20" s="43">
        <v>0</v>
      </c>
      <c r="K20" s="43">
        <v>0</v>
      </c>
      <c r="L20" s="44">
        <f>SUM(I20:K20)</f>
        <v>20856000</v>
      </c>
      <c r="M20" s="42">
        <v>17000000</v>
      </c>
      <c r="N20" s="43">
        <v>20856000</v>
      </c>
      <c r="O20" s="55"/>
      <c r="P20" s="63" t="s">
        <v>5585</v>
      </c>
      <c r="Q20" s="66" t="s">
        <v>5068</v>
      </c>
      <c r="R20" s="67" t="s">
        <v>5069</v>
      </c>
      <c r="S20" s="65" t="s">
        <v>24</v>
      </c>
      <c r="T20" s="58"/>
      <c r="U20" s="46"/>
    </row>
    <row r="21" spans="2:21" s="70" customFormat="1" x14ac:dyDescent="0.15">
      <c r="B21" s="56">
        <v>2018</v>
      </c>
      <c r="C21" s="74">
        <v>1</v>
      </c>
      <c r="D21" s="74" t="s">
        <v>15</v>
      </c>
      <c r="E21" s="50" t="s">
        <v>5071</v>
      </c>
      <c r="F21" s="72" t="s">
        <v>7554</v>
      </c>
      <c r="G21" s="77" t="s">
        <v>4072</v>
      </c>
      <c r="H21" s="49" t="s">
        <v>68</v>
      </c>
      <c r="I21" s="42">
        <v>21560000</v>
      </c>
      <c r="J21" s="43">
        <v>0</v>
      </c>
      <c r="K21" s="43">
        <v>0</v>
      </c>
      <c r="L21" s="44">
        <f>SUM(I21:K21)</f>
        <v>21560000</v>
      </c>
      <c r="M21" s="42">
        <v>19000000</v>
      </c>
      <c r="N21" s="43">
        <v>21560000</v>
      </c>
      <c r="O21" s="55"/>
      <c r="P21" s="63" t="s">
        <v>5585</v>
      </c>
      <c r="Q21" s="66" t="s">
        <v>5068</v>
      </c>
      <c r="R21" s="67" t="s">
        <v>5069</v>
      </c>
      <c r="S21" s="65" t="s">
        <v>24</v>
      </c>
      <c r="T21" s="58"/>
      <c r="U21" s="46"/>
    </row>
    <row r="22" spans="2:21" s="70" customFormat="1" x14ac:dyDescent="0.15">
      <c r="B22" s="56">
        <v>2018</v>
      </c>
      <c r="C22" s="74">
        <v>1</v>
      </c>
      <c r="D22" s="74" t="s">
        <v>14</v>
      </c>
      <c r="E22" s="50" t="s">
        <v>3271</v>
      </c>
      <c r="F22" s="72" t="s">
        <v>7598</v>
      </c>
      <c r="G22" s="77" t="s">
        <v>41</v>
      </c>
      <c r="H22" s="49" t="s">
        <v>68</v>
      </c>
      <c r="I22" s="42">
        <v>22407000</v>
      </c>
      <c r="J22" s="43">
        <v>0</v>
      </c>
      <c r="K22" s="43">
        <v>0</v>
      </c>
      <c r="L22" s="44">
        <v>22407000</v>
      </c>
      <c r="M22" s="42">
        <v>10000000</v>
      </c>
      <c r="N22" s="43">
        <v>10000000</v>
      </c>
      <c r="O22" s="55"/>
      <c r="P22" s="63" t="s">
        <v>7639</v>
      </c>
      <c r="Q22" s="66" t="s">
        <v>3272</v>
      </c>
      <c r="R22" s="67" t="s">
        <v>3273</v>
      </c>
      <c r="S22" s="65" t="s">
        <v>24</v>
      </c>
      <c r="T22" s="58"/>
      <c r="U22" s="46"/>
    </row>
    <row r="23" spans="2:21" s="70" customFormat="1" x14ac:dyDescent="0.15">
      <c r="B23" s="56">
        <v>2018</v>
      </c>
      <c r="C23" s="74">
        <v>1</v>
      </c>
      <c r="D23" s="74" t="s">
        <v>14</v>
      </c>
      <c r="E23" s="50" t="s">
        <v>3271</v>
      </c>
      <c r="F23" s="72" t="s">
        <v>7598</v>
      </c>
      <c r="G23" s="77" t="s">
        <v>41</v>
      </c>
      <c r="H23" s="49" t="s">
        <v>68</v>
      </c>
      <c r="I23" s="42">
        <v>22407000</v>
      </c>
      <c r="J23" s="43">
        <v>0</v>
      </c>
      <c r="K23" s="43">
        <v>0</v>
      </c>
      <c r="L23" s="44">
        <v>22407000</v>
      </c>
      <c r="M23" s="42">
        <v>10000000</v>
      </c>
      <c r="N23" s="43">
        <v>10000000</v>
      </c>
      <c r="O23" s="55" t="s">
        <v>3269</v>
      </c>
      <c r="P23" s="63" t="s">
        <v>7639</v>
      </c>
      <c r="Q23" s="66" t="s">
        <v>1471</v>
      </c>
      <c r="R23" s="67" t="s">
        <v>3270</v>
      </c>
      <c r="S23" s="65" t="s">
        <v>24</v>
      </c>
      <c r="T23" s="58"/>
      <c r="U23" s="46"/>
    </row>
    <row r="24" spans="2:21" s="70" customFormat="1" x14ac:dyDescent="0.15">
      <c r="B24" s="56">
        <v>2018</v>
      </c>
      <c r="C24" s="74">
        <v>1</v>
      </c>
      <c r="D24" s="74" t="s">
        <v>14</v>
      </c>
      <c r="E24" s="50" t="s">
        <v>1216</v>
      </c>
      <c r="F24" s="72" t="s">
        <v>7568</v>
      </c>
      <c r="G24" s="77" t="s">
        <v>40</v>
      </c>
      <c r="H24" s="49" t="s">
        <v>67</v>
      </c>
      <c r="I24" s="42">
        <v>23914000</v>
      </c>
      <c r="J24" s="43"/>
      <c r="K24" s="43"/>
      <c r="L24" s="44">
        <v>23914000</v>
      </c>
      <c r="M24" s="42">
        <v>23914000</v>
      </c>
      <c r="N24" s="43">
        <v>16739799.999999998</v>
      </c>
      <c r="O24" s="55"/>
      <c r="P24" s="63" t="s">
        <v>7580</v>
      </c>
      <c r="Q24" s="66" t="s">
        <v>1214</v>
      </c>
      <c r="R24" s="67" t="s">
        <v>1215</v>
      </c>
      <c r="S24" s="65" t="s">
        <v>24</v>
      </c>
      <c r="T24" s="58"/>
      <c r="U24" s="46"/>
    </row>
    <row r="25" spans="2:21" s="70" customFormat="1" x14ac:dyDescent="0.15">
      <c r="B25" s="56">
        <v>2018</v>
      </c>
      <c r="C25" s="74">
        <v>1</v>
      </c>
      <c r="D25" s="74" t="s">
        <v>15</v>
      </c>
      <c r="E25" s="50" t="s">
        <v>5070</v>
      </c>
      <c r="F25" s="72" t="s">
        <v>7554</v>
      </c>
      <c r="G25" s="77" t="s">
        <v>3929</v>
      </c>
      <c r="H25" s="49" t="s">
        <v>68</v>
      </c>
      <c r="I25" s="42">
        <v>26851000</v>
      </c>
      <c r="J25" s="43">
        <v>0</v>
      </c>
      <c r="K25" s="43">
        <v>0</v>
      </c>
      <c r="L25" s="44">
        <f>SUM(I25:K25)</f>
        <v>26851000</v>
      </c>
      <c r="M25" s="42">
        <v>18000000</v>
      </c>
      <c r="N25" s="43">
        <v>26851000</v>
      </c>
      <c r="O25" s="55"/>
      <c r="P25" s="63" t="s">
        <v>5585</v>
      </c>
      <c r="Q25" s="66" t="s">
        <v>5068</v>
      </c>
      <c r="R25" s="67" t="s">
        <v>5069</v>
      </c>
      <c r="S25" s="65" t="s">
        <v>24</v>
      </c>
      <c r="T25" s="58"/>
      <c r="U25" s="46"/>
    </row>
    <row r="26" spans="2:21" s="70" customFormat="1" x14ac:dyDescent="0.15">
      <c r="B26" s="56">
        <v>2018</v>
      </c>
      <c r="C26" s="74">
        <v>1</v>
      </c>
      <c r="D26" s="74" t="s">
        <v>14</v>
      </c>
      <c r="E26" s="50" t="s">
        <v>1205</v>
      </c>
      <c r="F26" s="72" t="s">
        <v>7568</v>
      </c>
      <c r="G26" s="77" t="s">
        <v>41</v>
      </c>
      <c r="H26" s="49" t="s">
        <v>67</v>
      </c>
      <c r="I26" s="42">
        <v>27000000</v>
      </c>
      <c r="J26" s="43"/>
      <c r="K26" s="43"/>
      <c r="L26" s="44">
        <v>27000000</v>
      </c>
      <c r="M26" s="42">
        <v>18000000</v>
      </c>
      <c r="N26" s="43">
        <v>18000000</v>
      </c>
      <c r="O26" s="55"/>
      <c r="P26" s="63" t="s">
        <v>7577</v>
      </c>
      <c r="Q26" s="66" t="s">
        <v>1202</v>
      </c>
      <c r="R26" s="67" t="s">
        <v>1203</v>
      </c>
      <c r="S26" s="65" t="s">
        <v>24</v>
      </c>
      <c r="T26" s="58"/>
      <c r="U26" s="46"/>
    </row>
    <row r="27" spans="2:21" s="70" customFormat="1" x14ac:dyDescent="0.15">
      <c r="B27" s="56">
        <v>2018</v>
      </c>
      <c r="C27" s="74">
        <v>1</v>
      </c>
      <c r="D27" s="74" t="s">
        <v>14</v>
      </c>
      <c r="E27" s="50" t="s">
        <v>755</v>
      </c>
      <c r="F27" s="72" t="s">
        <v>7557</v>
      </c>
      <c r="G27" s="77" t="s">
        <v>40</v>
      </c>
      <c r="H27" s="49" t="s">
        <v>67</v>
      </c>
      <c r="I27" s="42">
        <v>28655000</v>
      </c>
      <c r="J27" s="43"/>
      <c r="K27" s="43"/>
      <c r="L27" s="44">
        <v>28655000</v>
      </c>
      <c r="M27" s="42">
        <v>28655000</v>
      </c>
      <c r="N27" s="43">
        <v>22924000</v>
      </c>
      <c r="O27" s="55"/>
      <c r="P27" s="63" t="s">
        <v>7564</v>
      </c>
      <c r="Q27" s="66" t="s">
        <v>756</v>
      </c>
      <c r="R27" s="67" t="s">
        <v>757</v>
      </c>
      <c r="S27" s="65" t="s">
        <v>24</v>
      </c>
      <c r="T27" s="58"/>
      <c r="U27" s="46"/>
    </row>
    <row r="28" spans="2:21" s="70" customFormat="1" x14ac:dyDescent="0.15">
      <c r="B28" s="56">
        <v>2018</v>
      </c>
      <c r="C28" s="74">
        <v>1</v>
      </c>
      <c r="D28" s="74" t="s">
        <v>15</v>
      </c>
      <c r="E28" s="50" t="s">
        <v>5181</v>
      </c>
      <c r="F28" s="72" t="s">
        <v>7554</v>
      </c>
      <c r="G28" s="77" t="s">
        <v>41</v>
      </c>
      <c r="H28" s="49" t="s">
        <v>67</v>
      </c>
      <c r="I28" s="42">
        <v>30125000</v>
      </c>
      <c r="J28" s="43"/>
      <c r="K28" s="43"/>
      <c r="L28" s="44">
        <v>30125000</v>
      </c>
      <c r="M28" s="42">
        <v>30125000</v>
      </c>
      <c r="N28" s="43">
        <v>21087500</v>
      </c>
      <c r="O28" s="55"/>
      <c r="P28" s="63" t="s">
        <v>7674</v>
      </c>
      <c r="Q28" s="66" t="s">
        <v>5177</v>
      </c>
      <c r="R28" s="67" t="s">
        <v>5184</v>
      </c>
      <c r="S28" s="65" t="s">
        <v>24</v>
      </c>
      <c r="T28" s="58"/>
      <c r="U28" s="46"/>
    </row>
    <row r="29" spans="2:21" s="70" customFormat="1" x14ac:dyDescent="0.15">
      <c r="B29" s="56">
        <v>2018</v>
      </c>
      <c r="C29" s="74">
        <v>1</v>
      </c>
      <c r="D29" s="74" t="s">
        <v>14</v>
      </c>
      <c r="E29" s="50" t="s">
        <v>1312</v>
      </c>
      <c r="F29" s="72" t="s">
        <v>7568</v>
      </c>
      <c r="G29" s="77" t="s">
        <v>40</v>
      </c>
      <c r="H29" s="49" t="s">
        <v>68</v>
      </c>
      <c r="I29" s="42">
        <v>12470000</v>
      </c>
      <c r="J29" s="43">
        <v>19712000</v>
      </c>
      <c r="K29" s="43"/>
      <c r="L29" s="44">
        <v>32182000</v>
      </c>
      <c r="M29" s="42">
        <v>12470000</v>
      </c>
      <c r="N29" s="43">
        <v>8729000</v>
      </c>
      <c r="O29" s="55"/>
      <c r="P29" s="63" t="s">
        <v>7586</v>
      </c>
      <c r="Q29" s="66" t="s">
        <v>1308</v>
      </c>
      <c r="R29" s="67" t="s">
        <v>1309</v>
      </c>
      <c r="S29" s="65" t="s">
        <v>24</v>
      </c>
      <c r="T29" s="58"/>
      <c r="U29" s="46"/>
    </row>
    <row r="30" spans="2:21" s="70" customFormat="1" x14ac:dyDescent="0.15">
      <c r="B30" s="56">
        <v>2018</v>
      </c>
      <c r="C30" s="74">
        <v>1</v>
      </c>
      <c r="D30" s="74" t="s">
        <v>14</v>
      </c>
      <c r="E30" s="50" t="s">
        <v>3232</v>
      </c>
      <c r="F30" s="72" t="s">
        <v>7598</v>
      </c>
      <c r="G30" s="77" t="s">
        <v>40</v>
      </c>
      <c r="H30" s="49" t="s">
        <v>69</v>
      </c>
      <c r="I30" s="42">
        <v>34727000</v>
      </c>
      <c r="J30" s="43">
        <v>0</v>
      </c>
      <c r="K30" s="43">
        <v>0</v>
      </c>
      <c r="L30" s="44">
        <v>34727000</v>
      </c>
      <c r="M30" s="42">
        <v>20000000</v>
      </c>
      <c r="N30" s="43">
        <v>20000000</v>
      </c>
      <c r="O30" s="55"/>
      <c r="P30" s="63" t="s">
        <v>7636</v>
      </c>
      <c r="Q30" s="66" t="s">
        <v>3230</v>
      </c>
      <c r="R30" s="67" t="s">
        <v>3231</v>
      </c>
      <c r="S30" s="65" t="s">
        <v>24</v>
      </c>
      <c r="T30" s="58"/>
      <c r="U30" s="46" t="s">
        <v>3228</v>
      </c>
    </row>
    <row r="31" spans="2:21" s="70" customFormat="1" x14ac:dyDescent="0.15">
      <c r="B31" s="56">
        <v>2018</v>
      </c>
      <c r="C31" s="74">
        <v>1</v>
      </c>
      <c r="D31" s="74" t="s">
        <v>14</v>
      </c>
      <c r="E31" s="50" t="s">
        <v>3903</v>
      </c>
      <c r="F31" s="72" t="s">
        <v>7651</v>
      </c>
      <c r="G31" s="77" t="s">
        <v>41</v>
      </c>
      <c r="H31" s="49" t="s">
        <v>67</v>
      </c>
      <c r="I31" s="42">
        <v>34727000</v>
      </c>
      <c r="J31" s="43">
        <v>0</v>
      </c>
      <c r="K31" s="43">
        <v>0</v>
      </c>
      <c r="L31" s="44">
        <f>I31+J31+K31</f>
        <v>34727000</v>
      </c>
      <c r="M31" s="42">
        <v>34727000</v>
      </c>
      <c r="N31" s="43">
        <v>34727000</v>
      </c>
      <c r="O31" s="55"/>
      <c r="P31" s="63" t="s">
        <v>7656</v>
      </c>
      <c r="Q31" s="66" t="s">
        <v>3904</v>
      </c>
      <c r="R31" s="67" t="s">
        <v>3905</v>
      </c>
      <c r="S31" s="65" t="s">
        <v>24</v>
      </c>
      <c r="T31" s="58"/>
      <c r="U31" s="46"/>
    </row>
    <row r="32" spans="2:21" s="70" customFormat="1" x14ac:dyDescent="0.15">
      <c r="B32" s="56">
        <v>2018</v>
      </c>
      <c r="C32" s="74">
        <v>1</v>
      </c>
      <c r="D32" s="74" t="s">
        <v>14</v>
      </c>
      <c r="E32" s="50" t="s">
        <v>5049</v>
      </c>
      <c r="F32" s="72" t="s">
        <v>7554</v>
      </c>
      <c r="G32" s="77" t="s">
        <v>41</v>
      </c>
      <c r="H32" s="49" t="s">
        <v>69</v>
      </c>
      <c r="I32" s="42">
        <v>35000000</v>
      </c>
      <c r="J32" s="43">
        <v>0</v>
      </c>
      <c r="K32" s="43">
        <v>0</v>
      </c>
      <c r="L32" s="44">
        <v>35000000</v>
      </c>
      <c r="M32" s="42">
        <v>35000000</v>
      </c>
      <c r="N32" s="43">
        <v>35000000</v>
      </c>
      <c r="O32" s="55"/>
      <c r="P32" s="63" t="s">
        <v>5558</v>
      </c>
      <c r="Q32" s="66" t="s">
        <v>5045</v>
      </c>
      <c r="R32" s="67" t="s">
        <v>5046</v>
      </c>
      <c r="S32" s="65" t="s">
        <v>24</v>
      </c>
      <c r="T32" s="58"/>
      <c r="U32" s="46" t="s">
        <v>5048</v>
      </c>
    </row>
    <row r="33" spans="2:21" s="70" customFormat="1" x14ac:dyDescent="0.15">
      <c r="B33" s="56">
        <v>2018</v>
      </c>
      <c r="C33" s="74">
        <v>1</v>
      </c>
      <c r="D33" s="74" t="s">
        <v>14</v>
      </c>
      <c r="E33" s="50" t="s">
        <v>5035</v>
      </c>
      <c r="F33" s="72" t="s">
        <v>7554</v>
      </c>
      <c r="G33" s="77" t="s">
        <v>40</v>
      </c>
      <c r="H33" s="49" t="s">
        <v>68</v>
      </c>
      <c r="I33" s="42">
        <v>42350000</v>
      </c>
      <c r="J33" s="43">
        <v>0</v>
      </c>
      <c r="K33" s="43">
        <v>0</v>
      </c>
      <c r="L33" s="44">
        <f>I33+J33+K33</f>
        <v>42350000</v>
      </c>
      <c r="M33" s="42">
        <v>42350000</v>
      </c>
      <c r="N33" s="43">
        <v>42350000</v>
      </c>
      <c r="O33" s="55"/>
      <c r="P33" s="63" t="s">
        <v>5752</v>
      </c>
      <c r="Q33" s="66" t="s">
        <v>5036</v>
      </c>
      <c r="R33" s="67" t="s">
        <v>5037</v>
      </c>
      <c r="S33" s="65" t="s">
        <v>24</v>
      </c>
      <c r="T33" s="58"/>
      <c r="U33" s="46"/>
    </row>
    <row r="34" spans="2:21" s="70" customFormat="1" x14ac:dyDescent="0.15">
      <c r="B34" s="56">
        <v>2018</v>
      </c>
      <c r="C34" s="74">
        <v>1</v>
      </c>
      <c r="D34" s="74" t="s">
        <v>14</v>
      </c>
      <c r="E34" s="50" t="s">
        <v>2203</v>
      </c>
      <c r="F34" s="72" t="s">
        <v>7593</v>
      </c>
      <c r="G34" s="77" t="s">
        <v>40</v>
      </c>
      <c r="H34" s="49" t="s">
        <v>67</v>
      </c>
      <c r="I34" s="42">
        <v>29590000</v>
      </c>
      <c r="J34" s="43">
        <v>14384000</v>
      </c>
      <c r="K34" s="43">
        <v>0</v>
      </c>
      <c r="L34" s="44">
        <v>43974000</v>
      </c>
      <c r="M34" s="42">
        <v>43974000</v>
      </c>
      <c r="N34" s="43">
        <v>30781799.999999996</v>
      </c>
      <c r="O34" s="55"/>
      <c r="P34" s="63" t="s">
        <v>7596</v>
      </c>
      <c r="Q34" s="66" t="s">
        <v>2202</v>
      </c>
      <c r="R34" s="67" t="s">
        <v>2200</v>
      </c>
      <c r="S34" s="65" t="s">
        <v>24</v>
      </c>
      <c r="T34" s="58"/>
      <c r="U34" s="46"/>
    </row>
    <row r="35" spans="2:21" s="70" customFormat="1" x14ac:dyDescent="0.15">
      <c r="B35" s="56">
        <v>2018</v>
      </c>
      <c r="C35" s="74">
        <v>1</v>
      </c>
      <c r="D35" s="74" t="s">
        <v>14</v>
      </c>
      <c r="E35" s="50" t="s">
        <v>1302</v>
      </c>
      <c r="F35" s="72" t="s">
        <v>7568</v>
      </c>
      <c r="G35" s="77" t="s">
        <v>41</v>
      </c>
      <c r="H35" s="49" t="s">
        <v>68</v>
      </c>
      <c r="I35" s="42">
        <v>24224639</v>
      </c>
      <c r="J35" s="43">
        <v>28882527</v>
      </c>
      <c r="K35" s="43"/>
      <c r="L35" s="44">
        <v>53107166</v>
      </c>
      <c r="M35" s="42">
        <v>24224639</v>
      </c>
      <c r="N35" s="43">
        <v>16957247.300000001</v>
      </c>
      <c r="O35" s="55"/>
      <c r="P35" s="63" t="s">
        <v>7585</v>
      </c>
      <c r="Q35" s="66" t="s">
        <v>1300</v>
      </c>
      <c r="R35" s="67" t="s">
        <v>1301</v>
      </c>
      <c r="S35" s="65" t="s">
        <v>24</v>
      </c>
      <c r="T35" s="58"/>
      <c r="U35" s="46"/>
    </row>
    <row r="36" spans="2:21" s="70" customFormat="1" x14ac:dyDescent="0.15">
      <c r="B36" s="56">
        <v>2018</v>
      </c>
      <c r="C36" s="74">
        <v>1</v>
      </c>
      <c r="D36" s="74" t="s">
        <v>14</v>
      </c>
      <c r="E36" s="50" t="s">
        <v>5054</v>
      </c>
      <c r="F36" s="72" t="s">
        <v>7554</v>
      </c>
      <c r="G36" s="77" t="s">
        <v>41</v>
      </c>
      <c r="H36" s="49" t="s">
        <v>69</v>
      </c>
      <c r="I36" s="42">
        <v>44806000</v>
      </c>
      <c r="J36" s="43">
        <v>8596000</v>
      </c>
      <c r="K36" s="43"/>
      <c r="L36" s="44">
        <v>53402000</v>
      </c>
      <c r="M36" s="42">
        <v>4087000</v>
      </c>
      <c r="N36" s="43">
        <v>53402000</v>
      </c>
      <c r="O36" s="55"/>
      <c r="P36" s="63" t="s">
        <v>5558</v>
      </c>
      <c r="Q36" s="66" t="s">
        <v>5051</v>
      </c>
      <c r="R36" s="67" t="s">
        <v>5052</v>
      </c>
      <c r="S36" s="65" t="s">
        <v>24</v>
      </c>
      <c r="T36" s="58"/>
      <c r="U36" s="46" t="s">
        <v>5048</v>
      </c>
    </row>
    <row r="37" spans="2:21" s="70" customFormat="1" x14ac:dyDescent="0.15">
      <c r="B37" s="56">
        <v>2018</v>
      </c>
      <c r="C37" s="74">
        <v>1</v>
      </c>
      <c r="D37" s="74" t="s">
        <v>15</v>
      </c>
      <c r="E37" s="50" t="s">
        <v>2406</v>
      </c>
      <c r="F37" s="72" t="s">
        <v>7600</v>
      </c>
      <c r="G37" s="77" t="s">
        <v>99</v>
      </c>
      <c r="H37" s="49" t="s">
        <v>68</v>
      </c>
      <c r="I37" s="42">
        <v>56276000</v>
      </c>
      <c r="J37" s="43"/>
      <c r="K37" s="43"/>
      <c r="L37" s="44">
        <v>56276000</v>
      </c>
      <c r="M37" s="42">
        <v>17435000</v>
      </c>
      <c r="N37" s="43">
        <v>39393200</v>
      </c>
      <c r="O37" s="55"/>
      <c r="P37" s="63" t="s">
        <v>7609</v>
      </c>
      <c r="Q37" s="66" t="s">
        <v>2407</v>
      </c>
      <c r="R37" s="67" t="s">
        <v>2408</v>
      </c>
      <c r="S37" s="65" t="s">
        <v>24</v>
      </c>
      <c r="T37" s="58"/>
      <c r="U37" s="46"/>
    </row>
    <row r="38" spans="2:21" s="70" customFormat="1" x14ac:dyDescent="0.15">
      <c r="B38" s="56">
        <v>2018</v>
      </c>
      <c r="C38" s="74">
        <v>1</v>
      </c>
      <c r="D38" s="74" t="s">
        <v>14</v>
      </c>
      <c r="E38" s="50" t="s">
        <v>3855</v>
      </c>
      <c r="F38" s="72" t="s">
        <v>7651</v>
      </c>
      <c r="G38" s="77" t="s">
        <v>40</v>
      </c>
      <c r="H38" s="49" t="s">
        <v>67</v>
      </c>
      <c r="I38" s="42">
        <v>43978000</v>
      </c>
      <c r="J38" s="43">
        <v>13629000</v>
      </c>
      <c r="K38" s="43">
        <v>0</v>
      </c>
      <c r="L38" s="44">
        <f>SUM(I38:K38)</f>
        <v>57607000</v>
      </c>
      <c r="M38" s="42">
        <v>43978000</v>
      </c>
      <c r="N38" s="43">
        <v>0</v>
      </c>
      <c r="O38" s="55"/>
      <c r="P38" s="63" t="s">
        <v>4925</v>
      </c>
      <c r="Q38" s="66" t="s">
        <v>3856</v>
      </c>
      <c r="R38" s="67" t="s">
        <v>3857</v>
      </c>
      <c r="S38" s="65" t="s">
        <v>24</v>
      </c>
      <c r="T38" s="58"/>
      <c r="U38" s="46"/>
    </row>
    <row r="39" spans="2:21" s="70" customFormat="1" x14ac:dyDescent="0.15">
      <c r="B39" s="56">
        <v>2018</v>
      </c>
      <c r="C39" s="74">
        <v>1</v>
      </c>
      <c r="D39" s="74" t="s">
        <v>15</v>
      </c>
      <c r="E39" s="50" t="s">
        <v>5176</v>
      </c>
      <c r="F39" s="72" t="s">
        <v>7554</v>
      </c>
      <c r="G39" s="77" t="s">
        <v>41</v>
      </c>
      <c r="H39" s="49" t="s">
        <v>67</v>
      </c>
      <c r="I39" s="42">
        <v>57618000</v>
      </c>
      <c r="J39" s="43"/>
      <c r="K39" s="43"/>
      <c r="L39" s="44">
        <v>57618000</v>
      </c>
      <c r="M39" s="42">
        <v>28809000</v>
      </c>
      <c r="N39" s="43">
        <v>20166300</v>
      </c>
      <c r="O39" s="55"/>
      <c r="P39" s="63" t="s">
        <v>7674</v>
      </c>
      <c r="Q39" s="66" t="s">
        <v>5177</v>
      </c>
      <c r="R39" s="67" t="s">
        <v>5179</v>
      </c>
      <c r="S39" s="65" t="s">
        <v>24</v>
      </c>
      <c r="T39" s="58"/>
      <c r="U39" s="46"/>
    </row>
    <row r="40" spans="2:21" s="70" customFormat="1" x14ac:dyDescent="0.15">
      <c r="B40" s="56">
        <v>2018</v>
      </c>
      <c r="C40" s="74">
        <v>1</v>
      </c>
      <c r="D40" s="74" t="s">
        <v>14</v>
      </c>
      <c r="E40" s="50" t="s">
        <v>3318</v>
      </c>
      <c r="F40" s="72" t="s">
        <v>7598</v>
      </c>
      <c r="G40" s="77" t="s">
        <v>40</v>
      </c>
      <c r="H40" s="49" t="s">
        <v>68</v>
      </c>
      <c r="I40" s="42">
        <v>61325000</v>
      </c>
      <c r="J40" s="43">
        <v>0</v>
      </c>
      <c r="K40" s="43">
        <v>0</v>
      </c>
      <c r="L40" s="44">
        <v>61325000</v>
      </c>
      <c r="M40" s="42">
        <v>20000000</v>
      </c>
      <c r="N40" s="43">
        <v>20000000</v>
      </c>
      <c r="O40" s="55"/>
      <c r="P40" s="63" t="s">
        <v>7646</v>
      </c>
      <c r="Q40" s="66" t="s">
        <v>3319</v>
      </c>
      <c r="R40" s="67" t="s">
        <v>3320</v>
      </c>
      <c r="S40" s="65" t="s">
        <v>24</v>
      </c>
      <c r="T40" s="58"/>
      <c r="U40" s="46"/>
    </row>
    <row r="41" spans="2:21" s="70" customFormat="1" x14ac:dyDescent="0.15">
      <c r="B41" s="56">
        <v>2018</v>
      </c>
      <c r="C41" s="74">
        <v>1</v>
      </c>
      <c r="D41" s="74" t="s">
        <v>15</v>
      </c>
      <c r="E41" s="50" t="s">
        <v>5186</v>
      </c>
      <c r="F41" s="72" t="s">
        <v>7554</v>
      </c>
      <c r="G41" s="77" t="s">
        <v>40</v>
      </c>
      <c r="H41" s="49" t="s">
        <v>67</v>
      </c>
      <c r="I41" s="42">
        <v>54945000</v>
      </c>
      <c r="J41" s="43">
        <v>12512450</v>
      </c>
      <c r="K41" s="43"/>
      <c r="L41" s="44">
        <v>67457450</v>
      </c>
      <c r="M41" s="42">
        <v>67457450</v>
      </c>
      <c r="N41" s="43">
        <v>47220215</v>
      </c>
      <c r="O41" s="55"/>
      <c r="P41" s="63" t="s">
        <v>7674</v>
      </c>
      <c r="Q41" s="66" t="s">
        <v>5177</v>
      </c>
      <c r="R41" s="67" t="s">
        <v>5188</v>
      </c>
      <c r="S41" s="65" t="s">
        <v>24</v>
      </c>
      <c r="T41" s="58"/>
      <c r="U41" s="46"/>
    </row>
    <row r="42" spans="2:21" s="70" customFormat="1" x14ac:dyDescent="0.15">
      <c r="B42" s="56">
        <v>2018</v>
      </c>
      <c r="C42" s="74">
        <v>1</v>
      </c>
      <c r="D42" s="74" t="s">
        <v>14</v>
      </c>
      <c r="E42" s="50" t="s">
        <v>754</v>
      </c>
      <c r="F42" s="72" t="s">
        <v>7557</v>
      </c>
      <c r="G42" s="77" t="s">
        <v>99</v>
      </c>
      <c r="H42" s="49" t="s">
        <v>68</v>
      </c>
      <c r="I42" s="42">
        <v>70000000</v>
      </c>
      <c r="J42" s="43">
        <v>0</v>
      </c>
      <c r="K42" s="43"/>
      <c r="L42" s="44">
        <v>70000000</v>
      </c>
      <c r="M42" s="42">
        <v>60000000</v>
      </c>
      <c r="N42" s="43">
        <v>48000000</v>
      </c>
      <c r="O42" s="55"/>
      <c r="P42" s="63" t="s">
        <v>7564</v>
      </c>
      <c r="Q42" s="66" t="s">
        <v>750</v>
      </c>
      <c r="R42" s="67" t="s">
        <v>751</v>
      </c>
      <c r="S42" s="65" t="s">
        <v>24</v>
      </c>
      <c r="T42" s="58"/>
      <c r="U42" s="46"/>
    </row>
    <row r="43" spans="2:21" s="70" customFormat="1" x14ac:dyDescent="0.15">
      <c r="B43" s="56">
        <v>2018</v>
      </c>
      <c r="C43" s="74">
        <v>1</v>
      </c>
      <c r="D43" s="74" t="s">
        <v>14</v>
      </c>
      <c r="E43" s="50" t="s">
        <v>5047</v>
      </c>
      <c r="F43" s="72" t="s">
        <v>7554</v>
      </c>
      <c r="G43" s="77" t="s">
        <v>40</v>
      </c>
      <c r="H43" s="49" t="s">
        <v>69</v>
      </c>
      <c r="I43" s="42">
        <v>75000000</v>
      </c>
      <c r="J43" s="43">
        <v>0</v>
      </c>
      <c r="K43" s="43">
        <v>0</v>
      </c>
      <c r="L43" s="44">
        <v>75000000</v>
      </c>
      <c r="M43" s="42">
        <v>75000000</v>
      </c>
      <c r="N43" s="43">
        <v>75000000</v>
      </c>
      <c r="O43" s="55"/>
      <c r="P43" s="63" t="s">
        <v>5558</v>
      </c>
      <c r="Q43" s="66" t="s">
        <v>5045</v>
      </c>
      <c r="R43" s="67" t="s">
        <v>5046</v>
      </c>
      <c r="S43" s="65" t="s">
        <v>24</v>
      </c>
      <c r="T43" s="58"/>
      <c r="U43" s="46" t="s">
        <v>5048</v>
      </c>
    </row>
    <row r="44" spans="2:21" s="70" customFormat="1" x14ac:dyDescent="0.15">
      <c r="B44" s="56">
        <v>2018</v>
      </c>
      <c r="C44" s="74">
        <v>1</v>
      </c>
      <c r="D44" s="74" t="s">
        <v>14</v>
      </c>
      <c r="E44" s="50" t="s">
        <v>3209</v>
      </c>
      <c r="F44" s="72" t="s">
        <v>7598</v>
      </c>
      <c r="G44" s="77" t="s">
        <v>41</v>
      </c>
      <c r="H44" s="49" t="s">
        <v>67</v>
      </c>
      <c r="I44" s="42">
        <v>47762000</v>
      </c>
      <c r="J44" s="43">
        <v>28733000</v>
      </c>
      <c r="K44" s="43">
        <v>0</v>
      </c>
      <c r="L44" s="44">
        <v>76495000</v>
      </c>
      <c r="M44" s="42">
        <v>47762000</v>
      </c>
      <c r="N44" s="43">
        <v>76495000</v>
      </c>
      <c r="O44" s="55"/>
      <c r="P44" s="63" t="s">
        <v>7634</v>
      </c>
      <c r="Q44" s="66" t="s">
        <v>3206</v>
      </c>
      <c r="R44" s="67" t="s">
        <v>3207</v>
      </c>
      <c r="S44" s="65" t="s">
        <v>24</v>
      </c>
      <c r="T44" s="58"/>
      <c r="U44" s="46"/>
    </row>
    <row r="45" spans="2:21" s="70" customFormat="1" x14ac:dyDescent="0.15">
      <c r="B45" s="56">
        <v>2018</v>
      </c>
      <c r="C45" s="74">
        <v>1</v>
      </c>
      <c r="D45" s="74" t="s">
        <v>14</v>
      </c>
      <c r="E45" s="50" t="s">
        <v>2854</v>
      </c>
      <c r="F45" s="72" t="s">
        <v>7587</v>
      </c>
      <c r="G45" s="77" t="s">
        <v>40</v>
      </c>
      <c r="H45" s="49" t="s">
        <v>68</v>
      </c>
      <c r="I45" s="42">
        <v>72812000</v>
      </c>
      <c r="J45" s="43">
        <v>16309000</v>
      </c>
      <c r="K45" s="43"/>
      <c r="L45" s="44">
        <v>89121000</v>
      </c>
      <c r="M45" s="42">
        <v>10000000</v>
      </c>
      <c r="N45" s="43">
        <v>10000000</v>
      </c>
      <c r="O45" s="55"/>
      <c r="P45" s="63" t="s">
        <v>7619</v>
      </c>
      <c r="Q45" s="66" t="s">
        <v>2855</v>
      </c>
      <c r="R45" s="67" t="s">
        <v>2856</v>
      </c>
      <c r="S45" s="65" t="s">
        <v>7677</v>
      </c>
      <c r="T45" s="58"/>
      <c r="U45" s="46"/>
    </row>
    <row r="46" spans="2:21" s="70" customFormat="1" x14ac:dyDescent="0.15">
      <c r="B46" s="56">
        <v>2018</v>
      </c>
      <c r="C46" s="74">
        <v>1</v>
      </c>
      <c r="D46" s="74" t="s">
        <v>14</v>
      </c>
      <c r="E46" s="50" t="s">
        <v>2197</v>
      </c>
      <c r="F46" s="72" t="s">
        <v>7593</v>
      </c>
      <c r="G46" s="77" t="s">
        <v>41</v>
      </c>
      <c r="H46" s="49" t="s">
        <v>67</v>
      </c>
      <c r="I46" s="42">
        <v>92840000</v>
      </c>
      <c r="J46" s="43">
        <v>0</v>
      </c>
      <c r="K46" s="43">
        <v>0</v>
      </c>
      <c r="L46" s="44">
        <v>92840000</v>
      </c>
      <c r="M46" s="42">
        <v>92840000</v>
      </c>
      <c r="N46" s="43">
        <v>64988000</v>
      </c>
      <c r="O46" s="55"/>
      <c r="P46" s="63" t="s">
        <v>7594</v>
      </c>
      <c r="Q46" s="66" t="s">
        <v>2194</v>
      </c>
      <c r="R46" s="67" t="s">
        <v>2195</v>
      </c>
      <c r="S46" s="65" t="s">
        <v>24</v>
      </c>
      <c r="T46" s="58"/>
      <c r="U46" s="46"/>
    </row>
    <row r="47" spans="2:21" s="70" customFormat="1" x14ac:dyDescent="0.15">
      <c r="B47" s="56">
        <v>2018</v>
      </c>
      <c r="C47" s="74">
        <v>1</v>
      </c>
      <c r="D47" s="74" t="s">
        <v>14</v>
      </c>
      <c r="E47" s="50" t="s">
        <v>3236</v>
      </c>
      <c r="F47" s="72" t="s">
        <v>7598</v>
      </c>
      <c r="G47" s="77" t="s">
        <v>40</v>
      </c>
      <c r="H47" s="49" t="s">
        <v>68</v>
      </c>
      <c r="I47" s="42">
        <v>93543000</v>
      </c>
      <c r="J47" s="43">
        <v>0</v>
      </c>
      <c r="K47" s="43">
        <v>0</v>
      </c>
      <c r="L47" s="44">
        <v>93543000</v>
      </c>
      <c r="M47" s="42">
        <v>93543000</v>
      </c>
      <c r="N47" s="43">
        <v>93543000</v>
      </c>
      <c r="O47" s="55"/>
      <c r="P47" s="63" t="s">
        <v>7636</v>
      </c>
      <c r="Q47" s="66" t="s">
        <v>3234</v>
      </c>
      <c r="R47" s="67" t="s">
        <v>3235</v>
      </c>
      <c r="S47" s="65" t="s">
        <v>24</v>
      </c>
      <c r="T47" s="58"/>
      <c r="U47" s="46"/>
    </row>
    <row r="48" spans="2:21" s="70" customFormat="1" x14ac:dyDescent="0.15">
      <c r="B48" s="56">
        <v>2018</v>
      </c>
      <c r="C48" s="74">
        <v>1</v>
      </c>
      <c r="D48" s="74" t="s">
        <v>14</v>
      </c>
      <c r="E48" s="50" t="s">
        <v>4037</v>
      </c>
      <c r="F48" s="72" t="s">
        <v>7651</v>
      </c>
      <c r="G48" s="77" t="s">
        <v>40</v>
      </c>
      <c r="H48" s="49" t="s">
        <v>67</v>
      </c>
      <c r="I48" s="42">
        <v>37950000</v>
      </c>
      <c r="J48" s="43">
        <v>55629000</v>
      </c>
      <c r="K48" s="43">
        <v>0</v>
      </c>
      <c r="L48" s="44">
        <f>SUM(I48:K48)</f>
        <v>93579000</v>
      </c>
      <c r="M48" s="42">
        <v>37950000</v>
      </c>
      <c r="N48" s="43">
        <f>M48</f>
        <v>37950000</v>
      </c>
      <c r="O48" s="55"/>
      <c r="P48" s="63" t="s">
        <v>7667</v>
      </c>
      <c r="Q48" s="66" t="s">
        <v>4035</v>
      </c>
      <c r="R48" s="67" t="s">
        <v>4036</v>
      </c>
      <c r="S48" s="65" t="s">
        <v>24</v>
      </c>
      <c r="T48" s="58"/>
      <c r="U48" s="46"/>
    </row>
    <row r="49" spans="2:21" s="70" customFormat="1" x14ac:dyDescent="0.15">
      <c r="B49" s="56">
        <v>2018</v>
      </c>
      <c r="C49" s="74">
        <v>1</v>
      </c>
      <c r="D49" s="74" t="s">
        <v>14</v>
      </c>
      <c r="E49" s="50" t="s">
        <v>1172</v>
      </c>
      <c r="F49" s="72" t="s">
        <v>7568</v>
      </c>
      <c r="G49" s="77" t="s">
        <v>40</v>
      </c>
      <c r="H49" s="49" t="s">
        <v>67</v>
      </c>
      <c r="I49" s="42">
        <v>66275000</v>
      </c>
      <c r="J49" s="43">
        <v>28755000</v>
      </c>
      <c r="K49" s="43"/>
      <c r="L49" s="44">
        <v>95030000</v>
      </c>
      <c r="M49" s="42">
        <v>50000000</v>
      </c>
      <c r="N49" s="43">
        <v>50000000</v>
      </c>
      <c r="O49" s="55"/>
      <c r="P49" s="63" t="s">
        <v>7574</v>
      </c>
      <c r="Q49" s="66" t="s">
        <v>1160</v>
      </c>
      <c r="R49" s="67" t="s">
        <v>1161</v>
      </c>
      <c r="S49" s="65" t="s">
        <v>24</v>
      </c>
      <c r="T49" s="58"/>
      <c r="U49" s="46"/>
    </row>
    <row r="50" spans="2:21" s="70" customFormat="1" x14ac:dyDescent="0.15">
      <c r="B50" s="56">
        <v>2018</v>
      </c>
      <c r="C50" s="74">
        <v>1</v>
      </c>
      <c r="D50" s="74" t="s">
        <v>15</v>
      </c>
      <c r="E50" s="50" t="s">
        <v>5075</v>
      </c>
      <c r="F50" s="72" t="s">
        <v>7554</v>
      </c>
      <c r="G50" s="77" t="s">
        <v>3929</v>
      </c>
      <c r="H50" s="49" t="s">
        <v>68</v>
      </c>
      <c r="I50" s="42">
        <v>99539000</v>
      </c>
      <c r="J50" s="43">
        <v>0</v>
      </c>
      <c r="K50" s="43">
        <v>0</v>
      </c>
      <c r="L50" s="44">
        <f>SUM(I50:K50)</f>
        <v>99539000</v>
      </c>
      <c r="M50" s="42">
        <v>88958000</v>
      </c>
      <c r="N50" s="43">
        <v>99539000</v>
      </c>
      <c r="O50" s="55"/>
      <c r="P50" s="63" t="s">
        <v>5585</v>
      </c>
      <c r="Q50" s="66" t="s">
        <v>5068</v>
      </c>
      <c r="R50" s="67" t="s">
        <v>5069</v>
      </c>
      <c r="S50" s="65" t="s">
        <v>24</v>
      </c>
      <c r="T50" s="58"/>
      <c r="U50" s="46"/>
    </row>
    <row r="51" spans="2:21" s="70" customFormat="1" x14ac:dyDescent="0.15">
      <c r="B51" s="56">
        <v>2018</v>
      </c>
      <c r="C51" s="74">
        <v>1</v>
      </c>
      <c r="D51" s="74" t="s">
        <v>14</v>
      </c>
      <c r="E51" s="50" t="s">
        <v>3189</v>
      </c>
      <c r="F51" s="72" t="s">
        <v>7630</v>
      </c>
      <c r="G51" s="77" t="s">
        <v>16</v>
      </c>
      <c r="H51" s="49" t="s">
        <v>67</v>
      </c>
      <c r="I51" s="42">
        <v>79000000</v>
      </c>
      <c r="J51" s="43">
        <v>30000000</v>
      </c>
      <c r="K51" s="43">
        <v>0</v>
      </c>
      <c r="L51" s="44">
        <v>109000000</v>
      </c>
      <c r="M51" s="42">
        <v>0</v>
      </c>
      <c r="N51" s="43">
        <v>0</v>
      </c>
      <c r="O51" s="55"/>
      <c r="P51" s="63" t="s">
        <v>7633</v>
      </c>
      <c r="Q51" s="66" t="s">
        <v>3190</v>
      </c>
      <c r="R51" s="67" t="s">
        <v>3191</v>
      </c>
      <c r="S51" s="65" t="s">
        <v>24</v>
      </c>
      <c r="T51" s="58"/>
      <c r="U51" s="46"/>
    </row>
    <row r="52" spans="2:21" s="70" customFormat="1" x14ac:dyDescent="0.15">
      <c r="B52" s="56">
        <v>2018</v>
      </c>
      <c r="C52" s="74">
        <v>1</v>
      </c>
      <c r="D52" s="74" t="s">
        <v>14</v>
      </c>
      <c r="E52" s="50" t="s">
        <v>3293</v>
      </c>
      <c r="F52" s="72" t="s">
        <v>7598</v>
      </c>
      <c r="G52" s="77" t="s">
        <v>42</v>
      </c>
      <c r="H52" s="49" t="s">
        <v>68</v>
      </c>
      <c r="I52" s="42">
        <v>113080000</v>
      </c>
      <c r="J52" s="43">
        <v>0</v>
      </c>
      <c r="K52" s="43">
        <v>0</v>
      </c>
      <c r="L52" s="44">
        <v>113080000</v>
      </c>
      <c r="M52" s="42">
        <v>50000000</v>
      </c>
      <c r="N52" s="43">
        <v>35000000</v>
      </c>
      <c r="O52" s="55"/>
      <c r="P52" s="63" t="s">
        <v>7641</v>
      </c>
      <c r="Q52" s="66" t="s">
        <v>3288</v>
      </c>
      <c r="R52" s="67" t="s">
        <v>3289</v>
      </c>
      <c r="S52" s="65" t="s">
        <v>24</v>
      </c>
      <c r="T52" s="58"/>
      <c r="U52" s="46"/>
    </row>
    <row r="53" spans="2:21" s="70" customFormat="1" x14ac:dyDescent="0.15">
      <c r="B53" s="56">
        <v>2018</v>
      </c>
      <c r="C53" s="74">
        <v>1</v>
      </c>
      <c r="D53" s="74" t="s">
        <v>14</v>
      </c>
      <c r="E53" s="50" t="s">
        <v>3292</v>
      </c>
      <c r="F53" s="72" t="s">
        <v>7598</v>
      </c>
      <c r="G53" s="77" t="s">
        <v>41</v>
      </c>
      <c r="H53" s="49" t="s">
        <v>68</v>
      </c>
      <c r="I53" s="42">
        <v>47520000</v>
      </c>
      <c r="J53" s="43">
        <v>65706000</v>
      </c>
      <c r="K53" s="43">
        <v>0</v>
      </c>
      <c r="L53" s="44">
        <v>113226000</v>
      </c>
      <c r="M53" s="42">
        <v>20000000</v>
      </c>
      <c r="N53" s="43">
        <v>14000000</v>
      </c>
      <c r="O53" s="55"/>
      <c r="P53" s="63" t="s">
        <v>7641</v>
      </c>
      <c r="Q53" s="66" t="s">
        <v>3288</v>
      </c>
      <c r="R53" s="67" t="s">
        <v>3289</v>
      </c>
      <c r="S53" s="65" t="s">
        <v>24</v>
      </c>
      <c r="T53" s="58"/>
      <c r="U53" s="46"/>
    </row>
    <row r="54" spans="2:21" s="70" customFormat="1" x14ac:dyDescent="0.15">
      <c r="B54" s="56">
        <v>2018</v>
      </c>
      <c r="C54" s="74">
        <v>1</v>
      </c>
      <c r="D54" s="74" t="s">
        <v>15</v>
      </c>
      <c r="E54" s="50" t="s">
        <v>5072</v>
      </c>
      <c r="F54" s="72" t="s">
        <v>7554</v>
      </c>
      <c r="G54" s="77" t="s">
        <v>5073</v>
      </c>
      <c r="H54" s="49" t="s">
        <v>68</v>
      </c>
      <c r="I54" s="42">
        <v>113789000</v>
      </c>
      <c r="J54" s="43">
        <v>0</v>
      </c>
      <c r="K54" s="43">
        <v>0</v>
      </c>
      <c r="L54" s="44">
        <f>SUM(I54:K54)</f>
        <v>113789000</v>
      </c>
      <c r="M54" s="42">
        <v>80000000</v>
      </c>
      <c r="N54" s="43">
        <v>113789000</v>
      </c>
      <c r="O54" s="55"/>
      <c r="P54" s="63" t="s">
        <v>5585</v>
      </c>
      <c r="Q54" s="66" t="s">
        <v>5068</v>
      </c>
      <c r="R54" s="67" t="s">
        <v>5069</v>
      </c>
      <c r="S54" s="65" t="s">
        <v>24</v>
      </c>
      <c r="T54" s="58"/>
      <c r="U54" s="46"/>
    </row>
    <row r="55" spans="2:21" s="70" customFormat="1" x14ac:dyDescent="0.15">
      <c r="B55" s="56">
        <v>2018</v>
      </c>
      <c r="C55" s="74">
        <v>1</v>
      </c>
      <c r="D55" s="74" t="s">
        <v>14</v>
      </c>
      <c r="E55" s="50" t="s">
        <v>1210</v>
      </c>
      <c r="F55" s="72" t="s">
        <v>7568</v>
      </c>
      <c r="G55" s="77" t="s">
        <v>16</v>
      </c>
      <c r="H55" s="49" t="s">
        <v>67</v>
      </c>
      <c r="I55" s="42">
        <v>115000000</v>
      </c>
      <c r="J55" s="43"/>
      <c r="K55" s="43"/>
      <c r="L55" s="44">
        <v>115000000</v>
      </c>
      <c r="M55" s="42">
        <v>100000000</v>
      </c>
      <c r="N55" s="43">
        <v>100000000</v>
      </c>
      <c r="O55" s="55"/>
      <c r="P55" s="63" t="s">
        <v>7579</v>
      </c>
      <c r="Q55" s="66" t="s">
        <v>1211</v>
      </c>
      <c r="R55" s="67" t="s">
        <v>1212</v>
      </c>
      <c r="S55" s="65" t="s">
        <v>24</v>
      </c>
      <c r="T55" s="58"/>
      <c r="U55" s="46"/>
    </row>
    <row r="56" spans="2:21" s="70" customFormat="1" x14ac:dyDescent="0.15">
      <c r="B56" s="56">
        <v>2018</v>
      </c>
      <c r="C56" s="74">
        <v>1</v>
      </c>
      <c r="D56" s="74" t="s">
        <v>14</v>
      </c>
      <c r="E56" s="50" t="s">
        <v>1325</v>
      </c>
      <c r="F56" s="72" t="s">
        <v>7568</v>
      </c>
      <c r="G56" s="77" t="s">
        <v>40</v>
      </c>
      <c r="H56" s="49" t="s">
        <v>68</v>
      </c>
      <c r="I56" s="42">
        <v>71709000</v>
      </c>
      <c r="J56" s="43">
        <v>50054000</v>
      </c>
      <c r="K56" s="43"/>
      <c r="L56" s="44">
        <v>121763000</v>
      </c>
      <c r="M56" s="42">
        <v>62745000</v>
      </c>
      <c r="N56" s="43">
        <v>43921500</v>
      </c>
      <c r="O56" s="55"/>
      <c r="P56" s="63" t="s">
        <v>7586</v>
      </c>
      <c r="Q56" s="66" t="s">
        <v>1323</v>
      </c>
      <c r="R56" s="67" t="s">
        <v>1324</v>
      </c>
      <c r="S56" s="65" t="s">
        <v>24</v>
      </c>
      <c r="T56" s="58"/>
      <c r="U56" s="46"/>
    </row>
    <row r="57" spans="2:21" s="70" customFormat="1" x14ac:dyDescent="0.15">
      <c r="B57" s="56">
        <v>2018</v>
      </c>
      <c r="C57" s="74">
        <v>1</v>
      </c>
      <c r="D57" s="74" t="s">
        <v>14</v>
      </c>
      <c r="E57" s="50" t="s">
        <v>2225</v>
      </c>
      <c r="F57" s="72" t="s">
        <v>7593</v>
      </c>
      <c r="G57" s="77" t="s">
        <v>182</v>
      </c>
      <c r="H57" s="49" t="s">
        <v>67</v>
      </c>
      <c r="I57" s="42">
        <v>125000000</v>
      </c>
      <c r="J57" s="43"/>
      <c r="K57" s="43"/>
      <c r="L57" s="44">
        <v>125000000</v>
      </c>
      <c r="M57" s="42">
        <v>125000000</v>
      </c>
      <c r="N57" s="43">
        <v>100000000</v>
      </c>
      <c r="O57" s="55"/>
      <c r="P57" s="63" t="s">
        <v>7597</v>
      </c>
      <c r="Q57" s="66" t="s">
        <v>2226</v>
      </c>
      <c r="R57" s="67" t="s">
        <v>2227</v>
      </c>
      <c r="S57" s="65" t="s">
        <v>24</v>
      </c>
      <c r="T57" s="58"/>
      <c r="U57" s="46"/>
    </row>
    <row r="58" spans="2:21" s="70" customFormat="1" x14ac:dyDescent="0.15">
      <c r="B58" s="56">
        <v>2018</v>
      </c>
      <c r="C58" s="74">
        <v>1</v>
      </c>
      <c r="D58" s="74" t="s">
        <v>14</v>
      </c>
      <c r="E58" s="50" t="s">
        <v>3208</v>
      </c>
      <c r="F58" s="72" t="s">
        <v>7598</v>
      </c>
      <c r="G58" s="77" t="s">
        <v>40</v>
      </c>
      <c r="H58" s="49" t="s">
        <v>67</v>
      </c>
      <c r="I58" s="42">
        <v>115973000</v>
      </c>
      <c r="J58" s="43">
        <v>9241000</v>
      </c>
      <c r="K58" s="43">
        <v>0</v>
      </c>
      <c r="L58" s="44">
        <v>125214000</v>
      </c>
      <c r="M58" s="42">
        <v>115973000</v>
      </c>
      <c r="N58" s="43">
        <v>125214000</v>
      </c>
      <c r="O58" s="55"/>
      <c r="P58" s="63" t="s">
        <v>7634</v>
      </c>
      <c r="Q58" s="66" t="s">
        <v>3206</v>
      </c>
      <c r="R58" s="67" t="s">
        <v>3207</v>
      </c>
      <c r="S58" s="65" t="s">
        <v>24</v>
      </c>
      <c r="T58" s="58"/>
      <c r="U58" s="46"/>
    </row>
    <row r="59" spans="2:21" s="70" customFormat="1" x14ac:dyDescent="0.15">
      <c r="B59" s="56">
        <v>2018</v>
      </c>
      <c r="C59" s="74">
        <v>1</v>
      </c>
      <c r="D59" s="74" t="s">
        <v>15</v>
      </c>
      <c r="E59" s="50" t="s">
        <v>2406</v>
      </c>
      <c r="F59" s="72" t="s">
        <v>7600</v>
      </c>
      <c r="G59" s="77" t="s">
        <v>42</v>
      </c>
      <c r="H59" s="49" t="s">
        <v>68</v>
      </c>
      <c r="I59" s="42">
        <v>131098000</v>
      </c>
      <c r="J59" s="43"/>
      <c r="K59" s="43"/>
      <c r="L59" s="44">
        <v>131098000</v>
      </c>
      <c r="M59" s="42">
        <v>90000000</v>
      </c>
      <c r="N59" s="43">
        <v>91768600</v>
      </c>
      <c r="O59" s="55"/>
      <c r="P59" s="63" t="s">
        <v>7609</v>
      </c>
      <c r="Q59" s="66" t="s">
        <v>2407</v>
      </c>
      <c r="R59" s="67" t="s">
        <v>2408</v>
      </c>
      <c r="S59" s="65" t="s">
        <v>24</v>
      </c>
      <c r="T59" s="58"/>
      <c r="U59" s="46"/>
    </row>
    <row r="60" spans="2:21" s="70" customFormat="1" x14ac:dyDescent="0.15">
      <c r="B60" s="56">
        <v>2018</v>
      </c>
      <c r="C60" s="74">
        <v>1</v>
      </c>
      <c r="D60" s="74" t="s">
        <v>14</v>
      </c>
      <c r="E60" s="50" t="s">
        <v>1106</v>
      </c>
      <c r="F60" s="72" t="s">
        <v>7568</v>
      </c>
      <c r="G60" s="77" t="s">
        <v>99</v>
      </c>
      <c r="H60" s="49" t="s">
        <v>69</v>
      </c>
      <c r="I60" s="42">
        <v>135852000</v>
      </c>
      <c r="J60" s="43"/>
      <c r="K60" s="43"/>
      <c r="L60" s="44">
        <v>135852000</v>
      </c>
      <c r="M60" s="42">
        <v>135852000</v>
      </c>
      <c r="N60" s="43">
        <v>77435000</v>
      </c>
      <c r="O60" s="55"/>
      <c r="P60" s="63" t="s">
        <v>7569</v>
      </c>
      <c r="Q60" s="66" t="s">
        <v>1107</v>
      </c>
      <c r="R60" s="67" t="s">
        <v>1108</v>
      </c>
      <c r="S60" s="65" t="s">
        <v>24</v>
      </c>
      <c r="T60" s="58"/>
      <c r="U60" s="46" t="s">
        <v>1109</v>
      </c>
    </row>
    <row r="61" spans="2:21" s="70" customFormat="1" x14ac:dyDescent="0.15">
      <c r="B61" s="56">
        <v>2018</v>
      </c>
      <c r="C61" s="74">
        <v>1</v>
      </c>
      <c r="D61" s="74" t="s">
        <v>14</v>
      </c>
      <c r="E61" s="50" t="s">
        <v>1110</v>
      </c>
      <c r="F61" s="72" t="s">
        <v>7568</v>
      </c>
      <c r="G61" s="77" t="s">
        <v>99</v>
      </c>
      <c r="H61" s="49" t="s">
        <v>69</v>
      </c>
      <c r="I61" s="42">
        <v>144465000</v>
      </c>
      <c r="J61" s="43"/>
      <c r="K61" s="43"/>
      <c r="L61" s="44">
        <v>144465000</v>
      </c>
      <c r="M61" s="42">
        <v>144465000</v>
      </c>
      <c r="N61" s="43">
        <v>82345000</v>
      </c>
      <c r="O61" s="55"/>
      <c r="P61" s="63" t="s">
        <v>7569</v>
      </c>
      <c r="Q61" s="66" t="s">
        <v>1107</v>
      </c>
      <c r="R61" s="67" t="s">
        <v>1108</v>
      </c>
      <c r="S61" s="65" t="s">
        <v>24</v>
      </c>
      <c r="T61" s="58"/>
      <c r="U61" s="46" t="s">
        <v>1111</v>
      </c>
    </row>
    <row r="62" spans="2:21" s="70" customFormat="1" x14ac:dyDescent="0.15">
      <c r="B62" s="56">
        <v>2018</v>
      </c>
      <c r="C62" s="74">
        <v>1</v>
      </c>
      <c r="D62" s="74" t="s">
        <v>14</v>
      </c>
      <c r="E62" s="50" t="s">
        <v>5053</v>
      </c>
      <c r="F62" s="72" t="s">
        <v>7554</v>
      </c>
      <c r="G62" s="77" t="s">
        <v>40</v>
      </c>
      <c r="H62" s="49" t="s">
        <v>69</v>
      </c>
      <c r="I62" s="42">
        <v>97752000</v>
      </c>
      <c r="J62" s="43">
        <v>50000000</v>
      </c>
      <c r="K62" s="43"/>
      <c r="L62" s="44">
        <v>147752000</v>
      </c>
      <c r="M62" s="42">
        <v>20179000</v>
      </c>
      <c r="N62" s="43">
        <v>147752000</v>
      </c>
      <c r="O62" s="55"/>
      <c r="P62" s="63" t="s">
        <v>5558</v>
      </c>
      <c r="Q62" s="66" t="s">
        <v>5051</v>
      </c>
      <c r="R62" s="67" t="s">
        <v>5052</v>
      </c>
      <c r="S62" s="65" t="s">
        <v>24</v>
      </c>
      <c r="T62" s="58"/>
      <c r="U62" s="46" t="s">
        <v>5048</v>
      </c>
    </row>
    <row r="63" spans="2:21" s="70" customFormat="1" x14ac:dyDescent="0.15">
      <c r="B63" s="56">
        <v>2018</v>
      </c>
      <c r="C63" s="74">
        <v>1</v>
      </c>
      <c r="D63" s="74" t="s">
        <v>14</v>
      </c>
      <c r="E63" s="50" t="s">
        <v>1204</v>
      </c>
      <c r="F63" s="72" t="s">
        <v>7568</v>
      </c>
      <c r="G63" s="77" t="s">
        <v>40</v>
      </c>
      <c r="H63" s="49" t="s">
        <v>67</v>
      </c>
      <c r="I63" s="42">
        <v>129000000</v>
      </c>
      <c r="J63" s="43">
        <v>27000000</v>
      </c>
      <c r="K63" s="43"/>
      <c r="L63" s="44">
        <v>156000000</v>
      </c>
      <c r="M63" s="42">
        <v>86000000</v>
      </c>
      <c r="N63" s="43">
        <v>86000000</v>
      </c>
      <c r="O63" s="55"/>
      <c r="P63" s="63" t="s">
        <v>7577</v>
      </c>
      <c r="Q63" s="66" t="s">
        <v>1202</v>
      </c>
      <c r="R63" s="67" t="s">
        <v>1203</v>
      </c>
      <c r="S63" s="65" t="s">
        <v>24</v>
      </c>
      <c r="T63" s="58"/>
      <c r="U63" s="46"/>
    </row>
    <row r="64" spans="2:21" s="70" customFormat="1" x14ac:dyDescent="0.15">
      <c r="B64" s="56">
        <v>2018</v>
      </c>
      <c r="C64" s="74">
        <v>1</v>
      </c>
      <c r="D64" s="74" t="s">
        <v>14</v>
      </c>
      <c r="E64" s="50" t="s">
        <v>3267</v>
      </c>
      <c r="F64" s="72" t="s">
        <v>7598</v>
      </c>
      <c r="G64" s="77" t="s">
        <v>40</v>
      </c>
      <c r="H64" s="49" t="s">
        <v>3268</v>
      </c>
      <c r="I64" s="42">
        <v>168245000</v>
      </c>
      <c r="J64" s="43">
        <v>0</v>
      </c>
      <c r="K64" s="43">
        <v>0</v>
      </c>
      <c r="L64" s="44">
        <v>168245000</v>
      </c>
      <c r="M64" s="42">
        <v>100000000</v>
      </c>
      <c r="N64" s="43">
        <v>100000000</v>
      </c>
      <c r="O64" s="55"/>
      <c r="P64" s="63" t="s">
        <v>7639</v>
      </c>
      <c r="Q64" s="66" t="s">
        <v>1471</v>
      </c>
      <c r="R64" s="67" t="s">
        <v>3270</v>
      </c>
      <c r="S64" s="65" t="s">
        <v>24</v>
      </c>
      <c r="T64" s="58"/>
      <c r="U64" s="46"/>
    </row>
    <row r="65" spans="2:21" s="70" customFormat="1" x14ac:dyDescent="0.15">
      <c r="B65" s="56">
        <v>2018</v>
      </c>
      <c r="C65" s="74">
        <v>1</v>
      </c>
      <c r="D65" s="74" t="s">
        <v>14</v>
      </c>
      <c r="E65" s="50" t="s">
        <v>3267</v>
      </c>
      <c r="F65" s="72" t="s">
        <v>7598</v>
      </c>
      <c r="G65" s="77" t="s">
        <v>40</v>
      </c>
      <c r="H65" s="49" t="s">
        <v>3268</v>
      </c>
      <c r="I65" s="42">
        <v>168245000</v>
      </c>
      <c r="J65" s="43">
        <v>0</v>
      </c>
      <c r="K65" s="43">
        <v>0</v>
      </c>
      <c r="L65" s="44">
        <v>168245000</v>
      </c>
      <c r="M65" s="42">
        <v>100000000</v>
      </c>
      <c r="N65" s="43">
        <v>100000000</v>
      </c>
      <c r="O65" s="55" t="s">
        <v>3269</v>
      </c>
      <c r="P65" s="63" t="s">
        <v>7639</v>
      </c>
      <c r="Q65" s="66" t="s">
        <v>1471</v>
      </c>
      <c r="R65" s="67" t="s">
        <v>3270</v>
      </c>
      <c r="S65" s="65" t="s">
        <v>24</v>
      </c>
      <c r="T65" s="58"/>
      <c r="U65" s="46" t="s">
        <v>726</v>
      </c>
    </row>
    <row r="66" spans="2:21" s="70" customFormat="1" x14ac:dyDescent="0.15">
      <c r="B66" s="56">
        <v>2018</v>
      </c>
      <c r="C66" s="74">
        <v>1</v>
      </c>
      <c r="D66" s="74" t="s">
        <v>15</v>
      </c>
      <c r="E66" s="50" t="s">
        <v>5181</v>
      </c>
      <c r="F66" s="72" t="s">
        <v>7554</v>
      </c>
      <c r="G66" s="77" t="s">
        <v>40</v>
      </c>
      <c r="H66" s="49" t="s">
        <v>67</v>
      </c>
      <c r="I66" s="42">
        <v>130000000</v>
      </c>
      <c r="J66" s="43">
        <v>40000000</v>
      </c>
      <c r="K66" s="43">
        <v>4957000</v>
      </c>
      <c r="L66" s="44">
        <v>174957000</v>
      </c>
      <c r="M66" s="42">
        <v>174957000</v>
      </c>
      <c r="N66" s="43">
        <v>122469899.99999999</v>
      </c>
      <c r="O66" s="55"/>
      <c r="P66" s="63" t="s">
        <v>7674</v>
      </c>
      <c r="Q66" s="66" t="s">
        <v>5177</v>
      </c>
      <c r="R66" s="67" t="s">
        <v>5183</v>
      </c>
      <c r="S66" s="65" t="s">
        <v>24</v>
      </c>
      <c r="T66" s="58"/>
      <c r="U66" s="46"/>
    </row>
    <row r="67" spans="2:21" s="70" customFormat="1" x14ac:dyDescent="0.15">
      <c r="B67" s="56">
        <v>2018</v>
      </c>
      <c r="C67" s="74">
        <v>1</v>
      </c>
      <c r="D67" s="74" t="s">
        <v>14</v>
      </c>
      <c r="E67" s="50" t="s">
        <v>2196</v>
      </c>
      <c r="F67" s="72" t="s">
        <v>7593</v>
      </c>
      <c r="G67" s="77" t="s">
        <v>40</v>
      </c>
      <c r="H67" s="49" t="s">
        <v>67</v>
      </c>
      <c r="I67" s="42">
        <v>143165000</v>
      </c>
      <c r="J67" s="43">
        <v>32325000</v>
      </c>
      <c r="K67" s="43">
        <v>10632440</v>
      </c>
      <c r="L67" s="44">
        <v>186122440</v>
      </c>
      <c r="M67" s="42">
        <v>143165000</v>
      </c>
      <c r="N67" s="43">
        <v>100215500</v>
      </c>
      <c r="O67" s="55"/>
      <c r="P67" s="63" t="s">
        <v>7594</v>
      </c>
      <c r="Q67" s="66" t="s">
        <v>2194</v>
      </c>
      <c r="R67" s="67" t="s">
        <v>2195</v>
      </c>
      <c r="S67" s="65" t="s">
        <v>24</v>
      </c>
      <c r="T67" s="58"/>
      <c r="U67" s="46"/>
    </row>
    <row r="68" spans="2:21" s="70" customFormat="1" x14ac:dyDescent="0.15">
      <c r="B68" s="56">
        <v>2018</v>
      </c>
      <c r="C68" s="74">
        <v>1</v>
      </c>
      <c r="D68" s="74" t="s">
        <v>14</v>
      </c>
      <c r="E68" s="50" t="s">
        <v>3819</v>
      </c>
      <c r="F68" s="72" t="s">
        <v>7651</v>
      </c>
      <c r="G68" s="77" t="s">
        <v>16</v>
      </c>
      <c r="H68" s="49" t="s">
        <v>67</v>
      </c>
      <c r="I68" s="42">
        <v>191433000</v>
      </c>
      <c r="J68" s="43">
        <v>0</v>
      </c>
      <c r="K68" s="43">
        <v>0</v>
      </c>
      <c r="L68" s="44">
        <f>SUM(I68:K68)</f>
        <v>191433000</v>
      </c>
      <c r="M68" s="42">
        <v>191433000</v>
      </c>
      <c r="N68" s="43">
        <f>M68</f>
        <v>191433000</v>
      </c>
      <c r="O68" s="55"/>
      <c r="P68" s="63" t="s">
        <v>4336</v>
      </c>
      <c r="Q68" s="66" t="s">
        <v>3820</v>
      </c>
      <c r="R68" s="67" t="s">
        <v>3821</v>
      </c>
      <c r="S68" s="65" t="s">
        <v>24</v>
      </c>
      <c r="T68" s="58"/>
      <c r="U68" s="46"/>
    </row>
    <row r="69" spans="2:21" s="70" customFormat="1" x14ac:dyDescent="0.15">
      <c r="B69" s="56">
        <v>2018</v>
      </c>
      <c r="C69" s="74">
        <v>1</v>
      </c>
      <c r="D69" s="74" t="s">
        <v>14</v>
      </c>
      <c r="E69" s="50" t="s">
        <v>2215</v>
      </c>
      <c r="F69" s="72" t="s">
        <v>7593</v>
      </c>
      <c r="G69" s="77" t="s">
        <v>99</v>
      </c>
      <c r="H69" s="49" t="s">
        <v>67</v>
      </c>
      <c r="I69" s="42">
        <v>200000000</v>
      </c>
      <c r="J69" s="43">
        <v>0</v>
      </c>
      <c r="K69" s="43">
        <v>0</v>
      </c>
      <c r="L69" s="44">
        <v>200000000</v>
      </c>
      <c r="M69" s="42">
        <v>200000000</v>
      </c>
      <c r="N69" s="43">
        <v>140000000</v>
      </c>
      <c r="O69" s="55"/>
      <c r="P69" s="63" t="s">
        <v>7594</v>
      </c>
      <c r="Q69" s="66" t="s">
        <v>2211</v>
      </c>
      <c r="R69" s="67" t="s">
        <v>2200</v>
      </c>
      <c r="S69" s="65" t="s">
        <v>24</v>
      </c>
      <c r="T69" s="58"/>
      <c r="U69" s="46"/>
    </row>
    <row r="70" spans="2:21" s="70" customFormat="1" x14ac:dyDescent="0.15">
      <c r="B70" s="56">
        <v>2018</v>
      </c>
      <c r="C70" s="74">
        <v>1</v>
      </c>
      <c r="D70" s="74" t="s">
        <v>14</v>
      </c>
      <c r="E70" s="50" t="s">
        <v>3291</v>
      </c>
      <c r="F70" s="72" t="s">
        <v>7598</v>
      </c>
      <c r="G70" s="77" t="s">
        <v>40</v>
      </c>
      <c r="H70" s="49" t="s">
        <v>68</v>
      </c>
      <c r="I70" s="42">
        <v>128193999.99999999</v>
      </c>
      <c r="J70" s="43">
        <v>75470000</v>
      </c>
      <c r="K70" s="43">
        <v>0</v>
      </c>
      <c r="L70" s="44">
        <v>203664000</v>
      </c>
      <c r="M70" s="42">
        <v>50000000</v>
      </c>
      <c r="N70" s="43">
        <v>35000000</v>
      </c>
      <c r="O70" s="55"/>
      <c r="P70" s="63" t="s">
        <v>7641</v>
      </c>
      <c r="Q70" s="66" t="s">
        <v>3288</v>
      </c>
      <c r="R70" s="67" t="s">
        <v>3289</v>
      </c>
      <c r="S70" s="65" t="s">
        <v>24</v>
      </c>
      <c r="T70" s="58"/>
      <c r="U70" s="46"/>
    </row>
    <row r="71" spans="2:21" s="70" customFormat="1" x14ac:dyDescent="0.15">
      <c r="B71" s="56">
        <v>2018</v>
      </c>
      <c r="C71" s="74">
        <v>1</v>
      </c>
      <c r="D71" s="74" t="s">
        <v>14</v>
      </c>
      <c r="E71" s="50" t="s">
        <v>752</v>
      </c>
      <c r="F71" s="72" t="s">
        <v>7557</v>
      </c>
      <c r="G71" s="77" t="s">
        <v>40</v>
      </c>
      <c r="H71" s="49" t="s">
        <v>67</v>
      </c>
      <c r="I71" s="42">
        <v>97495000</v>
      </c>
      <c r="J71" s="43">
        <v>122457000</v>
      </c>
      <c r="K71" s="43">
        <v>0</v>
      </c>
      <c r="L71" s="44">
        <v>219952000</v>
      </c>
      <c r="M71" s="42">
        <v>219952000</v>
      </c>
      <c r="N71" s="43">
        <v>175961600</v>
      </c>
      <c r="O71" s="55"/>
      <c r="P71" s="63" t="s">
        <v>7564</v>
      </c>
      <c r="Q71" s="66" t="s">
        <v>750</v>
      </c>
      <c r="R71" s="67" t="s">
        <v>751</v>
      </c>
      <c r="S71" s="65" t="s">
        <v>24</v>
      </c>
      <c r="T71" s="58"/>
      <c r="U71" s="46"/>
    </row>
    <row r="72" spans="2:21" s="70" customFormat="1" x14ac:dyDescent="0.15">
      <c r="B72" s="56">
        <v>2018</v>
      </c>
      <c r="C72" s="74">
        <v>1</v>
      </c>
      <c r="D72" s="74" t="s">
        <v>14</v>
      </c>
      <c r="E72" s="50" t="s">
        <v>1299</v>
      </c>
      <c r="F72" s="72" t="s">
        <v>7568</v>
      </c>
      <c r="G72" s="77" t="s">
        <v>40</v>
      </c>
      <c r="H72" s="49" t="s">
        <v>68</v>
      </c>
      <c r="I72" s="42">
        <v>114841000</v>
      </c>
      <c r="J72" s="43">
        <v>105169000</v>
      </c>
      <c r="K72" s="43"/>
      <c r="L72" s="44">
        <v>220010000</v>
      </c>
      <c r="M72" s="42">
        <v>114841000</v>
      </c>
      <c r="N72" s="43">
        <v>80388700</v>
      </c>
      <c r="O72" s="55"/>
      <c r="P72" s="63" t="s">
        <v>7585</v>
      </c>
      <c r="Q72" s="66" t="s">
        <v>1300</v>
      </c>
      <c r="R72" s="67" t="s">
        <v>1301</v>
      </c>
      <c r="S72" s="65" t="s">
        <v>24</v>
      </c>
      <c r="T72" s="58"/>
      <c r="U72" s="46"/>
    </row>
    <row r="73" spans="2:21" s="70" customFormat="1" x14ac:dyDescent="0.15">
      <c r="B73" s="56">
        <v>2018</v>
      </c>
      <c r="C73" s="74">
        <v>1</v>
      </c>
      <c r="D73" s="74" t="s">
        <v>14</v>
      </c>
      <c r="E73" s="50" t="s">
        <v>4033</v>
      </c>
      <c r="F73" s="72" t="s">
        <v>7651</v>
      </c>
      <c r="G73" s="77" t="s">
        <v>41</v>
      </c>
      <c r="H73" s="49" t="s">
        <v>67</v>
      </c>
      <c r="I73" s="42">
        <v>150326000</v>
      </c>
      <c r="J73" s="43">
        <v>98391000</v>
      </c>
      <c r="K73" s="43">
        <v>0</v>
      </c>
      <c r="L73" s="44">
        <f>SUM(I73:K73)</f>
        <v>248717000</v>
      </c>
      <c r="M73" s="42">
        <v>3641000</v>
      </c>
      <c r="N73" s="43">
        <f>M73</f>
        <v>3641000</v>
      </c>
      <c r="O73" s="55"/>
      <c r="P73" s="63" t="s">
        <v>7667</v>
      </c>
      <c r="Q73" s="66" t="s">
        <v>4029</v>
      </c>
      <c r="R73" s="67" t="s">
        <v>4030</v>
      </c>
      <c r="S73" s="65" t="s">
        <v>24</v>
      </c>
      <c r="T73" s="58"/>
      <c r="U73" s="46"/>
    </row>
    <row r="74" spans="2:21" s="70" customFormat="1" x14ac:dyDescent="0.15">
      <c r="B74" s="56">
        <v>2018</v>
      </c>
      <c r="C74" s="74">
        <v>1</v>
      </c>
      <c r="D74" s="74" t="s">
        <v>14</v>
      </c>
      <c r="E74" s="50" t="s">
        <v>2201</v>
      </c>
      <c r="F74" s="72" t="s">
        <v>7593</v>
      </c>
      <c r="G74" s="77" t="s">
        <v>17</v>
      </c>
      <c r="H74" s="49" t="s">
        <v>67</v>
      </c>
      <c r="I74" s="42">
        <v>265507000</v>
      </c>
      <c r="J74" s="43">
        <v>0</v>
      </c>
      <c r="K74" s="43">
        <v>0</v>
      </c>
      <c r="L74" s="44">
        <v>265507000</v>
      </c>
      <c r="M74" s="42">
        <v>265507000</v>
      </c>
      <c r="N74" s="43">
        <v>185854900</v>
      </c>
      <c r="O74" s="55"/>
      <c r="P74" s="63" t="s">
        <v>7596</v>
      </c>
      <c r="Q74" s="66" t="s">
        <v>2202</v>
      </c>
      <c r="R74" s="67" t="s">
        <v>2200</v>
      </c>
      <c r="S74" s="65" t="s">
        <v>24</v>
      </c>
      <c r="T74" s="58"/>
      <c r="U74" s="46"/>
    </row>
    <row r="75" spans="2:21" s="70" customFormat="1" x14ac:dyDescent="0.15">
      <c r="B75" s="56">
        <v>2018</v>
      </c>
      <c r="C75" s="74">
        <v>1</v>
      </c>
      <c r="D75" s="74" t="s">
        <v>5005</v>
      </c>
      <c r="E75" s="50" t="s">
        <v>5017</v>
      </c>
      <c r="F75" s="72" t="s">
        <v>7554</v>
      </c>
      <c r="G75" s="77" t="s">
        <v>103</v>
      </c>
      <c r="H75" s="49" t="s">
        <v>68</v>
      </c>
      <c r="I75" s="42">
        <v>264209000</v>
      </c>
      <c r="J75" s="43">
        <v>8266000</v>
      </c>
      <c r="K75" s="43"/>
      <c r="L75" s="44">
        <f>I75+J75+K75</f>
        <v>272475000</v>
      </c>
      <c r="M75" s="42">
        <v>264209000</v>
      </c>
      <c r="N75" s="43">
        <v>369000000</v>
      </c>
      <c r="O75" s="55"/>
      <c r="P75" s="63" t="str">
        <f>P74</f>
        <v>제주지역본부 남부지부</v>
      </c>
      <c r="Q75" s="66" t="s">
        <v>5015</v>
      </c>
      <c r="R75" s="67" t="s">
        <v>5016</v>
      </c>
      <c r="S75" s="65" t="s">
        <v>24</v>
      </c>
      <c r="T75" s="58"/>
      <c r="U75" s="46"/>
    </row>
    <row r="76" spans="2:21" s="70" customFormat="1" x14ac:dyDescent="0.15">
      <c r="B76" s="56">
        <v>2018</v>
      </c>
      <c r="C76" s="74">
        <v>1</v>
      </c>
      <c r="D76" s="74" t="s">
        <v>14</v>
      </c>
      <c r="E76" s="50" t="s">
        <v>3233</v>
      </c>
      <c r="F76" s="72" t="s">
        <v>7598</v>
      </c>
      <c r="G76" s="77" t="s">
        <v>182</v>
      </c>
      <c r="H76" s="49" t="s">
        <v>68</v>
      </c>
      <c r="I76" s="42">
        <v>305615000</v>
      </c>
      <c r="J76" s="43">
        <v>0</v>
      </c>
      <c r="K76" s="43">
        <v>0</v>
      </c>
      <c r="L76" s="44">
        <v>305615000</v>
      </c>
      <c r="M76" s="42">
        <v>305615000</v>
      </c>
      <c r="N76" s="43">
        <v>305615000</v>
      </c>
      <c r="O76" s="55"/>
      <c r="P76" s="63" t="s">
        <v>7636</v>
      </c>
      <c r="Q76" s="66" t="s">
        <v>3234</v>
      </c>
      <c r="R76" s="67" t="s">
        <v>3235</v>
      </c>
      <c r="S76" s="65" t="s">
        <v>24</v>
      </c>
      <c r="T76" s="58"/>
      <c r="U76" s="46"/>
    </row>
    <row r="77" spans="2:21" s="70" customFormat="1" x14ac:dyDescent="0.15">
      <c r="B77" s="56">
        <v>2018</v>
      </c>
      <c r="C77" s="74">
        <v>1</v>
      </c>
      <c r="D77" s="74" t="s">
        <v>14</v>
      </c>
      <c r="E77" s="50" t="s">
        <v>1213</v>
      </c>
      <c r="F77" s="72" t="s">
        <v>7568</v>
      </c>
      <c r="G77" s="77" t="s">
        <v>103</v>
      </c>
      <c r="H77" s="49" t="s">
        <v>67</v>
      </c>
      <c r="I77" s="42">
        <v>266744000</v>
      </c>
      <c r="J77" s="43">
        <v>41508000</v>
      </c>
      <c r="K77" s="43"/>
      <c r="L77" s="44">
        <v>308252000</v>
      </c>
      <c r="M77" s="42">
        <v>266744000</v>
      </c>
      <c r="N77" s="43">
        <v>186720800</v>
      </c>
      <c r="O77" s="55"/>
      <c r="P77" s="63" t="s">
        <v>7580</v>
      </c>
      <c r="Q77" s="66" t="s">
        <v>1214</v>
      </c>
      <c r="R77" s="67" t="s">
        <v>1215</v>
      </c>
      <c r="S77" s="65" t="s">
        <v>24</v>
      </c>
      <c r="T77" s="58"/>
      <c r="U77" s="46"/>
    </row>
    <row r="78" spans="2:21" s="70" customFormat="1" x14ac:dyDescent="0.15">
      <c r="B78" s="56">
        <v>2018</v>
      </c>
      <c r="C78" s="74">
        <v>1</v>
      </c>
      <c r="D78" s="74" t="s">
        <v>14</v>
      </c>
      <c r="E78" s="50" t="s">
        <v>1313</v>
      </c>
      <c r="F78" s="72" t="s">
        <v>7568</v>
      </c>
      <c r="G78" s="77" t="s">
        <v>103</v>
      </c>
      <c r="H78" s="49" t="s">
        <v>67</v>
      </c>
      <c r="I78" s="42">
        <v>280460000</v>
      </c>
      <c r="J78" s="43">
        <v>27961000</v>
      </c>
      <c r="K78" s="43"/>
      <c r="L78" s="44">
        <v>308421000</v>
      </c>
      <c r="M78" s="42">
        <v>280640000</v>
      </c>
      <c r="N78" s="43">
        <v>196448000</v>
      </c>
      <c r="O78" s="55"/>
      <c r="P78" s="63" t="s">
        <v>7586</v>
      </c>
      <c r="Q78" s="66" t="s">
        <v>1314</v>
      </c>
      <c r="R78" s="67" t="s">
        <v>1315</v>
      </c>
      <c r="S78" s="65" t="s">
        <v>24</v>
      </c>
      <c r="T78" s="58"/>
      <c r="U78" s="46"/>
    </row>
    <row r="79" spans="2:21" s="70" customFormat="1" x14ac:dyDescent="0.15">
      <c r="B79" s="56">
        <v>2018</v>
      </c>
      <c r="C79" s="74">
        <v>1</v>
      </c>
      <c r="D79" s="74" t="s">
        <v>14</v>
      </c>
      <c r="E79" s="50" t="s">
        <v>4005</v>
      </c>
      <c r="F79" s="72" t="s">
        <v>7651</v>
      </c>
      <c r="G79" s="77" t="s">
        <v>3910</v>
      </c>
      <c r="H79" s="49" t="s">
        <v>67</v>
      </c>
      <c r="I79" s="42">
        <v>198968000</v>
      </c>
      <c r="J79" s="43">
        <v>124548000</v>
      </c>
      <c r="K79" s="43">
        <v>0</v>
      </c>
      <c r="L79" s="44">
        <f>SUM(I79+J79+K79)</f>
        <v>323516000</v>
      </c>
      <c r="M79" s="42">
        <v>198968000</v>
      </c>
      <c r="N79" s="43">
        <v>566188000</v>
      </c>
      <c r="O79" s="55"/>
      <c r="P79" s="63" t="s">
        <v>7664</v>
      </c>
      <c r="Q79" s="66" t="s">
        <v>4007</v>
      </c>
      <c r="R79" s="67" t="s">
        <v>4008</v>
      </c>
      <c r="S79" s="65" t="s">
        <v>24</v>
      </c>
      <c r="T79" s="58"/>
      <c r="U79" s="46"/>
    </row>
    <row r="80" spans="2:21" s="70" customFormat="1" x14ac:dyDescent="0.15">
      <c r="B80" s="56">
        <v>2018</v>
      </c>
      <c r="C80" s="74">
        <v>1</v>
      </c>
      <c r="D80" s="74" t="s">
        <v>14</v>
      </c>
      <c r="E80" s="50" t="s">
        <v>4009</v>
      </c>
      <c r="F80" s="72" t="s">
        <v>7665</v>
      </c>
      <c r="G80" s="77" t="s">
        <v>3910</v>
      </c>
      <c r="H80" s="49" t="s">
        <v>67</v>
      </c>
      <c r="I80" s="42">
        <v>181049000</v>
      </c>
      <c r="J80" s="43">
        <v>144878000</v>
      </c>
      <c r="K80" s="43">
        <v>0</v>
      </c>
      <c r="L80" s="44">
        <f>SUM(I80+J80+K80)</f>
        <v>325927000</v>
      </c>
      <c r="M80" s="42">
        <v>181049000</v>
      </c>
      <c r="N80" s="43">
        <v>463168000</v>
      </c>
      <c r="O80" s="55"/>
      <c r="P80" s="63" t="s">
        <v>7666</v>
      </c>
      <c r="Q80" s="66" t="s">
        <v>4011</v>
      </c>
      <c r="R80" s="67" t="s">
        <v>4012</v>
      </c>
      <c r="S80" s="65" t="s">
        <v>24</v>
      </c>
      <c r="T80" s="58"/>
      <c r="U80" s="46"/>
    </row>
    <row r="81" spans="2:21" s="70" customFormat="1" x14ac:dyDescent="0.15">
      <c r="B81" s="56">
        <v>2018</v>
      </c>
      <c r="C81" s="74">
        <v>1</v>
      </c>
      <c r="D81" s="74" t="s">
        <v>14</v>
      </c>
      <c r="E81" s="50" t="s">
        <v>3906</v>
      </c>
      <c r="F81" s="72" t="s">
        <v>7651</v>
      </c>
      <c r="G81" s="77" t="s">
        <v>17</v>
      </c>
      <c r="H81" s="49" t="s">
        <v>67</v>
      </c>
      <c r="I81" s="42">
        <v>198737000</v>
      </c>
      <c r="J81" s="43">
        <v>133150000</v>
      </c>
      <c r="K81" s="43">
        <v>0</v>
      </c>
      <c r="L81" s="44">
        <f>I81+J81+K81</f>
        <v>331887000</v>
      </c>
      <c r="M81" s="42">
        <v>198737000</v>
      </c>
      <c r="N81" s="43">
        <v>198737000</v>
      </c>
      <c r="O81" s="55"/>
      <c r="P81" s="63" t="s">
        <v>7656</v>
      </c>
      <c r="Q81" s="66" t="s">
        <v>3907</v>
      </c>
      <c r="R81" s="67" t="s">
        <v>3908</v>
      </c>
      <c r="S81" s="65" t="s">
        <v>24</v>
      </c>
      <c r="T81" s="58"/>
      <c r="U81" s="46"/>
    </row>
    <row r="82" spans="2:21" s="70" customFormat="1" x14ac:dyDescent="0.15">
      <c r="B82" s="56">
        <v>2018</v>
      </c>
      <c r="C82" s="74">
        <v>1</v>
      </c>
      <c r="D82" s="74" t="s">
        <v>14</v>
      </c>
      <c r="E82" s="50" t="s">
        <v>3855</v>
      </c>
      <c r="F82" s="72" t="s">
        <v>7651</v>
      </c>
      <c r="G82" s="77" t="s">
        <v>16</v>
      </c>
      <c r="H82" s="49" t="s">
        <v>67</v>
      </c>
      <c r="I82" s="42">
        <v>195470000</v>
      </c>
      <c r="J82" s="43">
        <v>138143000</v>
      </c>
      <c r="K82" s="43">
        <v>0</v>
      </c>
      <c r="L82" s="44">
        <f>SUM(I82:K82)</f>
        <v>333613000</v>
      </c>
      <c r="M82" s="42">
        <v>195470000</v>
      </c>
      <c r="N82" s="43">
        <v>0</v>
      </c>
      <c r="O82" s="55"/>
      <c r="P82" s="63" t="s">
        <v>4925</v>
      </c>
      <c r="Q82" s="66" t="s">
        <v>3856</v>
      </c>
      <c r="R82" s="67" t="s">
        <v>3857</v>
      </c>
      <c r="S82" s="65" t="s">
        <v>24</v>
      </c>
      <c r="T82" s="58"/>
      <c r="U82" s="46"/>
    </row>
    <row r="83" spans="2:21" s="70" customFormat="1" x14ac:dyDescent="0.15">
      <c r="B83" s="56">
        <v>2018</v>
      </c>
      <c r="C83" s="74">
        <v>1</v>
      </c>
      <c r="D83" s="74" t="s">
        <v>14</v>
      </c>
      <c r="E83" s="50" t="s">
        <v>1217</v>
      </c>
      <c r="F83" s="72" t="s">
        <v>7568</v>
      </c>
      <c r="G83" s="77" t="s">
        <v>16</v>
      </c>
      <c r="H83" s="49" t="s">
        <v>67</v>
      </c>
      <c r="I83" s="42">
        <v>237820000</v>
      </c>
      <c r="J83" s="43">
        <v>100400000</v>
      </c>
      <c r="K83" s="43"/>
      <c r="L83" s="44">
        <v>338220000</v>
      </c>
      <c r="M83" s="42">
        <v>237820000</v>
      </c>
      <c r="N83" s="43">
        <v>166474000</v>
      </c>
      <c r="O83" s="55"/>
      <c r="P83" s="63" t="s">
        <v>7580</v>
      </c>
      <c r="Q83" s="66" t="s">
        <v>1218</v>
      </c>
      <c r="R83" s="67" t="s">
        <v>1219</v>
      </c>
      <c r="S83" s="65" t="s">
        <v>24</v>
      </c>
      <c r="T83" s="58"/>
      <c r="U83" s="46"/>
    </row>
    <row r="84" spans="2:21" s="70" customFormat="1" x14ac:dyDescent="0.15">
      <c r="B84" s="56">
        <v>2018</v>
      </c>
      <c r="C84" s="74">
        <v>1</v>
      </c>
      <c r="D84" s="74" t="s">
        <v>14</v>
      </c>
      <c r="E84" s="50" t="s">
        <v>3920</v>
      </c>
      <c r="F84" s="72" t="s">
        <v>7651</v>
      </c>
      <c r="G84" s="77" t="s">
        <v>16</v>
      </c>
      <c r="H84" s="49" t="s">
        <v>67</v>
      </c>
      <c r="I84" s="42">
        <v>320416000</v>
      </c>
      <c r="J84" s="43">
        <v>28080000</v>
      </c>
      <c r="K84" s="43">
        <v>4660000</v>
      </c>
      <c r="L84" s="44">
        <f>SUM(I84:K84)</f>
        <v>353156000</v>
      </c>
      <c r="M84" s="42">
        <v>320416000</v>
      </c>
      <c r="N84" s="43">
        <v>320416000</v>
      </c>
      <c r="O84" s="55"/>
      <c r="P84" s="63" t="s">
        <v>7657</v>
      </c>
      <c r="Q84" s="66" t="s">
        <v>3918</v>
      </c>
      <c r="R84" s="67" t="s">
        <v>3919</v>
      </c>
      <c r="S84" s="65" t="s">
        <v>24</v>
      </c>
      <c r="T84" s="58"/>
      <c r="U84" s="46"/>
    </row>
    <row r="85" spans="2:21" s="70" customFormat="1" x14ac:dyDescent="0.15">
      <c r="B85" s="56">
        <v>2018</v>
      </c>
      <c r="C85" s="74">
        <v>1</v>
      </c>
      <c r="D85" s="74" t="s">
        <v>15</v>
      </c>
      <c r="E85" s="50" t="s">
        <v>5067</v>
      </c>
      <c r="F85" s="72" t="s">
        <v>7554</v>
      </c>
      <c r="G85" s="77" t="s">
        <v>4070</v>
      </c>
      <c r="H85" s="49" t="s">
        <v>68</v>
      </c>
      <c r="I85" s="42">
        <v>367874000</v>
      </c>
      <c r="J85" s="43">
        <v>0</v>
      </c>
      <c r="K85" s="43">
        <v>0</v>
      </c>
      <c r="L85" s="44">
        <f>SUM(I85:K85)</f>
        <v>367874000</v>
      </c>
      <c r="M85" s="42">
        <v>250000000</v>
      </c>
      <c r="N85" s="43">
        <v>367874000</v>
      </c>
      <c r="O85" s="55"/>
      <c r="P85" s="63" t="s">
        <v>5585</v>
      </c>
      <c r="Q85" s="66" t="s">
        <v>5068</v>
      </c>
      <c r="R85" s="67" t="s">
        <v>5069</v>
      </c>
      <c r="S85" s="65" t="s">
        <v>24</v>
      </c>
      <c r="T85" s="58"/>
      <c r="U85" s="46"/>
    </row>
    <row r="86" spans="2:21" s="70" customFormat="1" x14ac:dyDescent="0.15">
      <c r="B86" s="56">
        <v>2018</v>
      </c>
      <c r="C86" s="74">
        <v>1</v>
      </c>
      <c r="D86" s="74" t="s">
        <v>14</v>
      </c>
      <c r="E86" s="50" t="s">
        <v>1220</v>
      </c>
      <c r="F86" s="72" t="s">
        <v>7568</v>
      </c>
      <c r="G86" s="77" t="s">
        <v>16</v>
      </c>
      <c r="H86" s="49" t="s">
        <v>68</v>
      </c>
      <c r="I86" s="42">
        <v>161083000</v>
      </c>
      <c r="J86" s="43">
        <v>206917000</v>
      </c>
      <c r="K86" s="43"/>
      <c r="L86" s="44">
        <v>368000000</v>
      </c>
      <c r="M86" s="42">
        <v>161083000</v>
      </c>
      <c r="N86" s="43">
        <v>112758100</v>
      </c>
      <c r="O86" s="55"/>
      <c r="P86" s="63" t="s">
        <v>7580</v>
      </c>
      <c r="Q86" s="66" t="s">
        <v>1221</v>
      </c>
      <c r="R86" s="67" t="s">
        <v>1222</v>
      </c>
      <c r="S86" s="65" t="s">
        <v>24</v>
      </c>
      <c r="T86" s="58"/>
      <c r="U86" s="46"/>
    </row>
    <row r="87" spans="2:21" s="70" customFormat="1" x14ac:dyDescent="0.15">
      <c r="B87" s="56">
        <v>2018</v>
      </c>
      <c r="C87" s="74">
        <v>1</v>
      </c>
      <c r="D87" s="74" t="s">
        <v>14</v>
      </c>
      <c r="E87" s="50" t="s">
        <v>1180</v>
      </c>
      <c r="F87" s="72" t="s">
        <v>7568</v>
      </c>
      <c r="G87" s="77" t="s">
        <v>99</v>
      </c>
      <c r="H87" s="49" t="s">
        <v>67</v>
      </c>
      <c r="I87" s="42">
        <v>338794000</v>
      </c>
      <c r="J87" s="43">
        <v>38206000</v>
      </c>
      <c r="K87" s="43"/>
      <c r="L87" s="44">
        <v>377000000</v>
      </c>
      <c r="M87" s="42">
        <v>338794000</v>
      </c>
      <c r="N87" s="43">
        <v>338794000</v>
      </c>
      <c r="O87" s="55"/>
      <c r="P87" s="63" t="s">
        <v>7574</v>
      </c>
      <c r="Q87" s="66" t="s">
        <v>1177</v>
      </c>
      <c r="R87" s="67" t="s">
        <v>1178</v>
      </c>
      <c r="S87" s="65" t="s">
        <v>24</v>
      </c>
      <c r="T87" s="58"/>
      <c r="U87" s="46"/>
    </row>
    <row r="88" spans="2:21" s="70" customFormat="1" x14ac:dyDescent="0.15">
      <c r="B88" s="56">
        <v>2018</v>
      </c>
      <c r="C88" s="74">
        <v>1</v>
      </c>
      <c r="D88" s="74" t="s">
        <v>14</v>
      </c>
      <c r="E88" s="50" t="s">
        <v>2204</v>
      </c>
      <c r="F88" s="72" t="s">
        <v>7593</v>
      </c>
      <c r="G88" s="77" t="s">
        <v>99</v>
      </c>
      <c r="H88" s="49" t="s">
        <v>67</v>
      </c>
      <c r="I88" s="42">
        <v>350020000</v>
      </c>
      <c r="J88" s="43">
        <v>37804000</v>
      </c>
      <c r="K88" s="43">
        <v>0</v>
      </c>
      <c r="L88" s="44">
        <v>387824000</v>
      </c>
      <c r="M88" s="42">
        <v>350020000</v>
      </c>
      <c r="N88" s="43">
        <v>245013999.99999997</v>
      </c>
      <c r="O88" s="55"/>
      <c r="P88" s="63" t="s">
        <v>7594</v>
      </c>
      <c r="Q88" s="66" t="s">
        <v>2205</v>
      </c>
      <c r="R88" s="67" t="s">
        <v>2200</v>
      </c>
      <c r="S88" s="65" t="s">
        <v>24</v>
      </c>
      <c r="T88" s="58"/>
      <c r="U88" s="46"/>
    </row>
    <row r="89" spans="2:21" s="70" customFormat="1" x14ac:dyDescent="0.15">
      <c r="B89" s="56">
        <v>2018</v>
      </c>
      <c r="C89" s="74">
        <v>1</v>
      </c>
      <c r="D89" s="74" t="s">
        <v>14</v>
      </c>
      <c r="E89" s="50" t="s">
        <v>1176</v>
      </c>
      <c r="F89" s="72" t="s">
        <v>7568</v>
      </c>
      <c r="G89" s="77" t="s">
        <v>99</v>
      </c>
      <c r="H89" s="49" t="s">
        <v>67</v>
      </c>
      <c r="I89" s="42">
        <v>321358000</v>
      </c>
      <c r="J89" s="43">
        <v>68730273</v>
      </c>
      <c r="K89" s="43"/>
      <c r="L89" s="44">
        <v>390088273</v>
      </c>
      <c r="M89" s="42">
        <v>321358000</v>
      </c>
      <c r="N89" s="43">
        <v>321358000</v>
      </c>
      <c r="O89" s="55"/>
      <c r="P89" s="63" t="s">
        <v>7574</v>
      </c>
      <c r="Q89" s="66" t="s">
        <v>1177</v>
      </c>
      <c r="R89" s="67" t="s">
        <v>1178</v>
      </c>
      <c r="S89" s="65" t="s">
        <v>24</v>
      </c>
      <c r="T89" s="58"/>
      <c r="U89" s="46"/>
    </row>
    <row r="90" spans="2:21" s="70" customFormat="1" x14ac:dyDescent="0.15">
      <c r="B90" s="56">
        <v>2018</v>
      </c>
      <c r="C90" s="74">
        <v>1</v>
      </c>
      <c r="D90" s="74" t="s">
        <v>14</v>
      </c>
      <c r="E90" s="50" t="s">
        <v>5175</v>
      </c>
      <c r="F90" s="72" t="s">
        <v>7554</v>
      </c>
      <c r="G90" s="77" t="s">
        <v>17</v>
      </c>
      <c r="H90" s="49" t="s">
        <v>7676</v>
      </c>
      <c r="I90" s="42">
        <v>317216000</v>
      </c>
      <c r="J90" s="43">
        <v>38335000</v>
      </c>
      <c r="K90" s="43">
        <v>37202000</v>
      </c>
      <c r="L90" s="44">
        <v>392753000</v>
      </c>
      <c r="M90" s="42">
        <v>117825900</v>
      </c>
      <c r="N90" s="43">
        <v>82478130</v>
      </c>
      <c r="O90" s="55"/>
      <c r="P90" s="63" t="s">
        <v>5797</v>
      </c>
      <c r="Q90" s="66" t="s">
        <v>5170</v>
      </c>
      <c r="R90" s="67" t="s">
        <v>5171</v>
      </c>
      <c r="S90" s="65" t="s">
        <v>24</v>
      </c>
      <c r="T90" s="58"/>
      <c r="U90" s="46"/>
    </row>
    <row r="91" spans="2:21" s="70" customFormat="1" x14ac:dyDescent="0.15">
      <c r="B91" s="56">
        <v>2018</v>
      </c>
      <c r="C91" s="74">
        <v>1</v>
      </c>
      <c r="D91" s="74" t="s">
        <v>14</v>
      </c>
      <c r="E91" s="50" t="s">
        <v>1190</v>
      </c>
      <c r="F91" s="72" t="s">
        <v>7568</v>
      </c>
      <c r="G91" s="77" t="s">
        <v>16</v>
      </c>
      <c r="H91" s="49" t="s">
        <v>67</v>
      </c>
      <c r="I91" s="42">
        <v>356000000</v>
      </c>
      <c r="J91" s="43">
        <v>45000000</v>
      </c>
      <c r="K91" s="43"/>
      <c r="L91" s="44">
        <v>401000000</v>
      </c>
      <c r="M91" s="42">
        <v>356000000</v>
      </c>
      <c r="N91" s="43">
        <v>281000000</v>
      </c>
      <c r="O91" s="55"/>
      <c r="P91" s="63" t="s">
        <v>7577</v>
      </c>
      <c r="Q91" s="66" t="s">
        <v>1191</v>
      </c>
      <c r="R91" s="67" t="s">
        <v>1192</v>
      </c>
      <c r="S91" s="65" t="s">
        <v>24</v>
      </c>
      <c r="T91" s="58"/>
      <c r="U91" s="46"/>
    </row>
    <row r="92" spans="2:21" s="70" customFormat="1" x14ac:dyDescent="0.15">
      <c r="B92" s="56">
        <v>2018</v>
      </c>
      <c r="C92" s="74">
        <v>1</v>
      </c>
      <c r="D92" s="74" t="s">
        <v>14</v>
      </c>
      <c r="E92" s="50" t="s">
        <v>3921</v>
      </c>
      <c r="F92" s="72" t="s">
        <v>7651</v>
      </c>
      <c r="G92" s="77" t="s">
        <v>16</v>
      </c>
      <c r="H92" s="49" t="s">
        <v>67</v>
      </c>
      <c r="I92" s="42">
        <v>412621000</v>
      </c>
      <c r="J92" s="43">
        <v>0</v>
      </c>
      <c r="K92" s="43">
        <v>0</v>
      </c>
      <c r="L92" s="44">
        <f>SUM(I92:K92)</f>
        <v>412621000</v>
      </c>
      <c r="M92" s="42">
        <v>412621000</v>
      </c>
      <c r="N92" s="43">
        <v>412621000</v>
      </c>
      <c r="O92" s="55"/>
      <c r="P92" s="63" t="s">
        <v>7657</v>
      </c>
      <c r="Q92" s="66" t="s">
        <v>3918</v>
      </c>
      <c r="R92" s="67" t="s">
        <v>3919</v>
      </c>
      <c r="S92" s="65" t="s">
        <v>24</v>
      </c>
      <c r="T92" s="58"/>
      <c r="U92" s="46"/>
    </row>
    <row r="93" spans="2:21" s="70" customFormat="1" x14ac:dyDescent="0.15">
      <c r="B93" s="56">
        <v>2018</v>
      </c>
      <c r="C93" s="74">
        <v>1</v>
      </c>
      <c r="D93" s="74" t="s">
        <v>14</v>
      </c>
      <c r="E93" s="50" t="s">
        <v>2317</v>
      </c>
      <c r="F93" s="72" t="s">
        <v>7600</v>
      </c>
      <c r="G93" s="77" t="s">
        <v>17</v>
      </c>
      <c r="H93" s="49" t="s">
        <v>68</v>
      </c>
      <c r="I93" s="42">
        <v>381000000</v>
      </c>
      <c r="J93" s="43">
        <v>37000000</v>
      </c>
      <c r="K93" s="43">
        <v>2000000</v>
      </c>
      <c r="L93" s="44">
        <v>420000000</v>
      </c>
      <c r="M93" s="42">
        <v>381000000</v>
      </c>
      <c r="N93" s="43">
        <v>266700000</v>
      </c>
      <c r="O93" s="55"/>
      <c r="P93" s="63" t="s">
        <v>7603</v>
      </c>
      <c r="Q93" s="66" t="s">
        <v>2318</v>
      </c>
      <c r="R93" s="67" t="s">
        <v>2319</v>
      </c>
      <c r="S93" s="65" t="s">
        <v>24</v>
      </c>
      <c r="T93" s="58"/>
      <c r="U93" s="46"/>
    </row>
    <row r="94" spans="2:21" s="70" customFormat="1" x14ac:dyDescent="0.15">
      <c r="B94" s="56">
        <v>2018</v>
      </c>
      <c r="C94" s="74">
        <v>1</v>
      </c>
      <c r="D94" s="74" t="s">
        <v>5005</v>
      </c>
      <c r="E94" s="50" t="s">
        <v>5014</v>
      </c>
      <c r="F94" s="72" t="s">
        <v>7554</v>
      </c>
      <c r="G94" s="77" t="s">
        <v>103</v>
      </c>
      <c r="H94" s="49" t="s">
        <v>68</v>
      </c>
      <c r="I94" s="42">
        <v>419529000</v>
      </c>
      <c r="J94" s="43">
        <v>24014000</v>
      </c>
      <c r="K94" s="43"/>
      <c r="L94" s="44">
        <f>I94+J94+K94</f>
        <v>443543000</v>
      </c>
      <c r="M94" s="42">
        <v>419529000</v>
      </c>
      <c r="N94" s="43">
        <v>714000000</v>
      </c>
      <c r="O94" s="55"/>
      <c r="P94" s="63" t="str">
        <f>P93</f>
        <v>충북지역본부 청주지사 지역개발부</v>
      </c>
      <c r="Q94" s="66" t="s">
        <v>5015</v>
      </c>
      <c r="R94" s="67" t="s">
        <v>5016</v>
      </c>
      <c r="S94" s="65" t="s">
        <v>24</v>
      </c>
      <c r="T94" s="58"/>
      <c r="U94" s="46"/>
    </row>
    <row r="95" spans="2:21" s="70" customFormat="1" x14ac:dyDescent="0.15">
      <c r="B95" s="56">
        <v>2018</v>
      </c>
      <c r="C95" s="74">
        <v>1</v>
      </c>
      <c r="D95" s="74" t="s">
        <v>14</v>
      </c>
      <c r="E95" s="50" t="s">
        <v>3852</v>
      </c>
      <c r="F95" s="72" t="s">
        <v>7651</v>
      </c>
      <c r="G95" s="77" t="s">
        <v>40</v>
      </c>
      <c r="H95" s="49" t="s">
        <v>67</v>
      </c>
      <c r="I95" s="42">
        <v>183832000</v>
      </c>
      <c r="J95" s="43">
        <v>264830000</v>
      </c>
      <c r="K95" s="43">
        <v>0</v>
      </c>
      <c r="L95" s="44">
        <f>SUM(I95:K95)</f>
        <v>448662000</v>
      </c>
      <c r="M95" s="42">
        <v>146410000</v>
      </c>
      <c r="N95" s="43">
        <v>800000000</v>
      </c>
      <c r="O95" s="55"/>
      <c r="P95" s="63" t="s">
        <v>4925</v>
      </c>
      <c r="Q95" s="66" t="s">
        <v>3853</v>
      </c>
      <c r="R95" s="67" t="s">
        <v>3854</v>
      </c>
      <c r="S95" s="65" t="s">
        <v>24</v>
      </c>
      <c r="T95" s="58"/>
      <c r="U95" s="46"/>
    </row>
    <row r="96" spans="2:21" s="70" customFormat="1" x14ac:dyDescent="0.15">
      <c r="B96" s="56">
        <v>2018</v>
      </c>
      <c r="C96" s="74">
        <v>1</v>
      </c>
      <c r="D96" s="74" t="s">
        <v>15</v>
      </c>
      <c r="E96" s="50" t="s">
        <v>2406</v>
      </c>
      <c r="F96" s="72" t="s">
        <v>7600</v>
      </c>
      <c r="G96" s="77" t="s">
        <v>40</v>
      </c>
      <c r="H96" s="49" t="s">
        <v>68</v>
      </c>
      <c r="I96" s="42">
        <v>253940000</v>
      </c>
      <c r="J96" s="43">
        <v>198396000</v>
      </c>
      <c r="K96" s="43"/>
      <c r="L96" s="44">
        <v>452336000</v>
      </c>
      <c r="M96" s="42">
        <v>104864000</v>
      </c>
      <c r="N96" s="43">
        <v>316635200</v>
      </c>
      <c r="O96" s="55"/>
      <c r="P96" s="63" t="s">
        <v>7609</v>
      </c>
      <c r="Q96" s="66" t="s">
        <v>2407</v>
      </c>
      <c r="R96" s="67" t="s">
        <v>2408</v>
      </c>
      <c r="S96" s="65" t="s">
        <v>24</v>
      </c>
      <c r="T96" s="58"/>
      <c r="U96" s="46"/>
    </row>
    <row r="97" spans="2:21" s="70" customFormat="1" x14ac:dyDescent="0.15">
      <c r="B97" s="56">
        <v>2018</v>
      </c>
      <c r="C97" s="74">
        <v>1</v>
      </c>
      <c r="D97" s="74" t="s">
        <v>15</v>
      </c>
      <c r="E97" s="50" t="s">
        <v>5176</v>
      </c>
      <c r="F97" s="72" t="s">
        <v>7554</v>
      </c>
      <c r="G97" s="77" t="s">
        <v>40</v>
      </c>
      <c r="H97" s="49" t="s">
        <v>67</v>
      </c>
      <c r="I97" s="42">
        <v>300640070</v>
      </c>
      <c r="J97" s="43">
        <v>159960000</v>
      </c>
      <c r="K97" s="43">
        <v>3512000</v>
      </c>
      <c r="L97" s="44">
        <v>464112070</v>
      </c>
      <c r="M97" s="42">
        <v>232056035</v>
      </c>
      <c r="N97" s="43">
        <v>162439224.5</v>
      </c>
      <c r="O97" s="55"/>
      <c r="P97" s="63" t="s">
        <v>7674</v>
      </c>
      <c r="Q97" s="66" t="s">
        <v>5177</v>
      </c>
      <c r="R97" s="67" t="s">
        <v>5178</v>
      </c>
      <c r="S97" s="65" t="s">
        <v>24</v>
      </c>
      <c r="T97" s="58"/>
      <c r="U97" s="46"/>
    </row>
    <row r="98" spans="2:21" s="70" customFormat="1" x14ac:dyDescent="0.15">
      <c r="B98" s="56">
        <v>2018</v>
      </c>
      <c r="C98" s="74">
        <v>1</v>
      </c>
      <c r="D98" s="74" t="s">
        <v>14</v>
      </c>
      <c r="E98" s="50" t="s">
        <v>3917</v>
      </c>
      <c r="F98" s="72" t="s">
        <v>7651</v>
      </c>
      <c r="G98" s="77" t="s">
        <v>16</v>
      </c>
      <c r="H98" s="49" t="s">
        <v>67</v>
      </c>
      <c r="I98" s="42">
        <v>480238000</v>
      </c>
      <c r="J98" s="43">
        <v>0</v>
      </c>
      <c r="K98" s="43">
        <v>4240000</v>
      </c>
      <c r="L98" s="44">
        <f>SUM(I98:K98)</f>
        <v>484478000</v>
      </c>
      <c r="M98" s="42">
        <v>480238000</v>
      </c>
      <c r="N98" s="43">
        <v>480238000</v>
      </c>
      <c r="O98" s="55"/>
      <c r="P98" s="63" t="s">
        <v>7657</v>
      </c>
      <c r="Q98" s="66" t="s">
        <v>3918</v>
      </c>
      <c r="R98" s="67" t="s">
        <v>3919</v>
      </c>
      <c r="S98" s="65" t="s">
        <v>24</v>
      </c>
      <c r="T98" s="58"/>
      <c r="U98" s="46"/>
    </row>
    <row r="99" spans="2:21" s="70" customFormat="1" x14ac:dyDescent="0.15">
      <c r="B99" s="56">
        <v>2018</v>
      </c>
      <c r="C99" s="74">
        <v>1</v>
      </c>
      <c r="D99" s="74" t="s">
        <v>14</v>
      </c>
      <c r="E99" s="50" t="s">
        <v>1173</v>
      </c>
      <c r="F99" s="72" t="s">
        <v>7568</v>
      </c>
      <c r="G99" s="77" t="s">
        <v>99</v>
      </c>
      <c r="H99" s="49" t="s">
        <v>67</v>
      </c>
      <c r="I99" s="42">
        <v>134350000</v>
      </c>
      <c r="J99" s="43">
        <v>205650000</v>
      </c>
      <c r="K99" s="43">
        <v>160000000</v>
      </c>
      <c r="L99" s="44">
        <v>500000000</v>
      </c>
      <c r="M99" s="42">
        <v>500000000</v>
      </c>
      <c r="N99" s="43">
        <v>500000000</v>
      </c>
      <c r="O99" s="55"/>
      <c r="P99" s="63" t="s">
        <v>7574</v>
      </c>
      <c r="Q99" s="66" t="s">
        <v>1174</v>
      </c>
      <c r="R99" s="67" t="s">
        <v>1175</v>
      </c>
      <c r="S99" s="65" t="s">
        <v>24</v>
      </c>
      <c r="T99" s="58"/>
      <c r="U99" s="46"/>
    </row>
    <row r="100" spans="2:21" s="70" customFormat="1" x14ac:dyDescent="0.15">
      <c r="B100" s="56">
        <v>2018</v>
      </c>
      <c r="C100" s="74">
        <v>1</v>
      </c>
      <c r="D100" s="74" t="s">
        <v>14</v>
      </c>
      <c r="E100" s="50" t="s">
        <v>1322</v>
      </c>
      <c r="F100" s="72" t="s">
        <v>7568</v>
      </c>
      <c r="G100" s="77" t="s">
        <v>103</v>
      </c>
      <c r="H100" s="49" t="s">
        <v>68</v>
      </c>
      <c r="I100" s="42">
        <v>450061000</v>
      </c>
      <c r="J100" s="43">
        <v>64676000</v>
      </c>
      <c r="K100" s="43"/>
      <c r="L100" s="44">
        <v>514737000</v>
      </c>
      <c r="M100" s="42">
        <v>393803000</v>
      </c>
      <c r="N100" s="43">
        <v>275662100</v>
      </c>
      <c r="O100" s="55"/>
      <c r="P100" s="63" t="s">
        <v>7586</v>
      </c>
      <c r="Q100" s="66" t="s">
        <v>1323</v>
      </c>
      <c r="R100" s="67" t="s">
        <v>1324</v>
      </c>
      <c r="S100" s="65" t="s">
        <v>24</v>
      </c>
      <c r="T100" s="58"/>
      <c r="U100" s="46"/>
    </row>
    <row r="101" spans="2:21" s="70" customFormat="1" x14ac:dyDescent="0.15">
      <c r="B101" s="56">
        <v>2018</v>
      </c>
      <c r="C101" s="74">
        <v>1</v>
      </c>
      <c r="D101" s="74" t="s">
        <v>14</v>
      </c>
      <c r="E101" s="50" t="s">
        <v>3828</v>
      </c>
      <c r="F101" s="72" t="s">
        <v>7651</v>
      </c>
      <c r="G101" s="77" t="s">
        <v>16</v>
      </c>
      <c r="H101" s="49" t="s">
        <v>67</v>
      </c>
      <c r="I101" s="42">
        <v>576939000</v>
      </c>
      <c r="J101" s="43">
        <v>0</v>
      </c>
      <c r="K101" s="43">
        <v>0</v>
      </c>
      <c r="L101" s="44">
        <f>SUM(I101:K101)</f>
        <v>576939000</v>
      </c>
      <c r="M101" s="42">
        <v>576939000</v>
      </c>
      <c r="N101" s="43">
        <v>576939000</v>
      </c>
      <c r="O101" s="55"/>
      <c r="P101" s="63" t="s">
        <v>7653</v>
      </c>
      <c r="Q101" s="66" t="s">
        <v>3829</v>
      </c>
      <c r="R101" s="67" t="s">
        <v>3830</v>
      </c>
      <c r="S101" s="65" t="s">
        <v>24</v>
      </c>
      <c r="T101" s="58"/>
      <c r="U101" s="46"/>
    </row>
    <row r="102" spans="2:21" s="70" customFormat="1" x14ac:dyDescent="0.15">
      <c r="B102" s="56">
        <v>2018</v>
      </c>
      <c r="C102" s="74">
        <v>1</v>
      </c>
      <c r="D102" s="74" t="s">
        <v>14</v>
      </c>
      <c r="E102" s="50" t="s">
        <v>3258</v>
      </c>
      <c r="F102" s="72" t="s">
        <v>7598</v>
      </c>
      <c r="G102" s="77" t="s">
        <v>16</v>
      </c>
      <c r="H102" s="49" t="s">
        <v>68</v>
      </c>
      <c r="I102" s="42">
        <v>544632000</v>
      </c>
      <c r="J102" s="43">
        <v>60861000</v>
      </c>
      <c r="K102" s="43">
        <v>0</v>
      </c>
      <c r="L102" s="44">
        <v>605493000</v>
      </c>
      <c r="M102" s="42">
        <v>250000000</v>
      </c>
      <c r="N102" s="43">
        <v>250000000</v>
      </c>
      <c r="O102" s="55"/>
      <c r="P102" s="63" t="s">
        <v>7638</v>
      </c>
      <c r="Q102" s="66" t="s">
        <v>3259</v>
      </c>
      <c r="R102" s="67" t="s">
        <v>3260</v>
      </c>
      <c r="S102" s="65" t="s">
        <v>24</v>
      </c>
      <c r="T102" s="58"/>
      <c r="U102" s="46"/>
    </row>
    <row r="103" spans="2:21" s="70" customFormat="1" x14ac:dyDescent="0.15">
      <c r="B103" s="56">
        <v>2018</v>
      </c>
      <c r="C103" s="74">
        <v>1</v>
      </c>
      <c r="D103" s="74" t="s">
        <v>14</v>
      </c>
      <c r="E103" s="50" t="s">
        <v>3922</v>
      </c>
      <c r="F103" s="72" t="s">
        <v>7651</v>
      </c>
      <c r="G103" s="77" t="s">
        <v>16</v>
      </c>
      <c r="H103" s="49" t="s">
        <v>67</v>
      </c>
      <c r="I103" s="42">
        <v>462187000</v>
      </c>
      <c r="J103" s="43">
        <v>147919000</v>
      </c>
      <c r="K103" s="43">
        <v>11090000</v>
      </c>
      <c r="L103" s="44">
        <f>SUM(I103:K103)</f>
        <v>621196000</v>
      </c>
      <c r="M103" s="42">
        <v>462187000</v>
      </c>
      <c r="N103" s="43">
        <v>0</v>
      </c>
      <c r="O103" s="55"/>
      <c r="P103" s="63" t="s">
        <v>7657</v>
      </c>
      <c r="Q103" s="66" t="s">
        <v>3923</v>
      </c>
      <c r="R103" s="67" t="s">
        <v>3924</v>
      </c>
      <c r="S103" s="65" t="s">
        <v>24</v>
      </c>
      <c r="T103" s="58"/>
      <c r="U103" s="46"/>
    </row>
    <row r="104" spans="2:21" s="70" customFormat="1" x14ac:dyDescent="0.15">
      <c r="B104" s="56">
        <v>2018</v>
      </c>
      <c r="C104" s="74">
        <v>1</v>
      </c>
      <c r="D104" s="74" t="s">
        <v>14</v>
      </c>
      <c r="E104" s="50" t="s">
        <v>4034</v>
      </c>
      <c r="F104" s="72" t="s">
        <v>7651</v>
      </c>
      <c r="G104" s="77" t="s">
        <v>16</v>
      </c>
      <c r="H104" s="49" t="s">
        <v>67</v>
      </c>
      <c r="I104" s="42">
        <v>493185000</v>
      </c>
      <c r="J104" s="43">
        <v>174676000</v>
      </c>
      <c r="K104" s="43">
        <v>0</v>
      </c>
      <c r="L104" s="44">
        <f>SUM(I104:K104)</f>
        <v>667861000</v>
      </c>
      <c r="M104" s="42">
        <v>493185000</v>
      </c>
      <c r="N104" s="43">
        <f>M104</f>
        <v>493185000</v>
      </c>
      <c r="O104" s="55"/>
      <c r="P104" s="63" t="s">
        <v>7667</v>
      </c>
      <c r="Q104" s="66" t="s">
        <v>4035</v>
      </c>
      <c r="R104" s="67" t="s">
        <v>4036</v>
      </c>
      <c r="S104" s="65" t="s">
        <v>24</v>
      </c>
      <c r="T104" s="58"/>
      <c r="U104" s="46"/>
    </row>
    <row r="105" spans="2:21" s="70" customFormat="1" x14ac:dyDescent="0.15">
      <c r="B105" s="56">
        <v>2018</v>
      </c>
      <c r="C105" s="74">
        <v>1</v>
      </c>
      <c r="D105" s="74" t="s">
        <v>14</v>
      </c>
      <c r="E105" s="50" t="s">
        <v>3217</v>
      </c>
      <c r="F105" s="72" t="s">
        <v>7598</v>
      </c>
      <c r="G105" s="77" t="s">
        <v>16</v>
      </c>
      <c r="H105" s="49" t="s">
        <v>68</v>
      </c>
      <c r="I105" s="42">
        <v>658053000</v>
      </c>
      <c r="J105" s="43">
        <v>23928000</v>
      </c>
      <c r="K105" s="43">
        <v>0</v>
      </c>
      <c r="L105" s="44">
        <v>681981000</v>
      </c>
      <c r="M105" s="42">
        <v>658053000</v>
      </c>
      <c r="N105" s="43">
        <v>658053000</v>
      </c>
      <c r="O105" s="55"/>
      <c r="P105" s="63" t="s">
        <v>7635</v>
      </c>
      <c r="Q105" s="66" t="s">
        <v>3215</v>
      </c>
      <c r="R105" s="67" t="s">
        <v>3216</v>
      </c>
      <c r="S105" s="65" t="s">
        <v>24</v>
      </c>
      <c r="T105" s="58"/>
      <c r="U105" s="46"/>
    </row>
    <row r="106" spans="2:21" s="70" customFormat="1" x14ac:dyDescent="0.15">
      <c r="B106" s="56">
        <v>2018</v>
      </c>
      <c r="C106" s="74">
        <v>1</v>
      </c>
      <c r="D106" s="74" t="s">
        <v>14</v>
      </c>
      <c r="E106" s="50" t="s">
        <v>3831</v>
      </c>
      <c r="F106" s="72" t="s">
        <v>7651</v>
      </c>
      <c r="G106" s="77" t="s">
        <v>16</v>
      </c>
      <c r="H106" s="49" t="s">
        <v>67</v>
      </c>
      <c r="I106" s="42">
        <v>701998000</v>
      </c>
      <c r="J106" s="43">
        <v>0</v>
      </c>
      <c r="K106" s="43">
        <v>0</v>
      </c>
      <c r="L106" s="44">
        <f>SUM(I106:K106)</f>
        <v>701998000</v>
      </c>
      <c r="M106" s="42">
        <v>701998000</v>
      </c>
      <c r="N106" s="43">
        <v>701998000</v>
      </c>
      <c r="O106" s="55"/>
      <c r="P106" s="63" t="s">
        <v>7653</v>
      </c>
      <c r="Q106" s="66" t="s">
        <v>3829</v>
      </c>
      <c r="R106" s="67" t="s">
        <v>3830</v>
      </c>
      <c r="S106" s="65" t="s">
        <v>24</v>
      </c>
      <c r="T106" s="58"/>
      <c r="U106" s="46"/>
    </row>
    <row r="107" spans="2:21" s="70" customFormat="1" x14ac:dyDescent="0.15">
      <c r="B107" s="56">
        <v>2018</v>
      </c>
      <c r="C107" s="74">
        <v>1</v>
      </c>
      <c r="D107" s="74" t="s">
        <v>14</v>
      </c>
      <c r="E107" s="50" t="s">
        <v>3290</v>
      </c>
      <c r="F107" s="72" t="s">
        <v>7598</v>
      </c>
      <c r="G107" s="77" t="s">
        <v>182</v>
      </c>
      <c r="H107" s="49" t="s">
        <v>68</v>
      </c>
      <c r="I107" s="42">
        <v>618374000</v>
      </c>
      <c r="J107" s="43">
        <v>87198000</v>
      </c>
      <c r="K107" s="43">
        <v>0</v>
      </c>
      <c r="L107" s="44">
        <v>705572000</v>
      </c>
      <c r="M107" s="42">
        <v>400000000</v>
      </c>
      <c r="N107" s="43">
        <v>280000000</v>
      </c>
      <c r="O107" s="55"/>
      <c r="P107" s="63" t="s">
        <v>7641</v>
      </c>
      <c r="Q107" s="66" t="s">
        <v>3288</v>
      </c>
      <c r="R107" s="67" t="s">
        <v>3289</v>
      </c>
      <c r="S107" s="65" t="s">
        <v>24</v>
      </c>
      <c r="T107" s="58"/>
      <c r="U107" s="46"/>
    </row>
    <row r="108" spans="2:21" s="70" customFormat="1" x14ac:dyDescent="0.15">
      <c r="B108" s="56">
        <v>2018</v>
      </c>
      <c r="C108" s="74">
        <v>1</v>
      </c>
      <c r="D108" s="74" t="s">
        <v>14</v>
      </c>
      <c r="E108" s="50" t="s">
        <v>749</v>
      </c>
      <c r="F108" s="72" t="s">
        <v>7557</v>
      </c>
      <c r="G108" s="77" t="s">
        <v>17</v>
      </c>
      <c r="H108" s="49" t="s">
        <v>67</v>
      </c>
      <c r="I108" s="42">
        <v>629900000</v>
      </c>
      <c r="J108" s="43">
        <v>76340000</v>
      </c>
      <c r="K108" s="43">
        <v>0</v>
      </c>
      <c r="L108" s="44">
        <v>706240000</v>
      </c>
      <c r="M108" s="42">
        <v>706240000</v>
      </c>
      <c r="N108" s="43">
        <v>564992000</v>
      </c>
      <c r="O108" s="55"/>
      <c r="P108" s="63" t="s">
        <v>7564</v>
      </c>
      <c r="Q108" s="66" t="s">
        <v>750</v>
      </c>
      <c r="R108" s="67" t="s">
        <v>751</v>
      </c>
      <c r="S108" s="65" t="s">
        <v>24</v>
      </c>
      <c r="T108" s="58"/>
      <c r="U108" s="46"/>
    </row>
    <row r="109" spans="2:21" s="70" customFormat="1" x14ac:dyDescent="0.15">
      <c r="B109" s="56">
        <v>2018</v>
      </c>
      <c r="C109" s="74">
        <v>1</v>
      </c>
      <c r="D109" s="74" t="s">
        <v>14</v>
      </c>
      <c r="E109" s="50" t="s">
        <v>3307</v>
      </c>
      <c r="F109" s="72" t="s">
        <v>7598</v>
      </c>
      <c r="G109" s="77" t="s">
        <v>16</v>
      </c>
      <c r="H109" s="49" t="s">
        <v>68</v>
      </c>
      <c r="I109" s="42">
        <v>722425000</v>
      </c>
      <c r="J109" s="43">
        <v>27651000</v>
      </c>
      <c r="K109" s="43">
        <v>0</v>
      </c>
      <c r="L109" s="44">
        <v>750076000</v>
      </c>
      <c r="M109" s="42">
        <v>750076000</v>
      </c>
      <c r="N109" s="43">
        <v>750076000</v>
      </c>
      <c r="O109" s="55"/>
      <c r="P109" s="63" t="s">
        <v>7645</v>
      </c>
      <c r="Q109" s="66" t="s">
        <v>3308</v>
      </c>
      <c r="R109" s="67" t="s">
        <v>3309</v>
      </c>
      <c r="S109" s="65" t="s">
        <v>24</v>
      </c>
      <c r="T109" s="58"/>
      <c r="U109" s="46"/>
    </row>
    <row r="110" spans="2:21" s="70" customFormat="1" x14ac:dyDescent="0.15">
      <c r="B110" s="56">
        <v>2018</v>
      </c>
      <c r="C110" s="74">
        <v>1</v>
      </c>
      <c r="D110" s="74" t="s">
        <v>14</v>
      </c>
      <c r="E110" s="50" t="s">
        <v>4031</v>
      </c>
      <c r="F110" s="72" t="s">
        <v>7651</v>
      </c>
      <c r="G110" s="77" t="s">
        <v>17</v>
      </c>
      <c r="H110" s="49" t="s">
        <v>67</v>
      </c>
      <c r="I110" s="42">
        <v>615417000</v>
      </c>
      <c r="J110" s="43">
        <v>146698000</v>
      </c>
      <c r="K110" s="43">
        <v>0</v>
      </c>
      <c r="L110" s="44">
        <f>SUM(I110:K110)</f>
        <v>762115000</v>
      </c>
      <c r="M110" s="42">
        <v>485100000</v>
      </c>
      <c r="N110" s="43">
        <f>M110</f>
        <v>485100000</v>
      </c>
      <c r="O110" s="55"/>
      <c r="P110" s="63" t="s">
        <v>7667</v>
      </c>
      <c r="Q110" s="66" t="s">
        <v>4029</v>
      </c>
      <c r="R110" s="67" t="s">
        <v>4030</v>
      </c>
      <c r="S110" s="65" t="s">
        <v>24</v>
      </c>
      <c r="T110" s="58"/>
      <c r="U110" s="46"/>
    </row>
    <row r="111" spans="2:21" s="70" customFormat="1" x14ac:dyDescent="0.15">
      <c r="B111" s="56">
        <v>2018</v>
      </c>
      <c r="C111" s="74">
        <v>1</v>
      </c>
      <c r="D111" s="74" t="s">
        <v>15</v>
      </c>
      <c r="E111" s="50" t="s">
        <v>5074</v>
      </c>
      <c r="F111" s="72" t="s">
        <v>7554</v>
      </c>
      <c r="G111" s="77" t="s">
        <v>103</v>
      </c>
      <c r="H111" s="49" t="s">
        <v>68</v>
      </c>
      <c r="I111" s="42">
        <v>852671000</v>
      </c>
      <c r="J111" s="43">
        <v>0</v>
      </c>
      <c r="K111" s="43">
        <v>0</v>
      </c>
      <c r="L111" s="44">
        <f>SUM(I111:K111)</f>
        <v>852671000</v>
      </c>
      <c r="M111" s="42">
        <v>680000000</v>
      </c>
      <c r="N111" s="43">
        <v>852671000</v>
      </c>
      <c r="O111" s="55"/>
      <c r="P111" s="63" t="s">
        <v>5585</v>
      </c>
      <c r="Q111" s="66" t="s">
        <v>5068</v>
      </c>
      <c r="R111" s="67" t="s">
        <v>5069</v>
      </c>
      <c r="S111" s="65" t="s">
        <v>24</v>
      </c>
      <c r="T111" s="58"/>
      <c r="U111" s="46"/>
    </row>
    <row r="112" spans="2:21" s="70" customFormat="1" x14ac:dyDescent="0.15">
      <c r="B112" s="56">
        <v>2018</v>
      </c>
      <c r="C112" s="74">
        <v>1</v>
      </c>
      <c r="D112" s="74" t="s">
        <v>14</v>
      </c>
      <c r="E112" s="50" t="s">
        <v>3214</v>
      </c>
      <c r="F112" s="72" t="s">
        <v>7598</v>
      </c>
      <c r="G112" s="77" t="s">
        <v>16</v>
      </c>
      <c r="H112" s="49" t="s">
        <v>68</v>
      </c>
      <c r="I112" s="42">
        <v>891143000</v>
      </c>
      <c r="J112" s="43">
        <v>21894000</v>
      </c>
      <c r="K112" s="43">
        <v>0</v>
      </c>
      <c r="L112" s="44">
        <v>913037000</v>
      </c>
      <c r="M112" s="42">
        <v>891143000</v>
      </c>
      <c r="N112" s="43">
        <v>891143000</v>
      </c>
      <c r="O112" s="55"/>
      <c r="P112" s="63" t="s">
        <v>7635</v>
      </c>
      <c r="Q112" s="66" t="s">
        <v>3215</v>
      </c>
      <c r="R112" s="67" t="s">
        <v>3216</v>
      </c>
      <c r="S112" s="65" t="s">
        <v>24</v>
      </c>
      <c r="T112" s="58"/>
      <c r="U112" s="46"/>
    </row>
    <row r="113" spans="2:21" s="70" customFormat="1" x14ac:dyDescent="0.15">
      <c r="B113" s="56">
        <v>2018</v>
      </c>
      <c r="C113" s="74">
        <v>1</v>
      </c>
      <c r="D113" s="74" t="s">
        <v>14</v>
      </c>
      <c r="E113" s="50" t="s">
        <v>3261</v>
      </c>
      <c r="F113" s="72" t="s">
        <v>7598</v>
      </c>
      <c r="G113" s="77" t="s">
        <v>16</v>
      </c>
      <c r="H113" s="49" t="s">
        <v>68</v>
      </c>
      <c r="I113" s="42">
        <v>843216000</v>
      </c>
      <c r="J113" s="43">
        <v>80000000</v>
      </c>
      <c r="K113" s="43">
        <v>0</v>
      </c>
      <c r="L113" s="44">
        <v>923216000</v>
      </c>
      <c r="M113" s="42">
        <v>843216000</v>
      </c>
      <c r="N113" s="43">
        <v>843216000</v>
      </c>
      <c r="O113" s="55"/>
      <c r="P113" s="63" t="s">
        <v>7638</v>
      </c>
      <c r="Q113" s="66" t="s">
        <v>3262</v>
      </c>
      <c r="R113" s="67" t="s">
        <v>3263</v>
      </c>
      <c r="S113" s="65" t="s">
        <v>24</v>
      </c>
      <c r="T113" s="58"/>
      <c r="U113" s="46"/>
    </row>
    <row r="114" spans="2:21" s="70" customFormat="1" x14ac:dyDescent="0.15">
      <c r="B114" s="56">
        <v>2018</v>
      </c>
      <c r="C114" s="74">
        <v>1</v>
      </c>
      <c r="D114" s="74" t="s">
        <v>14</v>
      </c>
      <c r="E114" s="50" t="s">
        <v>3852</v>
      </c>
      <c r="F114" s="72" t="s">
        <v>7651</v>
      </c>
      <c r="G114" s="77" t="s">
        <v>103</v>
      </c>
      <c r="H114" s="49" t="s">
        <v>67</v>
      </c>
      <c r="I114" s="42">
        <v>639132000</v>
      </c>
      <c r="J114" s="43">
        <v>318433000</v>
      </c>
      <c r="K114" s="43">
        <v>0</v>
      </c>
      <c r="L114" s="44">
        <f>SUM(I114:K114)</f>
        <v>957565000</v>
      </c>
      <c r="M114" s="42">
        <v>199672000</v>
      </c>
      <c r="N114" s="43">
        <v>800000000</v>
      </c>
      <c r="O114" s="55"/>
      <c r="P114" s="63" t="s">
        <v>4925</v>
      </c>
      <c r="Q114" s="66" t="s">
        <v>3853</v>
      </c>
      <c r="R114" s="67" t="s">
        <v>3854</v>
      </c>
      <c r="S114" s="65" t="s">
        <v>24</v>
      </c>
      <c r="T114" s="58"/>
      <c r="U114" s="46"/>
    </row>
    <row r="115" spans="2:21" s="70" customFormat="1" x14ac:dyDescent="0.15">
      <c r="B115" s="56">
        <v>2018</v>
      </c>
      <c r="C115" s="74">
        <v>1</v>
      </c>
      <c r="D115" s="74" t="s">
        <v>14</v>
      </c>
      <c r="E115" s="50" t="s">
        <v>740</v>
      </c>
      <c r="F115" s="72" t="s">
        <v>7562</v>
      </c>
      <c r="G115" s="77" t="s">
        <v>40</v>
      </c>
      <c r="H115" s="49" t="s">
        <v>67</v>
      </c>
      <c r="I115" s="42">
        <v>483516000</v>
      </c>
      <c r="J115" s="43">
        <v>390522000</v>
      </c>
      <c r="K115" s="43">
        <v>95470000</v>
      </c>
      <c r="L115" s="44">
        <v>969508000</v>
      </c>
      <c r="M115" s="42">
        <v>86024000</v>
      </c>
      <c r="N115" s="43">
        <v>969508000</v>
      </c>
      <c r="O115" s="55"/>
      <c r="P115" s="63" t="s">
        <v>7563</v>
      </c>
      <c r="Q115" s="66" t="s">
        <v>741</v>
      </c>
      <c r="R115" s="67" t="s">
        <v>742</v>
      </c>
      <c r="S115" s="65" t="s">
        <v>24</v>
      </c>
      <c r="T115" s="58"/>
      <c r="U115" s="46"/>
    </row>
    <row r="116" spans="2:21" s="70" customFormat="1" x14ac:dyDescent="0.15">
      <c r="B116" s="56">
        <v>2018</v>
      </c>
      <c r="C116" s="74">
        <v>1</v>
      </c>
      <c r="D116" s="74" t="s">
        <v>14</v>
      </c>
      <c r="E116" s="50" t="s">
        <v>4025</v>
      </c>
      <c r="F116" s="72" t="s">
        <v>7651</v>
      </c>
      <c r="G116" s="77" t="s">
        <v>16</v>
      </c>
      <c r="H116" s="49" t="s">
        <v>67</v>
      </c>
      <c r="I116" s="42">
        <v>975194000</v>
      </c>
      <c r="J116" s="43">
        <v>0</v>
      </c>
      <c r="K116" s="43">
        <v>0</v>
      </c>
      <c r="L116" s="44">
        <f>SUM(I116:K116)</f>
        <v>975194000</v>
      </c>
      <c r="M116" s="42">
        <f>L116</f>
        <v>975194000</v>
      </c>
      <c r="N116" s="43">
        <f>M116</f>
        <v>975194000</v>
      </c>
      <c r="O116" s="55"/>
      <c r="P116" s="63" t="s">
        <v>7667</v>
      </c>
      <c r="Q116" s="66" t="s">
        <v>4026</v>
      </c>
      <c r="R116" s="67" t="s">
        <v>4027</v>
      </c>
      <c r="S116" s="65" t="s">
        <v>24</v>
      </c>
      <c r="T116" s="58"/>
      <c r="U116" s="46"/>
    </row>
    <row r="117" spans="2:21" s="70" customFormat="1" x14ac:dyDescent="0.15">
      <c r="B117" s="56">
        <v>2018</v>
      </c>
      <c r="C117" s="74">
        <v>1</v>
      </c>
      <c r="D117" s="74" t="s">
        <v>14</v>
      </c>
      <c r="E117" s="50" t="s">
        <v>4038</v>
      </c>
      <c r="F117" s="72" t="s">
        <v>7651</v>
      </c>
      <c r="G117" s="77" t="s">
        <v>16</v>
      </c>
      <c r="H117" s="49" t="s">
        <v>67</v>
      </c>
      <c r="I117" s="42">
        <v>975194000</v>
      </c>
      <c r="J117" s="43">
        <v>0</v>
      </c>
      <c r="K117" s="43">
        <v>0</v>
      </c>
      <c r="L117" s="44">
        <f>SUM(I117:K117)</f>
        <v>975194000</v>
      </c>
      <c r="M117" s="42">
        <v>975194000</v>
      </c>
      <c r="N117" s="43">
        <f>M117</f>
        <v>975194000</v>
      </c>
      <c r="O117" s="55"/>
      <c r="P117" s="63" t="s">
        <v>7667</v>
      </c>
      <c r="Q117" s="66" t="s">
        <v>4039</v>
      </c>
      <c r="R117" s="67" t="s">
        <v>4040</v>
      </c>
      <c r="S117" s="65" t="s">
        <v>24</v>
      </c>
      <c r="T117" s="58"/>
      <c r="U117" s="46"/>
    </row>
    <row r="118" spans="2:21" s="70" customFormat="1" x14ac:dyDescent="0.15">
      <c r="B118" s="56">
        <v>2018</v>
      </c>
      <c r="C118" s="74">
        <v>1</v>
      </c>
      <c r="D118" s="74" t="s">
        <v>15</v>
      </c>
      <c r="E118" s="50" t="s">
        <v>5186</v>
      </c>
      <c r="F118" s="72" t="s">
        <v>7554</v>
      </c>
      <c r="G118" s="77" t="s">
        <v>103</v>
      </c>
      <c r="H118" s="49" t="s">
        <v>67</v>
      </c>
      <c r="I118" s="42">
        <v>723224000</v>
      </c>
      <c r="J118" s="43">
        <v>319299000</v>
      </c>
      <c r="K118" s="43"/>
      <c r="L118" s="44">
        <v>1042523000</v>
      </c>
      <c r="M118" s="42">
        <v>1042523000</v>
      </c>
      <c r="N118" s="43">
        <v>729766100</v>
      </c>
      <c r="O118" s="55"/>
      <c r="P118" s="63" t="s">
        <v>7674</v>
      </c>
      <c r="Q118" s="66" t="s">
        <v>5177</v>
      </c>
      <c r="R118" s="67" t="s">
        <v>5187</v>
      </c>
      <c r="S118" s="65" t="s">
        <v>24</v>
      </c>
      <c r="T118" s="58"/>
      <c r="U118" s="46"/>
    </row>
    <row r="119" spans="2:21" s="70" customFormat="1" x14ac:dyDescent="0.15">
      <c r="B119" s="56">
        <v>2018</v>
      </c>
      <c r="C119" s="74">
        <v>1</v>
      </c>
      <c r="D119" s="74" t="s">
        <v>15</v>
      </c>
      <c r="E119" s="50" t="s">
        <v>721</v>
      </c>
      <c r="F119" s="72" t="s">
        <v>7557</v>
      </c>
      <c r="G119" s="77" t="s">
        <v>16</v>
      </c>
      <c r="H119" s="49" t="s">
        <v>67</v>
      </c>
      <c r="I119" s="42">
        <v>957997000</v>
      </c>
      <c r="J119" s="43">
        <v>64172000</v>
      </c>
      <c r="K119" s="43">
        <v>24321000</v>
      </c>
      <c r="L119" s="44">
        <v>1046490000</v>
      </c>
      <c r="M119" s="42">
        <v>400000000</v>
      </c>
      <c r="N119" s="43">
        <v>400000000</v>
      </c>
      <c r="O119" s="55"/>
      <c r="P119" s="63" t="s">
        <v>7560</v>
      </c>
      <c r="Q119" s="66" t="s">
        <v>719</v>
      </c>
      <c r="R119" s="67" t="s">
        <v>720</v>
      </c>
      <c r="S119" s="65" t="s">
        <v>24</v>
      </c>
      <c r="T119" s="58"/>
      <c r="U119" s="46"/>
    </row>
    <row r="120" spans="2:21" s="70" customFormat="1" x14ac:dyDescent="0.15">
      <c r="B120" s="56">
        <v>2018</v>
      </c>
      <c r="C120" s="74">
        <v>1</v>
      </c>
      <c r="D120" s="74" t="s">
        <v>14</v>
      </c>
      <c r="E120" s="50" t="s">
        <v>4013</v>
      </c>
      <c r="F120" s="72" t="s">
        <v>7651</v>
      </c>
      <c r="G120" s="77" t="s">
        <v>3910</v>
      </c>
      <c r="H120" s="49" t="s">
        <v>67</v>
      </c>
      <c r="I120" s="42">
        <v>800000000</v>
      </c>
      <c r="J120" s="43">
        <v>250000000</v>
      </c>
      <c r="K120" s="43">
        <v>0</v>
      </c>
      <c r="L120" s="44">
        <f>SUM(I120+J120+K120)</f>
        <v>1050000000</v>
      </c>
      <c r="M120" s="42">
        <v>800000000</v>
      </c>
      <c r="N120" s="43">
        <v>1193000000</v>
      </c>
      <c r="O120" s="55"/>
      <c r="P120" s="63" t="s">
        <v>7664</v>
      </c>
      <c r="Q120" s="66" t="s">
        <v>4014</v>
      </c>
      <c r="R120" s="67" t="s">
        <v>4015</v>
      </c>
      <c r="S120" s="65" t="s">
        <v>24</v>
      </c>
      <c r="T120" s="58"/>
      <c r="U120" s="46"/>
    </row>
    <row r="121" spans="2:21" s="70" customFormat="1" x14ac:dyDescent="0.15">
      <c r="B121" s="56">
        <v>2018</v>
      </c>
      <c r="C121" s="74">
        <v>1</v>
      </c>
      <c r="D121" s="74" t="s">
        <v>14</v>
      </c>
      <c r="E121" s="50" t="s">
        <v>3229</v>
      </c>
      <c r="F121" s="72" t="s">
        <v>7598</v>
      </c>
      <c r="G121" s="77" t="s">
        <v>103</v>
      </c>
      <c r="H121" s="49" t="s">
        <v>68</v>
      </c>
      <c r="I121" s="42">
        <v>1004080000</v>
      </c>
      <c r="J121" s="43">
        <v>96922000</v>
      </c>
      <c r="K121" s="43">
        <v>0</v>
      </c>
      <c r="L121" s="44">
        <v>1101002000</v>
      </c>
      <c r="M121" s="42">
        <v>70000000</v>
      </c>
      <c r="N121" s="43">
        <v>70000000</v>
      </c>
      <c r="O121" s="55"/>
      <c r="P121" s="63" t="s">
        <v>7636</v>
      </c>
      <c r="Q121" s="66" t="s">
        <v>3230</v>
      </c>
      <c r="R121" s="67" t="s">
        <v>3231</v>
      </c>
      <c r="S121" s="65" t="s">
        <v>24</v>
      </c>
      <c r="T121" s="58"/>
      <c r="U121" s="46"/>
    </row>
    <row r="122" spans="2:21" s="70" customFormat="1" x14ac:dyDescent="0.15">
      <c r="B122" s="56">
        <v>2018</v>
      </c>
      <c r="C122" s="74">
        <v>1</v>
      </c>
      <c r="D122" s="74" t="s">
        <v>14</v>
      </c>
      <c r="E122" s="50" t="s">
        <v>3205</v>
      </c>
      <c r="F122" s="72" t="s">
        <v>7598</v>
      </c>
      <c r="G122" s="77" t="s">
        <v>103</v>
      </c>
      <c r="H122" s="49" t="s">
        <v>67</v>
      </c>
      <c r="I122" s="42">
        <v>997006661</v>
      </c>
      <c r="J122" s="43">
        <v>175950339</v>
      </c>
      <c r="K122" s="43">
        <v>0</v>
      </c>
      <c r="L122" s="44">
        <v>1172957000</v>
      </c>
      <c r="M122" s="42">
        <v>997006661</v>
      </c>
      <c r="N122" s="43">
        <v>1172957000</v>
      </c>
      <c r="O122" s="55"/>
      <c r="P122" s="63" t="s">
        <v>7634</v>
      </c>
      <c r="Q122" s="66" t="s">
        <v>3206</v>
      </c>
      <c r="R122" s="67" t="s">
        <v>3207</v>
      </c>
      <c r="S122" s="65" t="s">
        <v>24</v>
      </c>
      <c r="T122" s="58"/>
      <c r="U122" s="46"/>
    </row>
    <row r="123" spans="2:21" s="70" customFormat="1" x14ac:dyDescent="0.15">
      <c r="B123" s="56">
        <v>2018</v>
      </c>
      <c r="C123" s="74">
        <v>1</v>
      </c>
      <c r="D123" s="74" t="s">
        <v>14</v>
      </c>
      <c r="E123" s="50" t="s">
        <v>2881</v>
      </c>
      <c r="F123" s="72" t="s">
        <v>7587</v>
      </c>
      <c r="G123" s="77" t="s">
        <v>17</v>
      </c>
      <c r="H123" s="49" t="s">
        <v>68</v>
      </c>
      <c r="I123" s="42">
        <v>1136490000</v>
      </c>
      <c r="J123" s="43">
        <v>36510000</v>
      </c>
      <c r="K123" s="43"/>
      <c r="L123" s="44">
        <v>1173000000</v>
      </c>
      <c r="M123" s="42">
        <v>1173000000</v>
      </c>
      <c r="N123" s="43">
        <v>821100000</v>
      </c>
      <c r="O123" s="55"/>
      <c r="P123" s="63" t="s">
        <v>7623</v>
      </c>
      <c r="Q123" s="66" t="s">
        <v>2882</v>
      </c>
      <c r="R123" s="67" t="s">
        <v>2883</v>
      </c>
      <c r="S123" s="65" t="s">
        <v>24</v>
      </c>
      <c r="T123" s="58"/>
      <c r="U123" s="46"/>
    </row>
    <row r="124" spans="2:21" s="70" customFormat="1" x14ac:dyDescent="0.15">
      <c r="B124" s="56">
        <v>2018</v>
      </c>
      <c r="C124" s="74">
        <v>1</v>
      </c>
      <c r="D124" s="74" t="s">
        <v>14</v>
      </c>
      <c r="E124" s="50" t="s">
        <v>5138</v>
      </c>
      <c r="F124" s="72" t="s">
        <v>7554</v>
      </c>
      <c r="G124" s="77" t="s">
        <v>16</v>
      </c>
      <c r="H124" s="49" t="s">
        <v>68</v>
      </c>
      <c r="I124" s="42">
        <v>1244551000</v>
      </c>
      <c r="J124" s="43">
        <v>14950000</v>
      </c>
      <c r="K124" s="43"/>
      <c r="L124" s="44">
        <f>SUM(I124:K124)</f>
        <v>1259501000</v>
      </c>
      <c r="M124" s="42">
        <v>1259501000</v>
      </c>
      <c r="N124" s="43">
        <v>1259501000</v>
      </c>
      <c r="O124" s="55"/>
      <c r="P124" s="63" t="s">
        <v>7670</v>
      </c>
      <c r="Q124" s="66" t="s">
        <v>5136</v>
      </c>
      <c r="R124" s="67" t="s">
        <v>5137</v>
      </c>
      <c r="S124" s="65" t="s">
        <v>24</v>
      </c>
      <c r="T124" s="58"/>
      <c r="U124" s="46"/>
    </row>
    <row r="125" spans="2:21" s="70" customFormat="1" x14ac:dyDescent="0.15">
      <c r="B125" s="56">
        <v>2018</v>
      </c>
      <c r="C125" s="74">
        <v>1</v>
      </c>
      <c r="D125" s="74" t="s">
        <v>14</v>
      </c>
      <c r="E125" s="50" t="s">
        <v>766</v>
      </c>
      <c r="F125" s="72" t="s">
        <v>7557</v>
      </c>
      <c r="G125" s="77" t="s">
        <v>103</v>
      </c>
      <c r="H125" s="49" t="s">
        <v>68</v>
      </c>
      <c r="I125" s="42">
        <v>890318000</v>
      </c>
      <c r="J125" s="43">
        <v>375845440</v>
      </c>
      <c r="K125" s="43"/>
      <c r="L125" s="44">
        <v>1266163440</v>
      </c>
      <c r="M125" s="42"/>
      <c r="N125" s="43"/>
      <c r="O125" s="55"/>
      <c r="P125" s="63" t="s">
        <v>7567</v>
      </c>
      <c r="Q125" s="66" t="s">
        <v>767</v>
      </c>
      <c r="R125" s="67" t="s">
        <v>768</v>
      </c>
      <c r="S125" s="65" t="s">
        <v>24</v>
      </c>
      <c r="T125" s="58"/>
      <c r="U125" s="46"/>
    </row>
    <row r="126" spans="2:21" s="70" customFormat="1" x14ac:dyDescent="0.15">
      <c r="B126" s="56">
        <v>2018</v>
      </c>
      <c r="C126" s="74">
        <v>1</v>
      </c>
      <c r="D126" s="74" t="s">
        <v>14</v>
      </c>
      <c r="E126" s="50" t="s">
        <v>1310</v>
      </c>
      <c r="F126" s="72" t="s">
        <v>7568</v>
      </c>
      <c r="G126" s="77" t="s">
        <v>16</v>
      </c>
      <c r="H126" s="49" t="s">
        <v>68</v>
      </c>
      <c r="I126" s="42">
        <v>1152227000</v>
      </c>
      <c r="J126" s="43">
        <v>159260000</v>
      </c>
      <c r="K126" s="43"/>
      <c r="L126" s="44">
        <v>1311487000</v>
      </c>
      <c r="M126" s="42">
        <v>1152227000</v>
      </c>
      <c r="N126" s="43">
        <v>806558900</v>
      </c>
      <c r="O126" s="55"/>
      <c r="P126" s="63" t="s">
        <v>7586</v>
      </c>
      <c r="Q126" s="66" t="s">
        <v>1308</v>
      </c>
      <c r="R126" s="67" t="s">
        <v>1309</v>
      </c>
      <c r="S126" s="65" t="s">
        <v>24</v>
      </c>
      <c r="T126" s="58"/>
      <c r="U126" s="46"/>
    </row>
    <row r="127" spans="2:21" s="70" customFormat="1" x14ac:dyDescent="0.15">
      <c r="B127" s="56">
        <v>2018</v>
      </c>
      <c r="C127" s="74">
        <v>1</v>
      </c>
      <c r="D127" s="74" t="s">
        <v>14</v>
      </c>
      <c r="E127" s="50" t="s">
        <v>2377</v>
      </c>
      <c r="F127" s="72" t="s">
        <v>7600</v>
      </c>
      <c r="G127" s="77" t="s">
        <v>16</v>
      </c>
      <c r="H127" s="49" t="s">
        <v>68</v>
      </c>
      <c r="I127" s="42">
        <v>949139000</v>
      </c>
      <c r="J127" s="43">
        <v>402350000</v>
      </c>
      <c r="K127" s="43"/>
      <c r="L127" s="44">
        <v>1351489000</v>
      </c>
      <c r="M127" s="42">
        <v>949139000</v>
      </c>
      <c r="N127" s="43">
        <v>949139000</v>
      </c>
      <c r="O127" s="55"/>
      <c r="P127" s="63" t="s">
        <v>7608</v>
      </c>
      <c r="Q127" s="66" t="s">
        <v>2375</v>
      </c>
      <c r="R127" s="67" t="s">
        <v>2376</v>
      </c>
      <c r="S127" s="65" t="s">
        <v>24</v>
      </c>
      <c r="T127" s="58"/>
      <c r="U127" s="46"/>
    </row>
    <row r="128" spans="2:21" s="70" customFormat="1" x14ac:dyDescent="0.15">
      <c r="B128" s="56">
        <v>2018</v>
      </c>
      <c r="C128" s="74">
        <v>1</v>
      </c>
      <c r="D128" s="74" t="s">
        <v>14</v>
      </c>
      <c r="E128" s="50" t="s">
        <v>4032</v>
      </c>
      <c r="F128" s="72" t="s">
        <v>7651</v>
      </c>
      <c r="G128" s="77" t="s">
        <v>40</v>
      </c>
      <c r="H128" s="49" t="s">
        <v>67</v>
      </c>
      <c r="I128" s="42">
        <v>648164000</v>
      </c>
      <c r="J128" s="43">
        <v>727042000</v>
      </c>
      <c r="K128" s="43">
        <v>0</v>
      </c>
      <c r="L128" s="44">
        <f>SUM(I128:K128)</f>
        <v>1375206000</v>
      </c>
      <c r="M128" s="42">
        <v>27852000</v>
      </c>
      <c r="N128" s="43">
        <f>M128</f>
        <v>27852000</v>
      </c>
      <c r="O128" s="55"/>
      <c r="P128" s="63" t="s">
        <v>7667</v>
      </c>
      <c r="Q128" s="66" t="s">
        <v>4029</v>
      </c>
      <c r="R128" s="67" t="s">
        <v>4030</v>
      </c>
      <c r="S128" s="65" t="s">
        <v>24</v>
      </c>
      <c r="T128" s="58"/>
      <c r="U128" s="46"/>
    </row>
    <row r="129" spans="2:21" s="70" customFormat="1" x14ac:dyDescent="0.15">
      <c r="B129" s="56">
        <v>2018</v>
      </c>
      <c r="C129" s="74">
        <v>1</v>
      </c>
      <c r="D129" s="74" t="s">
        <v>14</v>
      </c>
      <c r="E129" s="50" t="s">
        <v>3264</v>
      </c>
      <c r="F129" s="72" t="s">
        <v>7598</v>
      </c>
      <c r="G129" s="77" t="s">
        <v>16</v>
      </c>
      <c r="H129" s="49" t="s">
        <v>68</v>
      </c>
      <c r="I129" s="42">
        <v>1426865000</v>
      </c>
      <c r="J129" s="43">
        <v>0</v>
      </c>
      <c r="K129" s="43">
        <v>0</v>
      </c>
      <c r="L129" s="44">
        <v>1426865000</v>
      </c>
      <c r="M129" s="42">
        <v>500000000</v>
      </c>
      <c r="N129" s="43">
        <v>1426865000</v>
      </c>
      <c r="O129" s="55"/>
      <c r="P129" s="63" t="s">
        <v>7638</v>
      </c>
      <c r="Q129" s="66" t="s">
        <v>3265</v>
      </c>
      <c r="R129" s="67" t="s">
        <v>3266</v>
      </c>
      <c r="S129" s="65" t="s">
        <v>24</v>
      </c>
      <c r="T129" s="58"/>
      <c r="U129" s="46"/>
    </row>
    <row r="130" spans="2:21" s="70" customFormat="1" x14ac:dyDescent="0.15">
      <c r="B130" s="56">
        <v>2018</v>
      </c>
      <c r="C130" s="74">
        <v>1</v>
      </c>
      <c r="D130" s="74" t="s">
        <v>14</v>
      </c>
      <c r="E130" s="50" t="s">
        <v>4016</v>
      </c>
      <c r="F130" s="72" t="s">
        <v>7665</v>
      </c>
      <c r="G130" s="77" t="s">
        <v>16</v>
      </c>
      <c r="H130" s="49" t="s">
        <v>67</v>
      </c>
      <c r="I130" s="42">
        <v>1271699000</v>
      </c>
      <c r="J130" s="43">
        <v>221345000</v>
      </c>
      <c r="K130" s="43">
        <v>0</v>
      </c>
      <c r="L130" s="44">
        <f>SUM(I130+J130+K130)</f>
        <v>1493044000</v>
      </c>
      <c r="M130" s="42">
        <v>1271699000</v>
      </c>
      <c r="N130" s="43">
        <v>1785408000</v>
      </c>
      <c r="O130" s="55"/>
      <c r="P130" s="63" t="s">
        <v>7666</v>
      </c>
      <c r="Q130" s="66" t="s">
        <v>4017</v>
      </c>
      <c r="R130" s="67" t="s">
        <v>4018</v>
      </c>
      <c r="S130" s="65" t="s">
        <v>24</v>
      </c>
      <c r="T130" s="58"/>
      <c r="U130" s="46"/>
    </row>
    <row r="131" spans="2:21" s="70" customFormat="1" x14ac:dyDescent="0.15">
      <c r="B131" s="56">
        <v>2018</v>
      </c>
      <c r="C131" s="74">
        <v>1</v>
      </c>
      <c r="D131" s="74" t="s">
        <v>14</v>
      </c>
      <c r="E131" s="50" t="s">
        <v>2193</v>
      </c>
      <c r="F131" s="72" t="s">
        <v>7593</v>
      </c>
      <c r="G131" s="77" t="s">
        <v>17</v>
      </c>
      <c r="H131" s="49" t="s">
        <v>67</v>
      </c>
      <c r="I131" s="42">
        <v>1049763000</v>
      </c>
      <c r="J131" s="43">
        <v>394844000</v>
      </c>
      <c r="K131" s="43">
        <v>100000000</v>
      </c>
      <c r="L131" s="44">
        <v>1544607000</v>
      </c>
      <c r="M131" s="42">
        <v>1049763000</v>
      </c>
      <c r="N131" s="43">
        <v>734834100</v>
      </c>
      <c r="O131" s="55"/>
      <c r="P131" s="63" t="s">
        <v>7594</v>
      </c>
      <c r="Q131" s="66" t="s">
        <v>2194</v>
      </c>
      <c r="R131" s="67" t="s">
        <v>2195</v>
      </c>
      <c r="S131" s="65" t="s">
        <v>24</v>
      </c>
      <c r="T131" s="58"/>
      <c r="U131" s="46"/>
    </row>
    <row r="132" spans="2:21" s="70" customFormat="1" x14ac:dyDescent="0.15">
      <c r="B132" s="56">
        <v>2018</v>
      </c>
      <c r="C132" s="74">
        <v>1</v>
      </c>
      <c r="D132" s="74" t="s">
        <v>14</v>
      </c>
      <c r="E132" s="50" t="s">
        <v>5044</v>
      </c>
      <c r="F132" s="72" t="s">
        <v>7554</v>
      </c>
      <c r="G132" s="77" t="s">
        <v>103</v>
      </c>
      <c r="H132" s="49" t="s">
        <v>67</v>
      </c>
      <c r="I132" s="42">
        <v>1300000000</v>
      </c>
      <c r="J132" s="43">
        <v>325000000</v>
      </c>
      <c r="K132" s="43">
        <v>0</v>
      </c>
      <c r="L132" s="44">
        <v>1625000000</v>
      </c>
      <c r="M132" s="42">
        <v>1625000000</v>
      </c>
      <c r="N132" s="43">
        <v>1625000000</v>
      </c>
      <c r="O132" s="55"/>
      <c r="P132" s="63" t="s">
        <v>5558</v>
      </c>
      <c r="Q132" s="66" t="s">
        <v>5045</v>
      </c>
      <c r="R132" s="67" t="s">
        <v>5046</v>
      </c>
      <c r="S132" s="65" t="s">
        <v>24</v>
      </c>
      <c r="T132" s="58"/>
      <c r="U132" s="46"/>
    </row>
    <row r="133" spans="2:21" s="70" customFormat="1" x14ac:dyDescent="0.15">
      <c r="B133" s="56">
        <v>2018</v>
      </c>
      <c r="C133" s="74">
        <v>1</v>
      </c>
      <c r="D133" s="74" t="s">
        <v>14</v>
      </c>
      <c r="E133" s="50" t="s">
        <v>3287</v>
      </c>
      <c r="F133" s="72" t="s">
        <v>7598</v>
      </c>
      <c r="G133" s="77" t="s">
        <v>17</v>
      </c>
      <c r="H133" s="49" t="s">
        <v>68</v>
      </c>
      <c r="I133" s="42">
        <v>1534289000</v>
      </c>
      <c r="J133" s="43">
        <v>110154000</v>
      </c>
      <c r="K133" s="43">
        <v>0</v>
      </c>
      <c r="L133" s="44">
        <v>1644443000</v>
      </c>
      <c r="M133" s="42">
        <v>1200000000</v>
      </c>
      <c r="N133" s="43">
        <v>840000000</v>
      </c>
      <c r="O133" s="55"/>
      <c r="P133" s="63" t="s">
        <v>7641</v>
      </c>
      <c r="Q133" s="66" t="s">
        <v>3288</v>
      </c>
      <c r="R133" s="67" t="s">
        <v>3289</v>
      </c>
      <c r="S133" s="65" t="s">
        <v>24</v>
      </c>
      <c r="T133" s="58"/>
      <c r="U133" s="46"/>
    </row>
    <row r="134" spans="2:21" s="70" customFormat="1" x14ac:dyDescent="0.15">
      <c r="B134" s="56">
        <v>2018</v>
      </c>
      <c r="C134" s="74">
        <v>1</v>
      </c>
      <c r="D134" s="74" t="s">
        <v>14</v>
      </c>
      <c r="E134" s="50" t="s">
        <v>1171</v>
      </c>
      <c r="F134" s="72" t="s">
        <v>7568</v>
      </c>
      <c r="G134" s="77" t="s">
        <v>16</v>
      </c>
      <c r="H134" s="49" t="s">
        <v>67</v>
      </c>
      <c r="I134" s="42">
        <v>1267523000</v>
      </c>
      <c r="J134" s="43">
        <v>490662000</v>
      </c>
      <c r="K134" s="43"/>
      <c r="L134" s="44">
        <v>1758185000</v>
      </c>
      <c r="M134" s="42">
        <v>1000000000</v>
      </c>
      <c r="N134" s="43">
        <v>1000000000</v>
      </c>
      <c r="O134" s="55"/>
      <c r="P134" s="63" t="s">
        <v>7574</v>
      </c>
      <c r="Q134" s="66" t="s">
        <v>1160</v>
      </c>
      <c r="R134" s="67" t="s">
        <v>1161</v>
      </c>
      <c r="S134" s="65" t="s">
        <v>24</v>
      </c>
      <c r="T134" s="58"/>
      <c r="U134" s="46"/>
    </row>
    <row r="135" spans="2:21" s="70" customFormat="1" x14ac:dyDescent="0.15">
      <c r="B135" s="56">
        <v>2018</v>
      </c>
      <c r="C135" s="74">
        <v>1</v>
      </c>
      <c r="D135" s="74" t="s">
        <v>14</v>
      </c>
      <c r="E135" s="50" t="s">
        <v>3224</v>
      </c>
      <c r="F135" s="72" t="s">
        <v>7598</v>
      </c>
      <c r="G135" s="77" t="s">
        <v>103</v>
      </c>
      <c r="H135" s="49" t="s">
        <v>68</v>
      </c>
      <c r="I135" s="42">
        <v>1760616000</v>
      </c>
      <c r="J135" s="43">
        <v>60502000</v>
      </c>
      <c r="K135" s="43">
        <v>0</v>
      </c>
      <c r="L135" s="44">
        <v>1821118000</v>
      </c>
      <c r="M135" s="42">
        <v>76134000</v>
      </c>
      <c r="N135" s="43">
        <v>76134000</v>
      </c>
      <c r="O135" s="55"/>
      <c r="P135" s="63" t="s">
        <v>7636</v>
      </c>
      <c r="Q135" s="66" t="s">
        <v>3225</v>
      </c>
      <c r="R135" s="67" t="s">
        <v>3226</v>
      </c>
      <c r="S135" s="65" t="s">
        <v>24</v>
      </c>
      <c r="T135" s="58"/>
      <c r="U135" s="46"/>
    </row>
    <row r="136" spans="2:21" s="70" customFormat="1" x14ac:dyDescent="0.15">
      <c r="B136" s="56">
        <v>2018</v>
      </c>
      <c r="C136" s="74">
        <v>1</v>
      </c>
      <c r="D136" s="74" t="s">
        <v>15</v>
      </c>
      <c r="E136" s="50" t="s">
        <v>5181</v>
      </c>
      <c r="F136" s="72" t="s">
        <v>7554</v>
      </c>
      <c r="G136" s="77" t="s">
        <v>103</v>
      </c>
      <c r="H136" s="49" t="s">
        <v>67</v>
      </c>
      <c r="I136" s="42">
        <v>1339000000</v>
      </c>
      <c r="J136" s="43">
        <v>485000000</v>
      </c>
      <c r="K136" s="43"/>
      <c r="L136" s="44">
        <v>1824000000</v>
      </c>
      <c r="M136" s="42">
        <v>1824000000</v>
      </c>
      <c r="N136" s="43">
        <v>1276800000</v>
      </c>
      <c r="O136" s="55"/>
      <c r="P136" s="63" t="s">
        <v>7674</v>
      </c>
      <c r="Q136" s="66" t="s">
        <v>5177</v>
      </c>
      <c r="R136" s="67" t="s">
        <v>5182</v>
      </c>
      <c r="S136" s="65" t="s">
        <v>24</v>
      </c>
      <c r="T136" s="58"/>
      <c r="U136" s="46"/>
    </row>
    <row r="137" spans="2:21" s="70" customFormat="1" x14ac:dyDescent="0.15">
      <c r="B137" s="56">
        <v>2018</v>
      </c>
      <c r="C137" s="74">
        <v>1</v>
      </c>
      <c r="D137" s="74" t="s">
        <v>15</v>
      </c>
      <c r="E137" s="50" t="s">
        <v>3211</v>
      </c>
      <c r="F137" s="72" t="s">
        <v>7598</v>
      </c>
      <c r="G137" s="77" t="s">
        <v>16</v>
      </c>
      <c r="H137" s="49" t="s">
        <v>67</v>
      </c>
      <c r="I137" s="42">
        <v>1597832000</v>
      </c>
      <c r="J137" s="43">
        <v>318814000</v>
      </c>
      <c r="K137" s="43">
        <v>0</v>
      </c>
      <c r="L137" s="44">
        <v>1916646000</v>
      </c>
      <c r="M137" s="42">
        <v>1087618200</v>
      </c>
      <c r="N137" s="43">
        <v>1272000000</v>
      </c>
      <c r="O137" s="55"/>
      <c r="P137" s="63" t="s">
        <v>7635</v>
      </c>
      <c r="Q137" s="66" t="s">
        <v>3212</v>
      </c>
      <c r="R137" s="67" t="s">
        <v>3213</v>
      </c>
      <c r="S137" s="65" t="s">
        <v>24</v>
      </c>
      <c r="T137" s="58"/>
      <c r="U137" s="46"/>
    </row>
    <row r="138" spans="2:21" s="70" customFormat="1" x14ac:dyDescent="0.15">
      <c r="B138" s="56">
        <v>2018</v>
      </c>
      <c r="C138" s="74">
        <v>1</v>
      </c>
      <c r="D138" s="74" t="s">
        <v>14</v>
      </c>
      <c r="E138" s="50" t="s">
        <v>3298</v>
      </c>
      <c r="F138" s="72" t="s">
        <v>7598</v>
      </c>
      <c r="G138" s="77" t="s">
        <v>16</v>
      </c>
      <c r="H138" s="49" t="s">
        <v>68</v>
      </c>
      <c r="I138" s="42">
        <v>2128049000</v>
      </c>
      <c r="J138" s="43">
        <v>0</v>
      </c>
      <c r="K138" s="43">
        <v>0</v>
      </c>
      <c r="L138" s="44">
        <v>2128049000</v>
      </c>
      <c r="M138" s="42">
        <v>600000000</v>
      </c>
      <c r="N138" s="43">
        <v>2655000000</v>
      </c>
      <c r="O138" s="55"/>
      <c r="P138" s="63" t="s">
        <v>7644</v>
      </c>
      <c r="Q138" s="66" t="s">
        <v>3299</v>
      </c>
      <c r="R138" s="67" t="s">
        <v>3300</v>
      </c>
      <c r="S138" s="65" t="s">
        <v>24</v>
      </c>
      <c r="T138" s="58"/>
      <c r="U138" s="46"/>
    </row>
    <row r="139" spans="2:21" s="70" customFormat="1" x14ac:dyDescent="0.15">
      <c r="B139" s="56">
        <v>2018</v>
      </c>
      <c r="C139" s="74">
        <v>1</v>
      </c>
      <c r="D139" s="74" t="s">
        <v>14</v>
      </c>
      <c r="E139" s="50" t="s">
        <v>746</v>
      </c>
      <c r="F139" s="72" t="s">
        <v>7562</v>
      </c>
      <c r="G139" s="77" t="s">
        <v>16</v>
      </c>
      <c r="H139" s="49" t="s">
        <v>67</v>
      </c>
      <c r="I139" s="42">
        <v>1171192000</v>
      </c>
      <c r="J139" s="43">
        <v>956425000</v>
      </c>
      <c r="K139" s="43">
        <v>19649000</v>
      </c>
      <c r="L139" s="44">
        <v>2147266000</v>
      </c>
      <c r="M139" s="42">
        <v>100000000</v>
      </c>
      <c r="N139" s="43">
        <v>2147266000</v>
      </c>
      <c r="O139" s="55"/>
      <c r="P139" s="63" t="s">
        <v>7563</v>
      </c>
      <c r="Q139" s="66" t="s">
        <v>747</v>
      </c>
      <c r="R139" s="67" t="s">
        <v>748</v>
      </c>
      <c r="S139" s="65" t="s">
        <v>24</v>
      </c>
      <c r="T139" s="58"/>
      <c r="U139" s="46"/>
    </row>
    <row r="140" spans="2:21" s="70" customFormat="1" x14ac:dyDescent="0.15">
      <c r="B140" s="56">
        <v>2018</v>
      </c>
      <c r="C140" s="74">
        <v>1</v>
      </c>
      <c r="D140" s="74" t="s">
        <v>14</v>
      </c>
      <c r="E140" s="50" t="s">
        <v>1201</v>
      </c>
      <c r="F140" s="72" t="s">
        <v>7568</v>
      </c>
      <c r="G140" s="77" t="s">
        <v>16</v>
      </c>
      <c r="H140" s="49" t="s">
        <v>67</v>
      </c>
      <c r="I140" s="42">
        <v>1765000000</v>
      </c>
      <c r="J140" s="43">
        <v>410000000</v>
      </c>
      <c r="K140" s="43"/>
      <c r="L140" s="44">
        <v>2175000000</v>
      </c>
      <c r="M140" s="42">
        <v>1562000000</v>
      </c>
      <c r="N140" s="43">
        <v>1562000000</v>
      </c>
      <c r="O140" s="55"/>
      <c r="P140" s="63" t="s">
        <v>7577</v>
      </c>
      <c r="Q140" s="66" t="s">
        <v>1202</v>
      </c>
      <c r="R140" s="67" t="s">
        <v>1203</v>
      </c>
      <c r="S140" s="65" t="s">
        <v>24</v>
      </c>
      <c r="T140" s="58"/>
      <c r="U140" s="46"/>
    </row>
    <row r="141" spans="2:21" s="70" customFormat="1" x14ac:dyDescent="0.15">
      <c r="B141" s="56">
        <v>2018</v>
      </c>
      <c r="C141" s="74">
        <v>1</v>
      </c>
      <c r="D141" s="74" t="s">
        <v>14</v>
      </c>
      <c r="E141" s="50" t="s">
        <v>2854</v>
      </c>
      <c r="F141" s="72" t="s">
        <v>7587</v>
      </c>
      <c r="G141" s="77" t="s">
        <v>16</v>
      </c>
      <c r="H141" s="49" t="s">
        <v>68</v>
      </c>
      <c r="I141" s="42">
        <v>1702038000</v>
      </c>
      <c r="J141" s="43">
        <v>556472890</v>
      </c>
      <c r="K141" s="43"/>
      <c r="L141" s="44">
        <v>2258510890</v>
      </c>
      <c r="M141" s="42">
        <v>350000000</v>
      </c>
      <c r="N141" s="43">
        <v>350000000</v>
      </c>
      <c r="O141" s="55"/>
      <c r="P141" s="63" t="s">
        <v>7619</v>
      </c>
      <c r="Q141" s="66" t="s">
        <v>2855</v>
      </c>
      <c r="R141" s="67" t="s">
        <v>2856</v>
      </c>
      <c r="S141" s="65" t="s">
        <v>7677</v>
      </c>
      <c r="T141" s="58"/>
      <c r="U141" s="46"/>
    </row>
    <row r="142" spans="2:21" s="70" customFormat="1" x14ac:dyDescent="0.15">
      <c r="B142" s="56">
        <v>2018</v>
      </c>
      <c r="C142" s="74">
        <v>1</v>
      </c>
      <c r="D142" s="74" t="s">
        <v>15</v>
      </c>
      <c r="E142" s="50" t="s">
        <v>5176</v>
      </c>
      <c r="F142" s="72" t="s">
        <v>7554</v>
      </c>
      <c r="G142" s="77" t="s">
        <v>103</v>
      </c>
      <c r="H142" s="49" t="s">
        <v>67</v>
      </c>
      <c r="I142" s="42">
        <v>1918855000</v>
      </c>
      <c r="J142" s="43">
        <v>513617000</v>
      </c>
      <c r="K142" s="43"/>
      <c r="L142" s="44">
        <v>2432472000</v>
      </c>
      <c r="M142" s="42">
        <v>1216236000</v>
      </c>
      <c r="N142" s="43">
        <v>851365200</v>
      </c>
      <c r="O142" s="55"/>
      <c r="P142" s="63" t="s">
        <v>7674</v>
      </c>
      <c r="Q142" s="66" t="s">
        <v>5177</v>
      </c>
      <c r="R142" s="67" t="s">
        <v>5178</v>
      </c>
      <c r="S142" s="65" t="s">
        <v>24</v>
      </c>
      <c r="T142" s="58"/>
      <c r="U142" s="46"/>
    </row>
    <row r="143" spans="2:21" s="70" customFormat="1" x14ac:dyDescent="0.15">
      <c r="B143" s="56">
        <v>2018</v>
      </c>
      <c r="C143" s="74">
        <v>1</v>
      </c>
      <c r="D143" s="74" t="s">
        <v>14</v>
      </c>
      <c r="E143" s="50" t="s">
        <v>5050</v>
      </c>
      <c r="F143" s="72" t="s">
        <v>7554</v>
      </c>
      <c r="G143" s="77" t="s">
        <v>103</v>
      </c>
      <c r="H143" s="49" t="s">
        <v>67</v>
      </c>
      <c r="I143" s="42">
        <v>2056872000</v>
      </c>
      <c r="J143" s="43">
        <v>382743000</v>
      </c>
      <c r="K143" s="43"/>
      <c r="L143" s="44">
        <v>2439615000</v>
      </c>
      <c r="M143" s="42">
        <v>858023000</v>
      </c>
      <c r="N143" s="43">
        <v>2439615000</v>
      </c>
      <c r="O143" s="55"/>
      <c r="P143" s="63" t="s">
        <v>5558</v>
      </c>
      <c r="Q143" s="66" t="s">
        <v>5051</v>
      </c>
      <c r="R143" s="67" t="s">
        <v>5052</v>
      </c>
      <c r="S143" s="65" t="s">
        <v>24</v>
      </c>
      <c r="T143" s="58"/>
      <c r="U143" s="46"/>
    </row>
    <row r="144" spans="2:21" s="70" customFormat="1" x14ac:dyDescent="0.15">
      <c r="B144" s="56">
        <v>2018</v>
      </c>
      <c r="C144" s="74">
        <v>1</v>
      </c>
      <c r="D144" s="74" t="s">
        <v>15</v>
      </c>
      <c r="E144" s="50" t="s">
        <v>2406</v>
      </c>
      <c r="F144" s="72" t="s">
        <v>7600</v>
      </c>
      <c r="G144" s="77" t="s">
        <v>16</v>
      </c>
      <c r="H144" s="49" t="s">
        <v>68</v>
      </c>
      <c r="I144" s="42">
        <v>2091026000</v>
      </c>
      <c r="J144" s="43">
        <v>416198000</v>
      </c>
      <c r="K144" s="43"/>
      <c r="L144" s="44">
        <v>2507224000</v>
      </c>
      <c r="M144" s="42">
        <v>1600000000</v>
      </c>
      <c r="N144" s="43">
        <v>1755056800</v>
      </c>
      <c r="O144" s="55"/>
      <c r="P144" s="63" t="s">
        <v>7609</v>
      </c>
      <c r="Q144" s="66" t="s">
        <v>2407</v>
      </c>
      <c r="R144" s="67" t="s">
        <v>2408</v>
      </c>
      <c r="S144" s="65" t="s">
        <v>24</v>
      </c>
      <c r="T144" s="58"/>
      <c r="U144" s="46"/>
    </row>
    <row r="145" spans="2:21" s="70" customFormat="1" x14ac:dyDescent="0.15">
      <c r="B145" s="56">
        <v>2018</v>
      </c>
      <c r="C145" s="74">
        <v>1</v>
      </c>
      <c r="D145" s="74" t="s">
        <v>14</v>
      </c>
      <c r="E145" s="50" t="s">
        <v>3243</v>
      </c>
      <c r="F145" s="72" t="s">
        <v>7598</v>
      </c>
      <c r="G145" s="77" t="s">
        <v>16</v>
      </c>
      <c r="H145" s="49" t="s">
        <v>68</v>
      </c>
      <c r="I145" s="42">
        <v>2529243000</v>
      </c>
      <c r="J145" s="43">
        <v>181562000</v>
      </c>
      <c r="K145" s="43">
        <v>0</v>
      </c>
      <c r="L145" s="44">
        <v>2710805000</v>
      </c>
      <c r="M145" s="42">
        <v>500000000</v>
      </c>
      <c r="N145" s="43">
        <v>500000000</v>
      </c>
      <c r="O145" s="55"/>
      <c r="P145" s="63" t="s">
        <v>7636</v>
      </c>
      <c r="Q145" s="66" t="s">
        <v>3244</v>
      </c>
      <c r="R145" s="67" t="s">
        <v>3245</v>
      </c>
      <c r="S145" s="65" t="s">
        <v>24</v>
      </c>
      <c r="T145" s="58"/>
      <c r="U145" s="46"/>
    </row>
    <row r="146" spans="2:21" s="70" customFormat="1" x14ac:dyDescent="0.15">
      <c r="B146" s="56">
        <v>2018</v>
      </c>
      <c r="C146" s="74">
        <v>1</v>
      </c>
      <c r="D146" s="74" t="s">
        <v>14</v>
      </c>
      <c r="E146" s="50" t="s">
        <v>3294</v>
      </c>
      <c r="F146" s="72" t="s">
        <v>7598</v>
      </c>
      <c r="G146" s="77" t="s">
        <v>16</v>
      </c>
      <c r="H146" s="49" t="s">
        <v>68</v>
      </c>
      <c r="I146" s="42">
        <v>4236770999.9999995</v>
      </c>
      <c r="J146" s="43">
        <v>0</v>
      </c>
      <c r="K146" s="43">
        <v>0</v>
      </c>
      <c r="L146" s="44">
        <v>4236770999.9999995</v>
      </c>
      <c r="M146" s="42">
        <v>342848000</v>
      </c>
      <c r="N146" s="43">
        <v>342848000</v>
      </c>
      <c r="O146" s="55"/>
      <c r="P146" s="63" t="s">
        <v>7642</v>
      </c>
      <c r="Q146" s="66" t="s">
        <v>3295</v>
      </c>
      <c r="R146" s="67" t="s">
        <v>3296</v>
      </c>
      <c r="S146" s="65" t="s">
        <v>24</v>
      </c>
      <c r="T146" s="58"/>
      <c r="U146" s="46"/>
    </row>
    <row r="147" spans="2:21" s="70" customFormat="1" x14ac:dyDescent="0.15">
      <c r="B147" s="56">
        <v>2018</v>
      </c>
      <c r="C147" s="74">
        <v>1</v>
      </c>
      <c r="D147" s="74" t="s">
        <v>14</v>
      </c>
      <c r="E147" s="50" t="s">
        <v>763</v>
      </c>
      <c r="F147" s="72" t="s">
        <v>7557</v>
      </c>
      <c r="G147" s="77" t="s">
        <v>16</v>
      </c>
      <c r="H147" s="49" t="s">
        <v>67</v>
      </c>
      <c r="I147" s="42">
        <v>3088877000</v>
      </c>
      <c r="J147" s="43">
        <v>1609775000</v>
      </c>
      <c r="K147" s="43">
        <v>0</v>
      </c>
      <c r="L147" s="44">
        <v>4698652000</v>
      </c>
      <c r="M147" s="42">
        <v>1100000000</v>
      </c>
      <c r="N147" s="43">
        <v>4698652000</v>
      </c>
      <c r="O147" s="55"/>
      <c r="P147" s="63" t="s">
        <v>7566</v>
      </c>
      <c r="Q147" s="66" t="s">
        <v>764</v>
      </c>
      <c r="R147" s="67" t="s">
        <v>765</v>
      </c>
      <c r="S147" s="65" t="s">
        <v>24</v>
      </c>
      <c r="T147" s="58"/>
      <c r="U147" s="46"/>
    </row>
    <row r="148" spans="2:21" s="70" customFormat="1" x14ac:dyDescent="0.15">
      <c r="B148" s="56">
        <v>2018</v>
      </c>
      <c r="C148" s="74">
        <v>1</v>
      </c>
      <c r="D148" s="74" t="s">
        <v>14</v>
      </c>
      <c r="E148" s="50" t="s">
        <v>1307</v>
      </c>
      <c r="F148" s="72" t="s">
        <v>7568</v>
      </c>
      <c r="G148" s="77" t="s">
        <v>16</v>
      </c>
      <c r="H148" s="49" t="s">
        <v>68</v>
      </c>
      <c r="I148" s="42">
        <v>3469360000</v>
      </c>
      <c r="J148" s="43">
        <v>1351330000</v>
      </c>
      <c r="K148" s="43"/>
      <c r="L148" s="44">
        <v>4820690000</v>
      </c>
      <c r="M148" s="42">
        <v>2000000000</v>
      </c>
      <c r="N148" s="43">
        <v>1400000000</v>
      </c>
      <c r="O148" s="55"/>
      <c r="P148" s="63" t="s">
        <v>7586</v>
      </c>
      <c r="Q148" s="66" t="s">
        <v>1308</v>
      </c>
      <c r="R148" s="67" t="s">
        <v>1309</v>
      </c>
      <c r="S148" s="65" t="s">
        <v>24</v>
      </c>
      <c r="T148" s="58"/>
      <c r="U148" s="46"/>
    </row>
    <row r="149" spans="2:21" s="70" customFormat="1" x14ac:dyDescent="0.15">
      <c r="B149" s="56">
        <v>2018</v>
      </c>
      <c r="C149" s="74">
        <v>1</v>
      </c>
      <c r="D149" s="74" t="s">
        <v>14</v>
      </c>
      <c r="E149" s="50" t="s">
        <v>1184</v>
      </c>
      <c r="F149" s="72" t="s">
        <v>7575</v>
      </c>
      <c r="G149" s="77" t="s">
        <v>16</v>
      </c>
      <c r="H149" s="49" t="s">
        <v>67</v>
      </c>
      <c r="I149" s="42">
        <v>2360000000</v>
      </c>
      <c r="J149" s="43">
        <v>1846000000</v>
      </c>
      <c r="K149" s="43">
        <v>772000000</v>
      </c>
      <c r="L149" s="44">
        <v>4978000000</v>
      </c>
      <c r="M149" s="42">
        <v>1800000000</v>
      </c>
      <c r="N149" s="43">
        <v>1800000000</v>
      </c>
      <c r="O149" s="55"/>
      <c r="P149" s="63" t="s">
        <v>7576</v>
      </c>
      <c r="Q149" s="66" t="s">
        <v>1185</v>
      </c>
      <c r="R149" s="67" t="s">
        <v>1186</v>
      </c>
      <c r="S149" s="65" t="s">
        <v>7677</v>
      </c>
      <c r="T149" s="58"/>
      <c r="U149" s="46"/>
    </row>
    <row r="150" spans="2:21" s="70" customFormat="1" x14ac:dyDescent="0.15">
      <c r="B150" s="56">
        <v>2018</v>
      </c>
      <c r="C150" s="74">
        <v>1</v>
      </c>
      <c r="D150" s="74" t="s">
        <v>14</v>
      </c>
      <c r="E150" s="50" t="s">
        <v>743</v>
      </c>
      <c r="F150" s="72" t="s">
        <v>7562</v>
      </c>
      <c r="G150" s="77" t="s">
        <v>16</v>
      </c>
      <c r="H150" s="49" t="s">
        <v>67</v>
      </c>
      <c r="I150" s="42">
        <v>3650934100</v>
      </c>
      <c r="J150" s="43">
        <v>1436659000</v>
      </c>
      <c r="K150" s="43"/>
      <c r="L150" s="44">
        <v>5087593100</v>
      </c>
      <c r="M150" s="42">
        <v>1000000000</v>
      </c>
      <c r="N150" s="43">
        <v>5087593100</v>
      </c>
      <c r="O150" s="55"/>
      <c r="P150" s="63" t="s">
        <v>7563</v>
      </c>
      <c r="Q150" s="66" t="s">
        <v>744</v>
      </c>
      <c r="R150" s="67" t="s">
        <v>745</v>
      </c>
      <c r="S150" s="65" t="s">
        <v>24</v>
      </c>
      <c r="T150" s="58"/>
      <c r="U150" s="46"/>
    </row>
    <row r="151" spans="2:21" s="70" customFormat="1" x14ac:dyDescent="0.15">
      <c r="B151" s="56">
        <v>2018</v>
      </c>
      <c r="C151" s="74">
        <v>1</v>
      </c>
      <c r="D151" s="74" t="s">
        <v>14</v>
      </c>
      <c r="E151" s="50" t="s">
        <v>5134</v>
      </c>
      <c r="F151" s="72" t="s">
        <v>7554</v>
      </c>
      <c r="G151" s="77" t="s">
        <v>16</v>
      </c>
      <c r="H151" s="49" t="s">
        <v>68</v>
      </c>
      <c r="I151" s="42">
        <v>3479481000</v>
      </c>
      <c r="J151" s="43">
        <v>3899030000</v>
      </c>
      <c r="K151" s="43"/>
      <c r="L151" s="44">
        <f>SUM(I151:K151)</f>
        <v>7378511000</v>
      </c>
      <c r="M151" s="42">
        <v>1200000000</v>
      </c>
      <c r="N151" s="43">
        <v>1200000000</v>
      </c>
      <c r="O151" s="55"/>
      <c r="P151" s="63" t="s">
        <v>7670</v>
      </c>
      <c r="Q151" s="66" t="s">
        <v>5136</v>
      </c>
      <c r="R151" s="67" t="s">
        <v>5137</v>
      </c>
      <c r="S151" s="65" t="s">
        <v>24</v>
      </c>
      <c r="T151" s="58"/>
      <c r="U151" s="46"/>
    </row>
    <row r="152" spans="2:21" s="70" customFormat="1" x14ac:dyDescent="0.15">
      <c r="B152" s="56">
        <v>2018</v>
      </c>
      <c r="C152" s="74">
        <v>1</v>
      </c>
      <c r="D152" s="74" t="s">
        <v>14</v>
      </c>
      <c r="E152" s="50" t="s">
        <v>4028</v>
      </c>
      <c r="F152" s="72" t="s">
        <v>7651</v>
      </c>
      <c r="G152" s="77" t="s">
        <v>99</v>
      </c>
      <c r="H152" s="49" t="s">
        <v>67</v>
      </c>
      <c r="I152" s="42">
        <v>6121775000</v>
      </c>
      <c r="J152" s="43">
        <v>4977681000</v>
      </c>
      <c r="K152" s="43">
        <v>0</v>
      </c>
      <c r="L152" s="44">
        <f>SUM(I152:K152)</f>
        <v>11099456000</v>
      </c>
      <c r="M152" s="42">
        <v>1899464000</v>
      </c>
      <c r="N152" s="43">
        <f>M152</f>
        <v>1899464000</v>
      </c>
      <c r="O152" s="55"/>
      <c r="P152" s="63" t="s">
        <v>7667</v>
      </c>
      <c r="Q152" s="66" t="s">
        <v>4029</v>
      </c>
      <c r="R152" s="67" t="s">
        <v>4030</v>
      </c>
      <c r="S152" s="65" t="s">
        <v>24</v>
      </c>
      <c r="T152" s="58"/>
      <c r="U152" s="46"/>
    </row>
    <row r="153" spans="2:21" s="70" customFormat="1" x14ac:dyDescent="0.15">
      <c r="B153" s="56">
        <v>2018</v>
      </c>
      <c r="C153" s="74">
        <v>2</v>
      </c>
      <c r="D153" s="74" t="s">
        <v>14</v>
      </c>
      <c r="E153" s="50" t="s">
        <v>1252</v>
      </c>
      <c r="F153" s="72" t="s">
        <v>7587</v>
      </c>
      <c r="G153" s="77" t="s">
        <v>16</v>
      </c>
      <c r="H153" s="49" t="s">
        <v>67</v>
      </c>
      <c r="I153" s="42"/>
      <c r="J153" s="43"/>
      <c r="K153" s="43"/>
      <c r="L153" s="44">
        <v>0</v>
      </c>
      <c r="M153" s="42"/>
      <c r="N153" s="43">
        <v>2053000000</v>
      </c>
      <c r="O153" s="55"/>
      <c r="P153" s="63" t="s">
        <v>7628</v>
      </c>
      <c r="Q153" s="66" t="s">
        <v>2914</v>
      </c>
      <c r="R153" s="67" t="s">
        <v>2915</v>
      </c>
      <c r="S153" s="65" t="s">
        <v>24</v>
      </c>
      <c r="T153" s="58"/>
      <c r="U153" s="46"/>
    </row>
    <row r="154" spans="2:21" s="70" customFormat="1" x14ac:dyDescent="0.15">
      <c r="B154" s="56">
        <v>2018</v>
      </c>
      <c r="C154" s="74">
        <v>2</v>
      </c>
      <c r="D154" s="74" t="s">
        <v>14</v>
      </c>
      <c r="E154" s="50" t="s">
        <v>3150</v>
      </c>
      <c r="F154" s="72" t="s">
        <v>7598</v>
      </c>
      <c r="G154" s="77" t="s">
        <v>99</v>
      </c>
      <c r="H154" s="49" t="s">
        <v>69</v>
      </c>
      <c r="I154" s="42">
        <v>858000</v>
      </c>
      <c r="J154" s="43">
        <v>0</v>
      </c>
      <c r="K154" s="43">
        <v>0</v>
      </c>
      <c r="L154" s="44">
        <v>858000</v>
      </c>
      <c r="M154" s="42">
        <v>858000</v>
      </c>
      <c r="N154" s="43"/>
      <c r="O154" s="55"/>
      <c r="P154" s="63" t="s">
        <v>7629</v>
      </c>
      <c r="Q154" s="66" t="s">
        <v>3144</v>
      </c>
      <c r="R154" s="67" t="s">
        <v>3145</v>
      </c>
      <c r="S154" s="65" t="s">
        <v>24</v>
      </c>
      <c r="T154" s="58"/>
      <c r="U154" s="46"/>
    </row>
    <row r="155" spans="2:21" s="70" customFormat="1" x14ac:dyDescent="0.15">
      <c r="B155" s="56">
        <v>2018</v>
      </c>
      <c r="C155" s="74">
        <v>2</v>
      </c>
      <c r="D155" s="74" t="s">
        <v>14</v>
      </c>
      <c r="E155" s="50" t="s">
        <v>1200</v>
      </c>
      <c r="F155" s="72" t="s">
        <v>7568</v>
      </c>
      <c r="G155" s="77" t="s">
        <v>41</v>
      </c>
      <c r="H155" s="49" t="s">
        <v>67</v>
      </c>
      <c r="I155" s="42">
        <v>7000000</v>
      </c>
      <c r="J155" s="43"/>
      <c r="K155" s="43"/>
      <c r="L155" s="44">
        <v>7000000</v>
      </c>
      <c r="M155" s="42">
        <v>7000000</v>
      </c>
      <c r="N155" s="43">
        <v>7000000</v>
      </c>
      <c r="O155" s="55"/>
      <c r="P155" s="63" t="s">
        <v>7577</v>
      </c>
      <c r="Q155" s="66" t="s">
        <v>1198</v>
      </c>
      <c r="R155" s="67" t="s">
        <v>1199</v>
      </c>
      <c r="S155" s="65" t="s">
        <v>24</v>
      </c>
      <c r="T155" s="58"/>
      <c r="U155" s="46"/>
    </row>
    <row r="156" spans="2:21" s="70" customFormat="1" x14ac:dyDescent="0.15">
      <c r="B156" s="56">
        <v>2018</v>
      </c>
      <c r="C156" s="74">
        <v>2</v>
      </c>
      <c r="D156" s="74" t="s">
        <v>14</v>
      </c>
      <c r="E156" s="50" t="s">
        <v>2866</v>
      </c>
      <c r="F156" s="72" t="s">
        <v>7587</v>
      </c>
      <c r="G156" s="77" t="s">
        <v>99</v>
      </c>
      <c r="H156" s="49" t="s">
        <v>69</v>
      </c>
      <c r="I156" s="42">
        <v>8128000</v>
      </c>
      <c r="J156" s="43"/>
      <c r="K156" s="43"/>
      <c r="L156" s="44">
        <v>8128000</v>
      </c>
      <c r="M156" s="42">
        <v>8128000</v>
      </c>
      <c r="N156" s="43">
        <v>8128000</v>
      </c>
      <c r="O156" s="55"/>
      <c r="P156" s="63" t="s">
        <v>7620</v>
      </c>
      <c r="Q156" s="66" t="s">
        <v>2867</v>
      </c>
      <c r="R156" s="67" t="s">
        <v>2868</v>
      </c>
      <c r="S156" s="65" t="s">
        <v>7677</v>
      </c>
      <c r="T156" s="58"/>
      <c r="U156" s="46"/>
    </row>
    <row r="157" spans="2:21" s="70" customFormat="1" x14ac:dyDescent="0.15">
      <c r="B157" s="56">
        <v>2018</v>
      </c>
      <c r="C157" s="74">
        <v>2</v>
      </c>
      <c r="D157" s="74" t="s">
        <v>14</v>
      </c>
      <c r="E157" s="50" t="s">
        <v>2863</v>
      </c>
      <c r="F157" s="72" t="s">
        <v>7587</v>
      </c>
      <c r="G157" s="77" t="s">
        <v>40</v>
      </c>
      <c r="H157" s="49" t="s">
        <v>69</v>
      </c>
      <c r="I157" s="42">
        <v>9174000</v>
      </c>
      <c r="J157" s="43"/>
      <c r="K157" s="43"/>
      <c r="L157" s="44">
        <v>9174000</v>
      </c>
      <c r="M157" s="42">
        <v>9174000</v>
      </c>
      <c r="N157" s="43">
        <v>9174000</v>
      </c>
      <c r="O157" s="55"/>
      <c r="P157" s="63" t="s">
        <v>7620</v>
      </c>
      <c r="Q157" s="66" t="s">
        <v>2861</v>
      </c>
      <c r="R157" s="67" t="s">
        <v>2862</v>
      </c>
      <c r="S157" s="65" t="s">
        <v>7677</v>
      </c>
      <c r="T157" s="58"/>
      <c r="U157" s="46"/>
    </row>
    <row r="158" spans="2:21" s="70" customFormat="1" x14ac:dyDescent="0.15">
      <c r="B158" s="56">
        <v>2018</v>
      </c>
      <c r="C158" s="74">
        <v>2</v>
      </c>
      <c r="D158" s="74" t="s">
        <v>14</v>
      </c>
      <c r="E158" s="50" t="s">
        <v>2356</v>
      </c>
      <c r="F158" s="72" t="s">
        <v>7600</v>
      </c>
      <c r="G158" s="77" t="s">
        <v>42</v>
      </c>
      <c r="H158" s="49" t="s">
        <v>68</v>
      </c>
      <c r="I158" s="42">
        <v>10123000</v>
      </c>
      <c r="J158" s="43"/>
      <c r="K158" s="43"/>
      <c r="L158" s="44">
        <v>10123000</v>
      </c>
      <c r="M158" s="42">
        <v>10123000</v>
      </c>
      <c r="N158" s="43"/>
      <c r="O158" s="55"/>
      <c r="P158" s="63" t="s">
        <v>7606</v>
      </c>
      <c r="Q158" s="66" t="s">
        <v>2359</v>
      </c>
      <c r="R158" s="67" t="s">
        <v>2360</v>
      </c>
      <c r="S158" s="65" t="s">
        <v>24</v>
      </c>
      <c r="T158" s="58"/>
      <c r="U158" s="46"/>
    </row>
    <row r="159" spans="2:21" s="70" customFormat="1" x14ac:dyDescent="0.15">
      <c r="B159" s="56">
        <v>2018</v>
      </c>
      <c r="C159" s="74">
        <v>2</v>
      </c>
      <c r="D159" s="74" t="s">
        <v>15</v>
      </c>
      <c r="E159" s="50" t="s">
        <v>5084</v>
      </c>
      <c r="F159" s="72" t="s">
        <v>7554</v>
      </c>
      <c r="G159" s="77" t="s">
        <v>5073</v>
      </c>
      <c r="H159" s="49" t="s">
        <v>68</v>
      </c>
      <c r="I159" s="42">
        <v>11000000</v>
      </c>
      <c r="J159" s="43">
        <v>0</v>
      </c>
      <c r="K159" s="43">
        <v>0</v>
      </c>
      <c r="L159" s="44">
        <f>SUM(I159:K159)</f>
        <v>11000000</v>
      </c>
      <c r="M159" s="42">
        <v>11000000</v>
      </c>
      <c r="N159" s="43">
        <v>11000000</v>
      </c>
      <c r="O159" s="55"/>
      <c r="P159" s="63" t="s">
        <v>5585</v>
      </c>
      <c r="Q159" s="66" t="s">
        <v>5079</v>
      </c>
      <c r="R159" s="67" t="s">
        <v>5080</v>
      </c>
      <c r="S159" s="65" t="s">
        <v>24</v>
      </c>
      <c r="T159" s="58"/>
      <c r="U159" s="46"/>
    </row>
    <row r="160" spans="2:21" s="70" customFormat="1" x14ac:dyDescent="0.15">
      <c r="B160" s="56">
        <v>2018</v>
      </c>
      <c r="C160" s="74">
        <v>2</v>
      </c>
      <c r="D160" s="74" t="s">
        <v>14</v>
      </c>
      <c r="E160" s="50" t="s">
        <v>3928</v>
      </c>
      <c r="F160" s="72" t="s">
        <v>7651</v>
      </c>
      <c r="G160" s="77" t="s">
        <v>41</v>
      </c>
      <c r="H160" s="49" t="s">
        <v>67</v>
      </c>
      <c r="I160" s="42">
        <v>13662000</v>
      </c>
      <c r="J160" s="43">
        <v>0</v>
      </c>
      <c r="K160" s="43">
        <v>0</v>
      </c>
      <c r="L160" s="44">
        <f>SUM(I160:K160)</f>
        <v>13662000</v>
      </c>
      <c r="M160" s="42">
        <v>13662000</v>
      </c>
      <c r="N160" s="43">
        <v>9563000</v>
      </c>
      <c r="O160" s="55"/>
      <c r="P160" s="63" t="s">
        <v>7657</v>
      </c>
      <c r="Q160" s="66" t="s">
        <v>3931</v>
      </c>
      <c r="R160" s="67" t="s">
        <v>3932</v>
      </c>
      <c r="S160" s="65" t="s">
        <v>24</v>
      </c>
      <c r="T160" s="58"/>
      <c r="U160" s="46"/>
    </row>
    <row r="161" spans="2:21" s="70" customFormat="1" x14ac:dyDescent="0.15">
      <c r="B161" s="56">
        <v>2018</v>
      </c>
      <c r="C161" s="74">
        <v>2</v>
      </c>
      <c r="D161" s="74" t="s">
        <v>14</v>
      </c>
      <c r="E161" s="50" t="s">
        <v>3974</v>
      </c>
      <c r="F161" s="72" t="s">
        <v>7651</v>
      </c>
      <c r="G161" s="77" t="s">
        <v>42</v>
      </c>
      <c r="H161" s="49" t="s">
        <v>67</v>
      </c>
      <c r="I161" s="42">
        <v>15378000</v>
      </c>
      <c r="J161" s="43">
        <v>0</v>
      </c>
      <c r="K161" s="43">
        <v>0</v>
      </c>
      <c r="L161" s="44">
        <f>SUM(I161:K161)</f>
        <v>15378000</v>
      </c>
      <c r="M161" s="42">
        <v>15378000</v>
      </c>
      <c r="N161" s="43">
        <v>10764000</v>
      </c>
      <c r="O161" s="55"/>
      <c r="P161" s="63" t="s">
        <v>7660</v>
      </c>
      <c r="Q161" s="66" t="s">
        <v>3970</v>
      </c>
      <c r="R161" s="67" t="s">
        <v>3971</v>
      </c>
      <c r="S161" s="65" t="s">
        <v>24</v>
      </c>
      <c r="T161" s="58"/>
      <c r="U161" s="46"/>
    </row>
    <row r="162" spans="2:21" s="70" customFormat="1" x14ac:dyDescent="0.15">
      <c r="B162" s="56">
        <v>2018</v>
      </c>
      <c r="C162" s="74">
        <v>2</v>
      </c>
      <c r="D162" s="74" t="s">
        <v>14</v>
      </c>
      <c r="E162" s="50" t="s">
        <v>1929</v>
      </c>
      <c r="F162" s="72" t="s">
        <v>7587</v>
      </c>
      <c r="G162" s="77" t="s">
        <v>40</v>
      </c>
      <c r="H162" s="49" t="s">
        <v>68</v>
      </c>
      <c r="I162" s="42">
        <v>9189000</v>
      </c>
      <c r="J162" s="43">
        <v>7043000</v>
      </c>
      <c r="K162" s="43"/>
      <c r="L162" s="44">
        <v>16232000</v>
      </c>
      <c r="M162" s="42">
        <v>16232000</v>
      </c>
      <c r="N162" s="43"/>
      <c r="O162" s="55"/>
      <c r="P162" s="63" t="s">
        <v>7589</v>
      </c>
      <c r="Q162" s="66" t="s">
        <v>1930</v>
      </c>
      <c r="R162" s="67" t="s">
        <v>1931</v>
      </c>
      <c r="S162" s="65" t="s">
        <v>24</v>
      </c>
      <c r="T162" s="58"/>
      <c r="U162" s="46"/>
    </row>
    <row r="163" spans="2:21" s="70" customFormat="1" x14ac:dyDescent="0.15">
      <c r="B163" s="56">
        <v>2018</v>
      </c>
      <c r="C163" s="74">
        <v>2</v>
      </c>
      <c r="D163" s="74" t="s">
        <v>14</v>
      </c>
      <c r="E163" s="50" t="s">
        <v>708</v>
      </c>
      <c r="F163" s="72" t="s">
        <v>7557</v>
      </c>
      <c r="G163" s="77" t="s">
        <v>41</v>
      </c>
      <c r="H163" s="49" t="s">
        <v>67</v>
      </c>
      <c r="I163" s="42">
        <v>16295000</v>
      </c>
      <c r="J163" s="43"/>
      <c r="K163" s="43"/>
      <c r="L163" s="44">
        <v>16295000</v>
      </c>
      <c r="M163" s="42">
        <v>16295000</v>
      </c>
      <c r="N163" s="43">
        <v>16295000</v>
      </c>
      <c r="O163" s="55"/>
      <c r="P163" s="63" t="s">
        <v>7558</v>
      </c>
      <c r="Q163" s="66" t="s">
        <v>705</v>
      </c>
      <c r="R163" s="67" t="s">
        <v>706</v>
      </c>
      <c r="S163" s="65" t="s">
        <v>24</v>
      </c>
      <c r="T163" s="58"/>
      <c r="U163" s="46"/>
    </row>
    <row r="164" spans="2:21" s="70" customFormat="1" x14ac:dyDescent="0.15">
      <c r="B164" s="56">
        <v>2018</v>
      </c>
      <c r="C164" s="74">
        <v>2</v>
      </c>
      <c r="D164" s="74" t="s">
        <v>14</v>
      </c>
      <c r="E164" s="50" t="s">
        <v>1320</v>
      </c>
      <c r="F164" s="72" t="s">
        <v>7568</v>
      </c>
      <c r="G164" s="77" t="s">
        <v>41</v>
      </c>
      <c r="H164" s="49" t="s">
        <v>68</v>
      </c>
      <c r="I164" s="42">
        <v>9240000</v>
      </c>
      <c r="J164" s="43">
        <v>7750000</v>
      </c>
      <c r="K164" s="43"/>
      <c r="L164" s="44">
        <v>16990000</v>
      </c>
      <c r="M164" s="42">
        <v>9240000</v>
      </c>
      <c r="N164" s="43">
        <v>6468000</v>
      </c>
      <c r="O164" s="55"/>
      <c r="P164" s="63" t="s">
        <v>7586</v>
      </c>
      <c r="Q164" s="66" t="s">
        <v>1317</v>
      </c>
      <c r="R164" s="67" t="s">
        <v>1318</v>
      </c>
      <c r="S164" s="65" t="s">
        <v>24</v>
      </c>
      <c r="T164" s="58"/>
      <c r="U164" s="46"/>
    </row>
    <row r="165" spans="2:21" s="70" customFormat="1" x14ac:dyDescent="0.15">
      <c r="B165" s="56">
        <v>2018</v>
      </c>
      <c r="C165" s="74">
        <v>2</v>
      </c>
      <c r="D165" s="74" t="s">
        <v>14</v>
      </c>
      <c r="E165" s="50" t="s">
        <v>5152</v>
      </c>
      <c r="F165" s="72" t="s">
        <v>7554</v>
      </c>
      <c r="G165" s="77" t="s">
        <v>42</v>
      </c>
      <c r="H165" s="49" t="s">
        <v>67</v>
      </c>
      <c r="I165" s="42">
        <v>19879000</v>
      </c>
      <c r="J165" s="43"/>
      <c r="K165" s="43"/>
      <c r="L165" s="44">
        <v>19879000</v>
      </c>
      <c r="M165" s="42">
        <v>19879000</v>
      </c>
      <c r="N165" s="43">
        <v>13915300</v>
      </c>
      <c r="O165" s="55"/>
      <c r="P165" s="63" t="s">
        <v>7671</v>
      </c>
      <c r="Q165" s="66" t="s">
        <v>5149</v>
      </c>
      <c r="R165" s="67" t="s">
        <v>5150</v>
      </c>
      <c r="S165" s="65" t="s">
        <v>24</v>
      </c>
      <c r="T165" s="58"/>
      <c r="U165" s="46"/>
    </row>
    <row r="166" spans="2:21" s="70" customFormat="1" x14ac:dyDescent="0.15">
      <c r="B166" s="56">
        <v>2018</v>
      </c>
      <c r="C166" s="74">
        <v>2</v>
      </c>
      <c r="D166" s="74" t="s">
        <v>14</v>
      </c>
      <c r="E166" s="50" t="s">
        <v>2368</v>
      </c>
      <c r="F166" s="72" t="s">
        <v>7600</v>
      </c>
      <c r="G166" s="77" t="s">
        <v>42</v>
      </c>
      <c r="H166" s="49" t="s">
        <v>68</v>
      </c>
      <c r="I166" s="42">
        <v>19943000</v>
      </c>
      <c r="J166" s="43"/>
      <c r="K166" s="43"/>
      <c r="L166" s="44">
        <v>19943000</v>
      </c>
      <c r="M166" s="42">
        <v>19943000</v>
      </c>
      <c r="N166" s="43">
        <v>19943000</v>
      </c>
      <c r="O166" s="55"/>
      <c r="P166" s="63" t="s">
        <v>7607</v>
      </c>
      <c r="Q166" s="66" t="s">
        <v>2365</v>
      </c>
      <c r="R166" s="67" t="s">
        <v>2366</v>
      </c>
      <c r="S166" s="65" t="s">
        <v>24</v>
      </c>
      <c r="T166" s="58"/>
      <c r="U166" s="46"/>
    </row>
    <row r="167" spans="2:21" s="70" customFormat="1" x14ac:dyDescent="0.15">
      <c r="B167" s="56">
        <v>2018</v>
      </c>
      <c r="C167" s="74">
        <v>2</v>
      </c>
      <c r="D167" s="74" t="s">
        <v>14</v>
      </c>
      <c r="E167" s="50" t="s">
        <v>732</v>
      </c>
      <c r="F167" s="72" t="s">
        <v>7557</v>
      </c>
      <c r="G167" s="77" t="s">
        <v>99</v>
      </c>
      <c r="H167" s="49" t="s">
        <v>69</v>
      </c>
      <c r="I167" s="42">
        <v>20000000</v>
      </c>
      <c r="J167" s="43">
        <v>0</v>
      </c>
      <c r="K167" s="43">
        <v>0</v>
      </c>
      <c r="L167" s="44">
        <v>20000000</v>
      </c>
      <c r="M167" s="42"/>
      <c r="N167" s="43"/>
      <c r="O167" s="55"/>
      <c r="P167" s="63" t="s">
        <v>7561</v>
      </c>
      <c r="Q167" s="66" t="s">
        <v>733</v>
      </c>
      <c r="R167" s="67" t="s">
        <v>734</v>
      </c>
      <c r="S167" s="65" t="s">
        <v>24</v>
      </c>
      <c r="T167" s="58"/>
      <c r="U167" s="46" t="s">
        <v>726</v>
      </c>
    </row>
    <row r="168" spans="2:21" s="70" customFormat="1" x14ac:dyDescent="0.15">
      <c r="B168" s="56">
        <v>2018</v>
      </c>
      <c r="C168" s="74">
        <v>2</v>
      </c>
      <c r="D168" s="74" t="s">
        <v>14</v>
      </c>
      <c r="E168" s="50" t="s">
        <v>1200</v>
      </c>
      <c r="F168" s="72" t="s">
        <v>7568</v>
      </c>
      <c r="G168" s="77" t="s">
        <v>40</v>
      </c>
      <c r="H168" s="49" t="s">
        <v>67</v>
      </c>
      <c r="I168" s="42">
        <v>20000000</v>
      </c>
      <c r="J168" s="43"/>
      <c r="K168" s="43"/>
      <c r="L168" s="44">
        <v>20000000</v>
      </c>
      <c r="M168" s="42">
        <v>20000000</v>
      </c>
      <c r="N168" s="43">
        <v>20000000</v>
      </c>
      <c r="O168" s="55"/>
      <c r="P168" s="63" t="s">
        <v>7577</v>
      </c>
      <c r="Q168" s="66" t="s">
        <v>1198</v>
      </c>
      <c r="R168" s="67" t="s">
        <v>1199</v>
      </c>
      <c r="S168" s="65" t="s">
        <v>24</v>
      </c>
      <c r="T168" s="58"/>
      <c r="U168" s="46"/>
    </row>
    <row r="169" spans="2:21" s="70" customFormat="1" x14ac:dyDescent="0.15">
      <c r="B169" s="56">
        <v>2018</v>
      </c>
      <c r="C169" s="74">
        <v>2</v>
      </c>
      <c r="D169" s="74" t="s">
        <v>15</v>
      </c>
      <c r="E169" s="50" t="s">
        <v>5083</v>
      </c>
      <c r="F169" s="72" t="s">
        <v>7554</v>
      </c>
      <c r="G169" s="77" t="s">
        <v>4074</v>
      </c>
      <c r="H169" s="49" t="s">
        <v>68</v>
      </c>
      <c r="I169" s="42">
        <v>20000000</v>
      </c>
      <c r="J169" s="43">
        <v>0</v>
      </c>
      <c r="K169" s="43">
        <v>0</v>
      </c>
      <c r="L169" s="44">
        <f>SUM(I169:K169)</f>
        <v>20000000</v>
      </c>
      <c r="M169" s="42">
        <v>20000000</v>
      </c>
      <c r="N169" s="43">
        <v>20000000</v>
      </c>
      <c r="O169" s="55"/>
      <c r="P169" s="63" t="s">
        <v>5585</v>
      </c>
      <c r="Q169" s="66" t="s">
        <v>5079</v>
      </c>
      <c r="R169" s="67" t="s">
        <v>5080</v>
      </c>
      <c r="S169" s="65" t="s">
        <v>24</v>
      </c>
      <c r="T169" s="58"/>
      <c r="U169" s="46"/>
    </row>
    <row r="170" spans="2:21" s="70" customFormat="1" x14ac:dyDescent="0.15">
      <c r="B170" s="56">
        <v>2018</v>
      </c>
      <c r="C170" s="74">
        <v>2</v>
      </c>
      <c r="D170" s="74" t="s">
        <v>14</v>
      </c>
      <c r="E170" s="50" t="s">
        <v>1319</v>
      </c>
      <c r="F170" s="72" t="s">
        <v>7568</v>
      </c>
      <c r="G170" s="77" t="s">
        <v>40</v>
      </c>
      <c r="H170" s="49" t="s">
        <v>68</v>
      </c>
      <c r="I170" s="42">
        <v>18100000</v>
      </c>
      <c r="J170" s="43">
        <v>3340000</v>
      </c>
      <c r="K170" s="43"/>
      <c r="L170" s="44">
        <v>21440000</v>
      </c>
      <c r="M170" s="42">
        <v>18100000</v>
      </c>
      <c r="N170" s="43">
        <v>12670000</v>
      </c>
      <c r="O170" s="55"/>
      <c r="P170" s="63" t="s">
        <v>7586</v>
      </c>
      <c r="Q170" s="66" t="s">
        <v>1317</v>
      </c>
      <c r="R170" s="67" t="s">
        <v>1318</v>
      </c>
      <c r="S170" s="65" t="s">
        <v>24</v>
      </c>
      <c r="T170" s="58"/>
      <c r="U170" s="46"/>
    </row>
    <row r="171" spans="2:21" s="70" customFormat="1" x14ac:dyDescent="0.15">
      <c r="B171" s="56">
        <v>2018</v>
      </c>
      <c r="C171" s="74">
        <v>2</v>
      </c>
      <c r="D171" s="74" t="s">
        <v>14</v>
      </c>
      <c r="E171" s="50" t="s">
        <v>5088</v>
      </c>
      <c r="F171" s="72" t="s">
        <v>7554</v>
      </c>
      <c r="G171" s="77" t="s">
        <v>16</v>
      </c>
      <c r="H171" s="49" t="s">
        <v>67</v>
      </c>
      <c r="I171" s="42">
        <v>15000000</v>
      </c>
      <c r="J171" s="43">
        <v>9500000</v>
      </c>
      <c r="K171" s="43"/>
      <c r="L171" s="44">
        <v>24500000</v>
      </c>
      <c r="M171" s="42">
        <v>1500000</v>
      </c>
      <c r="N171" s="43"/>
      <c r="O171" s="55"/>
      <c r="P171" s="63" t="s">
        <v>5585</v>
      </c>
      <c r="Q171" s="66" t="s">
        <v>5086</v>
      </c>
      <c r="R171" s="67" t="s">
        <v>5087</v>
      </c>
      <c r="S171" s="65" t="s">
        <v>24</v>
      </c>
      <c r="T171" s="58"/>
      <c r="U171" s="46"/>
    </row>
    <row r="172" spans="2:21" s="70" customFormat="1" x14ac:dyDescent="0.15">
      <c r="B172" s="56">
        <v>2018</v>
      </c>
      <c r="C172" s="74">
        <v>2</v>
      </c>
      <c r="D172" s="74" t="s">
        <v>14</v>
      </c>
      <c r="E172" s="50" t="s">
        <v>3956</v>
      </c>
      <c r="F172" s="72" t="s">
        <v>7651</v>
      </c>
      <c r="G172" s="77" t="s">
        <v>40</v>
      </c>
      <c r="H172" s="49" t="s">
        <v>67</v>
      </c>
      <c r="I172" s="42">
        <v>25000000</v>
      </c>
      <c r="J172" s="43">
        <v>0</v>
      </c>
      <c r="K172" s="43">
        <v>0</v>
      </c>
      <c r="L172" s="44">
        <v>25000000</v>
      </c>
      <c r="M172" s="42">
        <v>25000000</v>
      </c>
      <c r="N172" s="43">
        <v>25000000</v>
      </c>
      <c r="O172" s="55"/>
      <c r="P172" s="63" t="s">
        <v>7659</v>
      </c>
      <c r="Q172" s="66" t="s">
        <v>3954</v>
      </c>
      <c r="R172" s="67" t="s">
        <v>3955</v>
      </c>
      <c r="S172" s="65" t="s">
        <v>24</v>
      </c>
      <c r="T172" s="58"/>
      <c r="U172" s="46"/>
    </row>
    <row r="173" spans="2:21" s="70" customFormat="1" x14ac:dyDescent="0.15">
      <c r="B173" s="56">
        <v>2018</v>
      </c>
      <c r="C173" s="74">
        <v>2</v>
      </c>
      <c r="D173" s="74" t="s">
        <v>14</v>
      </c>
      <c r="E173" s="50" t="s">
        <v>709</v>
      </c>
      <c r="F173" s="72" t="s">
        <v>7557</v>
      </c>
      <c r="G173" s="77" t="s">
        <v>42</v>
      </c>
      <c r="H173" s="49" t="s">
        <v>67</v>
      </c>
      <c r="I173" s="42">
        <v>25489000</v>
      </c>
      <c r="J173" s="43"/>
      <c r="K173" s="43"/>
      <c r="L173" s="44">
        <v>25489000</v>
      </c>
      <c r="M173" s="42">
        <v>25489000</v>
      </c>
      <c r="N173" s="43">
        <v>25489000</v>
      </c>
      <c r="O173" s="55"/>
      <c r="P173" s="63" t="s">
        <v>7558</v>
      </c>
      <c r="Q173" s="66" t="s">
        <v>705</v>
      </c>
      <c r="R173" s="67" t="s">
        <v>706</v>
      </c>
      <c r="S173" s="65" t="s">
        <v>24</v>
      </c>
      <c r="T173" s="58"/>
      <c r="U173" s="46"/>
    </row>
    <row r="174" spans="2:21" s="70" customFormat="1" x14ac:dyDescent="0.15">
      <c r="B174" s="56">
        <v>2018</v>
      </c>
      <c r="C174" s="74">
        <v>2</v>
      </c>
      <c r="D174" s="74" t="s">
        <v>14</v>
      </c>
      <c r="E174" s="50" t="s">
        <v>1328</v>
      </c>
      <c r="F174" s="72" t="s">
        <v>7568</v>
      </c>
      <c r="G174" s="77" t="s">
        <v>41</v>
      </c>
      <c r="H174" s="49" t="s">
        <v>68</v>
      </c>
      <c r="I174" s="42">
        <v>14992000</v>
      </c>
      <c r="J174" s="43">
        <v>10830000</v>
      </c>
      <c r="K174" s="43"/>
      <c r="L174" s="44">
        <v>25822000</v>
      </c>
      <c r="M174" s="42">
        <v>13118000</v>
      </c>
      <c r="N174" s="43">
        <v>9182600</v>
      </c>
      <c r="O174" s="55"/>
      <c r="P174" s="63" t="s">
        <v>7586</v>
      </c>
      <c r="Q174" s="66" t="s">
        <v>1323</v>
      </c>
      <c r="R174" s="67" t="s">
        <v>1324</v>
      </c>
      <c r="S174" s="65" t="s">
        <v>24</v>
      </c>
      <c r="T174" s="58"/>
      <c r="U174" s="46"/>
    </row>
    <row r="175" spans="2:21" s="70" customFormat="1" x14ac:dyDescent="0.15">
      <c r="B175" s="56">
        <v>2018</v>
      </c>
      <c r="C175" s="74">
        <v>2</v>
      </c>
      <c r="D175" s="74" t="s">
        <v>14</v>
      </c>
      <c r="E175" s="50" t="s">
        <v>5085</v>
      </c>
      <c r="F175" s="72" t="s">
        <v>7554</v>
      </c>
      <c r="G175" s="77" t="s">
        <v>16</v>
      </c>
      <c r="H175" s="49" t="s">
        <v>67</v>
      </c>
      <c r="I175" s="42">
        <v>17824000</v>
      </c>
      <c r="J175" s="43">
        <v>10049000</v>
      </c>
      <c r="K175" s="43"/>
      <c r="L175" s="44">
        <v>27873000</v>
      </c>
      <c r="M175" s="42">
        <v>17824000</v>
      </c>
      <c r="N175" s="43"/>
      <c r="O175" s="55"/>
      <c r="P175" s="63" t="s">
        <v>5585</v>
      </c>
      <c r="Q175" s="66" t="s">
        <v>5086</v>
      </c>
      <c r="R175" s="67" t="s">
        <v>5087</v>
      </c>
      <c r="S175" s="65" t="s">
        <v>24</v>
      </c>
      <c r="T175" s="58"/>
      <c r="U175" s="46"/>
    </row>
    <row r="176" spans="2:21" s="70" customFormat="1" x14ac:dyDescent="0.15">
      <c r="B176" s="56">
        <v>2018</v>
      </c>
      <c r="C176" s="74">
        <v>2</v>
      </c>
      <c r="D176" s="74" t="s">
        <v>15</v>
      </c>
      <c r="E176" s="50" t="s">
        <v>5116</v>
      </c>
      <c r="F176" s="72" t="s">
        <v>7554</v>
      </c>
      <c r="G176" s="77" t="s">
        <v>41</v>
      </c>
      <c r="H176" s="49" t="s">
        <v>68</v>
      </c>
      <c r="I176" s="42">
        <v>28000000</v>
      </c>
      <c r="J176" s="43">
        <v>0</v>
      </c>
      <c r="K176" s="43">
        <v>0</v>
      </c>
      <c r="L176" s="44">
        <v>28000000</v>
      </c>
      <c r="M176" s="42">
        <v>28000000</v>
      </c>
      <c r="N176" s="43">
        <v>19600000</v>
      </c>
      <c r="O176" s="55"/>
      <c r="P176" s="63" t="s">
        <v>5781</v>
      </c>
      <c r="Q176" s="66" t="s">
        <v>5117</v>
      </c>
      <c r="R176" s="67" t="s">
        <v>5118</v>
      </c>
      <c r="S176" s="65" t="s">
        <v>24</v>
      </c>
      <c r="T176" s="58"/>
      <c r="U176" s="46"/>
    </row>
    <row r="177" spans="2:21" s="70" customFormat="1" x14ac:dyDescent="0.15">
      <c r="B177" s="56">
        <v>2018</v>
      </c>
      <c r="C177" s="74">
        <v>2</v>
      </c>
      <c r="D177" s="74" t="s">
        <v>14</v>
      </c>
      <c r="E177" s="50" t="s">
        <v>139</v>
      </c>
      <c r="F177" s="72" t="s">
        <v>7545</v>
      </c>
      <c r="G177" s="77" t="s">
        <v>41</v>
      </c>
      <c r="H177" s="49" t="s">
        <v>69</v>
      </c>
      <c r="I177" s="42">
        <v>28770000</v>
      </c>
      <c r="J177" s="43"/>
      <c r="K177" s="43"/>
      <c r="L177" s="44">
        <v>28770000</v>
      </c>
      <c r="M177" s="42">
        <v>28770000</v>
      </c>
      <c r="N177" s="43">
        <v>20139000</v>
      </c>
      <c r="O177" s="55"/>
      <c r="P177" s="63" t="s">
        <v>7547</v>
      </c>
      <c r="Q177" s="66" t="s">
        <v>134</v>
      </c>
      <c r="R177" s="67" t="s">
        <v>135</v>
      </c>
      <c r="S177" s="65" t="s">
        <v>24</v>
      </c>
      <c r="T177" s="58"/>
      <c r="U177" s="46" t="s">
        <v>131</v>
      </c>
    </row>
    <row r="178" spans="2:21" s="70" customFormat="1" x14ac:dyDescent="0.15">
      <c r="B178" s="56">
        <v>2018</v>
      </c>
      <c r="C178" s="74">
        <v>2</v>
      </c>
      <c r="D178" s="74" t="s">
        <v>14</v>
      </c>
      <c r="E178" s="50" t="s">
        <v>3297</v>
      </c>
      <c r="F178" s="72" t="s">
        <v>7598</v>
      </c>
      <c r="G178" s="77" t="s">
        <v>40</v>
      </c>
      <c r="H178" s="49" t="s">
        <v>68</v>
      </c>
      <c r="I178" s="42">
        <v>29000000</v>
      </c>
      <c r="J178" s="43">
        <v>0</v>
      </c>
      <c r="K178" s="43">
        <v>0</v>
      </c>
      <c r="L178" s="44">
        <v>29000000</v>
      </c>
      <c r="M178" s="42">
        <v>2900000</v>
      </c>
      <c r="N178" s="43">
        <v>2900000</v>
      </c>
      <c r="O178" s="55"/>
      <c r="P178" s="63" t="s">
        <v>7643</v>
      </c>
      <c r="Q178" s="66" t="s">
        <v>3295</v>
      </c>
      <c r="R178" s="67" t="s">
        <v>3296</v>
      </c>
      <c r="S178" s="65" t="s">
        <v>24</v>
      </c>
      <c r="T178" s="58"/>
      <c r="U178" s="46"/>
    </row>
    <row r="179" spans="2:21" s="70" customFormat="1" x14ac:dyDescent="0.15">
      <c r="B179" s="56">
        <v>2018</v>
      </c>
      <c r="C179" s="74">
        <v>2</v>
      </c>
      <c r="D179" s="74" t="s">
        <v>14</v>
      </c>
      <c r="E179" s="50" t="s">
        <v>3246</v>
      </c>
      <c r="F179" s="72" t="s">
        <v>7598</v>
      </c>
      <c r="G179" s="77" t="s">
        <v>42</v>
      </c>
      <c r="H179" s="49" t="s">
        <v>68</v>
      </c>
      <c r="I179" s="42">
        <v>29882000</v>
      </c>
      <c r="J179" s="43">
        <v>0</v>
      </c>
      <c r="K179" s="43">
        <v>0</v>
      </c>
      <c r="L179" s="44">
        <v>29882000</v>
      </c>
      <c r="M179" s="42">
        <v>15929000</v>
      </c>
      <c r="N179" s="43">
        <v>11150000</v>
      </c>
      <c r="O179" s="55"/>
      <c r="P179" s="63" t="s">
        <v>7638</v>
      </c>
      <c r="Q179" s="66" t="s">
        <v>3249</v>
      </c>
      <c r="R179" s="67" t="s">
        <v>3250</v>
      </c>
      <c r="S179" s="65" t="s">
        <v>24</v>
      </c>
      <c r="T179" s="58"/>
      <c r="U179" s="46"/>
    </row>
    <row r="180" spans="2:21" s="70" customFormat="1" x14ac:dyDescent="0.15">
      <c r="B180" s="56">
        <v>2018</v>
      </c>
      <c r="C180" s="74">
        <v>2</v>
      </c>
      <c r="D180" s="74" t="s">
        <v>14</v>
      </c>
      <c r="E180" s="50" t="s">
        <v>3871</v>
      </c>
      <c r="F180" s="72" t="s">
        <v>7651</v>
      </c>
      <c r="G180" s="77" t="s">
        <v>40</v>
      </c>
      <c r="H180" s="49" t="s">
        <v>67</v>
      </c>
      <c r="I180" s="42">
        <v>34486000</v>
      </c>
      <c r="J180" s="43">
        <v>0</v>
      </c>
      <c r="K180" s="43">
        <v>0</v>
      </c>
      <c r="L180" s="44">
        <v>34486000</v>
      </c>
      <c r="M180" s="42">
        <v>34486000</v>
      </c>
      <c r="N180" s="43">
        <v>34486000</v>
      </c>
      <c r="O180" s="55"/>
      <c r="P180" s="63" t="s">
        <v>7654</v>
      </c>
      <c r="Q180" s="66" t="s">
        <v>3872</v>
      </c>
      <c r="R180" s="67" t="s">
        <v>3873</v>
      </c>
      <c r="S180" s="65" t="s">
        <v>24</v>
      </c>
      <c r="T180" s="58"/>
      <c r="U180" s="46"/>
    </row>
    <row r="181" spans="2:21" s="70" customFormat="1" x14ac:dyDescent="0.15">
      <c r="B181" s="56">
        <v>2018</v>
      </c>
      <c r="C181" s="74">
        <v>2</v>
      </c>
      <c r="D181" s="74" t="s">
        <v>14</v>
      </c>
      <c r="E181" s="50" t="s">
        <v>2367</v>
      </c>
      <c r="F181" s="72" t="s">
        <v>7600</v>
      </c>
      <c r="G181" s="77" t="s">
        <v>41</v>
      </c>
      <c r="H181" s="49" t="s">
        <v>68</v>
      </c>
      <c r="I181" s="42">
        <v>35618000</v>
      </c>
      <c r="J181" s="43"/>
      <c r="K181" s="43"/>
      <c r="L181" s="44">
        <v>35618000</v>
      </c>
      <c r="M181" s="42">
        <v>35618000</v>
      </c>
      <c r="N181" s="43">
        <v>35618000</v>
      </c>
      <c r="O181" s="55"/>
      <c r="P181" s="63" t="s">
        <v>7607</v>
      </c>
      <c r="Q181" s="66" t="s">
        <v>2365</v>
      </c>
      <c r="R181" s="67" t="s">
        <v>2366</v>
      </c>
      <c r="S181" s="65" t="s">
        <v>24</v>
      </c>
      <c r="T181" s="58"/>
      <c r="U181" s="46"/>
    </row>
    <row r="182" spans="2:21" s="70" customFormat="1" x14ac:dyDescent="0.15">
      <c r="B182" s="56">
        <v>2018</v>
      </c>
      <c r="C182" s="74">
        <v>2</v>
      </c>
      <c r="D182" s="74" t="s">
        <v>14</v>
      </c>
      <c r="E182" s="50" t="s">
        <v>3953</v>
      </c>
      <c r="F182" s="72" t="s">
        <v>7651</v>
      </c>
      <c r="G182" s="77" t="s">
        <v>16</v>
      </c>
      <c r="H182" s="49" t="s">
        <v>67</v>
      </c>
      <c r="I182" s="42">
        <v>40000000</v>
      </c>
      <c r="J182" s="43">
        <v>0</v>
      </c>
      <c r="K182" s="43">
        <v>0</v>
      </c>
      <c r="L182" s="44">
        <v>40000000</v>
      </c>
      <c r="M182" s="42">
        <v>40000000</v>
      </c>
      <c r="N182" s="43">
        <v>40000000</v>
      </c>
      <c r="O182" s="55"/>
      <c r="P182" s="63" t="s">
        <v>7659</v>
      </c>
      <c r="Q182" s="66" t="s">
        <v>3954</v>
      </c>
      <c r="R182" s="67" t="s">
        <v>3955</v>
      </c>
      <c r="S182" s="65" t="s">
        <v>24</v>
      </c>
      <c r="T182" s="58"/>
      <c r="U182" s="46"/>
    </row>
    <row r="183" spans="2:21" s="70" customFormat="1" x14ac:dyDescent="0.15">
      <c r="B183" s="56">
        <v>2018</v>
      </c>
      <c r="C183" s="74">
        <v>2</v>
      </c>
      <c r="D183" s="74" t="s">
        <v>14</v>
      </c>
      <c r="E183" s="50" t="s">
        <v>3401</v>
      </c>
      <c r="F183" s="72" t="s">
        <v>7598</v>
      </c>
      <c r="G183" s="77" t="s">
        <v>40</v>
      </c>
      <c r="H183" s="49" t="s">
        <v>68</v>
      </c>
      <c r="I183" s="42">
        <v>43070000</v>
      </c>
      <c r="J183" s="43">
        <v>0</v>
      </c>
      <c r="K183" s="43">
        <v>0</v>
      </c>
      <c r="L183" s="44">
        <v>43070000</v>
      </c>
      <c r="M183" s="42">
        <v>43070000</v>
      </c>
      <c r="N183" s="43">
        <v>43070000</v>
      </c>
      <c r="O183" s="55"/>
      <c r="P183" s="63" t="s">
        <v>7650</v>
      </c>
      <c r="Q183" s="66" t="s">
        <v>3397</v>
      </c>
      <c r="R183" s="67" t="s">
        <v>3398</v>
      </c>
      <c r="S183" s="65" t="s">
        <v>24</v>
      </c>
      <c r="T183" s="58"/>
      <c r="U183" s="46"/>
    </row>
    <row r="184" spans="2:21" s="70" customFormat="1" x14ac:dyDescent="0.15">
      <c r="B184" s="56">
        <v>2018</v>
      </c>
      <c r="C184" s="74">
        <v>2</v>
      </c>
      <c r="D184" s="74" t="s">
        <v>14</v>
      </c>
      <c r="E184" s="50" t="s">
        <v>2356</v>
      </c>
      <c r="F184" s="72" t="s">
        <v>7600</v>
      </c>
      <c r="G184" s="77" t="s">
        <v>41</v>
      </c>
      <c r="H184" s="49" t="s">
        <v>68</v>
      </c>
      <c r="I184" s="42">
        <v>17346000</v>
      </c>
      <c r="J184" s="43">
        <v>26270000</v>
      </c>
      <c r="K184" s="43"/>
      <c r="L184" s="44">
        <v>43616000</v>
      </c>
      <c r="M184" s="42">
        <v>17346000</v>
      </c>
      <c r="N184" s="43"/>
      <c r="O184" s="55"/>
      <c r="P184" s="63" t="s">
        <v>7606</v>
      </c>
      <c r="Q184" s="66" t="s">
        <v>2359</v>
      </c>
      <c r="R184" s="67" t="s">
        <v>2360</v>
      </c>
      <c r="S184" s="65" t="s">
        <v>24</v>
      </c>
      <c r="T184" s="58"/>
      <c r="U184" s="46"/>
    </row>
    <row r="185" spans="2:21" s="70" customFormat="1" x14ac:dyDescent="0.15">
      <c r="B185" s="56">
        <v>2018</v>
      </c>
      <c r="C185" s="74">
        <v>2</v>
      </c>
      <c r="D185" s="74" t="s">
        <v>14</v>
      </c>
      <c r="E185" s="50" t="s">
        <v>5153</v>
      </c>
      <c r="F185" s="72" t="s">
        <v>7554</v>
      </c>
      <c r="G185" s="77" t="s">
        <v>41</v>
      </c>
      <c r="H185" s="49" t="s">
        <v>67</v>
      </c>
      <c r="I185" s="42">
        <v>43879000</v>
      </c>
      <c r="J185" s="43"/>
      <c r="K185" s="43"/>
      <c r="L185" s="44">
        <v>43879000</v>
      </c>
      <c r="M185" s="42">
        <v>43879000</v>
      </c>
      <c r="N185" s="43">
        <v>30715299.999999996</v>
      </c>
      <c r="O185" s="55"/>
      <c r="P185" s="63" t="s">
        <v>7671</v>
      </c>
      <c r="Q185" s="66" t="s">
        <v>5149</v>
      </c>
      <c r="R185" s="67" t="s">
        <v>5150</v>
      </c>
      <c r="S185" s="65" t="s">
        <v>24</v>
      </c>
      <c r="T185" s="58"/>
      <c r="U185" s="46"/>
    </row>
    <row r="186" spans="2:21" s="70" customFormat="1" x14ac:dyDescent="0.15">
      <c r="B186" s="56">
        <v>2018</v>
      </c>
      <c r="C186" s="74">
        <v>2</v>
      </c>
      <c r="D186" s="74" t="s">
        <v>14</v>
      </c>
      <c r="E186" s="50" t="s">
        <v>2361</v>
      </c>
      <c r="F186" s="72" t="s">
        <v>7600</v>
      </c>
      <c r="G186" s="77" t="s">
        <v>40</v>
      </c>
      <c r="H186" s="49" t="s">
        <v>68</v>
      </c>
      <c r="I186" s="42">
        <v>45461000</v>
      </c>
      <c r="J186" s="43"/>
      <c r="K186" s="43"/>
      <c r="L186" s="44">
        <v>45461000</v>
      </c>
      <c r="M186" s="42">
        <v>45461000</v>
      </c>
      <c r="N186" s="43">
        <v>45461000</v>
      </c>
      <c r="O186" s="55"/>
      <c r="P186" s="63" t="s">
        <v>7607</v>
      </c>
      <c r="Q186" s="66" t="s">
        <v>2362</v>
      </c>
      <c r="R186" s="67" t="s">
        <v>2363</v>
      </c>
      <c r="S186" s="65" t="s">
        <v>24</v>
      </c>
      <c r="T186" s="58"/>
      <c r="U186" s="46"/>
    </row>
    <row r="187" spans="2:21" s="70" customFormat="1" x14ac:dyDescent="0.15">
      <c r="B187" s="56">
        <v>2018</v>
      </c>
      <c r="C187" s="74">
        <v>2</v>
      </c>
      <c r="D187" s="74" t="s">
        <v>14</v>
      </c>
      <c r="E187" s="50" t="s">
        <v>1327</v>
      </c>
      <c r="F187" s="72" t="s">
        <v>7568</v>
      </c>
      <c r="G187" s="77" t="s">
        <v>40</v>
      </c>
      <c r="H187" s="49" t="s">
        <v>68</v>
      </c>
      <c r="I187" s="42">
        <v>26241000</v>
      </c>
      <c r="J187" s="43">
        <v>21782000</v>
      </c>
      <c r="K187" s="43"/>
      <c r="L187" s="44">
        <v>48023000</v>
      </c>
      <c r="M187" s="42">
        <v>22960000</v>
      </c>
      <c r="N187" s="43">
        <v>16071999.999999998</v>
      </c>
      <c r="O187" s="55"/>
      <c r="P187" s="63" t="s">
        <v>7586</v>
      </c>
      <c r="Q187" s="66" t="s">
        <v>1323</v>
      </c>
      <c r="R187" s="67" t="s">
        <v>1324</v>
      </c>
      <c r="S187" s="65" t="s">
        <v>24</v>
      </c>
      <c r="T187" s="58"/>
      <c r="U187" s="46"/>
    </row>
    <row r="188" spans="2:21" s="70" customFormat="1" x14ac:dyDescent="0.15">
      <c r="B188" s="56">
        <v>2018</v>
      </c>
      <c r="C188" s="74">
        <v>2</v>
      </c>
      <c r="D188" s="74" t="s">
        <v>14</v>
      </c>
      <c r="E188" s="50" t="s">
        <v>3957</v>
      </c>
      <c r="F188" s="72" t="s">
        <v>7651</v>
      </c>
      <c r="G188" s="77" t="s">
        <v>40</v>
      </c>
      <c r="H188" s="49" t="s">
        <v>67</v>
      </c>
      <c r="I188" s="42">
        <v>50000000</v>
      </c>
      <c r="J188" s="43">
        <v>0</v>
      </c>
      <c r="K188" s="43">
        <v>0</v>
      </c>
      <c r="L188" s="44">
        <v>50000000</v>
      </c>
      <c r="M188" s="42">
        <v>50000000</v>
      </c>
      <c r="N188" s="43">
        <v>50000000</v>
      </c>
      <c r="O188" s="55"/>
      <c r="P188" s="63" t="s">
        <v>7659</v>
      </c>
      <c r="Q188" s="66" t="s">
        <v>3954</v>
      </c>
      <c r="R188" s="67" t="s">
        <v>3955</v>
      </c>
      <c r="S188" s="65" t="s">
        <v>24</v>
      </c>
      <c r="T188" s="58"/>
      <c r="U188" s="46"/>
    </row>
    <row r="189" spans="2:21" s="70" customFormat="1" x14ac:dyDescent="0.15">
      <c r="B189" s="56">
        <v>2018</v>
      </c>
      <c r="C189" s="74">
        <v>2</v>
      </c>
      <c r="D189" s="74" t="s">
        <v>15</v>
      </c>
      <c r="E189" s="50" t="s">
        <v>5082</v>
      </c>
      <c r="F189" s="72" t="s">
        <v>7554</v>
      </c>
      <c r="G189" s="77" t="s">
        <v>4072</v>
      </c>
      <c r="H189" s="49" t="s">
        <v>68</v>
      </c>
      <c r="I189" s="42">
        <v>55000000</v>
      </c>
      <c r="J189" s="43">
        <v>0</v>
      </c>
      <c r="K189" s="43">
        <v>0</v>
      </c>
      <c r="L189" s="44">
        <f>SUM(I189:K189)</f>
        <v>55000000</v>
      </c>
      <c r="M189" s="42">
        <v>55000000</v>
      </c>
      <c r="N189" s="43">
        <v>55000000</v>
      </c>
      <c r="O189" s="55"/>
      <c r="P189" s="63" t="s">
        <v>5585</v>
      </c>
      <c r="Q189" s="66" t="s">
        <v>5079</v>
      </c>
      <c r="R189" s="67" t="s">
        <v>5080</v>
      </c>
      <c r="S189" s="65" t="s">
        <v>24</v>
      </c>
      <c r="T189" s="58"/>
      <c r="U189" s="46"/>
    </row>
    <row r="190" spans="2:21" s="70" customFormat="1" x14ac:dyDescent="0.15">
      <c r="B190" s="56">
        <v>2018</v>
      </c>
      <c r="C190" s="74">
        <v>2</v>
      </c>
      <c r="D190" s="74" t="s">
        <v>14</v>
      </c>
      <c r="E190" s="50" t="s">
        <v>1125</v>
      </c>
      <c r="F190" s="72" t="s">
        <v>7568</v>
      </c>
      <c r="G190" s="77" t="s">
        <v>41</v>
      </c>
      <c r="H190" s="49" t="s">
        <v>68</v>
      </c>
      <c r="I190" s="42">
        <v>60000000</v>
      </c>
      <c r="J190" s="43"/>
      <c r="K190" s="43"/>
      <c r="L190" s="44">
        <v>60000000</v>
      </c>
      <c r="M190" s="42">
        <v>60000000</v>
      </c>
      <c r="N190" s="43">
        <v>60000000</v>
      </c>
      <c r="O190" s="55"/>
      <c r="P190" s="63" t="s">
        <v>7571</v>
      </c>
      <c r="Q190" s="66" t="s">
        <v>1126</v>
      </c>
      <c r="R190" s="67" t="s">
        <v>1127</v>
      </c>
      <c r="S190" s="65" t="s">
        <v>24</v>
      </c>
      <c r="T190" s="58"/>
      <c r="U190" s="46"/>
    </row>
    <row r="191" spans="2:21" s="70" customFormat="1" x14ac:dyDescent="0.15">
      <c r="B191" s="56">
        <v>2018</v>
      </c>
      <c r="C191" s="74">
        <v>2</v>
      </c>
      <c r="D191" s="74" t="s">
        <v>14</v>
      </c>
      <c r="E191" s="50" t="s">
        <v>2906</v>
      </c>
      <c r="F191" s="72" t="s">
        <v>7587</v>
      </c>
      <c r="G191" s="77" t="s">
        <v>40</v>
      </c>
      <c r="H191" s="49" t="s">
        <v>67</v>
      </c>
      <c r="I191" s="42">
        <v>61050000</v>
      </c>
      <c r="J191" s="43">
        <v>0</v>
      </c>
      <c r="K191" s="43">
        <v>0</v>
      </c>
      <c r="L191" s="44">
        <v>61050000</v>
      </c>
      <c r="M191" s="42">
        <v>61050000</v>
      </c>
      <c r="N191" s="43">
        <v>61050000</v>
      </c>
      <c r="O191" s="55"/>
      <c r="P191" s="63" t="s">
        <v>7627</v>
      </c>
      <c r="Q191" s="66" t="s">
        <v>2908</v>
      </c>
      <c r="R191" s="67" t="s">
        <v>2909</v>
      </c>
      <c r="S191" s="65" t="s">
        <v>24</v>
      </c>
      <c r="T191" s="58"/>
      <c r="U191" s="46"/>
    </row>
    <row r="192" spans="2:21" s="70" customFormat="1" x14ac:dyDescent="0.15">
      <c r="B192" s="56">
        <v>2018</v>
      </c>
      <c r="C192" s="74">
        <v>2</v>
      </c>
      <c r="D192" s="74" t="s">
        <v>14</v>
      </c>
      <c r="E192" s="50" t="s">
        <v>2320</v>
      </c>
      <c r="F192" s="72" t="s">
        <v>7600</v>
      </c>
      <c r="G192" s="77" t="s">
        <v>40</v>
      </c>
      <c r="H192" s="49" t="s">
        <v>68</v>
      </c>
      <c r="I192" s="42">
        <v>53500000</v>
      </c>
      <c r="J192" s="43">
        <v>5500000</v>
      </c>
      <c r="K192" s="43">
        <v>3730000</v>
      </c>
      <c r="L192" s="44">
        <v>62730000</v>
      </c>
      <c r="M192" s="42">
        <v>53500000</v>
      </c>
      <c r="N192" s="43">
        <v>37450000</v>
      </c>
      <c r="O192" s="55"/>
      <c r="P192" s="63" t="s">
        <v>7603</v>
      </c>
      <c r="Q192" s="66" t="s">
        <v>2321</v>
      </c>
      <c r="R192" s="67" t="s">
        <v>2322</v>
      </c>
      <c r="S192" s="65" t="s">
        <v>24</v>
      </c>
      <c r="T192" s="58"/>
      <c r="U192" s="46"/>
    </row>
    <row r="193" spans="2:21" s="70" customFormat="1" x14ac:dyDescent="0.15">
      <c r="B193" s="56">
        <v>2018</v>
      </c>
      <c r="C193" s="74">
        <v>2</v>
      </c>
      <c r="D193" s="74" t="s">
        <v>14</v>
      </c>
      <c r="E193" s="50" t="s">
        <v>3978</v>
      </c>
      <c r="F193" s="72" t="s">
        <v>7651</v>
      </c>
      <c r="G193" s="77" t="s">
        <v>40</v>
      </c>
      <c r="H193" s="49" t="s">
        <v>67</v>
      </c>
      <c r="I193" s="42">
        <v>65010000</v>
      </c>
      <c r="J193" s="43">
        <v>0</v>
      </c>
      <c r="K193" s="43">
        <v>0</v>
      </c>
      <c r="L193" s="44">
        <f>SUM(I193:K193)</f>
        <v>65010000</v>
      </c>
      <c r="M193" s="42">
        <v>65010000</v>
      </c>
      <c r="N193" s="43">
        <v>65010000</v>
      </c>
      <c r="O193" s="55"/>
      <c r="P193" s="63" t="s">
        <v>7660</v>
      </c>
      <c r="Q193" s="66" t="s">
        <v>3976</v>
      </c>
      <c r="R193" s="67" t="s">
        <v>3977</v>
      </c>
      <c r="S193" s="65" t="s">
        <v>24</v>
      </c>
      <c r="T193" s="58"/>
      <c r="U193" s="46"/>
    </row>
    <row r="194" spans="2:21" s="70" customFormat="1" x14ac:dyDescent="0.15">
      <c r="B194" s="56">
        <v>2018</v>
      </c>
      <c r="C194" s="74">
        <v>2</v>
      </c>
      <c r="D194" s="74" t="s">
        <v>14</v>
      </c>
      <c r="E194" s="50" t="s">
        <v>2911</v>
      </c>
      <c r="F194" s="72" t="s">
        <v>7587</v>
      </c>
      <c r="G194" s="77" t="s">
        <v>40</v>
      </c>
      <c r="H194" s="49" t="s">
        <v>67</v>
      </c>
      <c r="I194" s="42">
        <v>56650000</v>
      </c>
      <c r="J194" s="43">
        <v>10000000</v>
      </c>
      <c r="K194" s="43"/>
      <c r="L194" s="44">
        <v>66650000</v>
      </c>
      <c r="M194" s="42">
        <v>66650000</v>
      </c>
      <c r="N194" s="43">
        <v>66650000</v>
      </c>
      <c r="O194" s="55" t="s">
        <v>2907</v>
      </c>
      <c r="P194" s="63" t="s">
        <v>7627</v>
      </c>
      <c r="Q194" s="66" t="s">
        <v>2912</v>
      </c>
      <c r="R194" s="67" t="s">
        <v>2913</v>
      </c>
      <c r="S194" s="65" t="s">
        <v>24</v>
      </c>
      <c r="T194" s="58"/>
      <c r="U194" s="46"/>
    </row>
    <row r="195" spans="2:21" s="70" customFormat="1" x14ac:dyDescent="0.15">
      <c r="B195" s="56">
        <v>2018</v>
      </c>
      <c r="C195" s="74">
        <v>2</v>
      </c>
      <c r="D195" s="74" t="s">
        <v>14</v>
      </c>
      <c r="E195" s="50" t="s">
        <v>2311</v>
      </c>
      <c r="F195" s="72" t="s">
        <v>7600</v>
      </c>
      <c r="G195" s="77" t="s">
        <v>41</v>
      </c>
      <c r="H195" s="49" t="s">
        <v>68</v>
      </c>
      <c r="I195" s="42">
        <v>47109000</v>
      </c>
      <c r="J195" s="43">
        <v>24519000</v>
      </c>
      <c r="K195" s="43"/>
      <c r="L195" s="44">
        <v>71628000</v>
      </c>
      <c r="M195" s="42"/>
      <c r="N195" s="43"/>
      <c r="O195" s="55"/>
      <c r="P195" s="63" t="s">
        <v>7602</v>
      </c>
      <c r="Q195" s="66" t="s">
        <v>2312</v>
      </c>
      <c r="R195" s="67" t="s">
        <v>2313</v>
      </c>
      <c r="S195" s="65" t="s">
        <v>24</v>
      </c>
      <c r="T195" s="58"/>
      <c r="U195" s="46"/>
    </row>
    <row r="196" spans="2:21" s="70" customFormat="1" x14ac:dyDescent="0.15">
      <c r="B196" s="56">
        <v>2018</v>
      </c>
      <c r="C196" s="74">
        <v>2</v>
      </c>
      <c r="D196" s="74" t="s">
        <v>14</v>
      </c>
      <c r="E196" s="50" t="s">
        <v>2860</v>
      </c>
      <c r="F196" s="72" t="s">
        <v>7587</v>
      </c>
      <c r="G196" s="77" t="s">
        <v>99</v>
      </c>
      <c r="H196" s="49" t="s">
        <v>68</v>
      </c>
      <c r="I196" s="42">
        <v>78309000</v>
      </c>
      <c r="J196" s="43"/>
      <c r="K196" s="43"/>
      <c r="L196" s="44">
        <v>78309000</v>
      </c>
      <c r="M196" s="42">
        <v>78309000</v>
      </c>
      <c r="N196" s="43">
        <v>78309000</v>
      </c>
      <c r="O196" s="55"/>
      <c r="P196" s="63" t="s">
        <v>7620</v>
      </c>
      <c r="Q196" s="66" t="s">
        <v>2864</v>
      </c>
      <c r="R196" s="67" t="s">
        <v>2865</v>
      </c>
      <c r="S196" s="65" t="s">
        <v>7677</v>
      </c>
      <c r="T196" s="58"/>
      <c r="U196" s="46"/>
    </row>
    <row r="197" spans="2:21" s="70" customFormat="1" x14ac:dyDescent="0.15">
      <c r="B197" s="56">
        <v>2018</v>
      </c>
      <c r="C197" s="74">
        <v>2</v>
      </c>
      <c r="D197" s="74" t="s">
        <v>14</v>
      </c>
      <c r="E197" s="50" t="s">
        <v>3928</v>
      </c>
      <c r="F197" s="72" t="s">
        <v>7651</v>
      </c>
      <c r="G197" s="77" t="s">
        <v>3930</v>
      </c>
      <c r="H197" s="49" t="s">
        <v>67</v>
      </c>
      <c r="I197" s="42">
        <v>71082000</v>
      </c>
      <c r="J197" s="43">
        <v>8498000</v>
      </c>
      <c r="K197" s="43">
        <v>0</v>
      </c>
      <c r="L197" s="44">
        <f>SUM(I197:K197)</f>
        <v>79580000</v>
      </c>
      <c r="M197" s="42">
        <v>71082000</v>
      </c>
      <c r="N197" s="43">
        <v>49757000</v>
      </c>
      <c r="O197" s="55"/>
      <c r="P197" s="63" t="s">
        <v>7657</v>
      </c>
      <c r="Q197" s="66" t="s">
        <v>3931</v>
      </c>
      <c r="R197" s="67" t="s">
        <v>3932</v>
      </c>
      <c r="S197" s="65" t="s">
        <v>24</v>
      </c>
      <c r="T197" s="58"/>
      <c r="U197" s="46"/>
    </row>
    <row r="198" spans="2:21" s="70" customFormat="1" x14ac:dyDescent="0.15">
      <c r="B198" s="56">
        <v>2018</v>
      </c>
      <c r="C198" s="74">
        <v>2</v>
      </c>
      <c r="D198" s="74" t="s">
        <v>14</v>
      </c>
      <c r="E198" s="50" t="s">
        <v>3973</v>
      </c>
      <c r="F198" s="72" t="s">
        <v>7651</v>
      </c>
      <c r="G198" s="77" t="s">
        <v>41</v>
      </c>
      <c r="H198" s="49" t="s">
        <v>67</v>
      </c>
      <c r="I198" s="42">
        <v>38753000</v>
      </c>
      <c r="J198" s="43">
        <v>44286000</v>
      </c>
      <c r="K198" s="43">
        <v>0</v>
      </c>
      <c r="L198" s="44">
        <f>SUM(I198:K198)</f>
        <v>83039000</v>
      </c>
      <c r="M198" s="42">
        <v>38753000</v>
      </c>
      <c r="N198" s="43">
        <v>27127000</v>
      </c>
      <c r="O198" s="55"/>
      <c r="P198" s="63" t="s">
        <v>7660</v>
      </c>
      <c r="Q198" s="66" t="s">
        <v>3970</v>
      </c>
      <c r="R198" s="67" t="s">
        <v>3971</v>
      </c>
      <c r="S198" s="65" t="s">
        <v>24</v>
      </c>
      <c r="T198" s="58"/>
      <c r="U198" s="46"/>
    </row>
    <row r="199" spans="2:21" s="70" customFormat="1" x14ac:dyDescent="0.15">
      <c r="B199" s="56">
        <v>2018</v>
      </c>
      <c r="C199" s="74">
        <v>2</v>
      </c>
      <c r="D199" s="74" t="s">
        <v>15</v>
      </c>
      <c r="E199" s="50" t="s">
        <v>5116</v>
      </c>
      <c r="F199" s="72" t="s">
        <v>7554</v>
      </c>
      <c r="G199" s="77" t="s">
        <v>40</v>
      </c>
      <c r="H199" s="49" t="s">
        <v>68</v>
      </c>
      <c r="I199" s="42">
        <v>40000000</v>
      </c>
      <c r="J199" s="43">
        <v>44000000</v>
      </c>
      <c r="K199" s="43">
        <v>0</v>
      </c>
      <c r="L199" s="44">
        <v>84000000</v>
      </c>
      <c r="M199" s="42">
        <v>40000000</v>
      </c>
      <c r="N199" s="43">
        <v>58800000</v>
      </c>
      <c r="O199" s="55"/>
      <c r="P199" s="63" t="s">
        <v>5781</v>
      </c>
      <c r="Q199" s="66" t="s">
        <v>5117</v>
      </c>
      <c r="R199" s="67" t="s">
        <v>5118</v>
      </c>
      <c r="S199" s="65" t="s">
        <v>24</v>
      </c>
      <c r="T199" s="58"/>
      <c r="U199" s="46"/>
    </row>
    <row r="200" spans="2:21" s="70" customFormat="1" x14ac:dyDescent="0.15">
      <c r="B200" s="56">
        <v>2018</v>
      </c>
      <c r="C200" s="74">
        <v>2</v>
      </c>
      <c r="D200" s="74" t="s">
        <v>14</v>
      </c>
      <c r="E200" s="50" t="s">
        <v>3809</v>
      </c>
      <c r="F200" s="72" t="s">
        <v>7651</v>
      </c>
      <c r="G200" s="77" t="s">
        <v>99</v>
      </c>
      <c r="H200" s="49" t="s">
        <v>67</v>
      </c>
      <c r="I200" s="42">
        <v>86977000</v>
      </c>
      <c r="J200" s="43"/>
      <c r="K200" s="43"/>
      <c r="L200" s="44">
        <f>SUM(I200:K200)</f>
        <v>86977000</v>
      </c>
      <c r="M200" s="42">
        <v>86977000</v>
      </c>
      <c r="N200" s="43">
        <v>86977000</v>
      </c>
      <c r="O200" s="55"/>
      <c r="P200" s="63" t="s">
        <v>7652</v>
      </c>
      <c r="Q200" s="66" t="s">
        <v>3807</v>
      </c>
      <c r="R200" s="67" t="s">
        <v>3808</v>
      </c>
      <c r="S200" s="65" t="s">
        <v>2806</v>
      </c>
      <c r="T200" s="58"/>
      <c r="U200" s="46"/>
    </row>
    <row r="201" spans="2:21" s="70" customFormat="1" x14ac:dyDescent="0.15">
      <c r="B201" s="56">
        <v>2018</v>
      </c>
      <c r="C201" s="74">
        <v>2</v>
      </c>
      <c r="D201" s="74" t="s">
        <v>14</v>
      </c>
      <c r="E201" s="50" t="s">
        <v>3810</v>
      </c>
      <c r="F201" s="72" t="s">
        <v>7651</v>
      </c>
      <c r="G201" s="77" t="s">
        <v>99</v>
      </c>
      <c r="H201" s="49" t="s">
        <v>67</v>
      </c>
      <c r="I201" s="42">
        <v>88000000</v>
      </c>
      <c r="J201" s="43"/>
      <c r="K201" s="43"/>
      <c r="L201" s="44">
        <f>SUM(I201:K201)</f>
        <v>88000000</v>
      </c>
      <c r="M201" s="42">
        <v>88000000</v>
      </c>
      <c r="N201" s="43">
        <v>88000000</v>
      </c>
      <c r="O201" s="55"/>
      <c r="P201" s="63" t="s">
        <v>7652</v>
      </c>
      <c r="Q201" s="66" t="s">
        <v>3807</v>
      </c>
      <c r="R201" s="67" t="s">
        <v>3811</v>
      </c>
      <c r="S201" s="65" t="s">
        <v>2806</v>
      </c>
      <c r="T201" s="58"/>
      <c r="U201" s="46"/>
    </row>
    <row r="202" spans="2:21" s="70" customFormat="1" x14ac:dyDescent="0.15">
      <c r="B202" s="56">
        <v>2018</v>
      </c>
      <c r="C202" s="74">
        <v>2</v>
      </c>
      <c r="D202" s="74" t="s">
        <v>14</v>
      </c>
      <c r="E202" s="50" t="s">
        <v>2328</v>
      </c>
      <c r="F202" s="72" t="s">
        <v>7600</v>
      </c>
      <c r="G202" s="77" t="s">
        <v>40</v>
      </c>
      <c r="H202" s="49" t="s">
        <v>68</v>
      </c>
      <c r="I202" s="42">
        <v>98692000</v>
      </c>
      <c r="J202" s="43"/>
      <c r="K202" s="43"/>
      <c r="L202" s="44">
        <v>98692000</v>
      </c>
      <c r="M202" s="42">
        <v>98692000</v>
      </c>
      <c r="N202" s="43">
        <v>69084000</v>
      </c>
      <c r="O202" s="55"/>
      <c r="P202" s="63" t="s">
        <v>7603</v>
      </c>
      <c r="Q202" s="66" t="s">
        <v>2321</v>
      </c>
      <c r="R202" s="67" t="s">
        <v>2322</v>
      </c>
      <c r="S202" s="65" t="s">
        <v>24</v>
      </c>
      <c r="T202" s="58"/>
      <c r="U202" s="46"/>
    </row>
    <row r="203" spans="2:21" s="70" customFormat="1" x14ac:dyDescent="0.15">
      <c r="B203" s="56">
        <v>2018</v>
      </c>
      <c r="C203" s="74">
        <v>2</v>
      </c>
      <c r="D203" s="74" t="s">
        <v>14</v>
      </c>
      <c r="E203" s="50" t="s">
        <v>3161</v>
      </c>
      <c r="F203" s="72" t="s">
        <v>7598</v>
      </c>
      <c r="G203" s="77" t="s">
        <v>16</v>
      </c>
      <c r="H203" s="49" t="s">
        <v>67</v>
      </c>
      <c r="I203" s="42">
        <v>60000000</v>
      </c>
      <c r="J203" s="43">
        <v>40000000</v>
      </c>
      <c r="K203" s="43"/>
      <c r="L203" s="44">
        <v>100000000</v>
      </c>
      <c r="M203" s="42">
        <v>15000000</v>
      </c>
      <c r="N203" s="43">
        <v>5000000</v>
      </c>
      <c r="O203" s="55"/>
      <c r="P203" s="63" t="s">
        <v>7631</v>
      </c>
      <c r="Q203" s="66" t="s">
        <v>2992</v>
      </c>
      <c r="R203" s="67" t="s">
        <v>3162</v>
      </c>
      <c r="S203" s="65" t="s">
        <v>7677</v>
      </c>
      <c r="T203" s="58" t="s">
        <v>726</v>
      </c>
      <c r="U203" s="46"/>
    </row>
    <row r="204" spans="2:21" s="70" customFormat="1" x14ac:dyDescent="0.15">
      <c r="B204" s="56">
        <v>2018</v>
      </c>
      <c r="C204" s="74">
        <v>2</v>
      </c>
      <c r="D204" s="74" t="s">
        <v>14</v>
      </c>
      <c r="E204" s="50" t="s">
        <v>3194</v>
      </c>
      <c r="F204" s="72" t="s">
        <v>7630</v>
      </c>
      <c r="G204" s="77" t="s">
        <v>16</v>
      </c>
      <c r="H204" s="49" t="s">
        <v>67</v>
      </c>
      <c r="I204" s="42">
        <v>100000000</v>
      </c>
      <c r="J204" s="43">
        <v>0</v>
      </c>
      <c r="K204" s="43">
        <v>0</v>
      </c>
      <c r="L204" s="44">
        <v>100000000</v>
      </c>
      <c r="M204" s="42">
        <v>0</v>
      </c>
      <c r="N204" s="43">
        <v>0</v>
      </c>
      <c r="O204" s="55"/>
      <c r="P204" s="63" t="s">
        <v>7633</v>
      </c>
      <c r="Q204" s="66" t="s">
        <v>3190</v>
      </c>
      <c r="R204" s="67" t="s">
        <v>3191</v>
      </c>
      <c r="S204" s="65" t="s">
        <v>24</v>
      </c>
      <c r="T204" s="58"/>
      <c r="U204" s="46"/>
    </row>
    <row r="205" spans="2:21" s="70" customFormat="1" x14ac:dyDescent="0.15">
      <c r="B205" s="56">
        <v>2018</v>
      </c>
      <c r="C205" s="74">
        <v>2</v>
      </c>
      <c r="D205" s="74" t="s">
        <v>14</v>
      </c>
      <c r="E205" s="50" t="s">
        <v>2910</v>
      </c>
      <c r="F205" s="72" t="s">
        <v>7587</v>
      </c>
      <c r="G205" s="77" t="s">
        <v>40</v>
      </c>
      <c r="H205" s="49" t="s">
        <v>68</v>
      </c>
      <c r="I205" s="42">
        <v>104449000</v>
      </c>
      <c r="J205" s="43"/>
      <c r="K205" s="43"/>
      <c r="L205" s="44">
        <v>104449000</v>
      </c>
      <c r="M205" s="42">
        <v>30000000</v>
      </c>
      <c r="N205" s="43">
        <v>104449000</v>
      </c>
      <c r="O205" s="55" t="s">
        <v>2907</v>
      </c>
      <c r="P205" s="63" t="s">
        <v>7627</v>
      </c>
      <c r="Q205" s="66" t="s">
        <v>2908</v>
      </c>
      <c r="R205" s="67" t="s">
        <v>2909</v>
      </c>
      <c r="S205" s="65" t="s">
        <v>24</v>
      </c>
      <c r="T205" s="58"/>
      <c r="U205" s="46"/>
    </row>
    <row r="206" spans="2:21" s="70" customFormat="1" x14ac:dyDescent="0.15">
      <c r="B206" s="56">
        <v>2018</v>
      </c>
      <c r="C206" s="74">
        <v>2</v>
      </c>
      <c r="D206" s="74" t="s">
        <v>14</v>
      </c>
      <c r="E206" s="50" t="s">
        <v>3193</v>
      </c>
      <c r="F206" s="72" t="s">
        <v>7630</v>
      </c>
      <c r="G206" s="77" t="s">
        <v>16</v>
      </c>
      <c r="H206" s="49" t="s">
        <v>67</v>
      </c>
      <c r="I206" s="42">
        <v>40000000</v>
      </c>
      <c r="J206" s="43">
        <v>70000000</v>
      </c>
      <c r="K206" s="43">
        <v>0</v>
      </c>
      <c r="L206" s="44">
        <v>110000000</v>
      </c>
      <c r="M206" s="42">
        <v>0</v>
      </c>
      <c r="N206" s="43">
        <v>0</v>
      </c>
      <c r="O206" s="55"/>
      <c r="P206" s="63" t="s">
        <v>7633</v>
      </c>
      <c r="Q206" s="66" t="s">
        <v>3190</v>
      </c>
      <c r="R206" s="67" t="s">
        <v>3191</v>
      </c>
      <c r="S206" s="65" t="s">
        <v>24</v>
      </c>
      <c r="T206" s="58"/>
      <c r="U206" s="46"/>
    </row>
    <row r="207" spans="2:21" s="70" customFormat="1" x14ac:dyDescent="0.15">
      <c r="B207" s="56">
        <v>2018</v>
      </c>
      <c r="C207" s="74">
        <v>2</v>
      </c>
      <c r="D207" s="74" t="s">
        <v>15</v>
      </c>
      <c r="E207" s="50" t="s">
        <v>5081</v>
      </c>
      <c r="F207" s="72" t="s">
        <v>7554</v>
      </c>
      <c r="G207" s="77" t="s">
        <v>3929</v>
      </c>
      <c r="H207" s="49" t="s">
        <v>68</v>
      </c>
      <c r="I207" s="42">
        <v>111000000</v>
      </c>
      <c r="J207" s="43">
        <v>0</v>
      </c>
      <c r="K207" s="43">
        <v>0</v>
      </c>
      <c r="L207" s="44">
        <f>SUM(I207:K207)</f>
        <v>111000000</v>
      </c>
      <c r="M207" s="42">
        <v>111000000</v>
      </c>
      <c r="N207" s="43">
        <v>111000000</v>
      </c>
      <c r="O207" s="55"/>
      <c r="P207" s="63" t="s">
        <v>5585</v>
      </c>
      <c r="Q207" s="66" t="s">
        <v>5079</v>
      </c>
      <c r="R207" s="67" t="s">
        <v>5080</v>
      </c>
      <c r="S207" s="65" t="s">
        <v>24</v>
      </c>
      <c r="T207" s="58"/>
      <c r="U207" s="46"/>
    </row>
    <row r="208" spans="2:21" s="70" customFormat="1" x14ac:dyDescent="0.15">
      <c r="B208" s="56">
        <v>2018</v>
      </c>
      <c r="C208" s="74">
        <v>2</v>
      </c>
      <c r="D208" s="74" t="s">
        <v>14</v>
      </c>
      <c r="E208" s="50" t="s">
        <v>1200</v>
      </c>
      <c r="F208" s="72" t="s">
        <v>7568</v>
      </c>
      <c r="G208" s="77" t="s">
        <v>16</v>
      </c>
      <c r="H208" s="49" t="s">
        <v>67</v>
      </c>
      <c r="I208" s="42">
        <v>65000000</v>
      </c>
      <c r="J208" s="43">
        <v>50000000</v>
      </c>
      <c r="K208" s="43"/>
      <c r="L208" s="44">
        <v>115000000</v>
      </c>
      <c r="M208" s="42">
        <v>65000000</v>
      </c>
      <c r="N208" s="43">
        <v>115000000</v>
      </c>
      <c r="O208" s="55"/>
      <c r="P208" s="63" t="s">
        <v>7577</v>
      </c>
      <c r="Q208" s="66" t="s">
        <v>1198</v>
      </c>
      <c r="R208" s="67" t="s">
        <v>1199</v>
      </c>
      <c r="S208" s="65" t="s">
        <v>24</v>
      </c>
      <c r="T208" s="58"/>
      <c r="U208" s="46"/>
    </row>
    <row r="209" spans="2:21" s="70" customFormat="1" x14ac:dyDescent="0.15">
      <c r="B209" s="56">
        <v>2018</v>
      </c>
      <c r="C209" s="74">
        <v>2</v>
      </c>
      <c r="D209" s="74" t="s">
        <v>14</v>
      </c>
      <c r="E209" s="50" t="s">
        <v>5158</v>
      </c>
      <c r="F209" s="72" t="s">
        <v>7554</v>
      </c>
      <c r="G209" s="77" t="s">
        <v>40</v>
      </c>
      <c r="H209" s="49" t="s">
        <v>67</v>
      </c>
      <c r="I209" s="42">
        <v>119000000</v>
      </c>
      <c r="J209" s="43"/>
      <c r="K209" s="43"/>
      <c r="L209" s="44">
        <v>119000000</v>
      </c>
      <c r="M209" s="42">
        <v>119000000</v>
      </c>
      <c r="N209" s="43">
        <v>83300000</v>
      </c>
      <c r="O209" s="55"/>
      <c r="P209" s="63" t="s">
        <v>7671</v>
      </c>
      <c r="Q209" s="66" t="s">
        <v>5159</v>
      </c>
      <c r="R209" s="67" t="s">
        <v>5160</v>
      </c>
      <c r="S209" s="65" t="s">
        <v>24</v>
      </c>
      <c r="T209" s="58"/>
      <c r="U209" s="46"/>
    </row>
    <row r="210" spans="2:21" s="70" customFormat="1" x14ac:dyDescent="0.15">
      <c r="B210" s="56">
        <v>2018</v>
      </c>
      <c r="C210" s="74">
        <v>2</v>
      </c>
      <c r="D210" s="74" t="s">
        <v>14</v>
      </c>
      <c r="E210" s="50" t="s">
        <v>1197</v>
      </c>
      <c r="F210" s="72" t="s">
        <v>7568</v>
      </c>
      <c r="G210" s="77" t="s">
        <v>16</v>
      </c>
      <c r="H210" s="49" t="s">
        <v>67</v>
      </c>
      <c r="I210" s="42">
        <v>114000000</v>
      </c>
      <c r="J210" s="43">
        <v>7000000</v>
      </c>
      <c r="K210" s="43"/>
      <c r="L210" s="44">
        <v>121000000</v>
      </c>
      <c r="M210" s="42">
        <v>114000000</v>
      </c>
      <c r="N210" s="43">
        <v>121000000</v>
      </c>
      <c r="O210" s="55"/>
      <c r="P210" s="63" t="s">
        <v>7577</v>
      </c>
      <c r="Q210" s="66" t="s">
        <v>1198</v>
      </c>
      <c r="R210" s="67" t="s">
        <v>1199</v>
      </c>
      <c r="S210" s="65" t="s">
        <v>24</v>
      </c>
      <c r="T210" s="58"/>
      <c r="U210" s="46"/>
    </row>
    <row r="211" spans="2:21" s="70" customFormat="1" x14ac:dyDescent="0.15">
      <c r="B211" s="56">
        <v>2018</v>
      </c>
      <c r="C211" s="74">
        <v>2</v>
      </c>
      <c r="D211" s="74" t="s">
        <v>14</v>
      </c>
      <c r="E211" s="50" t="s">
        <v>2364</v>
      </c>
      <c r="F211" s="72" t="s">
        <v>7600</v>
      </c>
      <c r="G211" s="77" t="s">
        <v>40</v>
      </c>
      <c r="H211" s="49" t="s">
        <v>68</v>
      </c>
      <c r="I211" s="42">
        <v>122199000</v>
      </c>
      <c r="J211" s="43"/>
      <c r="K211" s="43"/>
      <c r="L211" s="44">
        <v>122199000</v>
      </c>
      <c r="M211" s="42">
        <v>122199000</v>
      </c>
      <c r="N211" s="43">
        <v>122199000</v>
      </c>
      <c r="O211" s="55"/>
      <c r="P211" s="63" t="s">
        <v>7607</v>
      </c>
      <c r="Q211" s="66" t="s">
        <v>2365</v>
      </c>
      <c r="R211" s="67" t="s">
        <v>2366</v>
      </c>
      <c r="S211" s="65" t="s">
        <v>24</v>
      </c>
      <c r="T211" s="58"/>
      <c r="U211" s="46"/>
    </row>
    <row r="212" spans="2:21" s="70" customFormat="1" x14ac:dyDescent="0.15">
      <c r="B212" s="56">
        <v>2018</v>
      </c>
      <c r="C212" s="74">
        <v>2</v>
      </c>
      <c r="D212" s="74" t="s">
        <v>14</v>
      </c>
      <c r="E212" s="50" t="s">
        <v>2341</v>
      </c>
      <c r="F212" s="72" t="s">
        <v>7600</v>
      </c>
      <c r="G212" s="77" t="s">
        <v>40</v>
      </c>
      <c r="H212" s="49" t="s">
        <v>68</v>
      </c>
      <c r="I212" s="42">
        <v>123321000</v>
      </c>
      <c r="J212" s="43"/>
      <c r="K212" s="43"/>
      <c r="L212" s="44">
        <v>123321000</v>
      </c>
      <c r="M212" s="42">
        <v>50000000</v>
      </c>
      <c r="N212" s="43">
        <v>50000000</v>
      </c>
      <c r="O212" s="55"/>
      <c r="P212" s="63" t="s">
        <v>7605</v>
      </c>
      <c r="Q212" s="66" t="s">
        <v>2342</v>
      </c>
      <c r="R212" s="67" t="s">
        <v>2343</v>
      </c>
      <c r="S212" s="65" t="s">
        <v>24</v>
      </c>
      <c r="T212" s="58"/>
      <c r="U212" s="46"/>
    </row>
    <row r="213" spans="2:21" s="70" customFormat="1" x14ac:dyDescent="0.15">
      <c r="B213" s="56">
        <v>2018</v>
      </c>
      <c r="C213" s="74">
        <v>2</v>
      </c>
      <c r="D213" s="74" t="s">
        <v>14</v>
      </c>
      <c r="E213" s="50" t="s">
        <v>3329</v>
      </c>
      <c r="F213" s="72" t="s">
        <v>7598</v>
      </c>
      <c r="G213" s="77" t="s">
        <v>16</v>
      </c>
      <c r="H213" s="49" t="s">
        <v>68</v>
      </c>
      <c r="I213" s="42">
        <v>124640000</v>
      </c>
      <c r="J213" s="43">
        <v>0</v>
      </c>
      <c r="K213" s="43">
        <v>0</v>
      </c>
      <c r="L213" s="44">
        <v>124640000</v>
      </c>
      <c r="M213" s="42">
        <v>124640000</v>
      </c>
      <c r="N213" s="43">
        <v>124640000</v>
      </c>
      <c r="O213" s="55"/>
      <c r="P213" s="63" t="s">
        <v>7648</v>
      </c>
      <c r="Q213" s="66" t="s">
        <v>3330</v>
      </c>
      <c r="R213" s="67" t="s">
        <v>3331</v>
      </c>
      <c r="S213" s="65" t="s">
        <v>24</v>
      </c>
      <c r="T213" s="58"/>
      <c r="U213" s="46"/>
    </row>
    <row r="214" spans="2:21" s="70" customFormat="1" x14ac:dyDescent="0.15">
      <c r="B214" s="56">
        <v>2018</v>
      </c>
      <c r="C214" s="74">
        <v>2</v>
      </c>
      <c r="D214" s="74" t="s">
        <v>14</v>
      </c>
      <c r="E214" s="50" t="s">
        <v>3186</v>
      </c>
      <c r="F214" s="72" t="s">
        <v>7598</v>
      </c>
      <c r="G214" s="77" t="s">
        <v>40</v>
      </c>
      <c r="H214" s="49" t="s">
        <v>67</v>
      </c>
      <c r="I214" s="42">
        <v>127000000</v>
      </c>
      <c r="J214" s="43">
        <v>0</v>
      </c>
      <c r="K214" s="43">
        <v>0</v>
      </c>
      <c r="L214" s="44">
        <v>127000000</v>
      </c>
      <c r="M214" s="42">
        <v>0</v>
      </c>
      <c r="N214" s="43">
        <v>0</v>
      </c>
      <c r="O214" s="55"/>
      <c r="P214" s="63" t="s">
        <v>7632</v>
      </c>
      <c r="Q214" s="66" t="s">
        <v>3187</v>
      </c>
      <c r="R214" s="67" t="s">
        <v>3188</v>
      </c>
      <c r="S214" s="65" t="s">
        <v>24</v>
      </c>
      <c r="T214" s="58"/>
      <c r="U214" s="46"/>
    </row>
    <row r="215" spans="2:21" s="70" customFormat="1" x14ac:dyDescent="0.15">
      <c r="B215" s="56">
        <v>2018</v>
      </c>
      <c r="C215" s="74">
        <v>2</v>
      </c>
      <c r="D215" s="74" t="s">
        <v>14</v>
      </c>
      <c r="E215" s="50" t="s">
        <v>3806</v>
      </c>
      <c r="F215" s="72" t="s">
        <v>7651</v>
      </c>
      <c r="G215" s="77" t="s">
        <v>99</v>
      </c>
      <c r="H215" s="49" t="s">
        <v>67</v>
      </c>
      <c r="I215" s="42">
        <v>130614000</v>
      </c>
      <c r="J215" s="43"/>
      <c r="K215" s="43"/>
      <c r="L215" s="44">
        <f>SUM(I215:K215)</f>
        <v>130614000</v>
      </c>
      <c r="M215" s="42">
        <v>130614000</v>
      </c>
      <c r="N215" s="43">
        <v>130614000</v>
      </c>
      <c r="O215" s="55"/>
      <c r="P215" s="63" t="s">
        <v>7652</v>
      </c>
      <c r="Q215" s="66" t="s">
        <v>3807</v>
      </c>
      <c r="R215" s="67" t="s">
        <v>3808</v>
      </c>
      <c r="S215" s="65" t="s">
        <v>2806</v>
      </c>
      <c r="T215" s="58"/>
      <c r="U215" s="46"/>
    </row>
    <row r="216" spans="2:21" s="70" customFormat="1" x14ac:dyDescent="0.15">
      <c r="B216" s="56">
        <v>2018</v>
      </c>
      <c r="C216" s="74">
        <v>2</v>
      </c>
      <c r="D216" s="74" t="s">
        <v>14</v>
      </c>
      <c r="E216" s="50" t="s">
        <v>163</v>
      </c>
      <c r="F216" s="72" t="s">
        <v>7545</v>
      </c>
      <c r="G216" s="77" t="s">
        <v>16</v>
      </c>
      <c r="H216" s="49" t="s">
        <v>68</v>
      </c>
      <c r="I216" s="42">
        <v>100000000</v>
      </c>
      <c r="J216" s="43">
        <v>25000000</v>
      </c>
      <c r="K216" s="43">
        <v>10000000</v>
      </c>
      <c r="L216" s="44">
        <v>135000000</v>
      </c>
      <c r="M216" s="42">
        <v>100000000</v>
      </c>
      <c r="N216" s="43">
        <v>70000000</v>
      </c>
      <c r="O216" s="55"/>
      <c r="P216" s="63" t="s">
        <v>7551</v>
      </c>
      <c r="Q216" s="66" t="s">
        <v>164</v>
      </c>
      <c r="R216" s="67" t="s">
        <v>165</v>
      </c>
      <c r="S216" s="65" t="s">
        <v>24</v>
      </c>
      <c r="T216" s="58"/>
      <c r="U216" s="46"/>
    </row>
    <row r="217" spans="2:21" s="70" customFormat="1" x14ac:dyDescent="0.15">
      <c r="B217" s="56">
        <v>2018</v>
      </c>
      <c r="C217" s="74">
        <v>2</v>
      </c>
      <c r="D217" s="74" t="s">
        <v>14</v>
      </c>
      <c r="E217" s="50" t="s">
        <v>5154</v>
      </c>
      <c r="F217" s="72" t="s">
        <v>7554</v>
      </c>
      <c r="G217" s="77" t="s">
        <v>40</v>
      </c>
      <c r="H217" s="49" t="s">
        <v>67</v>
      </c>
      <c r="I217" s="42">
        <v>135000000</v>
      </c>
      <c r="J217" s="43"/>
      <c r="K217" s="43"/>
      <c r="L217" s="44">
        <v>135000000</v>
      </c>
      <c r="M217" s="42">
        <v>135000000</v>
      </c>
      <c r="N217" s="43">
        <v>94500000</v>
      </c>
      <c r="O217" s="55"/>
      <c r="P217" s="63" t="s">
        <v>7671</v>
      </c>
      <c r="Q217" s="66" t="s">
        <v>5149</v>
      </c>
      <c r="R217" s="67" t="s">
        <v>5150</v>
      </c>
      <c r="S217" s="65" t="s">
        <v>24</v>
      </c>
      <c r="T217" s="58"/>
      <c r="U217" s="46"/>
    </row>
    <row r="218" spans="2:21" s="70" customFormat="1" x14ac:dyDescent="0.15">
      <c r="B218" s="56">
        <v>2018</v>
      </c>
      <c r="C218" s="74">
        <v>2</v>
      </c>
      <c r="D218" s="74" t="s">
        <v>14</v>
      </c>
      <c r="E218" s="50" t="s">
        <v>3950</v>
      </c>
      <c r="F218" s="72" t="s">
        <v>7651</v>
      </c>
      <c r="G218" s="77" t="s">
        <v>99</v>
      </c>
      <c r="H218" s="49" t="s">
        <v>67</v>
      </c>
      <c r="I218" s="42">
        <v>140000000</v>
      </c>
      <c r="J218" s="43">
        <v>0</v>
      </c>
      <c r="K218" s="43">
        <v>0</v>
      </c>
      <c r="L218" s="44">
        <v>140000000</v>
      </c>
      <c r="M218" s="42">
        <v>140000000</v>
      </c>
      <c r="N218" s="43">
        <v>98000000</v>
      </c>
      <c r="O218" s="55"/>
      <c r="P218" s="63" t="s">
        <v>7658</v>
      </c>
      <c r="Q218" s="66" t="s">
        <v>3951</v>
      </c>
      <c r="R218" s="67" t="s">
        <v>3952</v>
      </c>
      <c r="S218" s="65" t="s">
        <v>24</v>
      </c>
      <c r="T218" s="58"/>
      <c r="U218" s="46"/>
    </row>
    <row r="219" spans="2:21" s="70" customFormat="1" x14ac:dyDescent="0.15">
      <c r="B219" s="56">
        <v>2018</v>
      </c>
      <c r="C219" s="74">
        <v>2</v>
      </c>
      <c r="D219" s="74" t="s">
        <v>14</v>
      </c>
      <c r="E219" s="50" t="s">
        <v>3246</v>
      </c>
      <c r="F219" s="72" t="s">
        <v>7598</v>
      </c>
      <c r="G219" s="77" t="s">
        <v>41</v>
      </c>
      <c r="H219" s="49" t="s">
        <v>68</v>
      </c>
      <c r="I219" s="42">
        <v>111063000</v>
      </c>
      <c r="J219" s="43">
        <v>29502000</v>
      </c>
      <c r="K219" s="43">
        <v>0</v>
      </c>
      <c r="L219" s="44">
        <v>140565000</v>
      </c>
      <c r="M219" s="42">
        <v>67637000</v>
      </c>
      <c r="N219" s="43">
        <v>47346000</v>
      </c>
      <c r="O219" s="55"/>
      <c r="P219" s="63" t="s">
        <v>7638</v>
      </c>
      <c r="Q219" s="66" t="s">
        <v>3249</v>
      </c>
      <c r="R219" s="67" t="s">
        <v>3250</v>
      </c>
      <c r="S219" s="65" t="s">
        <v>24</v>
      </c>
      <c r="T219" s="58"/>
      <c r="U219" s="46"/>
    </row>
    <row r="220" spans="2:21" s="70" customFormat="1" x14ac:dyDescent="0.15">
      <c r="B220" s="56">
        <v>2018</v>
      </c>
      <c r="C220" s="74">
        <v>2</v>
      </c>
      <c r="D220" s="74" t="s">
        <v>14</v>
      </c>
      <c r="E220" s="50" t="s">
        <v>5151</v>
      </c>
      <c r="F220" s="72" t="s">
        <v>7554</v>
      </c>
      <c r="G220" s="77" t="s">
        <v>40</v>
      </c>
      <c r="H220" s="49" t="s">
        <v>67</v>
      </c>
      <c r="I220" s="42">
        <v>145212000</v>
      </c>
      <c r="J220" s="43"/>
      <c r="K220" s="43"/>
      <c r="L220" s="44">
        <v>145212000</v>
      </c>
      <c r="M220" s="42">
        <v>145212000</v>
      </c>
      <c r="N220" s="43">
        <v>101648400</v>
      </c>
      <c r="O220" s="55"/>
      <c r="P220" s="63" t="s">
        <v>7671</v>
      </c>
      <c r="Q220" s="66" t="s">
        <v>5149</v>
      </c>
      <c r="R220" s="67" t="s">
        <v>5150</v>
      </c>
      <c r="S220" s="65" t="s">
        <v>24</v>
      </c>
      <c r="T220" s="58"/>
      <c r="U220" s="46"/>
    </row>
    <row r="221" spans="2:21" s="70" customFormat="1" x14ac:dyDescent="0.15">
      <c r="B221" s="56">
        <v>2018</v>
      </c>
      <c r="C221" s="74">
        <v>2</v>
      </c>
      <c r="D221" s="74" t="s">
        <v>5005</v>
      </c>
      <c r="E221" s="50" t="s">
        <v>5006</v>
      </c>
      <c r="F221" s="72" t="s">
        <v>7554</v>
      </c>
      <c r="G221" s="77" t="s">
        <v>16</v>
      </c>
      <c r="H221" s="49" t="s">
        <v>67</v>
      </c>
      <c r="I221" s="42">
        <v>106408000</v>
      </c>
      <c r="J221" s="43">
        <v>39580000</v>
      </c>
      <c r="K221" s="43">
        <v>0</v>
      </c>
      <c r="L221" s="44">
        <f>SUM(I221:K221)</f>
        <v>145988000</v>
      </c>
      <c r="M221" s="42">
        <v>106408000</v>
      </c>
      <c r="N221" s="43">
        <v>74485600</v>
      </c>
      <c r="O221" s="55"/>
      <c r="P221" s="63" t="s">
        <v>5429</v>
      </c>
      <c r="Q221" s="66" t="s">
        <v>5007</v>
      </c>
      <c r="R221" s="67" t="s">
        <v>5008</v>
      </c>
      <c r="S221" s="65" t="s">
        <v>24</v>
      </c>
      <c r="T221" s="58"/>
      <c r="U221" s="46"/>
    </row>
    <row r="222" spans="2:21" s="70" customFormat="1" x14ac:dyDescent="0.15">
      <c r="B222" s="56">
        <v>2018</v>
      </c>
      <c r="C222" s="74">
        <v>2</v>
      </c>
      <c r="D222" s="74" t="s">
        <v>14</v>
      </c>
      <c r="E222" s="50" t="s">
        <v>166</v>
      </c>
      <c r="F222" s="72" t="s">
        <v>7545</v>
      </c>
      <c r="G222" s="77" t="s">
        <v>40</v>
      </c>
      <c r="H222" s="49" t="s">
        <v>68</v>
      </c>
      <c r="I222" s="42">
        <v>159225000</v>
      </c>
      <c r="J222" s="43">
        <v>0</v>
      </c>
      <c r="K222" s="43">
        <v>0</v>
      </c>
      <c r="L222" s="44">
        <v>159225000</v>
      </c>
      <c r="M222" s="42">
        <v>159225000</v>
      </c>
      <c r="N222" s="43">
        <v>159225000</v>
      </c>
      <c r="O222" s="55"/>
      <c r="P222" s="63" t="s">
        <v>7551</v>
      </c>
      <c r="Q222" s="66" t="s">
        <v>167</v>
      </c>
      <c r="R222" s="67" t="s">
        <v>168</v>
      </c>
      <c r="S222" s="65" t="s">
        <v>24</v>
      </c>
      <c r="T222" s="58"/>
      <c r="U222" s="46"/>
    </row>
    <row r="223" spans="2:21" s="70" customFormat="1" x14ac:dyDescent="0.15">
      <c r="B223" s="56">
        <v>2018</v>
      </c>
      <c r="C223" s="74">
        <v>2</v>
      </c>
      <c r="D223" s="74" t="s">
        <v>14</v>
      </c>
      <c r="E223" s="50" t="s">
        <v>1112</v>
      </c>
      <c r="F223" s="72" t="s">
        <v>7568</v>
      </c>
      <c r="G223" s="77" t="s">
        <v>99</v>
      </c>
      <c r="H223" s="49" t="s">
        <v>69</v>
      </c>
      <c r="I223" s="42">
        <v>165081000</v>
      </c>
      <c r="J223" s="43"/>
      <c r="K223" s="43"/>
      <c r="L223" s="44">
        <v>165081000</v>
      </c>
      <c r="M223" s="42">
        <v>165081000</v>
      </c>
      <c r="N223" s="43">
        <v>94096000</v>
      </c>
      <c r="O223" s="55"/>
      <c r="P223" s="63" t="s">
        <v>7569</v>
      </c>
      <c r="Q223" s="66" t="s">
        <v>1107</v>
      </c>
      <c r="R223" s="67" t="s">
        <v>1108</v>
      </c>
      <c r="S223" s="65" t="s">
        <v>24</v>
      </c>
      <c r="T223" s="58"/>
      <c r="U223" s="46" t="s">
        <v>1111</v>
      </c>
    </row>
    <row r="224" spans="2:21" s="70" customFormat="1" x14ac:dyDescent="0.15">
      <c r="B224" s="56">
        <v>2018</v>
      </c>
      <c r="C224" s="74">
        <v>2</v>
      </c>
      <c r="D224" s="74" t="s">
        <v>14</v>
      </c>
      <c r="E224" s="50" t="s">
        <v>5155</v>
      </c>
      <c r="F224" s="72" t="s">
        <v>7554</v>
      </c>
      <c r="G224" s="77" t="s">
        <v>40</v>
      </c>
      <c r="H224" s="49" t="s">
        <v>67</v>
      </c>
      <c r="I224" s="42">
        <v>170000000</v>
      </c>
      <c r="J224" s="43"/>
      <c r="K224" s="43"/>
      <c r="L224" s="44">
        <v>170000000</v>
      </c>
      <c r="M224" s="42">
        <v>170000000</v>
      </c>
      <c r="N224" s="43">
        <v>118999999.99999999</v>
      </c>
      <c r="O224" s="55"/>
      <c r="P224" s="63" t="s">
        <v>7671</v>
      </c>
      <c r="Q224" s="66" t="s">
        <v>5156</v>
      </c>
      <c r="R224" s="67" t="s">
        <v>5157</v>
      </c>
      <c r="S224" s="65" t="s">
        <v>24</v>
      </c>
      <c r="T224" s="58"/>
      <c r="U224" s="46"/>
    </row>
    <row r="225" spans="2:21" s="70" customFormat="1" x14ac:dyDescent="0.15">
      <c r="B225" s="56">
        <v>2018</v>
      </c>
      <c r="C225" s="74">
        <v>2</v>
      </c>
      <c r="D225" s="74" t="s">
        <v>14</v>
      </c>
      <c r="E225" s="50" t="s">
        <v>2733</v>
      </c>
      <c r="F225" s="72" t="s">
        <v>7587</v>
      </c>
      <c r="G225" s="77" t="s">
        <v>40</v>
      </c>
      <c r="H225" s="49" t="s">
        <v>68</v>
      </c>
      <c r="I225" s="42">
        <v>46596000</v>
      </c>
      <c r="J225" s="43">
        <v>82401000</v>
      </c>
      <c r="K225" s="43">
        <v>45621150</v>
      </c>
      <c r="L225" s="44">
        <v>174618150</v>
      </c>
      <c r="M225" s="42">
        <v>174618150</v>
      </c>
      <c r="N225" s="43"/>
      <c r="O225" s="55"/>
      <c r="P225" s="63" t="s">
        <v>7613</v>
      </c>
      <c r="Q225" s="66" t="s">
        <v>2734</v>
      </c>
      <c r="R225" s="67" t="s">
        <v>2735</v>
      </c>
      <c r="S225" s="65" t="s">
        <v>24</v>
      </c>
      <c r="T225" s="58"/>
      <c r="U225" s="46"/>
    </row>
    <row r="226" spans="2:21" s="70" customFormat="1" x14ac:dyDescent="0.15">
      <c r="B226" s="56">
        <v>2018</v>
      </c>
      <c r="C226" s="74">
        <v>2</v>
      </c>
      <c r="D226" s="74" t="s">
        <v>14</v>
      </c>
      <c r="E226" s="50" t="s">
        <v>3956</v>
      </c>
      <c r="F226" s="72" t="s">
        <v>7651</v>
      </c>
      <c r="G226" s="77" t="s">
        <v>16</v>
      </c>
      <c r="H226" s="49" t="s">
        <v>67</v>
      </c>
      <c r="I226" s="42">
        <v>30000000</v>
      </c>
      <c r="J226" s="43">
        <v>145000000</v>
      </c>
      <c r="K226" s="43">
        <v>0</v>
      </c>
      <c r="L226" s="44">
        <v>175000000</v>
      </c>
      <c r="M226" s="42">
        <v>30000000</v>
      </c>
      <c r="N226" s="43">
        <v>30000000</v>
      </c>
      <c r="O226" s="55"/>
      <c r="P226" s="63" t="s">
        <v>7659</v>
      </c>
      <c r="Q226" s="66" t="s">
        <v>3954</v>
      </c>
      <c r="R226" s="67" t="s">
        <v>3955</v>
      </c>
      <c r="S226" s="65" t="s">
        <v>24</v>
      </c>
      <c r="T226" s="58"/>
      <c r="U226" s="46"/>
    </row>
    <row r="227" spans="2:21" s="70" customFormat="1" x14ac:dyDescent="0.15">
      <c r="B227" s="56">
        <v>2018</v>
      </c>
      <c r="C227" s="74">
        <v>2</v>
      </c>
      <c r="D227" s="74" t="s">
        <v>14</v>
      </c>
      <c r="E227" s="50" t="s">
        <v>2327</v>
      </c>
      <c r="F227" s="72" t="s">
        <v>7600</v>
      </c>
      <c r="G227" s="77" t="s">
        <v>40</v>
      </c>
      <c r="H227" s="49" t="s">
        <v>68</v>
      </c>
      <c r="I227" s="42">
        <v>106931000</v>
      </c>
      <c r="J227" s="43">
        <v>70124816</v>
      </c>
      <c r="K227" s="43"/>
      <c r="L227" s="44">
        <v>177055816</v>
      </c>
      <c r="M227" s="42">
        <v>10000000</v>
      </c>
      <c r="N227" s="43">
        <v>177055816</v>
      </c>
      <c r="O227" s="55"/>
      <c r="P227" s="63" t="s">
        <v>7603</v>
      </c>
      <c r="Q227" s="66" t="s">
        <v>2321</v>
      </c>
      <c r="R227" s="67" t="s">
        <v>2322</v>
      </c>
      <c r="S227" s="65" t="s">
        <v>24</v>
      </c>
      <c r="T227" s="58"/>
      <c r="U227" s="46"/>
    </row>
    <row r="228" spans="2:21" s="70" customFormat="1" x14ac:dyDescent="0.15">
      <c r="B228" s="56">
        <v>2018</v>
      </c>
      <c r="C228" s="74">
        <v>2</v>
      </c>
      <c r="D228" s="74" t="s">
        <v>14</v>
      </c>
      <c r="E228" s="50" t="s">
        <v>1200</v>
      </c>
      <c r="F228" s="72" t="s">
        <v>7568</v>
      </c>
      <c r="G228" s="77" t="s">
        <v>17</v>
      </c>
      <c r="H228" s="49" t="s">
        <v>67</v>
      </c>
      <c r="I228" s="42">
        <v>175000000</v>
      </c>
      <c r="J228" s="43">
        <v>17000000</v>
      </c>
      <c r="K228" s="43"/>
      <c r="L228" s="44">
        <v>192000000</v>
      </c>
      <c r="M228" s="42">
        <v>175000000</v>
      </c>
      <c r="N228" s="43">
        <v>192000000</v>
      </c>
      <c r="O228" s="55"/>
      <c r="P228" s="63" t="s">
        <v>7577</v>
      </c>
      <c r="Q228" s="66" t="s">
        <v>1198</v>
      </c>
      <c r="R228" s="67" t="s">
        <v>1199</v>
      </c>
      <c r="S228" s="65" t="s">
        <v>24</v>
      </c>
      <c r="T228" s="58"/>
      <c r="U228" s="46"/>
    </row>
    <row r="229" spans="2:21" s="70" customFormat="1" x14ac:dyDescent="0.15">
      <c r="B229" s="56">
        <v>2018</v>
      </c>
      <c r="C229" s="74">
        <v>2</v>
      </c>
      <c r="D229" s="74" t="s">
        <v>14</v>
      </c>
      <c r="E229" s="50" t="s">
        <v>138</v>
      </c>
      <c r="F229" s="72" t="s">
        <v>7545</v>
      </c>
      <c r="G229" s="77" t="s">
        <v>40</v>
      </c>
      <c r="H229" s="49" t="s">
        <v>68</v>
      </c>
      <c r="I229" s="42">
        <v>139199000</v>
      </c>
      <c r="J229" s="43">
        <v>43458000</v>
      </c>
      <c r="K229" s="43">
        <v>12321000</v>
      </c>
      <c r="L229" s="44">
        <v>194978000</v>
      </c>
      <c r="M229" s="42">
        <v>55679600</v>
      </c>
      <c r="N229" s="43">
        <v>136484600</v>
      </c>
      <c r="O229" s="55"/>
      <c r="P229" s="63" t="s">
        <v>7547</v>
      </c>
      <c r="Q229" s="66" t="s">
        <v>134</v>
      </c>
      <c r="R229" s="67" t="s">
        <v>135</v>
      </c>
      <c r="S229" s="65" t="s">
        <v>24</v>
      </c>
      <c r="T229" s="58"/>
      <c r="U229" s="46"/>
    </row>
    <row r="230" spans="2:21" s="70" customFormat="1" x14ac:dyDescent="0.15">
      <c r="B230" s="56">
        <v>2018</v>
      </c>
      <c r="C230" s="74">
        <v>2</v>
      </c>
      <c r="D230" s="74" t="s">
        <v>14</v>
      </c>
      <c r="E230" s="50" t="s">
        <v>2860</v>
      </c>
      <c r="F230" s="72" t="s">
        <v>7587</v>
      </c>
      <c r="G230" s="77" t="s">
        <v>40</v>
      </c>
      <c r="H230" s="49" t="s">
        <v>68</v>
      </c>
      <c r="I230" s="42">
        <v>210356000</v>
      </c>
      <c r="J230" s="43"/>
      <c r="K230" s="43"/>
      <c r="L230" s="44">
        <v>210356000</v>
      </c>
      <c r="M230" s="42">
        <v>210356000</v>
      </c>
      <c r="N230" s="43">
        <v>210356000</v>
      </c>
      <c r="O230" s="55"/>
      <c r="P230" s="63" t="s">
        <v>7620</v>
      </c>
      <c r="Q230" s="66" t="s">
        <v>2861</v>
      </c>
      <c r="R230" s="67" t="s">
        <v>2862</v>
      </c>
      <c r="S230" s="65" t="s">
        <v>7677</v>
      </c>
      <c r="T230" s="58"/>
      <c r="U230" s="46"/>
    </row>
    <row r="231" spans="2:21" s="70" customFormat="1" x14ac:dyDescent="0.15">
      <c r="B231" s="56">
        <v>2018</v>
      </c>
      <c r="C231" s="74">
        <v>2</v>
      </c>
      <c r="D231" s="74" t="s">
        <v>14</v>
      </c>
      <c r="E231" s="50" t="s">
        <v>707</v>
      </c>
      <c r="F231" s="72" t="s">
        <v>7557</v>
      </c>
      <c r="G231" s="77" t="s">
        <v>40</v>
      </c>
      <c r="H231" s="49" t="s">
        <v>67</v>
      </c>
      <c r="I231" s="42">
        <v>159621000</v>
      </c>
      <c r="J231" s="43">
        <v>52439000</v>
      </c>
      <c r="K231" s="43"/>
      <c r="L231" s="44">
        <v>212060000</v>
      </c>
      <c r="M231" s="42">
        <v>212060000</v>
      </c>
      <c r="N231" s="43">
        <v>212060000</v>
      </c>
      <c r="O231" s="55"/>
      <c r="P231" s="63" t="s">
        <v>7558</v>
      </c>
      <c r="Q231" s="66" t="s">
        <v>705</v>
      </c>
      <c r="R231" s="67" t="s">
        <v>706</v>
      </c>
      <c r="S231" s="65" t="s">
        <v>24</v>
      </c>
      <c r="T231" s="58"/>
      <c r="U231" s="46"/>
    </row>
    <row r="232" spans="2:21" s="70" customFormat="1" x14ac:dyDescent="0.15">
      <c r="B232" s="56">
        <v>2018</v>
      </c>
      <c r="C232" s="74">
        <v>2</v>
      </c>
      <c r="D232" s="74" t="s">
        <v>14</v>
      </c>
      <c r="E232" s="50" t="s">
        <v>3972</v>
      </c>
      <c r="F232" s="72" t="s">
        <v>7651</v>
      </c>
      <c r="G232" s="77" t="s">
        <v>40</v>
      </c>
      <c r="H232" s="49" t="s">
        <v>67</v>
      </c>
      <c r="I232" s="42">
        <v>137919000</v>
      </c>
      <c r="J232" s="43">
        <v>85167000</v>
      </c>
      <c r="K232" s="43">
        <v>0</v>
      </c>
      <c r="L232" s="44">
        <f>SUM(I232:K232)</f>
        <v>223086000</v>
      </c>
      <c r="M232" s="42">
        <v>137919000</v>
      </c>
      <c r="N232" s="43">
        <v>96543000</v>
      </c>
      <c r="O232" s="55"/>
      <c r="P232" s="63" t="s">
        <v>7660</v>
      </c>
      <c r="Q232" s="66" t="s">
        <v>3970</v>
      </c>
      <c r="R232" s="67" t="s">
        <v>3971</v>
      </c>
      <c r="S232" s="65" t="s">
        <v>24</v>
      </c>
      <c r="T232" s="58"/>
      <c r="U232" s="46"/>
    </row>
    <row r="233" spans="2:21" s="70" customFormat="1" x14ac:dyDescent="0.15">
      <c r="B233" s="56">
        <v>2018</v>
      </c>
      <c r="C233" s="74">
        <v>2</v>
      </c>
      <c r="D233" s="74" t="s">
        <v>14</v>
      </c>
      <c r="E233" s="50" t="s">
        <v>1113</v>
      </c>
      <c r="F233" s="72" t="s">
        <v>7568</v>
      </c>
      <c r="G233" s="77" t="s">
        <v>99</v>
      </c>
      <c r="H233" s="49" t="s">
        <v>67</v>
      </c>
      <c r="I233" s="42">
        <v>237599000</v>
      </c>
      <c r="J233" s="43"/>
      <c r="K233" s="43"/>
      <c r="L233" s="44">
        <v>237599000</v>
      </c>
      <c r="M233" s="42">
        <v>237599000</v>
      </c>
      <c r="N233" s="43">
        <v>102167000</v>
      </c>
      <c r="O233" s="55"/>
      <c r="P233" s="63" t="s">
        <v>7569</v>
      </c>
      <c r="Q233" s="66" t="s">
        <v>1107</v>
      </c>
      <c r="R233" s="67" t="s">
        <v>1108</v>
      </c>
      <c r="S233" s="65" t="s">
        <v>24</v>
      </c>
      <c r="T233" s="58"/>
      <c r="U233" s="46"/>
    </row>
    <row r="234" spans="2:21" s="70" customFormat="1" x14ac:dyDescent="0.15">
      <c r="B234" s="56">
        <v>2018</v>
      </c>
      <c r="C234" s="74">
        <v>2</v>
      </c>
      <c r="D234" s="74" t="s">
        <v>15</v>
      </c>
      <c r="E234" s="50" t="s">
        <v>5122</v>
      </c>
      <c r="F234" s="72" t="s">
        <v>7554</v>
      </c>
      <c r="G234" s="77" t="s">
        <v>41</v>
      </c>
      <c r="H234" s="49" t="s">
        <v>7676</v>
      </c>
      <c r="I234" s="42">
        <v>71720000</v>
      </c>
      <c r="J234" s="43">
        <v>191953000</v>
      </c>
      <c r="K234" s="43"/>
      <c r="L234" s="44">
        <f>SUM(I234:K234)</f>
        <v>263673000</v>
      </c>
      <c r="M234" s="42"/>
      <c r="N234" s="43"/>
      <c r="O234" s="55"/>
      <c r="P234" s="63" t="s">
        <v>5784</v>
      </c>
      <c r="Q234" s="66" t="s">
        <v>5123</v>
      </c>
      <c r="R234" s="67" t="s">
        <v>5124</v>
      </c>
      <c r="S234" s="65" t="s">
        <v>24</v>
      </c>
      <c r="T234" s="58"/>
      <c r="U234" s="46"/>
    </row>
    <row r="235" spans="2:21" s="70" customFormat="1" x14ac:dyDescent="0.15">
      <c r="B235" s="56">
        <v>2018</v>
      </c>
      <c r="C235" s="74">
        <v>2</v>
      </c>
      <c r="D235" s="74" t="s">
        <v>14</v>
      </c>
      <c r="E235" s="50" t="s">
        <v>3255</v>
      </c>
      <c r="F235" s="72" t="s">
        <v>7598</v>
      </c>
      <c r="G235" s="77" t="s">
        <v>17</v>
      </c>
      <c r="H235" s="49" t="s">
        <v>68</v>
      </c>
      <c r="I235" s="42">
        <v>150573000</v>
      </c>
      <c r="J235" s="43">
        <v>116417000</v>
      </c>
      <c r="K235" s="43">
        <v>0</v>
      </c>
      <c r="L235" s="44">
        <v>266990000</v>
      </c>
      <c r="M235" s="42">
        <v>300000000</v>
      </c>
      <c r="N235" s="43">
        <v>210000000</v>
      </c>
      <c r="O235" s="55"/>
      <c r="P235" s="63" t="s">
        <v>7638</v>
      </c>
      <c r="Q235" s="66" t="s">
        <v>3256</v>
      </c>
      <c r="R235" s="67" t="s">
        <v>3257</v>
      </c>
      <c r="S235" s="65" t="s">
        <v>24</v>
      </c>
      <c r="T235" s="58"/>
      <c r="U235" s="46"/>
    </row>
    <row r="236" spans="2:21" s="70" customFormat="1" x14ac:dyDescent="0.15">
      <c r="B236" s="56">
        <v>2018</v>
      </c>
      <c r="C236" s="74">
        <v>2</v>
      </c>
      <c r="D236" s="74" t="s">
        <v>14</v>
      </c>
      <c r="E236" s="50" t="s">
        <v>3838</v>
      </c>
      <c r="F236" s="72" t="s">
        <v>7651</v>
      </c>
      <c r="G236" s="77" t="s">
        <v>99</v>
      </c>
      <c r="H236" s="49" t="s">
        <v>67</v>
      </c>
      <c r="I236" s="42">
        <v>203060000</v>
      </c>
      <c r="J236" s="43">
        <v>64769000</v>
      </c>
      <c r="K236" s="43">
        <v>0</v>
      </c>
      <c r="L236" s="44">
        <f>SUM(I236:K236)</f>
        <v>267829000</v>
      </c>
      <c r="M236" s="42">
        <v>203000000</v>
      </c>
      <c r="N236" s="43">
        <f>M236*0.7</f>
        <v>142100000</v>
      </c>
      <c r="O236" s="55"/>
      <c r="P236" s="63" t="s">
        <v>4913</v>
      </c>
      <c r="Q236" s="66" t="s">
        <v>3839</v>
      </c>
      <c r="R236" s="67" t="s">
        <v>3840</v>
      </c>
      <c r="S236" s="65" t="s">
        <v>24</v>
      </c>
      <c r="T236" s="58"/>
      <c r="U236" s="46"/>
    </row>
    <row r="237" spans="2:21" s="70" customFormat="1" x14ac:dyDescent="0.15">
      <c r="B237" s="56">
        <v>2018</v>
      </c>
      <c r="C237" s="74">
        <v>2</v>
      </c>
      <c r="D237" s="74" t="s">
        <v>14</v>
      </c>
      <c r="E237" s="50" t="s">
        <v>3149</v>
      </c>
      <c r="F237" s="72" t="s">
        <v>7598</v>
      </c>
      <c r="G237" s="77" t="s">
        <v>182</v>
      </c>
      <c r="H237" s="49" t="s">
        <v>67</v>
      </c>
      <c r="I237" s="42">
        <v>270000000</v>
      </c>
      <c r="J237" s="43"/>
      <c r="K237" s="43"/>
      <c r="L237" s="44">
        <v>270000000</v>
      </c>
      <c r="M237" s="42">
        <v>270000000</v>
      </c>
      <c r="N237" s="43"/>
      <c r="O237" s="55"/>
      <c r="P237" s="63" t="s">
        <v>7629</v>
      </c>
      <c r="Q237" s="66" t="s">
        <v>3147</v>
      </c>
      <c r="R237" s="67" t="s">
        <v>3148</v>
      </c>
      <c r="S237" s="65" t="s">
        <v>24</v>
      </c>
      <c r="T237" s="58"/>
      <c r="U237" s="46"/>
    </row>
    <row r="238" spans="2:21" s="70" customFormat="1" x14ac:dyDescent="0.15">
      <c r="B238" s="56">
        <v>2018</v>
      </c>
      <c r="C238" s="74">
        <v>2</v>
      </c>
      <c r="D238" s="74" t="s">
        <v>14</v>
      </c>
      <c r="E238" s="50" t="s">
        <v>3957</v>
      </c>
      <c r="F238" s="72" t="s">
        <v>7651</v>
      </c>
      <c r="G238" s="77" t="s">
        <v>16</v>
      </c>
      <c r="H238" s="49" t="s">
        <v>67</v>
      </c>
      <c r="I238" s="42">
        <v>45000000</v>
      </c>
      <c r="J238" s="43">
        <v>225000000</v>
      </c>
      <c r="K238" s="43">
        <v>0</v>
      </c>
      <c r="L238" s="44">
        <v>270000000</v>
      </c>
      <c r="M238" s="42">
        <v>45000000</v>
      </c>
      <c r="N238" s="43">
        <v>45000000</v>
      </c>
      <c r="O238" s="55"/>
      <c r="P238" s="63" t="s">
        <v>7659</v>
      </c>
      <c r="Q238" s="66" t="s">
        <v>3954</v>
      </c>
      <c r="R238" s="67" t="s">
        <v>3955</v>
      </c>
      <c r="S238" s="65" t="s">
        <v>24</v>
      </c>
      <c r="T238" s="58"/>
      <c r="U238" s="46"/>
    </row>
    <row r="239" spans="2:21" s="70" customFormat="1" x14ac:dyDescent="0.15">
      <c r="B239" s="56">
        <v>2018</v>
      </c>
      <c r="C239" s="74">
        <v>2</v>
      </c>
      <c r="D239" s="74" t="s">
        <v>14</v>
      </c>
      <c r="E239" s="50" t="s">
        <v>3841</v>
      </c>
      <c r="F239" s="72" t="s">
        <v>7651</v>
      </c>
      <c r="G239" s="77" t="s">
        <v>99</v>
      </c>
      <c r="H239" s="49" t="s">
        <v>67</v>
      </c>
      <c r="I239" s="42">
        <v>202647000</v>
      </c>
      <c r="J239" s="43">
        <v>70000000</v>
      </c>
      <c r="K239" s="43">
        <v>0</v>
      </c>
      <c r="L239" s="44">
        <f>SUM(I239:K239)</f>
        <v>272647000</v>
      </c>
      <c r="M239" s="42">
        <v>202647000</v>
      </c>
      <c r="N239" s="43">
        <f>M239*0.7</f>
        <v>141852900</v>
      </c>
      <c r="O239" s="55"/>
      <c r="P239" s="63" t="s">
        <v>4913</v>
      </c>
      <c r="Q239" s="66" t="s">
        <v>3842</v>
      </c>
      <c r="R239" s="67" t="s">
        <v>3843</v>
      </c>
      <c r="S239" s="65" t="s">
        <v>24</v>
      </c>
      <c r="T239" s="58"/>
      <c r="U239" s="46"/>
    </row>
    <row r="240" spans="2:21" s="70" customFormat="1" x14ac:dyDescent="0.15">
      <c r="B240" s="56">
        <v>2018</v>
      </c>
      <c r="C240" s="74">
        <v>2</v>
      </c>
      <c r="D240" s="74" t="s">
        <v>14</v>
      </c>
      <c r="E240" s="50" t="s">
        <v>3163</v>
      </c>
      <c r="F240" s="72" t="s">
        <v>7598</v>
      </c>
      <c r="G240" s="77" t="s">
        <v>103</v>
      </c>
      <c r="H240" s="49" t="s">
        <v>67</v>
      </c>
      <c r="I240" s="42">
        <v>221210000</v>
      </c>
      <c r="J240" s="43">
        <v>53020000</v>
      </c>
      <c r="K240" s="43">
        <v>0</v>
      </c>
      <c r="L240" s="44">
        <v>274230000</v>
      </c>
      <c r="M240" s="42">
        <v>221210000</v>
      </c>
      <c r="N240" s="43">
        <v>191000000</v>
      </c>
      <c r="O240" s="55"/>
      <c r="P240" s="63" t="s">
        <v>7631</v>
      </c>
      <c r="Q240" s="66" t="s">
        <v>2992</v>
      </c>
      <c r="R240" s="67" t="s">
        <v>3162</v>
      </c>
      <c r="S240" s="65" t="s">
        <v>7677</v>
      </c>
      <c r="T240" s="58"/>
      <c r="U240" s="46"/>
    </row>
    <row r="241" spans="2:21" s="70" customFormat="1" x14ac:dyDescent="0.15">
      <c r="B241" s="56">
        <v>2018</v>
      </c>
      <c r="C241" s="74">
        <v>2</v>
      </c>
      <c r="D241" s="74" t="s">
        <v>14</v>
      </c>
      <c r="E241" s="50" t="s">
        <v>3146</v>
      </c>
      <c r="F241" s="72" t="s">
        <v>7598</v>
      </c>
      <c r="G241" s="77" t="s">
        <v>182</v>
      </c>
      <c r="H241" s="49" t="s">
        <v>69</v>
      </c>
      <c r="I241" s="42">
        <v>275880000</v>
      </c>
      <c r="J241" s="43"/>
      <c r="K241" s="43"/>
      <c r="L241" s="44">
        <v>275880000</v>
      </c>
      <c r="M241" s="42">
        <v>275880000</v>
      </c>
      <c r="N241" s="43"/>
      <c r="O241" s="55"/>
      <c r="P241" s="63" t="s">
        <v>7629</v>
      </c>
      <c r="Q241" s="66" t="s">
        <v>3147</v>
      </c>
      <c r="R241" s="67" t="s">
        <v>3148</v>
      </c>
      <c r="S241" s="65" t="s">
        <v>24</v>
      </c>
      <c r="T241" s="58" t="s">
        <v>1111</v>
      </c>
      <c r="U241" s="46"/>
    </row>
    <row r="242" spans="2:21" s="70" customFormat="1" x14ac:dyDescent="0.15">
      <c r="B242" s="56">
        <v>2018</v>
      </c>
      <c r="C242" s="74">
        <v>2</v>
      </c>
      <c r="D242" s="74" t="s">
        <v>14</v>
      </c>
      <c r="E242" s="50" t="s">
        <v>1239</v>
      </c>
      <c r="F242" s="72" t="s">
        <v>7568</v>
      </c>
      <c r="G242" s="77" t="s">
        <v>103</v>
      </c>
      <c r="H242" s="49" t="s">
        <v>68</v>
      </c>
      <c r="I242" s="42">
        <v>160000000</v>
      </c>
      <c r="J242" s="43">
        <v>140000000</v>
      </c>
      <c r="K242" s="43"/>
      <c r="L242" s="44">
        <v>300000000</v>
      </c>
      <c r="M242" s="42">
        <v>160000000</v>
      </c>
      <c r="N242" s="43">
        <v>245000000</v>
      </c>
      <c r="O242" s="55"/>
      <c r="P242" s="63" t="s">
        <v>7581</v>
      </c>
      <c r="Q242" s="66" t="s">
        <v>1240</v>
      </c>
      <c r="R242" s="67" t="s">
        <v>1241</v>
      </c>
      <c r="S242" s="65" t="s">
        <v>24</v>
      </c>
      <c r="T242" s="58"/>
      <c r="U242" s="46"/>
    </row>
    <row r="243" spans="2:21" s="70" customFormat="1" x14ac:dyDescent="0.15">
      <c r="B243" s="56">
        <v>2018</v>
      </c>
      <c r="C243" s="74">
        <v>2</v>
      </c>
      <c r="D243" s="74" t="s">
        <v>14</v>
      </c>
      <c r="E243" s="50" t="s">
        <v>1197</v>
      </c>
      <c r="F243" s="72" t="s">
        <v>7568</v>
      </c>
      <c r="G243" s="77" t="s">
        <v>40</v>
      </c>
      <c r="H243" s="49" t="s">
        <v>67</v>
      </c>
      <c r="I243" s="42">
        <v>15000000</v>
      </c>
      <c r="J243" s="43">
        <v>288000000</v>
      </c>
      <c r="K243" s="43"/>
      <c r="L243" s="44">
        <v>303000000</v>
      </c>
      <c r="M243" s="42">
        <v>15000000</v>
      </c>
      <c r="N243" s="43">
        <v>303000000</v>
      </c>
      <c r="O243" s="55"/>
      <c r="P243" s="63" t="s">
        <v>7577</v>
      </c>
      <c r="Q243" s="66" t="s">
        <v>1198</v>
      </c>
      <c r="R243" s="67" t="s">
        <v>1199</v>
      </c>
      <c r="S243" s="65" t="s">
        <v>24</v>
      </c>
      <c r="T243" s="58"/>
      <c r="U243" s="46"/>
    </row>
    <row r="244" spans="2:21" s="70" customFormat="1" x14ac:dyDescent="0.15">
      <c r="B244" s="56">
        <v>2018</v>
      </c>
      <c r="C244" s="74">
        <v>2</v>
      </c>
      <c r="D244" s="74" t="s">
        <v>14</v>
      </c>
      <c r="E244" s="50" t="s">
        <v>3246</v>
      </c>
      <c r="F244" s="72" t="s">
        <v>7598</v>
      </c>
      <c r="G244" s="77" t="s">
        <v>40</v>
      </c>
      <c r="H244" s="49" t="s">
        <v>68</v>
      </c>
      <c r="I244" s="42">
        <v>226926000</v>
      </c>
      <c r="J244" s="43">
        <v>87350000</v>
      </c>
      <c r="K244" s="43">
        <v>0</v>
      </c>
      <c r="L244" s="44">
        <v>314276000</v>
      </c>
      <c r="M244" s="42">
        <v>136296000</v>
      </c>
      <c r="N244" s="43">
        <v>95407000</v>
      </c>
      <c r="O244" s="55"/>
      <c r="P244" s="63" t="s">
        <v>7638</v>
      </c>
      <c r="Q244" s="66" t="s">
        <v>3249</v>
      </c>
      <c r="R244" s="67" t="s">
        <v>3250</v>
      </c>
      <c r="S244" s="65" t="s">
        <v>24</v>
      </c>
      <c r="T244" s="58"/>
      <c r="U244" s="46"/>
    </row>
    <row r="245" spans="2:21" s="70" customFormat="1" x14ac:dyDescent="0.15">
      <c r="B245" s="56">
        <v>2018</v>
      </c>
      <c r="C245" s="74">
        <v>2</v>
      </c>
      <c r="D245" s="74" t="s">
        <v>14</v>
      </c>
      <c r="E245" s="50" t="s">
        <v>2186</v>
      </c>
      <c r="F245" s="72" t="s">
        <v>7587</v>
      </c>
      <c r="G245" s="77" t="s">
        <v>103</v>
      </c>
      <c r="H245" s="49" t="s">
        <v>68</v>
      </c>
      <c r="I245" s="42">
        <v>315000000</v>
      </c>
      <c r="J245" s="43"/>
      <c r="K245" s="43"/>
      <c r="L245" s="44">
        <v>315000000</v>
      </c>
      <c r="M245" s="42">
        <v>315000000</v>
      </c>
      <c r="N245" s="43">
        <v>315000000</v>
      </c>
      <c r="O245" s="55"/>
      <c r="P245" s="63" t="s">
        <v>7592</v>
      </c>
      <c r="Q245" s="66" t="s">
        <v>2187</v>
      </c>
      <c r="R245" s="67" t="s">
        <v>2188</v>
      </c>
      <c r="S245" s="65" t="s">
        <v>24</v>
      </c>
      <c r="T245" s="58"/>
      <c r="U245" s="46"/>
    </row>
    <row r="246" spans="2:21" s="70" customFormat="1" x14ac:dyDescent="0.15">
      <c r="B246" s="56">
        <v>2018</v>
      </c>
      <c r="C246" s="74">
        <v>2</v>
      </c>
      <c r="D246" s="74" t="s">
        <v>14</v>
      </c>
      <c r="E246" s="50" t="s">
        <v>2332</v>
      </c>
      <c r="F246" s="72" t="s">
        <v>7600</v>
      </c>
      <c r="G246" s="77" t="s">
        <v>40</v>
      </c>
      <c r="H246" s="49" t="s">
        <v>68</v>
      </c>
      <c r="I246" s="42">
        <v>101592000</v>
      </c>
      <c r="J246" s="43">
        <v>179164000</v>
      </c>
      <c r="K246" s="43">
        <v>34346000</v>
      </c>
      <c r="L246" s="44">
        <v>315102000</v>
      </c>
      <c r="M246" s="42">
        <v>101592000</v>
      </c>
      <c r="N246" s="43">
        <v>101592000</v>
      </c>
      <c r="O246" s="55"/>
      <c r="P246" s="63" t="s">
        <v>7603</v>
      </c>
      <c r="Q246" s="66" t="s">
        <v>2321</v>
      </c>
      <c r="R246" s="67" t="s">
        <v>2322</v>
      </c>
      <c r="S246" s="65" t="s">
        <v>24</v>
      </c>
      <c r="T246" s="58"/>
      <c r="U246" s="46"/>
    </row>
    <row r="247" spans="2:21" s="70" customFormat="1" x14ac:dyDescent="0.15">
      <c r="B247" s="56">
        <v>2018</v>
      </c>
      <c r="C247" s="74">
        <v>2</v>
      </c>
      <c r="D247" s="74" t="s">
        <v>14</v>
      </c>
      <c r="E247" s="50" t="s">
        <v>1321</v>
      </c>
      <c r="F247" s="72" t="s">
        <v>7568</v>
      </c>
      <c r="G247" s="77" t="s">
        <v>16</v>
      </c>
      <c r="H247" s="49" t="s">
        <v>68</v>
      </c>
      <c r="I247" s="42">
        <v>251770000</v>
      </c>
      <c r="J247" s="43">
        <v>65600000</v>
      </c>
      <c r="K247" s="43"/>
      <c r="L247" s="44">
        <v>317370000</v>
      </c>
      <c r="M247" s="42">
        <v>120000000</v>
      </c>
      <c r="N247" s="43">
        <v>84000000</v>
      </c>
      <c r="O247" s="55"/>
      <c r="P247" s="63" t="s">
        <v>7586</v>
      </c>
      <c r="Q247" s="66" t="s">
        <v>1317</v>
      </c>
      <c r="R247" s="67" t="s">
        <v>1318</v>
      </c>
      <c r="S247" s="65" t="s">
        <v>24</v>
      </c>
      <c r="T247" s="58"/>
      <c r="U247" s="46"/>
    </row>
    <row r="248" spans="2:21" s="70" customFormat="1" x14ac:dyDescent="0.15">
      <c r="B248" s="56">
        <v>2018</v>
      </c>
      <c r="C248" s="74">
        <v>2</v>
      </c>
      <c r="D248" s="74" t="s">
        <v>14</v>
      </c>
      <c r="E248" s="50" t="s">
        <v>1316</v>
      </c>
      <c r="F248" s="72" t="s">
        <v>7568</v>
      </c>
      <c r="G248" s="77" t="s">
        <v>17</v>
      </c>
      <c r="H248" s="49" t="s">
        <v>67</v>
      </c>
      <c r="I248" s="42">
        <v>273293000</v>
      </c>
      <c r="J248" s="43">
        <v>53555000</v>
      </c>
      <c r="K248" s="43"/>
      <c r="L248" s="44">
        <v>326848000</v>
      </c>
      <c r="M248" s="42">
        <v>171000000</v>
      </c>
      <c r="N248" s="43">
        <v>119699999.99999999</v>
      </c>
      <c r="O248" s="55"/>
      <c r="P248" s="63" t="s">
        <v>7586</v>
      </c>
      <c r="Q248" s="66" t="s">
        <v>1317</v>
      </c>
      <c r="R248" s="67" t="s">
        <v>1318</v>
      </c>
      <c r="S248" s="65" t="s">
        <v>24</v>
      </c>
      <c r="T248" s="58"/>
      <c r="U248" s="46"/>
    </row>
    <row r="249" spans="2:21" s="70" customFormat="1" x14ac:dyDescent="0.15">
      <c r="B249" s="56">
        <v>2018</v>
      </c>
      <c r="C249" s="74">
        <v>2</v>
      </c>
      <c r="D249" s="74" t="s">
        <v>14</v>
      </c>
      <c r="E249" s="50" t="s">
        <v>2369</v>
      </c>
      <c r="F249" s="72" t="s">
        <v>7600</v>
      </c>
      <c r="G249" s="77" t="s">
        <v>16</v>
      </c>
      <c r="H249" s="49" t="s">
        <v>68</v>
      </c>
      <c r="I249" s="42">
        <v>330000000</v>
      </c>
      <c r="J249" s="43"/>
      <c r="K249" s="43"/>
      <c r="L249" s="44">
        <v>330000000</v>
      </c>
      <c r="M249" s="42">
        <v>330000000</v>
      </c>
      <c r="N249" s="43">
        <v>330000000</v>
      </c>
      <c r="O249" s="55"/>
      <c r="P249" s="63" t="s">
        <v>7607</v>
      </c>
      <c r="Q249" s="66" t="s">
        <v>2365</v>
      </c>
      <c r="R249" s="67" t="s">
        <v>2366</v>
      </c>
      <c r="S249" s="65" t="s">
        <v>24</v>
      </c>
      <c r="T249" s="58"/>
      <c r="U249" s="46"/>
    </row>
    <row r="250" spans="2:21" s="70" customFormat="1" x14ac:dyDescent="0.15">
      <c r="B250" s="56">
        <v>2018</v>
      </c>
      <c r="C250" s="74">
        <v>2</v>
      </c>
      <c r="D250" s="74" t="s">
        <v>14</v>
      </c>
      <c r="E250" s="50" t="s">
        <v>2370</v>
      </c>
      <c r="F250" s="72" t="s">
        <v>7600</v>
      </c>
      <c r="G250" s="77" t="s">
        <v>16</v>
      </c>
      <c r="H250" s="49" t="s">
        <v>68</v>
      </c>
      <c r="I250" s="42">
        <v>340000000</v>
      </c>
      <c r="J250" s="43"/>
      <c r="K250" s="43"/>
      <c r="L250" s="44">
        <v>340000000</v>
      </c>
      <c r="M250" s="42">
        <v>340000000</v>
      </c>
      <c r="N250" s="43">
        <v>340000000</v>
      </c>
      <c r="O250" s="55"/>
      <c r="P250" s="63" t="s">
        <v>7607</v>
      </c>
      <c r="Q250" s="66" t="s">
        <v>2371</v>
      </c>
      <c r="R250" s="67" t="s">
        <v>2372</v>
      </c>
      <c r="S250" s="65" t="s">
        <v>24</v>
      </c>
      <c r="T250" s="58"/>
      <c r="U250" s="46"/>
    </row>
    <row r="251" spans="2:21" s="70" customFormat="1" x14ac:dyDescent="0.15">
      <c r="B251" s="56">
        <v>2018</v>
      </c>
      <c r="C251" s="74">
        <v>2</v>
      </c>
      <c r="D251" s="74" t="s">
        <v>14</v>
      </c>
      <c r="E251" s="50" t="s">
        <v>701</v>
      </c>
      <c r="F251" s="72" t="s">
        <v>7557</v>
      </c>
      <c r="G251" s="77" t="s">
        <v>42</v>
      </c>
      <c r="H251" s="49" t="s">
        <v>67</v>
      </c>
      <c r="I251" s="42">
        <v>349723000</v>
      </c>
      <c r="J251" s="43">
        <v>0</v>
      </c>
      <c r="K251" s="43"/>
      <c r="L251" s="44">
        <v>349723000</v>
      </c>
      <c r="M251" s="42">
        <v>349723000</v>
      </c>
      <c r="N251" s="43">
        <v>5600000000</v>
      </c>
      <c r="O251" s="55"/>
      <c r="P251" s="63" t="s">
        <v>7558</v>
      </c>
      <c r="Q251" s="66" t="s">
        <v>702</v>
      </c>
      <c r="R251" s="67" t="s">
        <v>703</v>
      </c>
      <c r="S251" s="65" t="s">
        <v>24</v>
      </c>
      <c r="T251" s="58"/>
      <c r="U251" s="46"/>
    </row>
    <row r="252" spans="2:21" s="70" customFormat="1" x14ac:dyDescent="0.15">
      <c r="B252" s="56">
        <v>2018</v>
      </c>
      <c r="C252" s="74">
        <v>2</v>
      </c>
      <c r="D252" s="74" t="s">
        <v>14</v>
      </c>
      <c r="E252" s="50" t="s">
        <v>5089</v>
      </c>
      <c r="F252" s="72" t="s">
        <v>7554</v>
      </c>
      <c r="G252" s="77" t="s">
        <v>17</v>
      </c>
      <c r="H252" s="49" t="s">
        <v>67</v>
      </c>
      <c r="I252" s="42">
        <v>300000000</v>
      </c>
      <c r="J252" s="43">
        <v>50000000</v>
      </c>
      <c r="K252" s="43"/>
      <c r="L252" s="44">
        <v>350000000</v>
      </c>
      <c r="M252" s="42">
        <v>300000000</v>
      </c>
      <c r="N252" s="43">
        <v>245000000</v>
      </c>
      <c r="O252" s="55"/>
      <c r="P252" s="63" t="s">
        <v>5585</v>
      </c>
      <c r="Q252" s="66" t="s">
        <v>5090</v>
      </c>
      <c r="R252" s="67" t="s">
        <v>5091</v>
      </c>
      <c r="S252" s="65" t="s">
        <v>24</v>
      </c>
      <c r="T252" s="58"/>
      <c r="U252" s="46"/>
    </row>
    <row r="253" spans="2:21" s="70" customFormat="1" x14ac:dyDescent="0.15">
      <c r="B253" s="56">
        <v>2018</v>
      </c>
      <c r="C253" s="74">
        <v>2</v>
      </c>
      <c r="D253" s="74" t="s">
        <v>14</v>
      </c>
      <c r="E253" s="50" t="s">
        <v>5092</v>
      </c>
      <c r="F253" s="72" t="s">
        <v>7554</v>
      </c>
      <c r="G253" s="77" t="s">
        <v>17</v>
      </c>
      <c r="H253" s="49" t="s">
        <v>67</v>
      </c>
      <c r="I253" s="42">
        <v>300000000</v>
      </c>
      <c r="J253" s="43">
        <v>50000000</v>
      </c>
      <c r="K253" s="43"/>
      <c r="L253" s="44">
        <v>350000000</v>
      </c>
      <c r="M253" s="42">
        <v>300000000</v>
      </c>
      <c r="N253" s="43">
        <v>245000000</v>
      </c>
      <c r="O253" s="55"/>
      <c r="P253" s="63" t="s">
        <v>5585</v>
      </c>
      <c r="Q253" s="66" t="s">
        <v>5090</v>
      </c>
      <c r="R253" s="67" t="s">
        <v>5091</v>
      </c>
      <c r="S253" s="65" t="s">
        <v>24</v>
      </c>
      <c r="T253" s="58"/>
      <c r="U253" s="46"/>
    </row>
    <row r="254" spans="2:21" s="70" customFormat="1" x14ac:dyDescent="0.15">
      <c r="B254" s="56">
        <v>2018</v>
      </c>
      <c r="C254" s="74">
        <v>2</v>
      </c>
      <c r="D254" s="74" t="s">
        <v>14</v>
      </c>
      <c r="E254" s="50" t="s">
        <v>2356</v>
      </c>
      <c r="F254" s="72" t="s">
        <v>7600</v>
      </c>
      <c r="G254" s="77" t="s">
        <v>40</v>
      </c>
      <c r="H254" s="49" t="s">
        <v>68</v>
      </c>
      <c r="I254" s="42">
        <v>130141000</v>
      </c>
      <c r="J254" s="43">
        <v>225403000</v>
      </c>
      <c r="K254" s="43"/>
      <c r="L254" s="44">
        <v>355544000</v>
      </c>
      <c r="M254" s="42">
        <v>130141000</v>
      </c>
      <c r="N254" s="43">
        <v>600000000</v>
      </c>
      <c r="O254" s="55"/>
      <c r="P254" s="63" t="s">
        <v>7606</v>
      </c>
      <c r="Q254" s="66" t="s">
        <v>2359</v>
      </c>
      <c r="R254" s="67" t="s">
        <v>2360</v>
      </c>
      <c r="S254" s="65" t="s">
        <v>24</v>
      </c>
      <c r="T254" s="58"/>
      <c r="U254" s="46"/>
    </row>
    <row r="255" spans="2:21" s="70" customFormat="1" x14ac:dyDescent="0.15">
      <c r="B255" s="56">
        <v>2018</v>
      </c>
      <c r="C255" s="74">
        <v>2</v>
      </c>
      <c r="D255" s="74" t="s">
        <v>14</v>
      </c>
      <c r="E255" s="50" t="s">
        <v>2329</v>
      </c>
      <c r="F255" s="72" t="s">
        <v>7600</v>
      </c>
      <c r="G255" s="77" t="s">
        <v>16</v>
      </c>
      <c r="H255" s="49" t="s">
        <v>68</v>
      </c>
      <c r="I255" s="42">
        <v>259000000</v>
      </c>
      <c r="J255" s="43">
        <v>101160000</v>
      </c>
      <c r="K255" s="43">
        <v>539000</v>
      </c>
      <c r="L255" s="44">
        <v>360699000</v>
      </c>
      <c r="M255" s="42">
        <v>259000000</v>
      </c>
      <c r="N255" s="43">
        <v>315983000</v>
      </c>
      <c r="O255" s="55"/>
      <c r="P255" s="63" t="s">
        <v>7603</v>
      </c>
      <c r="Q255" s="66" t="s">
        <v>2330</v>
      </c>
      <c r="R255" s="67" t="s">
        <v>2331</v>
      </c>
      <c r="S255" s="65" t="s">
        <v>24</v>
      </c>
      <c r="T255" s="58"/>
      <c r="U255" s="46"/>
    </row>
    <row r="256" spans="2:21" s="70" customFormat="1" x14ac:dyDescent="0.15">
      <c r="B256" s="56">
        <v>2018</v>
      </c>
      <c r="C256" s="74">
        <v>2</v>
      </c>
      <c r="D256" s="74" t="s">
        <v>14</v>
      </c>
      <c r="E256" s="50" t="s">
        <v>3313</v>
      </c>
      <c r="F256" s="72" t="s">
        <v>7598</v>
      </c>
      <c r="G256" s="77" t="s">
        <v>16</v>
      </c>
      <c r="H256" s="49" t="s">
        <v>68</v>
      </c>
      <c r="I256" s="42">
        <v>285439000</v>
      </c>
      <c r="J256" s="43">
        <v>89561000</v>
      </c>
      <c r="K256" s="43">
        <v>0</v>
      </c>
      <c r="L256" s="44">
        <v>375000000</v>
      </c>
      <c r="M256" s="42">
        <v>375000000</v>
      </c>
      <c r="N256" s="43">
        <v>262500000</v>
      </c>
      <c r="O256" s="55"/>
      <c r="P256" s="63" t="s">
        <v>7645</v>
      </c>
      <c r="Q256" s="66" t="s">
        <v>3311</v>
      </c>
      <c r="R256" s="67" t="s">
        <v>3312</v>
      </c>
      <c r="S256" s="65" t="s">
        <v>24</v>
      </c>
      <c r="T256" s="58"/>
      <c r="U256" s="46"/>
    </row>
    <row r="257" spans="2:21" s="70" customFormat="1" x14ac:dyDescent="0.15">
      <c r="B257" s="56">
        <v>2018</v>
      </c>
      <c r="C257" s="74">
        <v>2</v>
      </c>
      <c r="D257" s="74" t="s">
        <v>5005</v>
      </c>
      <c r="E257" s="50" t="s">
        <v>5011</v>
      </c>
      <c r="F257" s="72" t="s">
        <v>7554</v>
      </c>
      <c r="G257" s="77" t="s">
        <v>99</v>
      </c>
      <c r="H257" s="49" t="s">
        <v>68</v>
      </c>
      <c r="I257" s="42">
        <v>303488000</v>
      </c>
      <c r="J257" s="43">
        <v>75712000</v>
      </c>
      <c r="K257" s="43"/>
      <c r="L257" s="44">
        <f>SUM(I257:K257)</f>
        <v>379200000</v>
      </c>
      <c r="M257" s="42">
        <v>303488000</v>
      </c>
      <c r="N257" s="43">
        <v>303488000</v>
      </c>
      <c r="O257" s="55"/>
      <c r="P257" s="63" t="str">
        <f>P256</f>
        <v>충남지역본부 홍성지사 지역개발부</v>
      </c>
      <c r="Q257" s="66" t="s">
        <v>5012</v>
      </c>
      <c r="R257" s="67" t="s">
        <v>5013</v>
      </c>
      <c r="S257" s="65" t="s">
        <v>24</v>
      </c>
      <c r="T257" s="58"/>
      <c r="U257" s="46"/>
    </row>
    <row r="258" spans="2:21" s="70" customFormat="1" x14ac:dyDescent="0.15">
      <c r="B258" s="56">
        <v>2018</v>
      </c>
      <c r="C258" s="74">
        <v>2</v>
      </c>
      <c r="D258" s="74" t="s">
        <v>5005</v>
      </c>
      <c r="E258" s="50" t="s">
        <v>5010</v>
      </c>
      <c r="F258" s="72" t="s">
        <v>7554</v>
      </c>
      <c r="G258" s="77" t="s">
        <v>16</v>
      </c>
      <c r="H258" s="49" t="s">
        <v>67</v>
      </c>
      <c r="I258" s="42">
        <v>228164000</v>
      </c>
      <c r="J258" s="43">
        <v>158330000</v>
      </c>
      <c r="K258" s="43"/>
      <c r="L258" s="44">
        <f>SUM(I258:K258)</f>
        <v>386494000</v>
      </c>
      <c r="M258" s="42">
        <v>228164000</v>
      </c>
      <c r="N258" s="43">
        <f>M258*0.7</f>
        <v>159714800</v>
      </c>
      <c r="O258" s="55"/>
      <c r="P258" s="63" t="str">
        <f>P257</f>
        <v>충남지역본부 홍성지사 지역개발부</v>
      </c>
      <c r="Q258" s="66" t="str">
        <f>Q257</f>
        <v>김종혁</v>
      </c>
      <c r="R258" s="67" t="str">
        <f>R257</f>
        <v>061-430-7761</v>
      </c>
      <c r="S258" s="65" t="str">
        <f>S257</f>
        <v>비협정</v>
      </c>
      <c r="T258" s="58"/>
      <c r="U258" s="46"/>
    </row>
    <row r="259" spans="2:21" s="70" customFormat="1" x14ac:dyDescent="0.15">
      <c r="B259" s="56">
        <v>2018</v>
      </c>
      <c r="C259" s="74">
        <v>2</v>
      </c>
      <c r="D259" s="74" t="s">
        <v>14</v>
      </c>
      <c r="E259" s="50" t="s">
        <v>2346</v>
      </c>
      <c r="F259" s="72" t="s">
        <v>7600</v>
      </c>
      <c r="G259" s="77" t="s">
        <v>16</v>
      </c>
      <c r="H259" s="49" t="s">
        <v>68</v>
      </c>
      <c r="I259" s="42">
        <v>300000000</v>
      </c>
      <c r="J259" s="43">
        <v>100000000</v>
      </c>
      <c r="K259" s="43"/>
      <c r="L259" s="44">
        <v>400000000</v>
      </c>
      <c r="M259" s="42">
        <v>300000000</v>
      </c>
      <c r="N259" s="43">
        <v>400000000</v>
      </c>
      <c r="O259" s="55"/>
      <c r="P259" s="63" t="s">
        <v>7606</v>
      </c>
      <c r="Q259" s="66" t="s">
        <v>2347</v>
      </c>
      <c r="R259" s="67" t="s">
        <v>2348</v>
      </c>
      <c r="S259" s="65" t="s">
        <v>24</v>
      </c>
      <c r="T259" s="58"/>
      <c r="U259" s="46"/>
    </row>
    <row r="260" spans="2:21" s="70" customFormat="1" x14ac:dyDescent="0.15">
      <c r="B260" s="56">
        <v>2018</v>
      </c>
      <c r="C260" s="74">
        <v>2</v>
      </c>
      <c r="D260" s="74" t="s">
        <v>14</v>
      </c>
      <c r="E260" s="50" t="s">
        <v>147</v>
      </c>
      <c r="F260" s="72" t="s">
        <v>7545</v>
      </c>
      <c r="G260" s="77" t="s">
        <v>16</v>
      </c>
      <c r="H260" s="49" t="s">
        <v>68</v>
      </c>
      <c r="I260" s="42">
        <v>181200000</v>
      </c>
      <c r="J260" s="43">
        <v>222300000</v>
      </c>
      <c r="K260" s="43"/>
      <c r="L260" s="44">
        <v>403500000</v>
      </c>
      <c r="M260" s="42">
        <v>181200000</v>
      </c>
      <c r="N260" s="43"/>
      <c r="O260" s="55"/>
      <c r="P260" s="63" t="s">
        <v>7548</v>
      </c>
      <c r="Q260" s="66" t="s">
        <v>148</v>
      </c>
      <c r="R260" s="67" t="s">
        <v>149</v>
      </c>
      <c r="S260" s="65" t="s">
        <v>24</v>
      </c>
      <c r="T260" s="58"/>
      <c r="U260" s="46"/>
    </row>
    <row r="261" spans="2:21" s="70" customFormat="1" x14ac:dyDescent="0.15">
      <c r="B261" s="56">
        <v>2018</v>
      </c>
      <c r="C261" s="74">
        <v>2</v>
      </c>
      <c r="D261" s="74" t="s">
        <v>15</v>
      </c>
      <c r="E261" s="50" t="s">
        <v>3222</v>
      </c>
      <c r="F261" s="72" t="s">
        <v>7598</v>
      </c>
      <c r="G261" s="77" t="s">
        <v>40</v>
      </c>
      <c r="H261" s="49" t="s">
        <v>67</v>
      </c>
      <c r="I261" s="42">
        <v>241532000</v>
      </c>
      <c r="J261" s="43">
        <v>190302000</v>
      </c>
      <c r="K261" s="43">
        <v>0</v>
      </c>
      <c r="L261" s="44">
        <v>431834000</v>
      </c>
      <c r="M261" s="42">
        <v>218841000</v>
      </c>
      <c r="N261" s="43">
        <v>153189000</v>
      </c>
      <c r="O261" s="55"/>
      <c r="P261" s="63" t="s">
        <v>7635</v>
      </c>
      <c r="Q261" s="66" t="s">
        <v>3219</v>
      </c>
      <c r="R261" s="67" t="s">
        <v>3220</v>
      </c>
      <c r="S261" s="65" t="s">
        <v>24</v>
      </c>
      <c r="T261" s="58" t="s">
        <v>3223</v>
      </c>
      <c r="U261" s="46"/>
    </row>
    <row r="262" spans="2:21" s="70" customFormat="1" x14ac:dyDescent="0.15">
      <c r="B262" s="56">
        <v>2018</v>
      </c>
      <c r="C262" s="74">
        <v>2</v>
      </c>
      <c r="D262" s="74" t="s">
        <v>5005</v>
      </c>
      <c r="E262" s="50" t="s">
        <v>5009</v>
      </c>
      <c r="F262" s="72" t="s">
        <v>7554</v>
      </c>
      <c r="G262" s="77" t="s">
        <v>16</v>
      </c>
      <c r="H262" s="49" t="s">
        <v>67</v>
      </c>
      <c r="I262" s="42">
        <v>278443000</v>
      </c>
      <c r="J262" s="43">
        <v>161880000</v>
      </c>
      <c r="K262" s="43">
        <v>0</v>
      </c>
      <c r="L262" s="44">
        <f>SUM(I262:K262)</f>
        <v>440323000</v>
      </c>
      <c r="M262" s="42">
        <v>278443000</v>
      </c>
      <c r="N262" s="43">
        <v>194910100</v>
      </c>
      <c r="O262" s="55"/>
      <c r="P262" s="63" t="str">
        <f>P261</f>
        <v>충남지역본부 보령지사 지역개발부</v>
      </c>
      <c r="Q262" s="66" t="str">
        <f>Q261</f>
        <v>방남진</v>
      </c>
      <c r="R262" s="67" t="str">
        <f>R261</f>
        <v>041-930-7870</v>
      </c>
      <c r="S262" s="65" t="s">
        <v>24</v>
      </c>
      <c r="T262" s="58"/>
      <c r="U262" s="46"/>
    </row>
    <row r="263" spans="2:21" s="70" customFormat="1" x14ac:dyDescent="0.15">
      <c r="B263" s="56">
        <v>2018</v>
      </c>
      <c r="C263" s="74">
        <v>2</v>
      </c>
      <c r="D263" s="74" t="s">
        <v>14</v>
      </c>
      <c r="E263" s="50" t="s">
        <v>3192</v>
      </c>
      <c r="F263" s="72" t="s">
        <v>7630</v>
      </c>
      <c r="G263" s="77" t="s">
        <v>16</v>
      </c>
      <c r="H263" s="49" t="s">
        <v>67</v>
      </c>
      <c r="I263" s="42">
        <v>200000000</v>
      </c>
      <c r="J263" s="43">
        <v>250000000</v>
      </c>
      <c r="K263" s="43">
        <v>0</v>
      </c>
      <c r="L263" s="44">
        <v>450000000</v>
      </c>
      <c r="M263" s="42">
        <v>0</v>
      </c>
      <c r="N263" s="43">
        <v>0</v>
      </c>
      <c r="O263" s="55"/>
      <c r="P263" s="63" t="s">
        <v>7633</v>
      </c>
      <c r="Q263" s="66" t="s">
        <v>3190</v>
      </c>
      <c r="R263" s="67" t="s">
        <v>3191</v>
      </c>
      <c r="S263" s="65" t="s">
        <v>24</v>
      </c>
      <c r="T263" s="58"/>
      <c r="U263" s="46"/>
    </row>
    <row r="264" spans="2:21" s="70" customFormat="1" x14ac:dyDescent="0.15">
      <c r="B264" s="56">
        <v>2018</v>
      </c>
      <c r="C264" s="74">
        <v>2</v>
      </c>
      <c r="D264" s="74" t="s">
        <v>14</v>
      </c>
      <c r="E264" s="50" t="s">
        <v>701</v>
      </c>
      <c r="F264" s="72" t="s">
        <v>7557</v>
      </c>
      <c r="G264" s="77" t="s">
        <v>41</v>
      </c>
      <c r="H264" s="49" t="s">
        <v>67</v>
      </c>
      <c r="I264" s="42">
        <v>205923000</v>
      </c>
      <c r="J264" s="43">
        <v>285891000</v>
      </c>
      <c r="K264" s="43"/>
      <c r="L264" s="44">
        <v>491814000</v>
      </c>
      <c r="M264" s="42">
        <v>205923000</v>
      </c>
      <c r="N264" s="43">
        <v>5600000000</v>
      </c>
      <c r="O264" s="55"/>
      <c r="P264" s="63" t="s">
        <v>7558</v>
      </c>
      <c r="Q264" s="66" t="s">
        <v>702</v>
      </c>
      <c r="R264" s="67" t="s">
        <v>703</v>
      </c>
      <c r="S264" s="65" t="s">
        <v>24</v>
      </c>
      <c r="T264" s="58"/>
      <c r="U264" s="46"/>
    </row>
    <row r="265" spans="2:21" s="70" customFormat="1" x14ac:dyDescent="0.15">
      <c r="B265" s="56">
        <v>2018</v>
      </c>
      <c r="C265" s="74">
        <v>2</v>
      </c>
      <c r="D265" s="74" t="s">
        <v>14</v>
      </c>
      <c r="E265" s="50" t="s">
        <v>5022</v>
      </c>
      <c r="F265" s="72" t="s">
        <v>7554</v>
      </c>
      <c r="G265" s="77" t="s">
        <v>16</v>
      </c>
      <c r="H265" s="49" t="s">
        <v>67</v>
      </c>
      <c r="I265" s="42">
        <v>204842000</v>
      </c>
      <c r="J265" s="43">
        <v>294960000</v>
      </c>
      <c r="K265" s="43">
        <v>0</v>
      </c>
      <c r="L265" s="44">
        <f>SUM(I265:K265)</f>
        <v>499802000</v>
      </c>
      <c r="M265" s="42">
        <v>499802000</v>
      </c>
      <c r="N265" s="43">
        <v>499802000</v>
      </c>
      <c r="O265" s="55"/>
      <c r="P265" s="63" t="str">
        <f>P264</f>
        <v>경기지역본부 양평광주서울지사 지역개발부</v>
      </c>
      <c r="Q265" s="66" t="s">
        <v>5019</v>
      </c>
      <c r="R265" s="67" t="s">
        <v>5020</v>
      </c>
      <c r="S265" s="65" t="s">
        <v>24</v>
      </c>
      <c r="T265" s="58"/>
      <c r="U265" s="46" t="s">
        <v>5021</v>
      </c>
    </row>
    <row r="266" spans="2:21" s="70" customFormat="1" x14ac:dyDescent="0.15">
      <c r="B266" s="56">
        <v>2018</v>
      </c>
      <c r="C266" s="74">
        <v>2</v>
      </c>
      <c r="D266" s="74" t="s">
        <v>15</v>
      </c>
      <c r="E266" s="50" t="s">
        <v>5116</v>
      </c>
      <c r="F266" s="72" t="s">
        <v>7554</v>
      </c>
      <c r="G266" s="77" t="s">
        <v>16</v>
      </c>
      <c r="H266" s="49" t="s">
        <v>68</v>
      </c>
      <c r="I266" s="42">
        <v>480000000</v>
      </c>
      <c r="J266" s="43">
        <v>58000000</v>
      </c>
      <c r="K266" s="43">
        <v>0</v>
      </c>
      <c r="L266" s="44">
        <v>538000000</v>
      </c>
      <c r="M266" s="42">
        <v>480000000</v>
      </c>
      <c r="N266" s="43">
        <v>376600000</v>
      </c>
      <c r="O266" s="55"/>
      <c r="P266" s="63" t="s">
        <v>5781</v>
      </c>
      <c r="Q266" s="66" t="s">
        <v>5117</v>
      </c>
      <c r="R266" s="67" t="s">
        <v>5118</v>
      </c>
      <c r="S266" s="65" t="s">
        <v>24</v>
      </c>
      <c r="T266" s="58"/>
      <c r="U266" s="46"/>
    </row>
    <row r="267" spans="2:21" s="70" customFormat="1" x14ac:dyDescent="0.15">
      <c r="B267" s="56">
        <v>2018</v>
      </c>
      <c r="C267" s="74">
        <v>2</v>
      </c>
      <c r="D267" s="74" t="s">
        <v>14</v>
      </c>
      <c r="E267" s="50" t="s">
        <v>5139</v>
      </c>
      <c r="F267" s="72" t="s">
        <v>7554</v>
      </c>
      <c r="G267" s="77" t="s">
        <v>182</v>
      </c>
      <c r="H267" s="49" t="s">
        <v>67</v>
      </c>
      <c r="I267" s="42">
        <v>555414000</v>
      </c>
      <c r="J267" s="43"/>
      <c r="K267" s="43"/>
      <c r="L267" s="44">
        <v>555414000</v>
      </c>
      <c r="M267" s="42">
        <v>555414000</v>
      </c>
      <c r="N267" s="43">
        <v>555414000</v>
      </c>
      <c r="O267" s="55"/>
      <c r="P267" s="63" t="s">
        <v>7670</v>
      </c>
      <c r="Q267" s="66" t="s">
        <v>5140</v>
      </c>
      <c r="R267" s="67" t="s">
        <v>5141</v>
      </c>
      <c r="S267" s="65" t="s">
        <v>24</v>
      </c>
      <c r="T267" s="58"/>
      <c r="U267" s="46" t="s">
        <v>5142</v>
      </c>
    </row>
    <row r="268" spans="2:21" s="70" customFormat="1" x14ac:dyDescent="0.15">
      <c r="B268" s="56">
        <v>2018</v>
      </c>
      <c r="C268" s="74">
        <v>2</v>
      </c>
      <c r="D268" s="74" t="s">
        <v>14</v>
      </c>
      <c r="E268" s="50" t="s">
        <v>3310</v>
      </c>
      <c r="F268" s="72" t="s">
        <v>7598</v>
      </c>
      <c r="G268" s="77" t="s">
        <v>17</v>
      </c>
      <c r="H268" s="49" t="s">
        <v>68</v>
      </c>
      <c r="I268" s="42">
        <v>597800000</v>
      </c>
      <c r="J268" s="43">
        <v>14644000</v>
      </c>
      <c r="K268" s="43">
        <v>0</v>
      </c>
      <c r="L268" s="44">
        <v>612444000</v>
      </c>
      <c r="M268" s="42">
        <v>612444000</v>
      </c>
      <c r="N268" s="43">
        <v>428710000</v>
      </c>
      <c r="O268" s="55"/>
      <c r="P268" s="63" t="s">
        <v>7645</v>
      </c>
      <c r="Q268" s="66" t="s">
        <v>3311</v>
      </c>
      <c r="R268" s="67" t="s">
        <v>3312</v>
      </c>
      <c r="S268" s="65" t="s">
        <v>24</v>
      </c>
      <c r="T268" s="58"/>
      <c r="U268" s="46"/>
    </row>
    <row r="269" spans="2:21" s="70" customFormat="1" x14ac:dyDescent="0.15">
      <c r="B269" s="56">
        <v>2018</v>
      </c>
      <c r="C269" s="74">
        <v>2</v>
      </c>
      <c r="D269" s="74" t="s">
        <v>14</v>
      </c>
      <c r="E269" s="50" t="s">
        <v>2311</v>
      </c>
      <c r="F269" s="72" t="s">
        <v>7600</v>
      </c>
      <c r="G269" s="77" t="s">
        <v>40</v>
      </c>
      <c r="H269" s="49" t="s">
        <v>68</v>
      </c>
      <c r="I269" s="42">
        <v>371047000</v>
      </c>
      <c r="J269" s="43">
        <v>248124000</v>
      </c>
      <c r="K269" s="43"/>
      <c r="L269" s="44">
        <v>619171000</v>
      </c>
      <c r="M269" s="42"/>
      <c r="N269" s="43"/>
      <c r="O269" s="55"/>
      <c r="P269" s="63" t="s">
        <v>7602</v>
      </c>
      <c r="Q269" s="66" t="s">
        <v>2312</v>
      </c>
      <c r="R269" s="67" t="s">
        <v>2313</v>
      </c>
      <c r="S269" s="65" t="s">
        <v>24</v>
      </c>
      <c r="T269" s="58"/>
      <c r="U269" s="46"/>
    </row>
    <row r="270" spans="2:21" s="70" customFormat="1" x14ac:dyDescent="0.15">
      <c r="B270" s="56">
        <v>2018</v>
      </c>
      <c r="C270" s="74">
        <v>2</v>
      </c>
      <c r="D270" s="74" t="s">
        <v>14</v>
      </c>
      <c r="E270" s="50" t="s">
        <v>1326</v>
      </c>
      <c r="F270" s="72" t="s">
        <v>7568</v>
      </c>
      <c r="G270" s="77" t="s">
        <v>103</v>
      </c>
      <c r="H270" s="49" t="s">
        <v>68</v>
      </c>
      <c r="I270" s="42">
        <v>527938000</v>
      </c>
      <c r="J270" s="43">
        <v>118806000</v>
      </c>
      <c r="K270" s="43"/>
      <c r="L270" s="44">
        <v>646744000</v>
      </c>
      <c r="M270" s="42">
        <v>461945000</v>
      </c>
      <c r="N270" s="43">
        <v>323361500</v>
      </c>
      <c r="O270" s="55"/>
      <c r="P270" s="63" t="s">
        <v>7586</v>
      </c>
      <c r="Q270" s="66" t="s">
        <v>1323</v>
      </c>
      <c r="R270" s="67" t="s">
        <v>1324</v>
      </c>
      <c r="S270" s="65" t="s">
        <v>24</v>
      </c>
      <c r="T270" s="58"/>
      <c r="U270" s="46"/>
    </row>
    <row r="271" spans="2:21" s="70" customFormat="1" x14ac:dyDescent="0.15">
      <c r="B271" s="56">
        <v>2018</v>
      </c>
      <c r="C271" s="74">
        <v>2</v>
      </c>
      <c r="D271" s="74" t="s">
        <v>14</v>
      </c>
      <c r="E271" s="50" t="s">
        <v>701</v>
      </c>
      <c r="F271" s="72" t="s">
        <v>7557</v>
      </c>
      <c r="G271" s="77" t="s">
        <v>40</v>
      </c>
      <c r="H271" s="49" t="s">
        <v>67</v>
      </c>
      <c r="I271" s="42">
        <v>450990000</v>
      </c>
      <c r="J271" s="43">
        <v>260080000</v>
      </c>
      <c r="K271" s="43"/>
      <c r="L271" s="44">
        <v>711070000</v>
      </c>
      <c r="M271" s="42">
        <v>450990000</v>
      </c>
      <c r="N271" s="43">
        <v>5600000000</v>
      </c>
      <c r="O271" s="55"/>
      <c r="P271" s="63" t="s">
        <v>7558</v>
      </c>
      <c r="Q271" s="66" t="s">
        <v>702</v>
      </c>
      <c r="R271" s="67" t="s">
        <v>703</v>
      </c>
      <c r="S271" s="65" t="s">
        <v>24</v>
      </c>
      <c r="T271" s="58"/>
      <c r="U271" s="46"/>
    </row>
    <row r="272" spans="2:21" s="70" customFormat="1" x14ac:dyDescent="0.15">
      <c r="B272" s="56">
        <v>2018</v>
      </c>
      <c r="C272" s="74">
        <v>2</v>
      </c>
      <c r="D272" s="74" t="s">
        <v>14</v>
      </c>
      <c r="E272" s="50" t="s">
        <v>5018</v>
      </c>
      <c r="F272" s="72" t="s">
        <v>7554</v>
      </c>
      <c r="G272" s="77" t="s">
        <v>4070</v>
      </c>
      <c r="H272" s="49" t="s">
        <v>67</v>
      </c>
      <c r="I272" s="42">
        <v>762278000</v>
      </c>
      <c r="J272" s="43">
        <v>108893000</v>
      </c>
      <c r="K272" s="43">
        <v>0</v>
      </c>
      <c r="L272" s="44">
        <f>SUM(I272:K272)</f>
        <v>871171000</v>
      </c>
      <c r="M272" s="42">
        <v>871171000</v>
      </c>
      <c r="N272" s="43">
        <v>871171000</v>
      </c>
      <c r="O272" s="55"/>
      <c r="P272" s="63" t="str">
        <f>P271</f>
        <v>경기지역본부 양평광주서울지사 지역개발부</v>
      </c>
      <c r="Q272" s="66" t="s">
        <v>5019</v>
      </c>
      <c r="R272" s="67" t="s">
        <v>5020</v>
      </c>
      <c r="S272" s="65" t="s">
        <v>24</v>
      </c>
      <c r="T272" s="58"/>
      <c r="U272" s="46" t="s">
        <v>5021</v>
      </c>
    </row>
    <row r="273" spans="2:21" s="70" customFormat="1" x14ac:dyDescent="0.15">
      <c r="B273" s="56">
        <v>2018</v>
      </c>
      <c r="C273" s="74">
        <v>2</v>
      </c>
      <c r="D273" s="74" t="s">
        <v>14</v>
      </c>
      <c r="E273" s="50" t="s">
        <v>3975</v>
      </c>
      <c r="F273" s="72" t="s">
        <v>7651</v>
      </c>
      <c r="G273" s="77" t="s">
        <v>16</v>
      </c>
      <c r="H273" s="49" t="s">
        <v>67</v>
      </c>
      <c r="I273" s="42">
        <v>532477000</v>
      </c>
      <c r="J273" s="43">
        <v>474821000</v>
      </c>
      <c r="K273" s="43">
        <v>0</v>
      </c>
      <c r="L273" s="44">
        <f>SUM(I273:K273)</f>
        <v>1007298000</v>
      </c>
      <c r="M273" s="42">
        <v>532477000</v>
      </c>
      <c r="N273" s="43">
        <v>532477000</v>
      </c>
      <c r="O273" s="55"/>
      <c r="P273" s="63" t="s">
        <v>7660</v>
      </c>
      <c r="Q273" s="66" t="s">
        <v>3976</v>
      </c>
      <c r="R273" s="67" t="s">
        <v>3977</v>
      </c>
      <c r="S273" s="65" t="s">
        <v>24</v>
      </c>
      <c r="T273" s="58"/>
      <c r="U273" s="46"/>
    </row>
    <row r="274" spans="2:21" s="70" customFormat="1" x14ac:dyDescent="0.15">
      <c r="B274" s="56">
        <v>2018</v>
      </c>
      <c r="C274" s="74">
        <v>2</v>
      </c>
      <c r="D274" s="74" t="s">
        <v>14</v>
      </c>
      <c r="E274" s="50" t="s">
        <v>2341</v>
      </c>
      <c r="F274" s="72" t="s">
        <v>7600</v>
      </c>
      <c r="G274" s="77" t="s">
        <v>16</v>
      </c>
      <c r="H274" s="49" t="s">
        <v>68</v>
      </c>
      <c r="I274" s="42">
        <v>764753000</v>
      </c>
      <c r="J274" s="43">
        <v>391915000</v>
      </c>
      <c r="K274" s="43"/>
      <c r="L274" s="44">
        <v>1156668000</v>
      </c>
      <c r="M274" s="42">
        <v>300000000</v>
      </c>
      <c r="N274" s="43">
        <v>300000000</v>
      </c>
      <c r="O274" s="55"/>
      <c r="P274" s="63" t="s">
        <v>7605</v>
      </c>
      <c r="Q274" s="66" t="s">
        <v>2342</v>
      </c>
      <c r="R274" s="67" t="s">
        <v>2343</v>
      </c>
      <c r="S274" s="65" t="s">
        <v>24</v>
      </c>
      <c r="T274" s="58"/>
      <c r="U274" s="46"/>
    </row>
    <row r="275" spans="2:21" s="70" customFormat="1" x14ac:dyDescent="0.15">
      <c r="B275" s="56">
        <v>2018</v>
      </c>
      <c r="C275" s="74">
        <v>2</v>
      </c>
      <c r="D275" s="74" t="s">
        <v>14</v>
      </c>
      <c r="E275" s="50" t="s">
        <v>5029</v>
      </c>
      <c r="F275" s="72" t="s">
        <v>7554</v>
      </c>
      <c r="G275" s="77" t="s">
        <v>16</v>
      </c>
      <c r="H275" s="49" t="s">
        <v>67</v>
      </c>
      <c r="I275" s="42">
        <v>1202267000</v>
      </c>
      <c r="J275" s="43">
        <v>252942000</v>
      </c>
      <c r="K275" s="43">
        <v>60871000</v>
      </c>
      <c r="L275" s="44">
        <f>SUM(I275:K275)</f>
        <v>1516080000</v>
      </c>
      <c r="M275" s="42">
        <v>300000000</v>
      </c>
      <c r="N275" s="43">
        <v>300000000</v>
      </c>
      <c r="O275" s="55"/>
      <c r="P275" s="63" t="s">
        <v>5483</v>
      </c>
      <c r="Q275" s="66" t="s">
        <v>5030</v>
      </c>
      <c r="R275" s="67" t="s">
        <v>5031</v>
      </c>
      <c r="S275" s="65" t="s">
        <v>24</v>
      </c>
      <c r="T275" s="58"/>
      <c r="U275" s="46"/>
    </row>
    <row r="276" spans="2:21" s="70" customFormat="1" x14ac:dyDescent="0.15">
      <c r="B276" s="56">
        <v>2018</v>
      </c>
      <c r="C276" s="74">
        <v>2</v>
      </c>
      <c r="D276" s="74" t="s">
        <v>14</v>
      </c>
      <c r="E276" s="50" t="s">
        <v>195</v>
      </c>
      <c r="F276" s="72" t="s">
        <v>7545</v>
      </c>
      <c r="G276" s="77" t="s">
        <v>16</v>
      </c>
      <c r="H276" s="49" t="s">
        <v>68</v>
      </c>
      <c r="I276" s="42">
        <v>1150000000</v>
      </c>
      <c r="J276" s="43">
        <v>394158000</v>
      </c>
      <c r="K276" s="43">
        <v>149842000</v>
      </c>
      <c r="L276" s="44">
        <v>1694000000</v>
      </c>
      <c r="M276" s="42">
        <v>1150000000</v>
      </c>
      <c r="N276" s="43">
        <v>847000000</v>
      </c>
      <c r="O276" s="55"/>
      <c r="P276" s="63" t="s">
        <v>7553</v>
      </c>
      <c r="Q276" s="66" t="s">
        <v>196</v>
      </c>
      <c r="R276" s="67" t="s">
        <v>197</v>
      </c>
      <c r="S276" s="65" t="s">
        <v>24</v>
      </c>
      <c r="T276" s="58"/>
      <c r="U276" s="46"/>
    </row>
    <row r="277" spans="2:21" s="70" customFormat="1" x14ac:dyDescent="0.15">
      <c r="B277" s="56">
        <v>2018</v>
      </c>
      <c r="C277" s="74">
        <v>2</v>
      </c>
      <c r="D277" s="74" t="s">
        <v>14</v>
      </c>
      <c r="E277" s="50" t="s">
        <v>5148</v>
      </c>
      <c r="F277" s="72" t="s">
        <v>7554</v>
      </c>
      <c r="G277" s="77" t="s">
        <v>16</v>
      </c>
      <c r="H277" s="49" t="s">
        <v>67</v>
      </c>
      <c r="I277" s="42">
        <v>1700635000</v>
      </c>
      <c r="J277" s="43"/>
      <c r="K277" s="43"/>
      <c r="L277" s="44">
        <v>1700635000</v>
      </c>
      <c r="M277" s="42">
        <v>1700635000</v>
      </c>
      <c r="N277" s="43">
        <v>1190444500</v>
      </c>
      <c r="O277" s="55"/>
      <c r="P277" s="63" t="s">
        <v>7671</v>
      </c>
      <c r="Q277" s="66" t="s">
        <v>5149</v>
      </c>
      <c r="R277" s="67" t="s">
        <v>5150</v>
      </c>
      <c r="S277" s="65" t="s">
        <v>24</v>
      </c>
      <c r="T277" s="58"/>
      <c r="U277" s="46"/>
    </row>
    <row r="278" spans="2:21" s="70" customFormat="1" x14ac:dyDescent="0.15">
      <c r="B278" s="56">
        <v>2018</v>
      </c>
      <c r="C278" s="74">
        <v>2</v>
      </c>
      <c r="D278" s="74" t="s">
        <v>14</v>
      </c>
      <c r="E278" s="50" t="s">
        <v>3822</v>
      </c>
      <c r="F278" s="72" t="s">
        <v>7651</v>
      </c>
      <c r="G278" s="77" t="s">
        <v>16</v>
      </c>
      <c r="H278" s="49" t="s">
        <v>67</v>
      </c>
      <c r="I278" s="42">
        <v>1211243000</v>
      </c>
      <c r="J278" s="43">
        <v>433255000</v>
      </c>
      <c r="K278" s="43">
        <v>59688000</v>
      </c>
      <c r="L278" s="44">
        <v>1704186000</v>
      </c>
      <c r="M278" s="42">
        <v>1704186000</v>
      </c>
      <c r="N278" s="43">
        <v>1704186000</v>
      </c>
      <c r="O278" s="55"/>
      <c r="P278" s="63" t="s">
        <v>4336</v>
      </c>
      <c r="Q278" s="66" t="s">
        <v>3823</v>
      </c>
      <c r="R278" s="67" t="s">
        <v>3824</v>
      </c>
      <c r="S278" s="65" t="s">
        <v>24</v>
      </c>
      <c r="T278" s="58"/>
      <c r="U278" s="46"/>
    </row>
    <row r="279" spans="2:21" s="70" customFormat="1" x14ac:dyDescent="0.15">
      <c r="B279" s="56">
        <v>2018</v>
      </c>
      <c r="C279" s="74">
        <v>2</v>
      </c>
      <c r="D279" s="74" t="s">
        <v>14</v>
      </c>
      <c r="E279" s="50" t="s">
        <v>169</v>
      </c>
      <c r="F279" s="72" t="s">
        <v>7545</v>
      </c>
      <c r="G279" s="77" t="s">
        <v>17</v>
      </c>
      <c r="H279" s="49" t="s">
        <v>68</v>
      </c>
      <c r="I279" s="42">
        <v>1407219000</v>
      </c>
      <c r="J279" s="43">
        <v>327117000</v>
      </c>
      <c r="K279" s="43"/>
      <c r="L279" s="44">
        <v>1734336000</v>
      </c>
      <c r="M279" s="42">
        <v>1000000000</v>
      </c>
      <c r="N279" s="43">
        <v>700000000</v>
      </c>
      <c r="O279" s="55"/>
      <c r="P279" s="63" t="s">
        <v>7551</v>
      </c>
      <c r="Q279" s="66" t="s">
        <v>170</v>
      </c>
      <c r="R279" s="67" t="s">
        <v>171</v>
      </c>
      <c r="S279" s="65" t="s">
        <v>24</v>
      </c>
      <c r="T279" s="58"/>
      <c r="U279" s="46"/>
    </row>
    <row r="280" spans="2:21" s="70" customFormat="1" x14ac:dyDescent="0.15">
      <c r="B280" s="56">
        <v>2018</v>
      </c>
      <c r="C280" s="74">
        <v>2</v>
      </c>
      <c r="D280" s="74" t="s">
        <v>15</v>
      </c>
      <c r="E280" s="50" t="s">
        <v>5078</v>
      </c>
      <c r="F280" s="72" t="s">
        <v>7554</v>
      </c>
      <c r="G280" s="77" t="s">
        <v>103</v>
      </c>
      <c r="H280" s="49" t="s">
        <v>68</v>
      </c>
      <c r="I280" s="42">
        <v>1800000000</v>
      </c>
      <c r="J280" s="43">
        <v>0</v>
      </c>
      <c r="K280" s="43">
        <v>0</v>
      </c>
      <c r="L280" s="44">
        <f>SUM(I280:K280)</f>
        <v>1800000000</v>
      </c>
      <c r="M280" s="42">
        <v>1800000000</v>
      </c>
      <c r="N280" s="43">
        <v>1800000000</v>
      </c>
      <c r="O280" s="55"/>
      <c r="P280" s="63" t="s">
        <v>5585</v>
      </c>
      <c r="Q280" s="66" t="s">
        <v>5079</v>
      </c>
      <c r="R280" s="67" t="s">
        <v>5080</v>
      </c>
      <c r="S280" s="65" t="s">
        <v>24</v>
      </c>
      <c r="T280" s="58"/>
      <c r="U280" s="46"/>
    </row>
    <row r="281" spans="2:21" s="70" customFormat="1" x14ac:dyDescent="0.15">
      <c r="B281" s="56">
        <v>2018</v>
      </c>
      <c r="C281" s="74">
        <v>2</v>
      </c>
      <c r="D281" s="74" t="s">
        <v>14</v>
      </c>
      <c r="E281" s="50" t="s">
        <v>704</v>
      </c>
      <c r="F281" s="72" t="s">
        <v>7557</v>
      </c>
      <c r="G281" s="77" t="s">
        <v>17</v>
      </c>
      <c r="H281" s="49" t="s">
        <v>67</v>
      </c>
      <c r="I281" s="42">
        <v>1356250000</v>
      </c>
      <c r="J281" s="43">
        <v>531545000</v>
      </c>
      <c r="K281" s="43"/>
      <c r="L281" s="44">
        <v>1887795000</v>
      </c>
      <c r="M281" s="42">
        <v>1887795000</v>
      </c>
      <c r="N281" s="43">
        <v>1887795000</v>
      </c>
      <c r="O281" s="55"/>
      <c r="P281" s="63" t="s">
        <v>7558</v>
      </c>
      <c r="Q281" s="66" t="s">
        <v>705</v>
      </c>
      <c r="R281" s="67" t="s">
        <v>706</v>
      </c>
      <c r="S281" s="65" t="s">
        <v>24</v>
      </c>
      <c r="T281" s="58"/>
      <c r="U281" s="46"/>
    </row>
    <row r="282" spans="2:21" s="70" customFormat="1" x14ac:dyDescent="0.15">
      <c r="B282" s="56">
        <v>2018</v>
      </c>
      <c r="C282" s="74">
        <v>2</v>
      </c>
      <c r="D282" s="74" t="s">
        <v>14</v>
      </c>
      <c r="E282" s="50" t="s">
        <v>3344</v>
      </c>
      <c r="F282" s="72" t="s">
        <v>7598</v>
      </c>
      <c r="G282" s="77" t="s">
        <v>17</v>
      </c>
      <c r="H282" s="49" t="s">
        <v>67</v>
      </c>
      <c r="I282" s="42">
        <v>1756441000</v>
      </c>
      <c r="J282" s="43">
        <v>243000000</v>
      </c>
      <c r="K282" s="43">
        <v>0</v>
      </c>
      <c r="L282" s="44">
        <v>1999441000</v>
      </c>
      <c r="M282" s="42">
        <v>750000000</v>
      </c>
      <c r="N282" s="43">
        <v>507000000</v>
      </c>
      <c r="O282" s="55"/>
      <c r="P282" s="63" t="s">
        <v>7649</v>
      </c>
      <c r="Q282" s="66" t="s">
        <v>3345</v>
      </c>
      <c r="R282" s="67" t="s">
        <v>3346</v>
      </c>
      <c r="S282" s="65" t="s">
        <v>24</v>
      </c>
      <c r="T282" s="58"/>
      <c r="U282" s="46"/>
    </row>
    <row r="283" spans="2:21" s="70" customFormat="1" x14ac:dyDescent="0.15">
      <c r="B283" s="56">
        <v>2018</v>
      </c>
      <c r="C283" s="74">
        <v>2</v>
      </c>
      <c r="D283" s="74" t="s">
        <v>14</v>
      </c>
      <c r="E283" s="50" t="s">
        <v>3969</v>
      </c>
      <c r="F283" s="72" t="s">
        <v>7651</v>
      </c>
      <c r="G283" s="77" t="s">
        <v>103</v>
      </c>
      <c r="H283" s="49" t="s">
        <v>67</v>
      </c>
      <c r="I283" s="42">
        <v>1627879000</v>
      </c>
      <c r="J283" s="43">
        <v>450919000</v>
      </c>
      <c r="K283" s="43">
        <v>0</v>
      </c>
      <c r="L283" s="44">
        <f>SUM(I283:K283)</f>
        <v>2078798000</v>
      </c>
      <c r="M283" s="42">
        <v>1627879000</v>
      </c>
      <c r="N283" s="43">
        <v>1139515000</v>
      </c>
      <c r="O283" s="55"/>
      <c r="P283" s="63" t="s">
        <v>7660</v>
      </c>
      <c r="Q283" s="66" t="s">
        <v>3970</v>
      </c>
      <c r="R283" s="67" t="s">
        <v>3971</v>
      </c>
      <c r="S283" s="65" t="s">
        <v>24</v>
      </c>
      <c r="T283" s="58"/>
      <c r="U283" s="46"/>
    </row>
    <row r="284" spans="2:21" s="70" customFormat="1" x14ac:dyDescent="0.15">
      <c r="B284" s="56">
        <v>2018</v>
      </c>
      <c r="C284" s="74">
        <v>2</v>
      </c>
      <c r="D284" s="74" t="s">
        <v>14</v>
      </c>
      <c r="E284" s="50" t="s">
        <v>2356</v>
      </c>
      <c r="F284" s="72" t="s">
        <v>7600</v>
      </c>
      <c r="G284" s="77" t="s">
        <v>103</v>
      </c>
      <c r="H284" s="49" t="s">
        <v>67</v>
      </c>
      <c r="I284" s="42">
        <v>1805926000</v>
      </c>
      <c r="J284" s="43">
        <v>429269000</v>
      </c>
      <c r="K284" s="43"/>
      <c r="L284" s="44">
        <v>2235195000</v>
      </c>
      <c r="M284" s="42">
        <v>1805926000</v>
      </c>
      <c r="N284" s="43">
        <v>2000000000</v>
      </c>
      <c r="O284" s="55"/>
      <c r="P284" s="63" t="s">
        <v>7606</v>
      </c>
      <c r="Q284" s="66" t="s">
        <v>2357</v>
      </c>
      <c r="R284" s="67" t="s">
        <v>2358</v>
      </c>
      <c r="S284" s="65" t="s">
        <v>24</v>
      </c>
      <c r="T284" s="58"/>
      <c r="U284" s="46"/>
    </row>
    <row r="285" spans="2:21" s="70" customFormat="1" x14ac:dyDescent="0.15">
      <c r="B285" s="56">
        <v>2018</v>
      </c>
      <c r="C285" s="74">
        <v>2</v>
      </c>
      <c r="D285" s="74" t="s">
        <v>14</v>
      </c>
      <c r="E285" s="50" t="s">
        <v>2278</v>
      </c>
      <c r="F285" s="72" t="s">
        <v>7598</v>
      </c>
      <c r="G285" s="77" t="s">
        <v>182</v>
      </c>
      <c r="H285" s="49" t="s">
        <v>68</v>
      </c>
      <c r="I285" s="42">
        <v>2394337000</v>
      </c>
      <c r="J285" s="43">
        <v>0</v>
      </c>
      <c r="K285" s="43">
        <v>0</v>
      </c>
      <c r="L285" s="44">
        <v>2394337000</v>
      </c>
      <c r="M285" s="42">
        <v>1382952000</v>
      </c>
      <c r="N285" s="43">
        <v>1382952000</v>
      </c>
      <c r="O285" s="55"/>
      <c r="P285" s="63" t="s">
        <v>7599</v>
      </c>
      <c r="Q285" s="66" t="s">
        <v>2279</v>
      </c>
      <c r="R285" s="67" t="s">
        <v>2280</v>
      </c>
      <c r="S285" s="65" t="s">
        <v>24</v>
      </c>
      <c r="T285" s="58"/>
      <c r="U285" s="46"/>
    </row>
    <row r="286" spans="2:21" s="70" customFormat="1" x14ac:dyDescent="0.15">
      <c r="B286" s="56">
        <v>2018</v>
      </c>
      <c r="C286" s="74">
        <v>2</v>
      </c>
      <c r="D286" s="74" t="s">
        <v>14</v>
      </c>
      <c r="E286" s="50" t="s">
        <v>2373</v>
      </c>
      <c r="F286" s="72" t="s">
        <v>7600</v>
      </c>
      <c r="G286" s="77" t="s">
        <v>103</v>
      </c>
      <c r="H286" s="49" t="s">
        <v>68</v>
      </c>
      <c r="I286" s="42">
        <v>2400000000</v>
      </c>
      <c r="J286" s="43"/>
      <c r="K286" s="43"/>
      <c r="L286" s="44">
        <v>2400000000</v>
      </c>
      <c r="M286" s="42">
        <v>1200000000</v>
      </c>
      <c r="N286" s="43">
        <v>1200000000</v>
      </c>
      <c r="O286" s="55"/>
      <c r="P286" s="63" t="s">
        <v>7607</v>
      </c>
      <c r="Q286" s="66" t="s">
        <v>2371</v>
      </c>
      <c r="R286" s="67" t="s">
        <v>2372</v>
      </c>
      <c r="S286" s="65" t="s">
        <v>24</v>
      </c>
      <c r="T286" s="58"/>
      <c r="U286" s="46"/>
    </row>
    <row r="287" spans="2:21" s="70" customFormat="1" x14ac:dyDescent="0.15">
      <c r="B287" s="56">
        <v>2018</v>
      </c>
      <c r="C287" s="74">
        <v>2</v>
      </c>
      <c r="D287" s="74" t="s">
        <v>14</v>
      </c>
      <c r="E287" s="50" t="s">
        <v>2311</v>
      </c>
      <c r="F287" s="72" t="s">
        <v>7600</v>
      </c>
      <c r="G287" s="77" t="s">
        <v>16</v>
      </c>
      <c r="H287" s="49" t="s">
        <v>67</v>
      </c>
      <c r="I287" s="42">
        <v>1889593000</v>
      </c>
      <c r="J287" s="43">
        <v>567606000</v>
      </c>
      <c r="K287" s="43"/>
      <c r="L287" s="44">
        <v>2457199000</v>
      </c>
      <c r="M287" s="42"/>
      <c r="N287" s="43"/>
      <c r="O287" s="55"/>
      <c r="P287" s="63" t="s">
        <v>7606</v>
      </c>
      <c r="Q287" s="66" t="s">
        <v>2344</v>
      </c>
      <c r="R287" s="67" t="s">
        <v>2345</v>
      </c>
      <c r="S287" s="65" t="s">
        <v>24</v>
      </c>
      <c r="T287" s="58"/>
      <c r="U287" s="46"/>
    </row>
    <row r="288" spans="2:21" s="70" customFormat="1" x14ac:dyDescent="0.15">
      <c r="B288" s="56">
        <v>2018</v>
      </c>
      <c r="C288" s="74">
        <v>2</v>
      </c>
      <c r="D288" s="74" t="s">
        <v>15</v>
      </c>
      <c r="E288" s="50" t="s">
        <v>3218</v>
      </c>
      <c r="F288" s="72" t="s">
        <v>7598</v>
      </c>
      <c r="G288" s="77" t="s">
        <v>16</v>
      </c>
      <c r="H288" s="49" t="s">
        <v>67</v>
      </c>
      <c r="I288" s="42">
        <v>2136359000</v>
      </c>
      <c r="J288" s="43">
        <v>505824000</v>
      </c>
      <c r="K288" s="43">
        <v>0</v>
      </c>
      <c r="L288" s="44">
        <v>2642183000</v>
      </c>
      <c r="M288" s="42">
        <v>633906000</v>
      </c>
      <c r="N288" s="43">
        <v>443734000</v>
      </c>
      <c r="O288" s="55"/>
      <c r="P288" s="63" t="s">
        <v>7635</v>
      </c>
      <c r="Q288" s="66" t="s">
        <v>3219</v>
      </c>
      <c r="R288" s="67" t="s">
        <v>3220</v>
      </c>
      <c r="S288" s="65" t="s">
        <v>24</v>
      </c>
      <c r="T288" s="58" t="s">
        <v>3221</v>
      </c>
      <c r="U288" s="46"/>
    </row>
    <row r="289" spans="2:21" s="70" customFormat="1" x14ac:dyDescent="0.15">
      <c r="B289" s="56">
        <v>2018</v>
      </c>
      <c r="C289" s="74">
        <v>2</v>
      </c>
      <c r="D289" s="74" t="s">
        <v>14</v>
      </c>
      <c r="E289" s="50" t="s">
        <v>3246</v>
      </c>
      <c r="F289" s="72" t="s">
        <v>7598</v>
      </c>
      <c r="G289" s="77" t="s">
        <v>103</v>
      </c>
      <c r="H289" s="49" t="s">
        <v>68</v>
      </c>
      <c r="I289" s="42">
        <v>2023767000</v>
      </c>
      <c r="J289" s="43">
        <v>651982000</v>
      </c>
      <c r="K289" s="43">
        <v>0</v>
      </c>
      <c r="L289" s="44">
        <v>2675749000</v>
      </c>
      <c r="M289" s="42">
        <v>1457802000</v>
      </c>
      <c r="N289" s="43">
        <v>1020461000</v>
      </c>
      <c r="O289" s="55"/>
      <c r="P289" s="63" t="s">
        <v>7638</v>
      </c>
      <c r="Q289" s="66" t="s">
        <v>3247</v>
      </c>
      <c r="R289" s="67" t="s">
        <v>3248</v>
      </c>
      <c r="S289" s="65" t="s">
        <v>24</v>
      </c>
      <c r="T289" s="58"/>
      <c r="U289" s="46"/>
    </row>
    <row r="290" spans="2:21" s="70" customFormat="1" x14ac:dyDescent="0.15">
      <c r="B290" s="56">
        <v>2018</v>
      </c>
      <c r="C290" s="74">
        <v>2</v>
      </c>
      <c r="D290" s="74" t="s">
        <v>14</v>
      </c>
      <c r="E290" s="50" t="s">
        <v>769</v>
      </c>
      <c r="F290" s="72" t="s">
        <v>7557</v>
      </c>
      <c r="G290" s="77" t="s">
        <v>16</v>
      </c>
      <c r="H290" s="49" t="s">
        <v>68</v>
      </c>
      <c r="I290" s="42">
        <v>1977657000</v>
      </c>
      <c r="J290" s="43">
        <v>752430000</v>
      </c>
      <c r="K290" s="43"/>
      <c r="L290" s="44">
        <v>2730087000</v>
      </c>
      <c r="M290" s="42">
        <v>800000000</v>
      </c>
      <c r="N290" s="43">
        <v>1500000000</v>
      </c>
      <c r="O290" s="55"/>
      <c r="P290" s="63" t="s">
        <v>7567</v>
      </c>
      <c r="Q290" s="66" t="s">
        <v>767</v>
      </c>
      <c r="R290" s="67" t="s">
        <v>768</v>
      </c>
      <c r="S290" s="65" t="s">
        <v>24</v>
      </c>
      <c r="T290" s="58"/>
      <c r="U290" s="46"/>
    </row>
    <row r="291" spans="2:21" s="70" customFormat="1" x14ac:dyDescent="0.15">
      <c r="B291" s="56">
        <v>2018</v>
      </c>
      <c r="C291" s="74">
        <v>2</v>
      </c>
      <c r="D291" s="74" t="s">
        <v>15</v>
      </c>
      <c r="E291" s="50" t="s">
        <v>2389</v>
      </c>
      <c r="F291" s="72" t="s">
        <v>7600</v>
      </c>
      <c r="G291" s="77" t="s">
        <v>16</v>
      </c>
      <c r="H291" s="49" t="s">
        <v>67</v>
      </c>
      <c r="I291" s="42">
        <v>2447000000</v>
      </c>
      <c r="J291" s="43">
        <v>620000000</v>
      </c>
      <c r="K291" s="43"/>
      <c r="L291" s="44">
        <v>3067000000</v>
      </c>
      <c r="M291" s="42">
        <v>2447000000</v>
      </c>
      <c r="N291" s="43">
        <v>5514000000</v>
      </c>
      <c r="O291" s="55"/>
      <c r="P291" s="63" t="s">
        <v>7609</v>
      </c>
      <c r="Q291" s="66" t="s">
        <v>2390</v>
      </c>
      <c r="R291" s="67" t="s">
        <v>2391</v>
      </c>
      <c r="S291" s="65" t="s">
        <v>24</v>
      </c>
      <c r="T291" s="58"/>
      <c r="U291" s="46"/>
    </row>
    <row r="292" spans="2:21" s="70" customFormat="1" x14ac:dyDescent="0.15">
      <c r="B292" s="56">
        <v>2018</v>
      </c>
      <c r="C292" s="74">
        <v>2</v>
      </c>
      <c r="D292" s="74" t="s">
        <v>14</v>
      </c>
      <c r="E292" s="50" t="s">
        <v>2891</v>
      </c>
      <c r="F292" s="72" t="s">
        <v>7587</v>
      </c>
      <c r="G292" s="77" t="s">
        <v>16</v>
      </c>
      <c r="H292" s="49" t="s">
        <v>67</v>
      </c>
      <c r="I292" s="42">
        <v>1200000000</v>
      </c>
      <c r="J292" s="43">
        <v>1800000000</v>
      </c>
      <c r="K292" s="43">
        <v>150000000</v>
      </c>
      <c r="L292" s="44">
        <v>3150000000</v>
      </c>
      <c r="M292" s="42">
        <v>3150000000</v>
      </c>
      <c r="N292" s="43">
        <v>3150000000</v>
      </c>
      <c r="O292" s="55"/>
      <c r="P292" s="63" t="s">
        <v>7625</v>
      </c>
      <c r="Q292" s="66" t="s">
        <v>2892</v>
      </c>
      <c r="R292" s="67" t="s">
        <v>2893</v>
      </c>
      <c r="S292" s="65" t="s">
        <v>24</v>
      </c>
      <c r="T292" s="58"/>
      <c r="U292" s="46"/>
    </row>
    <row r="293" spans="2:21" s="70" customFormat="1" x14ac:dyDescent="0.15">
      <c r="B293" s="56">
        <v>2018</v>
      </c>
      <c r="C293" s="74">
        <v>2</v>
      </c>
      <c r="D293" s="74" t="s">
        <v>14</v>
      </c>
      <c r="E293" s="50" t="s">
        <v>1232</v>
      </c>
      <c r="F293" s="72" t="s">
        <v>7568</v>
      </c>
      <c r="G293" s="77" t="s">
        <v>103</v>
      </c>
      <c r="H293" s="49" t="s">
        <v>67</v>
      </c>
      <c r="I293" s="42">
        <v>2057000000</v>
      </c>
      <c r="J293" s="43">
        <v>1235000000</v>
      </c>
      <c r="K293" s="43"/>
      <c r="L293" s="44">
        <v>3292000000</v>
      </c>
      <c r="M293" s="42">
        <v>1000000000</v>
      </c>
      <c r="N293" s="43">
        <v>3995000000</v>
      </c>
      <c r="O293" s="55"/>
      <c r="P293" s="63" t="s">
        <v>7581</v>
      </c>
      <c r="Q293" s="66" t="s">
        <v>1230</v>
      </c>
      <c r="R293" s="67" t="s">
        <v>1231</v>
      </c>
      <c r="S293" s="65" t="s">
        <v>24</v>
      </c>
      <c r="T293" s="58"/>
      <c r="U293" s="46"/>
    </row>
    <row r="294" spans="2:21" s="70" customFormat="1" x14ac:dyDescent="0.15">
      <c r="B294" s="56">
        <v>2018</v>
      </c>
      <c r="C294" s="74">
        <v>2</v>
      </c>
      <c r="D294" s="74" t="s">
        <v>14</v>
      </c>
      <c r="E294" s="50" t="s">
        <v>150</v>
      </c>
      <c r="F294" s="72" t="s">
        <v>7545</v>
      </c>
      <c r="G294" s="77" t="s">
        <v>16</v>
      </c>
      <c r="H294" s="49" t="s">
        <v>67</v>
      </c>
      <c r="I294" s="42">
        <v>2466453000</v>
      </c>
      <c r="J294" s="43">
        <v>1053700000</v>
      </c>
      <c r="K294" s="43"/>
      <c r="L294" s="44">
        <v>3520153000</v>
      </c>
      <c r="M294" s="42">
        <v>1300000000</v>
      </c>
      <c r="N294" s="43">
        <v>1300000000</v>
      </c>
      <c r="O294" s="55"/>
      <c r="P294" s="63" t="s">
        <v>7549</v>
      </c>
      <c r="Q294" s="66" t="s">
        <v>151</v>
      </c>
      <c r="R294" s="67" t="s">
        <v>152</v>
      </c>
      <c r="S294" s="65" t="s">
        <v>24</v>
      </c>
      <c r="T294" s="58"/>
      <c r="U294" s="46"/>
    </row>
    <row r="295" spans="2:21" s="70" customFormat="1" x14ac:dyDescent="0.15">
      <c r="B295" s="56">
        <v>2018</v>
      </c>
      <c r="C295" s="74">
        <v>2</v>
      </c>
      <c r="D295" s="74" t="s">
        <v>14</v>
      </c>
      <c r="E295" s="50" t="s">
        <v>1281</v>
      </c>
      <c r="F295" s="72" t="s">
        <v>7568</v>
      </c>
      <c r="G295" s="77" t="s">
        <v>103</v>
      </c>
      <c r="H295" s="49" t="s">
        <v>67</v>
      </c>
      <c r="I295" s="42">
        <v>3000000000</v>
      </c>
      <c r="J295" s="43">
        <v>1000000000</v>
      </c>
      <c r="K295" s="43">
        <v>10000000</v>
      </c>
      <c r="L295" s="44">
        <v>4010000000</v>
      </c>
      <c r="M295" s="42">
        <v>1500000000</v>
      </c>
      <c r="N295" s="43">
        <v>1049999999.9999999</v>
      </c>
      <c r="O295" s="55"/>
      <c r="P295" s="63" t="s">
        <v>7584</v>
      </c>
      <c r="Q295" s="66" t="s">
        <v>1282</v>
      </c>
      <c r="R295" s="67" t="s">
        <v>1283</v>
      </c>
      <c r="S295" s="65" t="s">
        <v>24</v>
      </c>
      <c r="T295" s="58"/>
      <c r="U295" s="46"/>
    </row>
    <row r="296" spans="2:21" s="70" customFormat="1" x14ac:dyDescent="0.15">
      <c r="B296" s="56">
        <v>2018</v>
      </c>
      <c r="C296" s="74">
        <v>2</v>
      </c>
      <c r="D296" s="74" t="s">
        <v>14</v>
      </c>
      <c r="E296" s="50" t="s">
        <v>198</v>
      </c>
      <c r="F296" s="72" t="s">
        <v>7545</v>
      </c>
      <c r="G296" s="77" t="s">
        <v>16</v>
      </c>
      <c r="H296" s="49" t="s">
        <v>68</v>
      </c>
      <c r="I296" s="42">
        <v>2360000000</v>
      </c>
      <c r="J296" s="43"/>
      <c r="K296" s="43">
        <v>2043000000</v>
      </c>
      <c r="L296" s="44">
        <v>4403000000</v>
      </c>
      <c r="M296" s="42">
        <v>1500000000</v>
      </c>
      <c r="N296" s="43">
        <v>900000000</v>
      </c>
      <c r="O296" s="55"/>
      <c r="P296" s="63" t="s">
        <v>7553</v>
      </c>
      <c r="Q296" s="66" t="s">
        <v>199</v>
      </c>
      <c r="R296" s="67" t="s">
        <v>200</v>
      </c>
      <c r="S296" s="65" t="s">
        <v>24</v>
      </c>
      <c r="T296" s="58"/>
      <c r="U296" s="46"/>
    </row>
    <row r="297" spans="2:21" s="70" customFormat="1" x14ac:dyDescent="0.15">
      <c r="B297" s="56">
        <v>2018</v>
      </c>
      <c r="C297" s="74">
        <v>2</v>
      </c>
      <c r="D297" s="74" t="s">
        <v>14</v>
      </c>
      <c r="E297" s="50" t="s">
        <v>701</v>
      </c>
      <c r="F297" s="72" t="s">
        <v>7557</v>
      </c>
      <c r="G297" s="77" t="s">
        <v>16</v>
      </c>
      <c r="H297" s="49" t="s">
        <v>67</v>
      </c>
      <c r="I297" s="42">
        <v>4902281000</v>
      </c>
      <c r="J297" s="43">
        <v>511290000</v>
      </c>
      <c r="K297" s="43"/>
      <c r="L297" s="44">
        <v>5413571000</v>
      </c>
      <c r="M297" s="42">
        <v>4902281000</v>
      </c>
      <c r="N297" s="43">
        <v>5600000000</v>
      </c>
      <c r="O297" s="55"/>
      <c r="P297" s="63" t="s">
        <v>7558</v>
      </c>
      <c r="Q297" s="66" t="s">
        <v>702</v>
      </c>
      <c r="R297" s="67" t="s">
        <v>703</v>
      </c>
      <c r="S297" s="65" t="s">
        <v>24</v>
      </c>
      <c r="T297" s="58"/>
      <c r="U297" s="46"/>
    </row>
    <row r="298" spans="2:21" s="70" customFormat="1" x14ac:dyDescent="0.15">
      <c r="B298" s="56">
        <v>2018</v>
      </c>
      <c r="C298" s="74">
        <v>2</v>
      </c>
      <c r="D298" s="74" t="s">
        <v>14</v>
      </c>
      <c r="E298" s="50" t="s">
        <v>1122</v>
      </c>
      <c r="F298" s="72" t="s">
        <v>7568</v>
      </c>
      <c r="G298" s="77" t="s">
        <v>99</v>
      </c>
      <c r="H298" s="49" t="s">
        <v>68</v>
      </c>
      <c r="I298" s="42">
        <v>5884666000</v>
      </c>
      <c r="J298" s="43">
        <v>152570000</v>
      </c>
      <c r="K298" s="43"/>
      <c r="L298" s="44">
        <v>6037236000</v>
      </c>
      <c r="M298" s="42"/>
      <c r="N298" s="43"/>
      <c r="O298" s="55"/>
      <c r="P298" s="63" t="s">
        <v>7570</v>
      </c>
      <c r="Q298" s="66" t="s">
        <v>1123</v>
      </c>
      <c r="R298" s="67" t="s">
        <v>1124</v>
      </c>
      <c r="S298" s="65" t="s">
        <v>24</v>
      </c>
      <c r="T298" s="58"/>
      <c r="U298" s="46"/>
    </row>
    <row r="299" spans="2:21" s="70" customFormat="1" x14ac:dyDescent="0.15">
      <c r="B299" s="56">
        <v>2018</v>
      </c>
      <c r="C299" s="74">
        <v>2</v>
      </c>
      <c r="D299" s="74" t="s">
        <v>15</v>
      </c>
      <c r="E299" s="50" t="s">
        <v>2823</v>
      </c>
      <c r="F299" s="72" t="s">
        <v>7587</v>
      </c>
      <c r="G299" s="77" t="s">
        <v>16</v>
      </c>
      <c r="H299" s="49" t="s">
        <v>68</v>
      </c>
      <c r="I299" s="42">
        <v>8986791000</v>
      </c>
      <c r="J299" s="43">
        <v>39677000</v>
      </c>
      <c r="K299" s="43">
        <v>500082000</v>
      </c>
      <c r="L299" s="44">
        <v>9526550000</v>
      </c>
      <c r="M299" s="42">
        <v>4513234000</v>
      </c>
      <c r="N299" s="43">
        <v>9526550000</v>
      </c>
      <c r="O299" s="55"/>
      <c r="P299" s="63" t="s">
        <v>7614</v>
      </c>
      <c r="Q299" s="66" t="s">
        <v>2824</v>
      </c>
      <c r="R299" s="67" t="s">
        <v>2825</v>
      </c>
      <c r="S299" s="65" t="s">
        <v>24</v>
      </c>
      <c r="T299" s="58"/>
      <c r="U299" s="46"/>
    </row>
    <row r="300" spans="2:21" s="70" customFormat="1" x14ac:dyDescent="0.15">
      <c r="B300" s="56">
        <v>2018</v>
      </c>
      <c r="C300" s="74">
        <v>2</v>
      </c>
      <c r="D300" s="74" t="s">
        <v>15</v>
      </c>
      <c r="E300" s="50" t="s">
        <v>1938</v>
      </c>
      <c r="F300" s="72" t="s">
        <v>7587</v>
      </c>
      <c r="G300" s="77" t="s">
        <v>16</v>
      </c>
      <c r="H300" s="49" t="s">
        <v>67</v>
      </c>
      <c r="I300" s="42">
        <v>14599471000</v>
      </c>
      <c r="J300" s="43">
        <v>2190876000</v>
      </c>
      <c r="K300" s="43">
        <v>0</v>
      </c>
      <c r="L300" s="44">
        <v>16790347000</v>
      </c>
      <c r="M300" s="42">
        <v>906753000</v>
      </c>
      <c r="N300" s="43"/>
      <c r="O300" s="55"/>
      <c r="P300" s="63" t="s">
        <v>7591</v>
      </c>
      <c r="Q300" s="66" t="s">
        <v>1939</v>
      </c>
      <c r="R300" s="67" t="s">
        <v>1940</v>
      </c>
      <c r="S300" s="65" t="s">
        <v>24</v>
      </c>
      <c r="T300" s="58"/>
      <c r="U300" s="46"/>
    </row>
    <row r="301" spans="2:21" s="70" customFormat="1" x14ac:dyDescent="0.15">
      <c r="B301" s="56">
        <v>2018</v>
      </c>
      <c r="C301" s="74">
        <v>2</v>
      </c>
      <c r="D301" s="74" t="s">
        <v>14</v>
      </c>
      <c r="E301" s="50" t="s">
        <v>3859</v>
      </c>
      <c r="F301" s="72" t="s">
        <v>7651</v>
      </c>
      <c r="G301" s="77" t="s">
        <v>16</v>
      </c>
      <c r="H301" s="49" t="s">
        <v>67</v>
      </c>
      <c r="I301" s="42">
        <v>19008962000</v>
      </c>
      <c r="J301" s="43">
        <v>0</v>
      </c>
      <c r="K301" s="43">
        <v>0</v>
      </c>
      <c r="L301" s="44">
        <v>19008962000</v>
      </c>
      <c r="M301" s="42">
        <v>1500000000</v>
      </c>
      <c r="N301" s="43">
        <v>0</v>
      </c>
      <c r="O301" s="55"/>
      <c r="P301" s="63" t="s">
        <v>4925</v>
      </c>
      <c r="Q301" s="66" t="s">
        <v>3860</v>
      </c>
      <c r="R301" s="67" t="s">
        <v>3861</v>
      </c>
      <c r="S301" s="65" t="s">
        <v>24</v>
      </c>
      <c r="T301" s="58"/>
      <c r="U301" s="46"/>
    </row>
    <row r="302" spans="2:21" s="70" customFormat="1" x14ac:dyDescent="0.15">
      <c r="B302" s="56">
        <v>2018</v>
      </c>
      <c r="C302" s="74">
        <v>3</v>
      </c>
      <c r="D302" s="74" t="s">
        <v>14</v>
      </c>
      <c r="E302" s="50" t="s">
        <v>5133</v>
      </c>
      <c r="F302" s="72" t="s">
        <v>7554</v>
      </c>
      <c r="G302" s="77" t="s">
        <v>42</v>
      </c>
      <c r="H302" s="49" t="s">
        <v>69</v>
      </c>
      <c r="I302" s="42">
        <v>1220000</v>
      </c>
      <c r="J302" s="43">
        <v>0</v>
      </c>
      <c r="K302" s="43">
        <v>0</v>
      </c>
      <c r="L302" s="44">
        <f>SUM(I302:K302)</f>
        <v>1220000</v>
      </c>
      <c r="M302" s="42">
        <v>1220000</v>
      </c>
      <c r="N302" s="43">
        <v>854000</v>
      </c>
      <c r="O302" s="55"/>
      <c r="P302" s="63" t="s">
        <v>5784</v>
      </c>
      <c r="Q302" s="66" t="s">
        <v>5127</v>
      </c>
      <c r="R302" s="67" t="s">
        <v>5128</v>
      </c>
      <c r="S302" s="65" t="s">
        <v>24</v>
      </c>
      <c r="T302" s="58"/>
      <c r="U302" s="46" t="s">
        <v>5132</v>
      </c>
    </row>
    <row r="303" spans="2:21" s="70" customFormat="1" x14ac:dyDescent="0.15">
      <c r="B303" s="56">
        <v>2018</v>
      </c>
      <c r="C303" s="74">
        <v>3</v>
      </c>
      <c r="D303" s="74" t="s">
        <v>14</v>
      </c>
      <c r="E303" s="50" t="s">
        <v>5131</v>
      </c>
      <c r="F303" s="72" t="s">
        <v>7554</v>
      </c>
      <c r="G303" s="77" t="s">
        <v>41</v>
      </c>
      <c r="H303" s="49" t="s">
        <v>69</v>
      </c>
      <c r="I303" s="42">
        <v>4950000</v>
      </c>
      <c r="J303" s="43">
        <v>0</v>
      </c>
      <c r="K303" s="43">
        <v>0</v>
      </c>
      <c r="L303" s="44">
        <f>SUM(I303:K303)</f>
        <v>4950000</v>
      </c>
      <c r="M303" s="42">
        <v>4950000</v>
      </c>
      <c r="N303" s="43">
        <v>3465000</v>
      </c>
      <c r="O303" s="55"/>
      <c r="P303" s="63" t="s">
        <v>5784</v>
      </c>
      <c r="Q303" s="66" t="s">
        <v>5127</v>
      </c>
      <c r="R303" s="67" t="s">
        <v>5128</v>
      </c>
      <c r="S303" s="65" t="s">
        <v>24</v>
      </c>
      <c r="T303" s="58"/>
      <c r="U303" s="46" t="s">
        <v>5132</v>
      </c>
    </row>
    <row r="304" spans="2:21" s="70" customFormat="1" x14ac:dyDescent="0.15">
      <c r="B304" s="56">
        <v>2018</v>
      </c>
      <c r="C304" s="74">
        <v>3</v>
      </c>
      <c r="D304" s="74" t="s">
        <v>14</v>
      </c>
      <c r="E304" s="50" t="s">
        <v>2213</v>
      </c>
      <c r="F304" s="72" t="s">
        <v>7593</v>
      </c>
      <c r="G304" s="77" t="s">
        <v>41</v>
      </c>
      <c r="H304" s="49" t="s">
        <v>67</v>
      </c>
      <c r="I304" s="42">
        <v>8833000</v>
      </c>
      <c r="J304" s="43">
        <v>0</v>
      </c>
      <c r="K304" s="43">
        <v>0</v>
      </c>
      <c r="L304" s="44">
        <v>8833000</v>
      </c>
      <c r="M304" s="42">
        <v>8833000</v>
      </c>
      <c r="N304" s="43">
        <v>6183100</v>
      </c>
      <c r="O304" s="55"/>
      <c r="P304" s="63" t="s">
        <v>7594</v>
      </c>
      <c r="Q304" s="66" t="s">
        <v>2211</v>
      </c>
      <c r="R304" s="67" t="s">
        <v>2200</v>
      </c>
      <c r="S304" s="65" t="s">
        <v>24</v>
      </c>
      <c r="T304" s="58"/>
      <c r="U304" s="46"/>
    </row>
    <row r="305" spans="2:21" s="70" customFormat="1" x14ac:dyDescent="0.15">
      <c r="B305" s="56">
        <v>2018</v>
      </c>
      <c r="C305" s="74">
        <v>3</v>
      </c>
      <c r="D305" s="74" t="s">
        <v>14</v>
      </c>
      <c r="E305" s="50" t="s">
        <v>3176</v>
      </c>
      <c r="F305" s="72" t="s">
        <v>7598</v>
      </c>
      <c r="G305" s="77" t="s">
        <v>16</v>
      </c>
      <c r="H305" s="49" t="s">
        <v>69</v>
      </c>
      <c r="I305" s="42">
        <v>4099999.9999999995</v>
      </c>
      <c r="J305" s="43">
        <v>5000000</v>
      </c>
      <c r="K305" s="43">
        <v>0</v>
      </c>
      <c r="L305" s="44">
        <v>9100000</v>
      </c>
      <c r="M305" s="42">
        <v>9100000</v>
      </c>
      <c r="N305" s="43">
        <v>9100000</v>
      </c>
      <c r="O305" s="55"/>
      <c r="P305" s="63" t="s">
        <v>7632</v>
      </c>
      <c r="Q305" s="66" t="s">
        <v>3174</v>
      </c>
      <c r="R305" s="67" t="s">
        <v>3175</v>
      </c>
      <c r="S305" s="65" t="s">
        <v>24</v>
      </c>
      <c r="T305" s="58" t="s">
        <v>726</v>
      </c>
      <c r="U305" s="46"/>
    </row>
    <row r="306" spans="2:21" s="70" customFormat="1" x14ac:dyDescent="0.15">
      <c r="B306" s="56">
        <v>2018</v>
      </c>
      <c r="C306" s="74">
        <v>3</v>
      </c>
      <c r="D306" s="74" t="s">
        <v>14</v>
      </c>
      <c r="E306" s="50" t="s">
        <v>3168</v>
      </c>
      <c r="F306" s="72" t="s">
        <v>7598</v>
      </c>
      <c r="G306" s="77" t="s">
        <v>16</v>
      </c>
      <c r="H306" s="49" t="s">
        <v>69</v>
      </c>
      <c r="I306" s="42">
        <v>4000000</v>
      </c>
      <c r="J306" s="43">
        <v>5500000</v>
      </c>
      <c r="K306" s="43">
        <v>0</v>
      </c>
      <c r="L306" s="44">
        <v>9500000</v>
      </c>
      <c r="M306" s="42">
        <v>9500000</v>
      </c>
      <c r="N306" s="43">
        <v>9500000</v>
      </c>
      <c r="O306" s="55"/>
      <c r="P306" s="63" t="s">
        <v>7632</v>
      </c>
      <c r="Q306" s="66" t="s">
        <v>3165</v>
      </c>
      <c r="R306" s="67" t="s">
        <v>3166</v>
      </c>
      <c r="S306" s="65" t="s">
        <v>24</v>
      </c>
      <c r="T306" s="58" t="s">
        <v>726</v>
      </c>
      <c r="U306" s="46"/>
    </row>
    <row r="307" spans="2:21" s="70" customFormat="1" x14ac:dyDescent="0.15">
      <c r="B307" s="56">
        <v>2018</v>
      </c>
      <c r="C307" s="74">
        <v>3</v>
      </c>
      <c r="D307" s="74" t="s">
        <v>14</v>
      </c>
      <c r="E307" s="50" t="s">
        <v>3171</v>
      </c>
      <c r="F307" s="72" t="s">
        <v>7598</v>
      </c>
      <c r="G307" s="77" t="s">
        <v>16</v>
      </c>
      <c r="H307" s="49" t="s">
        <v>69</v>
      </c>
      <c r="I307" s="42">
        <v>4500000</v>
      </c>
      <c r="J307" s="43">
        <v>5000000</v>
      </c>
      <c r="K307" s="43">
        <v>0</v>
      </c>
      <c r="L307" s="44">
        <v>9500000</v>
      </c>
      <c r="M307" s="42">
        <v>9500000</v>
      </c>
      <c r="N307" s="43">
        <v>9500000</v>
      </c>
      <c r="O307" s="55"/>
      <c r="P307" s="63" t="s">
        <v>7632</v>
      </c>
      <c r="Q307" s="66" t="s">
        <v>3165</v>
      </c>
      <c r="R307" s="67" t="s">
        <v>3166</v>
      </c>
      <c r="S307" s="65" t="s">
        <v>24</v>
      </c>
      <c r="T307" s="58" t="s">
        <v>726</v>
      </c>
      <c r="U307" s="46"/>
    </row>
    <row r="308" spans="2:21" s="70" customFormat="1" x14ac:dyDescent="0.15">
      <c r="B308" s="56">
        <v>2018</v>
      </c>
      <c r="C308" s="74">
        <v>3</v>
      </c>
      <c r="D308" s="74" t="s">
        <v>14</v>
      </c>
      <c r="E308" s="50" t="s">
        <v>3177</v>
      </c>
      <c r="F308" s="72" t="s">
        <v>7598</v>
      </c>
      <c r="G308" s="77" t="s">
        <v>16</v>
      </c>
      <c r="H308" s="49" t="s">
        <v>69</v>
      </c>
      <c r="I308" s="42">
        <v>4700000</v>
      </c>
      <c r="J308" s="43">
        <v>5000000</v>
      </c>
      <c r="K308" s="43">
        <v>0</v>
      </c>
      <c r="L308" s="44">
        <v>9700000</v>
      </c>
      <c r="M308" s="42">
        <v>9700000</v>
      </c>
      <c r="N308" s="43">
        <v>9700000</v>
      </c>
      <c r="O308" s="55"/>
      <c r="P308" s="63" t="s">
        <v>7632</v>
      </c>
      <c r="Q308" s="66" t="s">
        <v>3174</v>
      </c>
      <c r="R308" s="67" t="s">
        <v>3175</v>
      </c>
      <c r="S308" s="65" t="s">
        <v>24</v>
      </c>
      <c r="T308" s="58" t="s">
        <v>726</v>
      </c>
      <c r="U308" s="46"/>
    </row>
    <row r="309" spans="2:21" s="70" customFormat="1" x14ac:dyDescent="0.15">
      <c r="B309" s="56">
        <v>2018</v>
      </c>
      <c r="C309" s="74">
        <v>3</v>
      </c>
      <c r="D309" s="74" t="s">
        <v>14</v>
      </c>
      <c r="E309" s="50" t="s">
        <v>786</v>
      </c>
      <c r="F309" s="72" t="s">
        <v>7557</v>
      </c>
      <c r="G309" s="77" t="s">
        <v>182</v>
      </c>
      <c r="H309" s="49" t="s">
        <v>69</v>
      </c>
      <c r="I309" s="42">
        <v>10000000</v>
      </c>
      <c r="J309" s="43"/>
      <c r="K309" s="43"/>
      <c r="L309" s="44">
        <v>10000000</v>
      </c>
      <c r="M309" s="42">
        <v>0</v>
      </c>
      <c r="N309" s="43">
        <v>0</v>
      </c>
      <c r="O309" s="55"/>
      <c r="P309" s="63" t="s">
        <v>7567</v>
      </c>
      <c r="Q309" s="66" t="s">
        <v>785</v>
      </c>
      <c r="R309" s="67" t="s">
        <v>772</v>
      </c>
      <c r="S309" s="65" t="s">
        <v>24</v>
      </c>
      <c r="T309" s="58"/>
      <c r="U309" s="46" t="s">
        <v>787</v>
      </c>
    </row>
    <row r="310" spans="2:21" s="70" customFormat="1" x14ac:dyDescent="0.15">
      <c r="B310" s="56">
        <v>2018</v>
      </c>
      <c r="C310" s="74">
        <v>3</v>
      </c>
      <c r="D310" s="74" t="s">
        <v>14</v>
      </c>
      <c r="E310" s="50" t="s">
        <v>2840</v>
      </c>
      <c r="F310" s="72" t="s">
        <v>7587</v>
      </c>
      <c r="G310" s="77" t="s">
        <v>99</v>
      </c>
      <c r="H310" s="49" t="s">
        <v>67</v>
      </c>
      <c r="I310" s="42">
        <v>10000000</v>
      </c>
      <c r="J310" s="43"/>
      <c r="K310" s="43"/>
      <c r="L310" s="44">
        <v>10000000</v>
      </c>
      <c r="M310" s="42">
        <v>10000000</v>
      </c>
      <c r="N310" s="43"/>
      <c r="O310" s="55"/>
      <c r="P310" s="63" t="s">
        <v>7617</v>
      </c>
      <c r="Q310" s="66" t="s">
        <v>2841</v>
      </c>
      <c r="R310" s="67" t="s">
        <v>2842</v>
      </c>
      <c r="S310" s="65" t="s">
        <v>24</v>
      </c>
      <c r="T310" s="58"/>
      <c r="U310" s="46"/>
    </row>
    <row r="311" spans="2:21" s="70" customFormat="1" x14ac:dyDescent="0.15">
      <c r="B311" s="56">
        <v>2018</v>
      </c>
      <c r="C311" s="74">
        <v>3</v>
      </c>
      <c r="D311" s="74" t="s">
        <v>14</v>
      </c>
      <c r="E311" s="50" t="s">
        <v>3173</v>
      </c>
      <c r="F311" s="72" t="s">
        <v>7598</v>
      </c>
      <c r="G311" s="77" t="s">
        <v>16</v>
      </c>
      <c r="H311" s="49" t="s">
        <v>69</v>
      </c>
      <c r="I311" s="42">
        <v>4300000</v>
      </c>
      <c r="J311" s="43">
        <v>5700000</v>
      </c>
      <c r="K311" s="43">
        <v>0</v>
      </c>
      <c r="L311" s="44">
        <v>10000000</v>
      </c>
      <c r="M311" s="42">
        <v>10000000</v>
      </c>
      <c r="N311" s="43">
        <v>10000000</v>
      </c>
      <c r="O311" s="55"/>
      <c r="P311" s="63" t="s">
        <v>7632</v>
      </c>
      <c r="Q311" s="66" t="s">
        <v>3174</v>
      </c>
      <c r="R311" s="67" t="s">
        <v>3175</v>
      </c>
      <c r="S311" s="65" t="s">
        <v>24</v>
      </c>
      <c r="T311" s="58" t="s">
        <v>726</v>
      </c>
      <c r="U311" s="46"/>
    </row>
    <row r="312" spans="2:21" s="70" customFormat="1" x14ac:dyDescent="0.15">
      <c r="B312" s="56">
        <v>2018</v>
      </c>
      <c r="C312" s="74">
        <v>3</v>
      </c>
      <c r="D312" s="74" t="s">
        <v>14</v>
      </c>
      <c r="E312" s="50" t="s">
        <v>3386</v>
      </c>
      <c r="F312" s="72" t="s">
        <v>7598</v>
      </c>
      <c r="G312" s="77" t="s">
        <v>99</v>
      </c>
      <c r="H312" s="49" t="s">
        <v>69</v>
      </c>
      <c r="I312" s="42">
        <v>10000000</v>
      </c>
      <c r="J312" s="43">
        <v>0</v>
      </c>
      <c r="K312" s="43">
        <v>0</v>
      </c>
      <c r="L312" s="44">
        <v>10000000</v>
      </c>
      <c r="M312" s="42">
        <v>0</v>
      </c>
      <c r="N312" s="43">
        <v>0</v>
      </c>
      <c r="O312" s="55"/>
      <c r="P312" s="63" t="s">
        <v>7650</v>
      </c>
      <c r="Q312" s="66" t="s">
        <v>3381</v>
      </c>
      <c r="R312" s="67" t="s">
        <v>3382</v>
      </c>
      <c r="S312" s="65" t="s">
        <v>24</v>
      </c>
      <c r="T312" s="58"/>
      <c r="U312" s="46" t="s">
        <v>726</v>
      </c>
    </row>
    <row r="313" spans="2:21" s="70" customFormat="1" x14ac:dyDescent="0.15">
      <c r="B313" s="56">
        <v>2018</v>
      </c>
      <c r="C313" s="74">
        <v>3</v>
      </c>
      <c r="D313" s="74" t="s">
        <v>14</v>
      </c>
      <c r="E313" s="50" t="s">
        <v>3387</v>
      </c>
      <c r="F313" s="72" t="s">
        <v>7598</v>
      </c>
      <c r="G313" s="77" t="s">
        <v>99</v>
      </c>
      <c r="H313" s="49" t="s">
        <v>69</v>
      </c>
      <c r="I313" s="42">
        <v>10000000</v>
      </c>
      <c r="J313" s="43">
        <v>0</v>
      </c>
      <c r="K313" s="43">
        <v>0</v>
      </c>
      <c r="L313" s="44">
        <v>10000000</v>
      </c>
      <c r="M313" s="42">
        <v>0</v>
      </c>
      <c r="N313" s="43">
        <v>0</v>
      </c>
      <c r="O313" s="55"/>
      <c r="P313" s="63" t="s">
        <v>7650</v>
      </c>
      <c r="Q313" s="66" t="s">
        <v>3381</v>
      </c>
      <c r="R313" s="67" t="s">
        <v>3382</v>
      </c>
      <c r="S313" s="65" t="s">
        <v>24</v>
      </c>
      <c r="T313" s="58"/>
      <c r="U313" s="46" t="s">
        <v>726</v>
      </c>
    </row>
    <row r="314" spans="2:21" s="70" customFormat="1" x14ac:dyDescent="0.15">
      <c r="B314" s="56">
        <v>2018</v>
      </c>
      <c r="C314" s="74">
        <v>3</v>
      </c>
      <c r="D314" s="74" t="s">
        <v>14</v>
      </c>
      <c r="E314" s="50" t="s">
        <v>3394</v>
      </c>
      <c r="F314" s="72" t="s">
        <v>7598</v>
      </c>
      <c r="G314" s="77" t="s">
        <v>40</v>
      </c>
      <c r="H314" s="49" t="s">
        <v>69</v>
      </c>
      <c r="I314" s="42">
        <v>10000000</v>
      </c>
      <c r="J314" s="43">
        <v>0</v>
      </c>
      <c r="K314" s="43">
        <v>0</v>
      </c>
      <c r="L314" s="44">
        <v>10000000</v>
      </c>
      <c r="M314" s="42">
        <v>0</v>
      </c>
      <c r="N314" s="43">
        <v>0</v>
      </c>
      <c r="O314" s="55"/>
      <c r="P314" s="63" t="s">
        <v>7650</v>
      </c>
      <c r="Q314" s="66" t="s">
        <v>3389</v>
      </c>
      <c r="R314" s="67" t="s">
        <v>3390</v>
      </c>
      <c r="S314" s="65" t="s">
        <v>24</v>
      </c>
      <c r="T314" s="58"/>
      <c r="U314" s="46" t="s">
        <v>726</v>
      </c>
    </row>
    <row r="315" spans="2:21" s="70" customFormat="1" x14ac:dyDescent="0.15">
      <c r="B315" s="56">
        <v>2018</v>
      </c>
      <c r="C315" s="74">
        <v>3</v>
      </c>
      <c r="D315" s="74" t="s">
        <v>14</v>
      </c>
      <c r="E315" s="50" t="s">
        <v>3395</v>
      </c>
      <c r="F315" s="72" t="s">
        <v>7598</v>
      </c>
      <c r="G315" s="77" t="s">
        <v>40</v>
      </c>
      <c r="H315" s="49" t="s">
        <v>69</v>
      </c>
      <c r="I315" s="42">
        <v>10000000</v>
      </c>
      <c r="J315" s="43">
        <v>0</v>
      </c>
      <c r="K315" s="43">
        <v>0</v>
      </c>
      <c r="L315" s="44">
        <v>10000000</v>
      </c>
      <c r="M315" s="42">
        <v>0</v>
      </c>
      <c r="N315" s="43">
        <v>0</v>
      </c>
      <c r="O315" s="55"/>
      <c r="P315" s="63" t="s">
        <v>7650</v>
      </c>
      <c r="Q315" s="66" t="s">
        <v>3389</v>
      </c>
      <c r="R315" s="67" t="s">
        <v>3390</v>
      </c>
      <c r="S315" s="65" t="s">
        <v>24</v>
      </c>
      <c r="T315" s="58"/>
      <c r="U315" s="46" t="s">
        <v>726</v>
      </c>
    </row>
    <row r="316" spans="2:21" s="70" customFormat="1" x14ac:dyDescent="0.15">
      <c r="B316" s="56">
        <v>2018</v>
      </c>
      <c r="C316" s="74">
        <v>3</v>
      </c>
      <c r="D316" s="74" t="s">
        <v>14</v>
      </c>
      <c r="E316" s="50" t="s">
        <v>1223</v>
      </c>
      <c r="F316" s="72" t="s">
        <v>7568</v>
      </c>
      <c r="G316" s="77" t="s">
        <v>41</v>
      </c>
      <c r="H316" s="49" t="s">
        <v>67</v>
      </c>
      <c r="I316" s="42">
        <v>10054000</v>
      </c>
      <c r="J316" s="43"/>
      <c r="K316" s="43"/>
      <c r="L316" s="44">
        <v>10054000</v>
      </c>
      <c r="M316" s="42">
        <v>10054000</v>
      </c>
      <c r="N316" s="43">
        <v>7037800</v>
      </c>
      <c r="O316" s="55"/>
      <c r="P316" s="63" t="s">
        <v>7580</v>
      </c>
      <c r="Q316" s="66" t="s">
        <v>1224</v>
      </c>
      <c r="R316" s="67" t="s">
        <v>1225</v>
      </c>
      <c r="S316" s="65" t="s">
        <v>24</v>
      </c>
      <c r="T316" s="58"/>
      <c r="U316" s="46"/>
    </row>
    <row r="317" spans="2:21" s="70" customFormat="1" x14ac:dyDescent="0.15">
      <c r="B317" s="56">
        <v>2018</v>
      </c>
      <c r="C317" s="74">
        <v>3</v>
      </c>
      <c r="D317" s="74" t="s">
        <v>14</v>
      </c>
      <c r="E317" s="50" t="s">
        <v>3170</v>
      </c>
      <c r="F317" s="72" t="s">
        <v>7598</v>
      </c>
      <c r="G317" s="77" t="s">
        <v>16</v>
      </c>
      <c r="H317" s="49" t="s">
        <v>68</v>
      </c>
      <c r="I317" s="42">
        <v>5000000</v>
      </c>
      <c r="J317" s="43">
        <v>6500000</v>
      </c>
      <c r="K317" s="43">
        <v>0</v>
      </c>
      <c r="L317" s="44">
        <v>11500000</v>
      </c>
      <c r="M317" s="42">
        <v>11500000</v>
      </c>
      <c r="N317" s="43">
        <v>11500000</v>
      </c>
      <c r="O317" s="55"/>
      <c r="P317" s="63" t="s">
        <v>7632</v>
      </c>
      <c r="Q317" s="66" t="s">
        <v>3165</v>
      </c>
      <c r="R317" s="67" t="s">
        <v>3166</v>
      </c>
      <c r="S317" s="65" t="s">
        <v>24</v>
      </c>
      <c r="T317" s="58"/>
      <c r="U317" s="46"/>
    </row>
    <row r="318" spans="2:21" s="70" customFormat="1" x14ac:dyDescent="0.15">
      <c r="B318" s="56">
        <v>2018</v>
      </c>
      <c r="C318" s="74">
        <v>3</v>
      </c>
      <c r="D318" s="74" t="s">
        <v>14</v>
      </c>
      <c r="E318" s="50" t="s">
        <v>3336</v>
      </c>
      <c r="F318" s="72" t="s">
        <v>7598</v>
      </c>
      <c r="G318" s="77" t="s">
        <v>41</v>
      </c>
      <c r="H318" s="49" t="s">
        <v>69</v>
      </c>
      <c r="I318" s="42">
        <v>11541000</v>
      </c>
      <c r="J318" s="43">
        <v>0</v>
      </c>
      <c r="K318" s="43">
        <v>0</v>
      </c>
      <c r="L318" s="44">
        <v>11541000</v>
      </c>
      <c r="M318" s="42">
        <v>11541000</v>
      </c>
      <c r="N318" s="43">
        <v>8078700</v>
      </c>
      <c r="O318" s="55"/>
      <c r="P318" s="63" t="s">
        <v>7648</v>
      </c>
      <c r="Q318" s="66" t="s">
        <v>3330</v>
      </c>
      <c r="R318" s="67" t="s">
        <v>3331</v>
      </c>
      <c r="S318" s="65" t="s">
        <v>24</v>
      </c>
      <c r="T318" s="58"/>
      <c r="U318" s="46" t="s">
        <v>726</v>
      </c>
    </row>
    <row r="319" spans="2:21" s="70" customFormat="1" x14ac:dyDescent="0.15">
      <c r="B319" s="56">
        <v>2018</v>
      </c>
      <c r="C319" s="74">
        <v>3</v>
      </c>
      <c r="D319" s="74" t="s">
        <v>14</v>
      </c>
      <c r="E319" s="50" t="s">
        <v>2904</v>
      </c>
      <c r="F319" s="72" t="s">
        <v>7587</v>
      </c>
      <c r="G319" s="77" t="s">
        <v>41</v>
      </c>
      <c r="H319" s="49" t="s">
        <v>67</v>
      </c>
      <c r="I319" s="42">
        <v>12783000</v>
      </c>
      <c r="J319" s="43"/>
      <c r="K319" s="43"/>
      <c r="L319" s="44">
        <v>12783000</v>
      </c>
      <c r="M319" s="42">
        <v>12783000</v>
      </c>
      <c r="N319" s="43">
        <v>12783000</v>
      </c>
      <c r="O319" s="55"/>
      <c r="P319" s="63" t="s">
        <v>7626</v>
      </c>
      <c r="Q319" s="66" t="s">
        <v>2901</v>
      </c>
      <c r="R319" s="67" t="s">
        <v>2902</v>
      </c>
      <c r="S319" s="65" t="s">
        <v>24</v>
      </c>
      <c r="T319" s="58"/>
      <c r="U319" s="46"/>
    </row>
    <row r="320" spans="2:21" s="70" customFormat="1" x14ac:dyDescent="0.15">
      <c r="B320" s="56">
        <v>2018</v>
      </c>
      <c r="C320" s="74">
        <v>3</v>
      </c>
      <c r="D320" s="74" t="s">
        <v>14</v>
      </c>
      <c r="E320" s="50" t="s">
        <v>3167</v>
      </c>
      <c r="F320" s="72" t="s">
        <v>7598</v>
      </c>
      <c r="G320" s="77" t="s">
        <v>16</v>
      </c>
      <c r="H320" s="49" t="s">
        <v>68</v>
      </c>
      <c r="I320" s="42">
        <v>5500000</v>
      </c>
      <c r="J320" s="43">
        <v>7800000</v>
      </c>
      <c r="K320" s="43">
        <v>0</v>
      </c>
      <c r="L320" s="44">
        <v>13300000</v>
      </c>
      <c r="M320" s="42">
        <v>13300000</v>
      </c>
      <c r="N320" s="43">
        <v>13300000</v>
      </c>
      <c r="O320" s="55"/>
      <c r="P320" s="63" t="s">
        <v>7632</v>
      </c>
      <c r="Q320" s="66" t="s">
        <v>3165</v>
      </c>
      <c r="R320" s="67" t="s">
        <v>3166</v>
      </c>
      <c r="S320" s="65" t="s">
        <v>24</v>
      </c>
      <c r="T320" s="58"/>
      <c r="U320" s="46"/>
    </row>
    <row r="321" spans="2:21" s="70" customFormat="1" x14ac:dyDescent="0.15">
      <c r="B321" s="56">
        <v>2018</v>
      </c>
      <c r="C321" s="74">
        <v>3</v>
      </c>
      <c r="D321" s="74" t="s">
        <v>14</v>
      </c>
      <c r="E321" s="50" t="s">
        <v>3172</v>
      </c>
      <c r="F321" s="72" t="s">
        <v>7598</v>
      </c>
      <c r="G321" s="77" t="s">
        <v>16</v>
      </c>
      <c r="H321" s="49" t="s">
        <v>68</v>
      </c>
      <c r="I321" s="42">
        <v>7000000</v>
      </c>
      <c r="J321" s="43">
        <v>6500000</v>
      </c>
      <c r="K321" s="43">
        <v>0</v>
      </c>
      <c r="L321" s="44">
        <v>13500000</v>
      </c>
      <c r="M321" s="42">
        <v>13500000</v>
      </c>
      <c r="N321" s="43">
        <v>13500000</v>
      </c>
      <c r="O321" s="55"/>
      <c r="P321" s="63" t="s">
        <v>7632</v>
      </c>
      <c r="Q321" s="66" t="s">
        <v>3165</v>
      </c>
      <c r="R321" s="67" t="s">
        <v>3166</v>
      </c>
      <c r="S321" s="65" t="s">
        <v>24</v>
      </c>
      <c r="T321" s="58"/>
      <c r="U321" s="46"/>
    </row>
    <row r="322" spans="2:21" s="70" customFormat="1" x14ac:dyDescent="0.15">
      <c r="B322" s="56">
        <v>2018</v>
      </c>
      <c r="C322" s="74">
        <v>3</v>
      </c>
      <c r="D322" s="74" t="s">
        <v>14</v>
      </c>
      <c r="E322" s="50" t="s">
        <v>1259</v>
      </c>
      <c r="F322" s="72" t="s">
        <v>7568</v>
      </c>
      <c r="G322" s="77" t="s">
        <v>41</v>
      </c>
      <c r="H322" s="49" t="s">
        <v>68</v>
      </c>
      <c r="I322" s="42">
        <v>14000000</v>
      </c>
      <c r="J322" s="43"/>
      <c r="K322" s="43"/>
      <c r="L322" s="44">
        <v>14000000</v>
      </c>
      <c r="M322" s="42">
        <v>14000000</v>
      </c>
      <c r="N322" s="43" t="s">
        <v>1258</v>
      </c>
      <c r="O322" s="55"/>
      <c r="P322" s="63" t="s">
        <v>7582</v>
      </c>
      <c r="Q322" s="66" t="s">
        <v>1254</v>
      </c>
      <c r="R322" s="67" t="s">
        <v>1255</v>
      </c>
      <c r="S322" s="65" t="s">
        <v>24</v>
      </c>
      <c r="T322" s="58" t="s">
        <v>1256</v>
      </c>
      <c r="U322" s="46"/>
    </row>
    <row r="323" spans="2:21" s="70" customFormat="1" x14ac:dyDescent="0.15">
      <c r="B323" s="56">
        <v>2018</v>
      </c>
      <c r="C323" s="74">
        <v>3</v>
      </c>
      <c r="D323" s="74" t="s">
        <v>14</v>
      </c>
      <c r="E323" s="50" t="s">
        <v>3164</v>
      </c>
      <c r="F323" s="72" t="s">
        <v>7598</v>
      </c>
      <c r="G323" s="77" t="s">
        <v>16</v>
      </c>
      <c r="H323" s="49" t="s">
        <v>68</v>
      </c>
      <c r="I323" s="42">
        <v>6000000</v>
      </c>
      <c r="J323" s="43">
        <v>8000000</v>
      </c>
      <c r="K323" s="43">
        <v>0</v>
      </c>
      <c r="L323" s="44">
        <v>14000000</v>
      </c>
      <c r="M323" s="42">
        <v>14000000</v>
      </c>
      <c r="N323" s="43">
        <v>14000000</v>
      </c>
      <c r="O323" s="55"/>
      <c r="P323" s="63" t="s">
        <v>7632</v>
      </c>
      <c r="Q323" s="66" t="s">
        <v>3165</v>
      </c>
      <c r="R323" s="67" t="s">
        <v>3166</v>
      </c>
      <c r="S323" s="65" t="s">
        <v>24</v>
      </c>
      <c r="T323" s="58"/>
      <c r="U323" s="46"/>
    </row>
    <row r="324" spans="2:21" s="70" customFormat="1" x14ac:dyDescent="0.15">
      <c r="B324" s="56">
        <v>2018</v>
      </c>
      <c r="C324" s="74">
        <v>3</v>
      </c>
      <c r="D324" s="74" t="s">
        <v>14</v>
      </c>
      <c r="E324" s="50" t="s">
        <v>3169</v>
      </c>
      <c r="F324" s="72" t="s">
        <v>7598</v>
      </c>
      <c r="G324" s="77" t="s">
        <v>16</v>
      </c>
      <c r="H324" s="49" t="s">
        <v>68</v>
      </c>
      <c r="I324" s="42">
        <v>6500000</v>
      </c>
      <c r="J324" s="43">
        <v>7500000</v>
      </c>
      <c r="K324" s="43">
        <v>0</v>
      </c>
      <c r="L324" s="44">
        <v>14000000</v>
      </c>
      <c r="M324" s="42">
        <v>14000000</v>
      </c>
      <c r="N324" s="43">
        <v>14000000</v>
      </c>
      <c r="O324" s="55"/>
      <c r="P324" s="63" t="s">
        <v>7632</v>
      </c>
      <c r="Q324" s="66" t="s">
        <v>3165</v>
      </c>
      <c r="R324" s="67" t="s">
        <v>3166</v>
      </c>
      <c r="S324" s="65" t="s">
        <v>24</v>
      </c>
      <c r="T324" s="58"/>
      <c r="U324" s="46"/>
    </row>
    <row r="325" spans="2:21" s="70" customFormat="1" x14ac:dyDescent="0.15">
      <c r="B325" s="56">
        <v>2018</v>
      </c>
      <c r="C325" s="74">
        <v>3</v>
      </c>
      <c r="D325" s="74" t="s">
        <v>14</v>
      </c>
      <c r="E325" s="50" t="s">
        <v>3179</v>
      </c>
      <c r="F325" s="72" t="s">
        <v>7598</v>
      </c>
      <c r="G325" s="77" t="s">
        <v>16</v>
      </c>
      <c r="H325" s="49" t="s">
        <v>68</v>
      </c>
      <c r="I325" s="42">
        <v>6500000</v>
      </c>
      <c r="J325" s="43">
        <v>7500000</v>
      </c>
      <c r="K325" s="43">
        <v>0</v>
      </c>
      <c r="L325" s="44">
        <v>14000000</v>
      </c>
      <c r="M325" s="42">
        <v>14000000</v>
      </c>
      <c r="N325" s="43">
        <v>14000000</v>
      </c>
      <c r="O325" s="55"/>
      <c r="P325" s="63" t="s">
        <v>7632</v>
      </c>
      <c r="Q325" s="66" t="s">
        <v>3174</v>
      </c>
      <c r="R325" s="67" t="s">
        <v>3175</v>
      </c>
      <c r="S325" s="65" t="s">
        <v>24</v>
      </c>
      <c r="T325" s="58"/>
      <c r="U325" s="46"/>
    </row>
    <row r="326" spans="2:21" s="70" customFormat="1" x14ac:dyDescent="0.15">
      <c r="B326" s="56">
        <v>2018</v>
      </c>
      <c r="C326" s="74">
        <v>3</v>
      </c>
      <c r="D326" s="74" t="s">
        <v>14</v>
      </c>
      <c r="E326" s="50" t="s">
        <v>3335</v>
      </c>
      <c r="F326" s="72" t="s">
        <v>7598</v>
      </c>
      <c r="G326" s="77" t="s">
        <v>40</v>
      </c>
      <c r="H326" s="49" t="s">
        <v>69</v>
      </c>
      <c r="I326" s="42">
        <v>14400200</v>
      </c>
      <c r="J326" s="43">
        <v>0</v>
      </c>
      <c r="K326" s="43">
        <v>0</v>
      </c>
      <c r="L326" s="44">
        <v>14400200</v>
      </c>
      <c r="M326" s="42">
        <v>14400200</v>
      </c>
      <c r="N326" s="43">
        <v>10080140</v>
      </c>
      <c r="O326" s="55"/>
      <c r="P326" s="63" t="s">
        <v>7648</v>
      </c>
      <c r="Q326" s="66" t="s">
        <v>3330</v>
      </c>
      <c r="R326" s="67" t="s">
        <v>3331</v>
      </c>
      <c r="S326" s="65" t="s">
        <v>24</v>
      </c>
      <c r="T326" s="58"/>
      <c r="U326" s="46" t="s">
        <v>726</v>
      </c>
    </row>
    <row r="327" spans="2:21" s="70" customFormat="1" x14ac:dyDescent="0.15">
      <c r="B327" s="56">
        <v>2018</v>
      </c>
      <c r="C327" s="74">
        <v>3</v>
      </c>
      <c r="D327" s="74" t="s">
        <v>14</v>
      </c>
      <c r="E327" s="50" t="s">
        <v>783</v>
      </c>
      <c r="F327" s="72" t="s">
        <v>7557</v>
      </c>
      <c r="G327" s="77" t="s">
        <v>182</v>
      </c>
      <c r="H327" s="49" t="s">
        <v>68</v>
      </c>
      <c r="I327" s="42">
        <v>15000000</v>
      </c>
      <c r="J327" s="43"/>
      <c r="K327" s="43"/>
      <c r="L327" s="44">
        <v>15000000</v>
      </c>
      <c r="M327" s="42">
        <v>0</v>
      </c>
      <c r="N327" s="43">
        <v>0</v>
      </c>
      <c r="O327" s="55"/>
      <c r="P327" s="63" t="s">
        <v>7567</v>
      </c>
      <c r="Q327" s="66" t="s">
        <v>771</v>
      </c>
      <c r="R327" s="67" t="s">
        <v>772</v>
      </c>
      <c r="S327" s="65" t="s">
        <v>24</v>
      </c>
      <c r="T327" s="58"/>
      <c r="U327" s="46"/>
    </row>
    <row r="328" spans="2:21" s="70" customFormat="1" x14ac:dyDescent="0.15">
      <c r="B328" s="56">
        <v>2018</v>
      </c>
      <c r="C328" s="74">
        <v>3</v>
      </c>
      <c r="D328" s="74" t="s">
        <v>14</v>
      </c>
      <c r="E328" s="50" t="s">
        <v>784</v>
      </c>
      <c r="F328" s="72" t="s">
        <v>7557</v>
      </c>
      <c r="G328" s="77" t="s">
        <v>182</v>
      </c>
      <c r="H328" s="49" t="s">
        <v>68</v>
      </c>
      <c r="I328" s="42">
        <v>15000000</v>
      </c>
      <c r="J328" s="43"/>
      <c r="K328" s="43"/>
      <c r="L328" s="44">
        <v>15000000</v>
      </c>
      <c r="M328" s="42">
        <v>0</v>
      </c>
      <c r="N328" s="43">
        <v>0</v>
      </c>
      <c r="O328" s="55"/>
      <c r="P328" s="63" t="s">
        <v>7567</v>
      </c>
      <c r="Q328" s="66" t="s">
        <v>785</v>
      </c>
      <c r="R328" s="67" t="s">
        <v>772</v>
      </c>
      <c r="S328" s="65" t="s">
        <v>24</v>
      </c>
      <c r="T328" s="58"/>
      <c r="U328" s="46"/>
    </row>
    <row r="329" spans="2:21" s="70" customFormat="1" x14ac:dyDescent="0.15">
      <c r="B329" s="56">
        <v>2018</v>
      </c>
      <c r="C329" s="74">
        <v>3</v>
      </c>
      <c r="D329" s="74" t="s">
        <v>14</v>
      </c>
      <c r="E329" s="50" t="s">
        <v>3178</v>
      </c>
      <c r="F329" s="72" t="s">
        <v>7598</v>
      </c>
      <c r="G329" s="77" t="s">
        <v>16</v>
      </c>
      <c r="H329" s="49" t="s">
        <v>68</v>
      </c>
      <c r="I329" s="42">
        <v>7000000</v>
      </c>
      <c r="J329" s="43">
        <v>8000000</v>
      </c>
      <c r="K329" s="43">
        <v>0</v>
      </c>
      <c r="L329" s="44">
        <v>15000000</v>
      </c>
      <c r="M329" s="42">
        <v>15000000</v>
      </c>
      <c r="N329" s="43">
        <v>15000000</v>
      </c>
      <c r="O329" s="55"/>
      <c r="P329" s="63" t="s">
        <v>7632</v>
      </c>
      <c r="Q329" s="66" t="s">
        <v>3174</v>
      </c>
      <c r="R329" s="67" t="s">
        <v>3175</v>
      </c>
      <c r="S329" s="65" t="s">
        <v>24</v>
      </c>
      <c r="T329" s="58"/>
      <c r="U329" s="46"/>
    </row>
    <row r="330" spans="2:21" s="70" customFormat="1" x14ac:dyDescent="0.15">
      <c r="B330" s="56">
        <v>2018</v>
      </c>
      <c r="C330" s="74">
        <v>3</v>
      </c>
      <c r="D330" s="74" t="s">
        <v>14</v>
      </c>
      <c r="E330" s="50" t="s">
        <v>3351</v>
      </c>
      <c r="F330" s="72" t="s">
        <v>7598</v>
      </c>
      <c r="G330" s="77" t="s">
        <v>16</v>
      </c>
      <c r="H330" s="49" t="s">
        <v>69</v>
      </c>
      <c r="I330" s="42">
        <v>5250000</v>
      </c>
      <c r="J330" s="43">
        <v>8250000</v>
      </c>
      <c r="K330" s="43">
        <v>1500000</v>
      </c>
      <c r="L330" s="44">
        <v>15000000</v>
      </c>
      <c r="M330" s="42">
        <v>5250000</v>
      </c>
      <c r="N330" s="43">
        <v>10500000</v>
      </c>
      <c r="O330" s="55"/>
      <c r="P330" s="63" t="s">
        <v>7649</v>
      </c>
      <c r="Q330" s="66" t="s">
        <v>3345</v>
      </c>
      <c r="R330" s="67" t="s">
        <v>3346</v>
      </c>
      <c r="S330" s="65" t="s">
        <v>24</v>
      </c>
      <c r="T330" s="58"/>
      <c r="U330" s="46" t="s">
        <v>726</v>
      </c>
    </row>
    <row r="331" spans="2:21" s="70" customFormat="1" x14ac:dyDescent="0.15">
      <c r="B331" s="56">
        <v>2018</v>
      </c>
      <c r="C331" s="74">
        <v>3</v>
      </c>
      <c r="D331" s="74" t="s">
        <v>14</v>
      </c>
      <c r="E331" s="50" t="s">
        <v>3959</v>
      </c>
      <c r="F331" s="72" t="s">
        <v>7651</v>
      </c>
      <c r="G331" s="77" t="s">
        <v>16</v>
      </c>
      <c r="H331" s="49" t="s">
        <v>67</v>
      </c>
      <c r="I331" s="42">
        <v>5000000</v>
      </c>
      <c r="J331" s="43">
        <v>5000000</v>
      </c>
      <c r="K331" s="43">
        <v>5000000</v>
      </c>
      <c r="L331" s="44">
        <v>15000000</v>
      </c>
      <c r="M331" s="42">
        <v>1000000000</v>
      </c>
      <c r="N331" s="43">
        <v>0</v>
      </c>
      <c r="O331" s="55"/>
      <c r="P331" s="63" t="s">
        <v>7658</v>
      </c>
      <c r="Q331" s="66" t="s">
        <v>3948</v>
      </c>
      <c r="R331" s="67" t="s">
        <v>3949</v>
      </c>
      <c r="S331" s="65" t="s">
        <v>24</v>
      </c>
      <c r="T331" s="58"/>
      <c r="U331" s="46"/>
    </row>
    <row r="332" spans="2:21" s="70" customFormat="1" x14ac:dyDescent="0.15">
      <c r="B332" s="56">
        <v>2018</v>
      </c>
      <c r="C332" s="74">
        <v>3</v>
      </c>
      <c r="D332" s="74" t="s">
        <v>14</v>
      </c>
      <c r="E332" s="50" t="s">
        <v>1928</v>
      </c>
      <c r="F332" s="72" t="s">
        <v>7587</v>
      </c>
      <c r="G332" s="77" t="s">
        <v>40</v>
      </c>
      <c r="H332" s="49" t="s">
        <v>68</v>
      </c>
      <c r="I332" s="42">
        <v>16000000</v>
      </c>
      <c r="J332" s="43"/>
      <c r="K332" s="43"/>
      <c r="L332" s="44">
        <v>16000000</v>
      </c>
      <c r="M332" s="42">
        <v>16000000</v>
      </c>
      <c r="N332" s="43"/>
      <c r="O332" s="55"/>
      <c r="P332" s="63" t="s">
        <v>7589</v>
      </c>
      <c r="Q332" s="66" t="s">
        <v>1926</v>
      </c>
      <c r="R332" s="67" t="s">
        <v>1923</v>
      </c>
      <c r="S332" s="65" t="s">
        <v>24</v>
      </c>
      <c r="T332" s="58"/>
      <c r="U332" s="46"/>
    </row>
    <row r="333" spans="2:21" s="70" customFormat="1" x14ac:dyDescent="0.15">
      <c r="B333" s="56">
        <v>2018</v>
      </c>
      <c r="C333" s="74">
        <v>3</v>
      </c>
      <c r="D333" s="74" t="s">
        <v>14</v>
      </c>
      <c r="E333" s="50" t="s">
        <v>2214</v>
      </c>
      <c r="F333" s="72" t="s">
        <v>7593</v>
      </c>
      <c r="G333" s="77" t="s">
        <v>99</v>
      </c>
      <c r="H333" s="49" t="s">
        <v>67</v>
      </c>
      <c r="I333" s="42">
        <v>17140000</v>
      </c>
      <c r="J333" s="43">
        <v>0</v>
      </c>
      <c r="K333" s="43">
        <v>0</v>
      </c>
      <c r="L333" s="44">
        <v>17140000</v>
      </c>
      <c r="M333" s="42">
        <v>17140000</v>
      </c>
      <c r="N333" s="43">
        <v>11998000</v>
      </c>
      <c r="O333" s="55"/>
      <c r="P333" s="63" t="s">
        <v>7594</v>
      </c>
      <c r="Q333" s="66" t="s">
        <v>2211</v>
      </c>
      <c r="R333" s="67" t="s">
        <v>2200</v>
      </c>
      <c r="S333" s="65" t="s">
        <v>24</v>
      </c>
      <c r="T333" s="58"/>
      <c r="U333" s="46"/>
    </row>
    <row r="334" spans="2:21" s="70" customFormat="1" x14ac:dyDescent="0.15">
      <c r="B334" s="56">
        <v>2018</v>
      </c>
      <c r="C334" s="74">
        <v>3</v>
      </c>
      <c r="D334" s="74" t="s">
        <v>14</v>
      </c>
      <c r="E334" s="50" t="s">
        <v>729</v>
      </c>
      <c r="F334" s="72" t="s">
        <v>7557</v>
      </c>
      <c r="G334" s="77" t="s">
        <v>41</v>
      </c>
      <c r="H334" s="49" t="s">
        <v>69</v>
      </c>
      <c r="I334" s="42">
        <v>20000000</v>
      </c>
      <c r="J334" s="43">
        <v>0</v>
      </c>
      <c r="K334" s="43">
        <v>0</v>
      </c>
      <c r="L334" s="44">
        <v>20000000</v>
      </c>
      <c r="M334" s="42"/>
      <c r="N334" s="43"/>
      <c r="O334" s="55"/>
      <c r="P334" s="63" t="s">
        <v>7561</v>
      </c>
      <c r="Q334" s="66" t="s">
        <v>730</v>
      </c>
      <c r="R334" s="67" t="s">
        <v>731</v>
      </c>
      <c r="S334" s="65" t="s">
        <v>24</v>
      </c>
      <c r="T334" s="58"/>
      <c r="U334" s="46" t="s">
        <v>726</v>
      </c>
    </row>
    <row r="335" spans="2:21" s="70" customFormat="1" x14ac:dyDescent="0.15">
      <c r="B335" s="56">
        <v>2018</v>
      </c>
      <c r="C335" s="74">
        <v>3</v>
      </c>
      <c r="D335" s="74" t="s">
        <v>14</v>
      </c>
      <c r="E335" s="50" t="s">
        <v>735</v>
      </c>
      <c r="F335" s="72" t="s">
        <v>7557</v>
      </c>
      <c r="G335" s="77" t="s">
        <v>17</v>
      </c>
      <c r="H335" s="49" t="s">
        <v>69</v>
      </c>
      <c r="I335" s="42">
        <v>20000000</v>
      </c>
      <c r="J335" s="43">
        <v>0</v>
      </c>
      <c r="K335" s="43">
        <v>0</v>
      </c>
      <c r="L335" s="44">
        <v>20000000</v>
      </c>
      <c r="M335" s="42"/>
      <c r="N335" s="43"/>
      <c r="O335" s="55"/>
      <c r="P335" s="63" t="s">
        <v>7561</v>
      </c>
      <c r="Q335" s="66" t="s">
        <v>733</v>
      </c>
      <c r="R335" s="67" t="s">
        <v>734</v>
      </c>
      <c r="S335" s="65" t="s">
        <v>24</v>
      </c>
      <c r="T335" s="58"/>
      <c r="U335" s="46" t="s">
        <v>726</v>
      </c>
    </row>
    <row r="336" spans="2:21" s="70" customFormat="1" x14ac:dyDescent="0.15">
      <c r="B336" s="56">
        <v>2018</v>
      </c>
      <c r="C336" s="74">
        <v>3</v>
      </c>
      <c r="D336" s="74" t="s">
        <v>14</v>
      </c>
      <c r="E336" s="50" t="s">
        <v>775</v>
      </c>
      <c r="F336" s="72" t="s">
        <v>7557</v>
      </c>
      <c r="G336" s="77" t="s">
        <v>182</v>
      </c>
      <c r="H336" s="49" t="s">
        <v>68</v>
      </c>
      <c r="I336" s="42">
        <v>20000000</v>
      </c>
      <c r="J336" s="43"/>
      <c r="K336" s="43"/>
      <c r="L336" s="44">
        <v>20000000</v>
      </c>
      <c r="M336" s="42">
        <v>0</v>
      </c>
      <c r="N336" s="43">
        <v>0</v>
      </c>
      <c r="O336" s="55"/>
      <c r="P336" s="63" t="s">
        <v>7567</v>
      </c>
      <c r="Q336" s="66" t="s">
        <v>771</v>
      </c>
      <c r="R336" s="67" t="s">
        <v>772</v>
      </c>
      <c r="S336" s="65" t="s">
        <v>24</v>
      </c>
      <c r="T336" s="58"/>
      <c r="U336" s="46"/>
    </row>
    <row r="337" spans="2:21" s="70" customFormat="1" x14ac:dyDescent="0.15">
      <c r="B337" s="56">
        <v>2018</v>
      </c>
      <c r="C337" s="74">
        <v>3</v>
      </c>
      <c r="D337" s="74" t="s">
        <v>14</v>
      </c>
      <c r="E337" s="50" t="s">
        <v>776</v>
      </c>
      <c r="F337" s="72" t="s">
        <v>7557</v>
      </c>
      <c r="G337" s="77" t="s">
        <v>182</v>
      </c>
      <c r="H337" s="49" t="s">
        <v>68</v>
      </c>
      <c r="I337" s="42">
        <v>20000000</v>
      </c>
      <c r="J337" s="43"/>
      <c r="K337" s="43"/>
      <c r="L337" s="44">
        <v>20000000</v>
      </c>
      <c r="M337" s="42">
        <v>0</v>
      </c>
      <c r="N337" s="43">
        <v>0</v>
      </c>
      <c r="O337" s="55"/>
      <c r="P337" s="63" t="s">
        <v>7567</v>
      </c>
      <c r="Q337" s="66" t="s">
        <v>771</v>
      </c>
      <c r="R337" s="67" t="s">
        <v>772</v>
      </c>
      <c r="S337" s="65" t="s">
        <v>24</v>
      </c>
      <c r="T337" s="58"/>
      <c r="U337" s="46"/>
    </row>
    <row r="338" spans="2:21" s="70" customFormat="1" x14ac:dyDescent="0.15">
      <c r="B338" s="56">
        <v>2018</v>
      </c>
      <c r="C338" s="74">
        <v>3</v>
      </c>
      <c r="D338" s="74" t="s">
        <v>14</v>
      </c>
      <c r="E338" s="50" t="s">
        <v>777</v>
      </c>
      <c r="F338" s="72" t="s">
        <v>7557</v>
      </c>
      <c r="G338" s="77" t="s">
        <v>182</v>
      </c>
      <c r="H338" s="49" t="s">
        <v>68</v>
      </c>
      <c r="I338" s="42">
        <v>20000000</v>
      </c>
      <c r="J338" s="43"/>
      <c r="K338" s="43"/>
      <c r="L338" s="44">
        <v>20000000</v>
      </c>
      <c r="M338" s="42">
        <v>0</v>
      </c>
      <c r="N338" s="43">
        <v>0</v>
      </c>
      <c r="O338" s="55"/>
      <c r="P338" s="63" t="s">
        <v>7567</v>
      </c>
      <c r="Q338" s="66" t="s">
        <v>771</v>
      </c>
      <c r="R338" s="67" t="s">
        <v>772</v>
      </c>
      <c r="S338" s="65" t="s">
        <v>24</v>
      </c>
      <c r="T338" s="58"/>
      <c r="U338" s="46"/>
    </row>
    <row r="339" spans="2:21" s="70" customFormat="1" x14ac:dyDescent="0.15">
      <c r="B339" s="56">
        <v>2018</v>
      </c>
      <c r="C339" s="74">
        <v>3</v>
      </c>
      <c r="D339" s="74" t="s">
        <v>14</v>
      </c>
      <c r="E339" s="50" t="s">
        <v>778</v>
      </c>
      <c r="F339" s="72" t="s">
        <v>7557</v>
      </c>
      <c r="G339" s="77" t="s">
        <v>182</v>
      </c>
      <c r="H339" s="49" t="s">
        <v>68</v>
      </c>
      <c r="I339" s="42">
        <v>20000000</v>
      </c>
      <c r="J339" s="43"/>
      <c r="K339" s="43"/>
      <c r="L339" s="44">
        <v>20000000</v>
      </c>
      <c r="M339" s="42">
        <v>0</v>
      </c>
      <c r="N339" s="43">
        <v>0</v>
      </c>
      <c r="O339" s="55"/>
      <c r="P339" s="63" t="s">
        <v>7567</v>
      </c>
      <c r="Q339" s="66" t="s">
        <v>771</v>
      </c>
      <c r="R339" s="67" t="s">
        <v>772</v>
      </c>
      <c r="S339" s="65" t="s">
        <v>24</v>
      </c>
      <c r="T339" s="58"/>
      <c r="U339" s="46"/>
    </row>
    <row r="340" spans="2:21" s="70" customFormat="1" x14ac:dyDescent="0.15">
      <c r="B340" s="56">
        <v>2018</v>
      </c>
      <c r="C340" s="74">
        <v>3</v>
      </c>
      <c r="D340" s="74" t="s">
        <v>14</v>
      </c>
      <c r="E340" s="50" t="s">
        <v>779</v>
      </c>
      <c r="F340" s="72" t="s">
        <v>7557</v>
      </c>
      <c r="G340" s="77" t="s">
        <v>182</v>
      </c>
      <c r="H340" s="49" t="s">
        <v>68</v>
      </c>
      <c r="I340" s="42">
        <v>20000000</v>
      </c>
      <c r="J340" s="43"/>
      <c r="K340" s="43"/>
      <c r="L340" s="44">
        <v>20000000</v>
      </c>
      <c r="M340" s="42">
        <v>0</v>
      </c>
      <c r="N340" s="43">
        <v>0</v>
      </c>
      <c r="O340" s="55"/>
      <c r="P340" s="63" t="s">
        <v>7567</v>
      </c>
      <c r="Q340" s="66" t="s">
        <v>771</v>
      </c>
      <c r="R340" s="67" t="s">
        <v>772</v>
      </c>
      <c r="S340" s="65" t="s">
        <v>24</v>
      </c>
      <c r="T340" s="58"/>
      <c r="U340" s="46"/>
    </row>
    <row r="341" spans="2:21" s="70" customFormat="1" x14ac:dyDescent="0.15">
      <c r="B341" s="56">
        <v>2018</v>
      </c>
      <c r="C341" s="74">
        <v>3</v>
      </c>
      <c r="D341" s="74" t="s">
        <v>14</v>
      </c>
      <c r="E341" s="50" t="s">
        <v>780</v>
      </c>
      <c r="F341" s="72" t="s">
        <v>7557</v>
      </c>
      <c r="G341" s="77" t="s">
        <v>182</v>
      </c>
      <c r="H341" s="49" t="s">
        <v>68</v>
      </c>
      <c r="I341" s="42">
        <v>20000000</v>
      </c>
      <c r="J341" s="43"/>
      <c r="K341" s="43"/>
      <c r="L341" s="44">
        <v>20000000</v>
      </c>
      <c r="M341" s="42">
        <v>0</v>
      </c>
      <c r="N341" s="43">
        <v>0</v>
      </c>
      <c r="O341" s="55"/>
      <c r="P341" s="63" t="s">
        <v>7567</v>
      </c>
      <c r="Q341" s="66" t="s">
        <v>771</v>
      </c>
      <c r="R341" s="67" t="s">
        <v>772</v>
      </c>
      <c r="S341" s="65" t="s">
        <v>24</v>
      </c>
      <c r="T341" s="58"/>
      <c r="U341" s="46"/>
    </row>
    <row r="342" spans="2:21" s="70" customFormat="1" x14ac:dyDescent="0.15">
      <c r="B342" s="56">
        <v>2018</v>
      </c>
      <c r="C342" s="74">
        <v>3</v>
      </c>
      <c r="D342" s="74" t="s">
        <v>14</v>
      </c>
      <c r="E342" s="50" t="s">
        <v>781</v>
      </c>
      <c r="F342" s="72" t="s">
        <v>7557</v>
      </c>
      <c r="G342" s="77" t="s">
        <v>182</v>
      </c>
      <c r="H342" s="49" t="s">
        <v>68</v>
      </c>
      <c r="I342" s="42">
        <v>20000000</v>
      </c>
      <c r="J342" s="43"/>
      <c r="K342" s="43"/>
      <c r="L342" s="44">
        <v>20000000</v>
      </c>
      <c r="M342" s="42">
        <v>0</v>
      </c>
      <c r="N342" s="43">
        <v>0</v>
      </c>
      <c r="O342" s="55"/>
      <c r="P342" s="63" t="s">
        <v>7567</v>
      </c>
      <c r="Q342" s="66" t="s">
        <v>771</v>
      </c>
      <c r="R342" s="67" t="s">
        <v>772</v>
      </c>
      <c r="S342" s="65" t="s">
        <v>24</v>
      </c>
      <c r="T342" s="58"/>
      <c r="U342" s="46"/>
    </row>
    <row r="343" spans="2:21" s="70" customFormat="1" x14ac:dyDescent="0.15">
      <c r="B343" s="56">
        <v>2018</v>
      </c>
      <c r="C343" s="74">
        <v>3</v>
      </c>
      <c r="D343" s="74" t="s">
        <v>14</v>
      </c>
      <c r="E343" s="50" t="s">
        <v>782</v>
      </c>
      <c r="F343" s="72" t="s">
        <v>7557</v>
      </c>
      <c r="G343" s="77" t="s">
        <v>182</v>
      </c>
      <c r="H343" s="49" t="s">
        <v>68</v>
      </c>
      <c r="I343" s="42">
        <v>20000000</v>
      </c>
      <c r="J343" s="43"/>
      <c r="K343" s="43"/>
      <c r="L343" s="44">
        <v>20000000</v>
      </c>
      <c r="M343" s="42">
        <v>0</v>
      </c>
      <c r="N343" s="43">
        <v>0</v>
      </c>
      <c r="O343" s="55"/>
      <c r="P343" s="63" t="s">
        <v>7567</v>
      </c>
      <c r="Q343" s="66" t="s">
        <v>771</v>
      </c>
      <c r="R343" s="67" t="s">
        <v>772</v>
      </c>
      <c r="S343" s="65" t="s">
        <v>24</v>
      </c>
      <c r="T343" s="58"/>
      <c r="U343" s="46"/>
    </row>
    <row r="344" spans="2:21" s="70" customFormat="1" x14ac:dyDescent="0.15">
      <c r="B344" s="56">
        <v>2018</v>
      </c>
      <c r="C344" s="74">
        <v>3</v>
      </c>
      <c r="D344" s="74" t="s">
        <v>14</v>
      </c>
      <c r="E344" s="50" t="s">
        <v>3365</v>
      </c>
      <c r="F344" s="72" t="s">
        <v>7598</v>
      </c>
      <c r="G344" s="77" t="s">
        <v>16</v>
      </c>
      <c r="H344" s="49" t="s">
        <v>68</v>
      </c>
      <c r="I344" s="42">
        <v>17502000</v>
      </c>
      <c r="J344" s="43">
        <v>0</v>
      </c>
      <c r="K344" s="43">
        <v>2498000</v>
      </c>
      <c r="L344" s="44">
        <v>20000000</v>
      </c>
      <c r="M344" s="42">
        <v>20000000</v>
      </c>
      <c r="N344" s="43">
        <v>0</v>
      </c>
      <c r="O344" s="55"/>
      <c r="P344" s="63" t="s">
        <v>7650</v>
      </c>
      <c r="Q344" s="66" t="s">
        <v>3363</v>
      </c>
      <c r="R344" s="67" t="s">
        <v>3364</v>
      </c>
      <c r="S344" s="65" t="s">
        <v>24</v>
      </c>
      <c r="T344" s="58"/>
      <c r="U344" s="46"/>
    </row>
    <row r="345" spans="2:21" s="70" customFormat="1" x14ac:dyDescent="0.15">
      <c r="B345" s="56">
        <v>2018</v>
      </c>
      <c r="C345" s="74">
        <v>3</v>
      </c>
      <c r="D345" s="74" t="s">
        <v>14</v>
      </c>
      <c r="E345" s="50" t="s">
        <v>3384</v>
      </c>
      <c r="F345" s="72" t="s">
        <v>7598</v>
      </c>
      <c r="G345" s="77" t="s">
        <v>99</v>
      </c>
      <c r="H345" s="49" t="s">
        <v>68</v>
      </c>
      <c r="I345" s="42">
        <v>20000000</v>
      </c>
      <c r="J345" s="43">
        <v>0</v>
      </c>
      <c r="K345" s="43">
        <v>0</v>
      </c>
      <c r="L345" s="44">
        <v>20000000</v>
      </c>
      <c r="M345" s="42">
        <v>0</v>
      </c>
      <c r="N345" s="43">
        <v>0</v>
      </c>
      <c r="O345" s="55"/>
      <c r="P345" s="63" t="s">
        <v>7650</v>
      </c>
      <c r="Q345" s="66" t="s">
        <v>3381</v>
      </c>
      <c r="R345" s="67" t="s">
        <v>3382</v>
      </c>
      <c r="S345" s="65" t="s">
        <v>24</v>
      </c>
      <c r="T345" s="58"/>
      <c r="U345" s="46"/>
    </row>
    <row r="346" spans="2:21" s="70" customFormat="1" x14ac:dyDescent="0.15">
      <c r="B346" s="56">
        <v>2018</v>
      </c>
      <c r="C346" s="74">
        <v>3</v>
      </c>
      <c r="D346" s="74" t="s">
        <v>14</v>
      </c>
      <c r="E346" s="50" t="s">
        <v>3385</v>
      </c>
      <c r="F346" s="72" t="s">
        <v>7598</v>
      </c>
      <c r="G346" s="77" t="s">
        <v>99</v>
      </c>
      <c r="H346" s="49" t="s">
        <v>68</v>
      </c>
      <c r="I346" s="42">
        <v>20000000</v>
      </c>
      <c r="J346" s="43">
        <v>0</v>
      </c>
      <c r="K346" s="43">
        <v>0</v>
      </c>
      <c r="L346" s="44">
        <v>20000000</v>
      </c>
      <c r="M346" s="42">
        <v>0</v>
      </c>
      <c r="N346" s="43">
        <v>0</v>
      </c>
      <c r="O346" s="55"/>
      <c r="P346" s="63" t="s">
        <v>7650</v>
      </c>
      <c r="Q346" s="66" t="s">
        <v>3381</v>
      </c>
      <c r="R346" s="67" t="s">
        <v>3382</v>
      </c>
      <c r="S346" s="65" t="s">
        <v>24</v>
      </c>
      <c r="T346" s="58"/>
      <c r="U346" s="46"/>
    </row>
    <row r="347" spans="2:21" s="70" customFormat="1" x14ac:dyDescent="0.15">
      <c r="B347" s="56">
        <v>2018</v>
      </c>
      <c r="C347" s="74">
        <v>3</v>
      </c>
      <c r="D347" s="74" t="s">
        <v>14</v>
      </c>
      <c r="E347" s="50" t="s">
        <v>3388</v>
      </c>
      <c r="F347" s="72" t="s">
        <v>7598</v>
      </c>
      <c r="G347" s="77" t="s">
        <v>40</v>
      </c>
      <c r="H347" s="49" t="s">
        <v>68</v>
      </c>
      <c r="I347" s="42">
        <v>20000000</v>
      </c>
      <c r="J347" s="43">
        <v>0</v>
      </c>
      <c r="K347" s="43">
        <v>0</v>
      </c>
      <c r="L347" s="44">
        <v>20000000</v>
      </c>
      <c r="M347" s="42">
        <v>0</v>
      </c>
      <c r="N347" s="43">
        <v>0</v>
      </c>
      <c r="O347" s="55"/>
      <c r="P347" s="63" t="s">
        <v>7650</v>
      </c>
      <c r="Q347" s="66" t="s">
        <v>3389</v>
      </c>
      <c r="R347" s="67" t="s">
        <v>3390</v>
      </c>
      <c r="S347" s="65" t="s">
        <v>24</v>
      </c>
      <c r="T347" s="58"/>
      <c r="U347" s="46"/>
    </row>
    <row r="348" spans="2:21" s="70" customFormat="1" x14ac:dyDescent="0.15">
      <c r="B348" s="56">
        <v>2018</v>
      </c>
      <c r="C348" s="74">
        <v>3</v>
      </c>
      <c r="D348" s="74" t="s">
        <v>14</v>
      </c>
      <c r="E348" s="50" t="s">
        <v>3391</v>
      </c>
      <c r="F348" s="72" t="s">
        <v>7598</v>
      </c>
      <c r="G348" s="77" t="s">
        <v>40</v>
      </c>
      <c r="H348" s="49" t="s">
        <v>68</v>
      </c>
      <c r="I348" s="42">
        <v>20000000</v>
      </c>
      <c r="J348" s="43">
        <v>0</v>
      </c>
      <c r="K348" s="43">
        <v>0</v>
      </c>
      <c r="L348" s="44">
        <v>20000000</v>
      </c>
      <c r="M348" s="42">
        <v>0</v>
      </c>
      <c r="N348" s="43">
        <v>0</v>
      </c>
      <c r="O348" s="55"/>
      <c r="P348" s="63" t="s">
        <v>7650</v>
      </c>
      <c r="Q348" s="66" t="s">
        <v>3389</v>
      </c>
      <c r="R348" s="67" t="s">
        <v>3390</v>
      </c>
      <c r="S348" s="65" t="s">
        <v>24</v>
      </c>
      <c r="T348" s="58"/>
      <c r="U348" s="46"/>
    </row>
    <row r="349" spans="2:21" s="70" customFormat="1" x14ac:dyDescent="0.15">
      <c r="B349" s="56">
        <v>2018</v>
      </c>
      <c r="C349" s="74">
        <v>3</v>
      </c>
      <c r="D349" s="74" t="s">
        <v>14</v>
      </c>
      <c r="E349" s="50" t="s">
        <v>3392</v>
      </c>
      <c r="F349" s="72" t="s">
        <v>7598</v>
      </c>
      <c r="G349" s="77" t="s">
        <v>40</v>
      </c>
      <c r="H349" s="49" t="s">
        <v>68</v>
      </c>
      <c r="I349" s="42">
        <v>20000000</v>
      </c>
      <c r="J349" s="43">
        <v>0</v>
      </c>
      <c r="K349" s="43">
        <v>0</v>
      </c>
      <c r="L349" s="44">
        <v>20000000</v>
      </c>
      <c r="M349" s="42">
        <v>0</v>
      </c>
      <c r="N349" s="43">
        <v>0</v>
      </c>
      <c r="O349" s="55"/>
      <c r="P349" s="63" t="s">
        <v>7650</v>
      </c>
      <c r="Q349" s="66" t="s">
        <v>3389</v>
      </c>
      <c r="R349" s="67" t="s">
        <v>3390</v>
      </c>
      <c r="S349" s="65" t="s">
        <v>24</v>
      </c>
      <c r="T349" s="58"/>
      <c r="U349" s="46"/>
    </row>
    <row r="350" spans="2:21" s="70" customFormat="1" x14ac:dyDescent="0.15">
      <c r="B350" s="56">
        <v>2018</v>
      </c>
      <c r="C350" s="74">
        <v>3</v>
      </c>
      <c r="D350" s="74" t="s">
        <v>14</v>
      </c>
      <c r="E350" s="50" t="s">
        <v>3393</v>
      </c>
      <c r="F350" s="72" t="s">
        <v>7598</v>
      </c>
      <c r="G350" s="77" t="s">
        <v>40</v>
      </c>
      <c r="H350" s="49" t="s">
        <v>68</v>
      </c>
      <c r="I350" s="42">
        <v>20000000</v>
      </c>
      <c r="J350" s="43">
        <v>0</v>
      </c>
      <c r="K350" s="43">
        <v>0</v>
      </c>
      <c r="L350" s="44">
        <v>20000000</v>
      </c>
      <c r="M350" s="42">
        <v>0</v>
      </c>
      <c r="N350" s="43">
        <v>0</v>
      </c>
      <c r="O350" s="55"/>
      <c r="P350" s="63" t="s">
        <v>7650</v>
      </c>
      <c r="Q350" s="66" t="s">
        <v>3389</v>
      </c>
      <c r="R350" s="67" t="s">
        <v>3390</v>
      </c>
      <c r="S350" s="65" t="s">
        <v>24</v>
      </c>
      <c r="T350" s="58"/>
      <c r="U350" s="46"/>
    </row>
    <row r="351" spans="2:21" s="70" customFormat="1" x14ac:dyDescent="0.15">
      <c r="B351" s="56">
        <v>2018</v>
      </c>
      <c r="C351" s="74">
        <v>3</v>
      </c>
      <c r="D351" s="74" t="s">
        <v>14</v>
      </c>
      <c r="E351" s="50" t="s">
        <v>123</v>
      </c>
      <c r="F351" s="72" t="s">
        <v>7545</v>
      </c>
      <c r="G351" s="77" t="s">
        <v>16</v>
      </c>
      <c r="H351" s="49" t="s">
        <v>68</v>
      </c>
      <c r="I351" s="42">
        <v>15000000</v>
      </c>
      <c r="J351" s="43">
        <v>10000000</v>
      </c>
      <c r="K351" s="43"/>
      <c r="L351" s="44">
        <v>25000000</v>
      </c>
      <c r="M351" s="42">
        <v>15000000</v>
      </c>
      <c r="N351" s="43"/>
      <c r="O351" s="55"/>
      <c r="P351" s="63" t="s">
        <v>7546</v>
      </c>
      <c r="Q351" s="66" t="s">
        <v>122</v>
      </c>
      <c r="R351" s="67" t="s">
        <v>114</v>
      </c>
      <c r="S351" s="65" t="s">
        <v>24</v>
      </c>
      <c r="T351" s="58"/>
      <c r="U351" s="46"/>
    </row>
    <row r="352" spans="2:21" s="70" customFormat="1" x14ac:dyDescent="0.15">
      <c r="B352" s="56">
        <v>2018</v>
      </c>
      <c r="C352" s="74">
        <v>3</v>
      </c>
      <c r="D352" s="74" t="s">
        <v>14</v>
      </c>
      <c r="E352" s="50" t="s">
        <v>3380</v>
      </c>
      <c r="F352" s="72" t="s">
        <v>7598</v>
      </c>
      <c r="G352" s="77" t="s">
        <v>99</v>
      </c>
      <c r="H352" s="49" t="s">
        <v>68</v>
      </c>
      <c r="I352" s="42">
        <v>25000000</v>
      </c>
      <c r="J352" s="43">
        <v>0</v>
      </c>
      <c r="K352" s="43">
        <v>0</v>
      </c>
      <c r="L352" s="44">
        <v>25000000</v>
      </c>
      <c r="M352" s="42">
        <v>0</v>
      </c>
      <c r="N352" s="43">
        <v>0</v>
      </c>
      <c r="O352" s="55"/>
      <c r="P352" s="63" t="s">
        <v>7650</v>
      </c>
      <c r="Q352" s="66" t="s">
        <v>3381</v>
      </c>
      <c r="R352" s="67" t="s">
        <v>3382</v>
      </c>
      <c r="S352" s="65" t="s">
        <v>24</v>
      </c>
      <c r="T352" s="58"/>
      <c r="U352" s="46"/>
    </row>
    <row r="353" spans="2:21" s="70" customFormat="1" x14ac:dyDescent="0.15">
      <c r="B353" s="56">
        <v>2018</v>
      </c>
      <c r="C353" s="74">
        <v>3</v>
      </c>
      <c r="D353" s="74" t="s">
        <v>14</v>
      </c>
      <c r="E353" s="50" t="s">
        <v>3383</v>
      </c>
      <c r="F353" s="72" t="s">
        <v>7598</v>
      </c>
      <c r="G353" s="77" t="s">
        <v>99</v>
      </c>
      <c r="H353" s="49" t="s">
        <v>68</v>
      </c>
      <c r="I353" s="42">
        <v>25000000</v>
      </c>
      <c r="J353" s="43">
        <v>0</v>
      </c>
      <c r="K353" s="43">
        <v>0</v>
      </c>
      <c r="L353" s="44">
        <v>25000000</v>
      </c>
      <c r="M353" s="42">
        <v>0</v>
      </c>
      <c r="N353" s="43">
        <v>0</v>
      </c>
      <c r="O353" s="55"/>
      <c r="P353" s="63" t="s">
        <v>7650</v>
      </c>
      <c r="Q353" s="66" t="s">
        <v>3381</v>
      </c>
      <c r="R353" s="67" t="s">
        <v>3382</v>
      </c>
      <c r="S353" s="65" t="s">
        <v>24</v>
      </c>
      <c r="T353" s="58"/>
      <c r="U353" s="46"/>
    </row>
    <row r="354" spans="2:21" s="70" customFormat="1" x14ac:dyDescent="0.15">
      <c r="B354" s="56">
        <v>2018</v>
      </c>
      <c r="C354" s="74">
        <v>3</v>
      </c>
      <c r="D354" s="74" t="s">
        <v>14</v>
      </c>
      <c r="E354" s="50" t="s">
        <v>2212</v>
      </c>
      <c r="F354" s="72" t="s">
        <v>7593</v>
      </c>
      <c r="G354" s="77" t="s">
        <v>40</v>
      </c>
      <c r="H354" s="49" t="s">
        <v>67</v>
      </c>
      <c r="I354" s="42">
        <v>28679000</v>
      </c>
      <c r="J354" s="43">
        <v>0</v>
      </c>
      <c r="K354" s="43">
        <v>0</v>
      </c>
      <c r="L354" s="44">
        <v>28679000</v>
      </c>
      <c r="M354" s="42">
        <v>28679000</v>
      </c>
      <c r="N354" s="43">
        <v>20075300</v>
      </c>
      <c r="O354" s="55"/>
      <c r="P354" s="63" t="s">
        <v>7594</v>
      </c>
      <c r="Q354" s="66" t="s">
        <v>2211</v>
      </c>
      <c r="R354" s="67" t="s">
        <v>2200</v>
      </c>
      <c r="S354" s="65" t="s">
        <v>24</v>
      </c>
      <c r="T354" s="58"/>
      <c r="U354" s="46"/>
    </row>
    <row r="355" spans="2:21" s="70" customFormat="1" x14ac:dyDescent="0.15">
      <c r="B355" s="56">
        <v>2018</v>
      </c>
      <c r="C355" s="74">
        <v>3</v>
      </c>
      <c r="D355" s="74" t="s">
        <v>14</v>
      </c>
      <c r="E355" s="50" t="s">
        <v>774</v>
      </c>
      <c r="F355" s="72" t="s">
        <v>7557</v>
      </c>
      <c r="G355" s="77" t="s">
        <v>182</v>
      </c>
      <c r="H355" s="49" t="s">
        <v>68</v>
      </c>
      <c r="I355" s="42">
        <v>10000000</v>
      </c>
      <c r="J355" s="43">
        <v>20000000</v>
      </c>
      <c r="K355" s="43">
        <v>0</v>
      </c>
      <c r="L355" s="44">
        <v>30000000</v>
      </c>
      <c r="M355" s="42"/>
      <c r="N355" s="43">
        <v>0</v>
      </c>
      <c r="O355" s="55"/>
      <c r="P355" s="63" t="s">
        <v>7567</v>
      </c>
      <c r="Q355" s="66" t="s">
        <v>771</v>
      </c>
      <c r="R355" s="67" t="s">
        <v>772</v>
      </c>
      <c r="S355" s="65" t="s">
        <v>24</v>
      </c>
      <c r="T355" s="58"/>
      <c r="U355" s="46"/>
    </row>
    <row r="356" spans="2:21" s="70" customFormat="1" x14ac:dyDescent="0.15">
      <c r="B356" s="56">
        <v>2018</v>
      </c>
      <c r="C356" s="74">
        <v>3</v>
      </c>
      <c r="D356" s="74" t="s">
        <v>14</v>
      </c>
      <c r="E356" s="50" t="s">
        <v>3347</v>
      </c>
      <c r="F356" s="72" t="s">
        <v>7598</v>
      </c>
      <c r="G356" s="77" t="s">
        <v>16</v>
      </c>
      <c r="H356" s="49" t="s">
        <v>69</v>
      </c>
      <c r="I356" s="42">
        <v>10500000</v>
      </c>
      <c r="J356" s="43">
        <v>16500000</v>
      </c>
      <c r="K356" s="43">
        <v>3000000</v>
      </c>
      <c r="L356" s="44">
        <v>30000000</v>
      </c>
      <c r="M356" s="42">
        <v>10500000</v>
      </c>
      <c r="N356" s="43">
        <v>0</v>
      </c>
      <c r="O356" s="55"/>
      <c r="P356" s="63" t="s">
        <v>7649</v>
      </c>
      <c r="Q356" s="66" t="s">
        <v>3345</v>
      </c>
      <c r="R356" s="67" t="s">
        <v>3346</v>
      </c>
      <c r="S356" s="65" t="s">
        <v>24</v>
      </c>
      <c r="T356" s="58"/>
      <c r="U356" s="46" t="s">
        <v>726</v>
      </c>
    </row>
    <row r="357" spans="2:21" s="70" customFormat="1" x14ac:dyDescent="0.15">
      <c r="B357" s="56">
        <v>2018</v>
      </c>
      <c r="C357" s="74">
        <v>3</v>
      </c>
      <c r="D357" s="74" t="s">
        <v>14</v>
      </c>
      <c r="E357" s="50" t="s">
        <v>3362</v>
      </c>
      <c r="F357" s="72" t="s">
        <v>7598</v>
      </c>
      <c r="G357" s="77" t="s">
        <v>16</v>
      </c>
      <c r="H357" s="49" t="s">
        <v>68</v>
      </c>
      <c r="I357" s="42">
        <v>15752000</v>
      </c>
      <c r="J357" s="43">
        <v>10501000</v>
      </c>
      <c r="K357" s="43">
        <v>3747000</v>
      </c>
      <c r="L357" s="44">
        <v>30000000</v>
      </c>
      <c r="M357" s="42">
        <v>30000000</v>
      </c>
      <c r="N357" s="43">
        <v>0</v>
      </c>
      <c r="O357" s="55"/>
      <c r="P357" s="63" t="s">
        <v>7650</v>
      </c>
      <c r="Q357" s="66" t="s">
        <v>3363</v>
      </c>
      <c r="R357" s="67" t="s">
        <v>3364</v>
      </c>
      <c r="S357" s="65" t="s">
        <v>24</v>
      </c>
      <c r="T357" s="58"/>
      <c r="U357" s="46"/>
    </row>
    <row r="358" spans="2:21" s="70" customFormat="1" x14ac:dyDescent="0.15">
      <c r="B358" s="56">
        <v>2018</v>
      </c>
      <c r="C358" s="74">
        <v>3</v>
      </c>
      <c r="D358" s="74" t="s">
        <v>14</v>
      </c>
      <c r="E358" s="50" t="s">
        <v>3958</v>
      </c>
      <c r="F358" s="72" t="s">
        <v>7651</v>
      </c>
      <c r="G358" s="77" t="s">
        <v>16</v>
      </c>
      <c r="H358" s="49" t="s">
        <v>67</v>
      </c>
      <c r="I358" s="42">
        <v>10000000</v>
      </c>
      <c r="J358" s="43">
        <v>10000000</v>
      </c>
      <c r="K358" s="43">
        <v>10000000</v>
      </c>
      <c r="L358" s="44">
        <v>30000000</v>
      </c>
      <c r="M358" s="42">
        <v>15000000</v>
      </c>
      <c r="N358" s="43">
        <v>5000000</v>
      </c>
      <c r="O358" s="55"/>
      <c r="P358" s="63" t="s">
        <v>7658</v>
      </c>
      <c r="Q358" s="66" t="s">
        <v>3948</v>
      </c>
      <c r="R358" s="67" t="s">
        <v>3949</v>
      </c>
      <c r="S358" s="65" t="s">
        <v>24</v>
      </c>
      <c r="T358" s="58"/>
      <c r="U358" s="46"/>
    </row>
    <row r="359" spans="2:21" s="70" customFormat="1" x14ac:dyDescent="0.15">
      <c r="B359" s="56">
        <v>2018</v>
      </c>
      <c r="C359" s="74">
        <v>3</v>
      </c>
      <c r="D359" s="74" t="s">
        <v>14</v>
      </c>
      <c r="E359" s="50" t="s">
        <v>725</v>
      </c>
      <c r="F359" s="72" t="s">
        <v>7557</v>
      </c>
      <c r="G359" s="77" t="s">
        <v>16</v>
      </c>
      <c r="H359" s="49" t="s">
        <v>69</v>
      </c>
      <c r="I359" s="42">
        <v>20000000</v>
      </c>
      <c r="J359" s="43">
        <v>15000000</v>
      </c>
      <c r="K359" s="43">
        <v>0</v>
      </c>
      <c r="L359" s="44">
        <v>35000000</v>
      </c>
      <c r="M359" s="42"/>
      <c r="N359" s="43"/>
      <c r="O359" s="55"/>
      <c r="P359" s="63" t="s">
        <v>7561</v>
      </c>
      <c r="Q359" s="66" t="s">
        <v>723</v>
      </c>
      <c r="R359" s="67" t="s">
        <v>724</v>
      </c>
      <c r="S359" s="65" t="s">
        <v>24</v>
      </c>
      <c r="T359" s="58"/>
      <c r="U359" s="46" t="s">
        <v>726</v>
      </c>
    </row>
    <row r="360" spans="2:21" s="70" customFormat="1" x14ac:dyDescent="0.15">
      <c r="B360" s="56">
        <v>2018</v>
      </c>
      <c r="C360" s="74">
        <v>3</v>
      </c>
      <c r="D360" s="74" t="s">
        <v>14</v>
      </c>
      <c r="E360" s="50" t="s">
        <v>727</v>
      </c>
      <c r="F360" s="72" t="s">
        <v>7557</v>
      </c>
      <c r="G360" s="77" t="s">
        <v>16</v>
      </c>
      <c r="H360" s="49" t="s">
        <v>69</v>
      </c>
      <c r="I360" s="42">
        <v>20000000</v>
      </c>
      <c r="J360" s="43">
        <v>15000000</v>
      </c>
      <c r="K360" s="43">
        <v>0</v>
      </c>
      <c r="L360" s="44">
        <v>35000000</v>
      </c>
      <c r="M360" s="42"/>
      <c r="N360" s="43"/>
      <c r="O360" s="55"/>
      <c r="P360" s="63" t="s">
        <v>7561</v>
      </c>
      <c r="Q360" s="66" t="s">
        <v>723</v>
      </c>
      <c r="R360" s="67" t="s">
        <v>724</v>
      </c>
      <c r="S360" s="65" t="s">
        <v>24</v>
      </c>
      <c r="T360" s="58"/>
      <c r="U360" s="46" t="s">
        <v>726</v>
      </c>
    </row>
    <row r="361" spans="2:21" s="70" customFormat="1" x14ac:dyDescent="0.15">
      <c r="B361" s="56">
        <v>2018</v>
      </c>
      <c r="C361" s="74">
        <v>3</v>
      </c>
      <c r="D361" s="74" t="s">
        <v>14</v>
      </c>
      <c r="E361" s="50" t="s">
        <v>5130</v>
      </c>
      <c r="F361" s="72" t="s">
        <v>7554</v>
      </c>
      <c r="G361" s="77" t="s">
        <v>40</v>
      </c>
      <c r="H361" s="49" t="s">
        <v>67</v>
      </c>
      <c r="I361" s="42">
        <v>22050000</v>
      </c>
      <c r="J361" s="43">
        <v>15655000</v>
      </c>
      <c r="K361" s="43">
        <v>0</v>
      </c>
      <c r="L361" s="44">
        <f>SUM(I361:K361)</f>
        <v>37705000</v>
      </c>
      <c r="M361" s="42">
        <v>22050000</v>
      </c>
      <c r="N361" s="43">
        <v>158435000</v>
      </c>
      <c r="O361" s="55"/>
      <c r="P361" s="63" t="s">
        <v>5784</v>
      </c>
      <c r="Q361" s="66" t="s">
        <v>5127</v>
      </c>
      <c r="R361" s="67" t="s">
        <v>5128</v>
      </c>
      <c r="S361" s="65" t="s">
        <v>24</v>
      </c>
      <c r="T361" s="58"/>
      <c r="U361" s="46"/>
    </row>
    <row r="362" spans="2:21" s="70" customFormat="1" x14ac:dyDescent="0.15">
      <c r="B362" s="56">
        <v>2018</v>
      </c>
      <c r="C362" s="74">
        <v>3</v>
      </c>
      <c r="D362" s="74" t="s">
        <v>14</v>
      </c>
      <c r="E362" s="50" t="s">
        <v>116</v>
      </c>
      <c r="F362" s="72" t="s">
        <v>5832</v>
      </c>
      <c r="G362" s="77" t="s">
        <v>16</v>
      </c>
      <c r="H362" s="49" t="s">
        <v>68</v>
      </c>
      <c r="I362" s="42">
        <v>20000000</v>
      </c>
      <c r="J362" s="43">
        <v>20000000</v>
      </c>
      <c r="K362" s="43"/>
      <c r="L362" s="44">
        <v>40000000</v>
      </c>
      <c r="M362" s="42">
        <v>20000000</v>
      </c>
      <c r="N362" s="43"/>
      <c r="O362" s="55"/>
      <c r="P362" s="63" t="s">
        <v>5834</v>
      </c>
      <c r="Q362" s="66" t="s">
        <v>108</v>
      </c>
      <c r="R362" s="67" t="s">
        <v>114</v>
      </c>
      <c r="S362" s="65" t="s">
        <v>24</v>
      </c>
      <c r="T362" s="58"/>
      <c r="U362" s="46"/>
    </row>
    <row r="363" spans="2:21" s="70" customFormat="1" x14ac:dyDescent="0.15">
      <c r="B363" s="56">
        <v>2018</v>
      </c>
      <c r="C363" s="74">
        <v>3</v>
      </c>
      <c r="D363" s="74" t="s">
        <v>14</v>
      </c>
      <c r="E363" s="50" t="s">
        <v>117</v>
      </c>
      <c r="F363" s="72" t="s">
        <v>5832</v>
      </c>
      <c r="G363" s="77" t="s">
        <v>16</v>
      </c>
      <c r="H363" s="49" t="s">
        <v>68</v>
      </c>
      <c r="I363" s="42">
        <v>20000000</v>
      </c>
      <c r="J363" s="43">
        <v>20000000</v>
      </c>
      <c r="K363" s="43"/>
      <c r="L363" s="44">
        <v>40000000</v>
      </c>
      <c r="M363" s="42">
        <v>20000000</v>
      </c>
      <c r="N363" s="43"/>
      <c r="O363" s="55"/>
      <c r="P363" s="63" t="s">
        <v>5834</v>
      </c>
      <c r="Q363" s="66" t="s">
        <v>118</v>
      </c>
      <c r="R363" s="67" t="s">
        <v>119</v>
      </c>
      <c r="S363" s="65" t="s">
        <v>24</v>
      </c>
      <c r="T363" s="58"/>
      <c r="U363" s="46"/>
    </row>
    <row r="364" spans="2:21" s="70" customFormat="1" x14ac:dyDescent="0.15">
      <c r="B364" s="56">
        <v>2018</v>
      </c>
      <c r="C364" s="74">
        <v>3</v>
      </c>
      <c r="D364" s="74" t="s">
        <v>14</v>
      </c>
      <c r="E364" s="50" t="s">
        <v>120</v>
      </c>
      <c r="F364" s="72" t="s">
        <v>7545</v>
      </c>
      <c r="G364" s="77" t="s">
        <v>16</v>
      </c>
      <c r="H364" s="49" t="s">
        <v>68</v>
      </c>
      <c r="I364" s="42">
        <v>20000000</v>
      </c>
      <c r="J364" s="43">
        <v>20000000</v>
      </c>
      <c r="K364" s="43"/>
      <c r="L364" s="44">
        <v>40000000</v>
      </c>
      <c r="M364" s="42">
        <v>20000000</v>
      </c>
      <c r="N364" s="43"/>
      <c r="O364" s="55"/>
      <c r="P364" s="63" t="s">
        <v>7546</v>
      </c>
      <c r="Q364" s="66" t="s">
        <v>118</v>
      </c>
      <c r="R364" s="67" t="s">
        <v>119</v>
      </c>
      <c r="S364" s="65" t="s">
        <v>24</v>
      </c>
      <c r="T364" s="58"/>
      <c r="U364" s="46"/>
    </row>
    <row r="365" spans="2:21" s="70" customFormat="1" x14ac:dyDescent="0.15">
      <c r="B365" s="56">
        <v>2018</v>
      </c>
      <c r="C365" s="74">
        <v>3</v>
      </c>
      <c r="D365" s="74" t="s">
        <v>14</v>
      </c>
      <c r="E365" s="50" t="s">
        <v>121</v>
      </c>
      <c r="F365" s="72" t="s">
        <v>7545</v>
      </c>
      <c r="G365" s="77" t="s">
        <v>16</v>
      </c>
      <c r="H365" s="49" t="s">
        <v>68</v>
      </c>
      <c r="I365" s="42">
        <v>20000000</v>
      </c>
      <c r="J365" s="43">
        <v>20000000</v>
      </c>
      <c r="K365" s="43"/>
      <c r="L365" s="44">
        <v>40000000</v>
      </c>
      <c r="M365" s="42">
        <v>20000000</v>
      </c>
      <c r="N365" s="43"/>
      <c r="O365" s="55"/>
      <c r="P365" s="63" t="s">
        <v>7546</v>
      </c>
      <c r="Q365" s="66" t="s">
        <v>122</v>
      </c>
      <c r="R365" s="67" t="s">
        <v>114</v>
      </c>
      <c r="S365" s="65" t="s">
        <v>24</v>
      </c>
      <c r="T365" s="58"/>
      <c r="U365" s="46"/>
    </row>
    <row r="366" spans="2:21" s="70" customFormat="1" x14ac:dyDescent="0.15">
      <c r="B366" s="56">
        <v>2018</v>
      </c>
      <c r="C366" s="74">
        <v>3</v>
      </c>
      <c r="D366" s="74" t="s">
        <v>14</v>
      </c>
      <c r="E366" s="50" t="s">
        <v>722</v>
      </c>
      <c r="F366" s="72" t="s">
        <v>7557</v>
      </c>
      <c r="G366" s="77" t="s">
        <v>16</v>
      </c>
      <c r="H366" s="49" t="s">
        <v>67</v>
      </c>
      <c r="I366" s="42">
        <v>30000000</v>
      </c>
      <c r="J366" s="43">
        <v>10000000</v>
      </c>
      <c r="K366" s="43">
        <v>0</v>
      </c>
      <c r="L366" s="44">
        <v>40000000</v>
      </c>
      <c r="M366" s="42"/>
      <c r="N366" s="43"/>
      <c r="O366" s="55"/>
      <c r="P366" s="63" t="s">
        <v>7561</v>
      </c>
      <c r="Q366" s="66" t="s">
        <v>723</v>
      </c>
      <c r="R366" s="67" t="s">
        <v>724</v>
      </c>
      <c r="S366" s="65" t="s">
        <v>24</v>
      </c>
      <c r="T366" s="58"/>
      <c r="U366" s="46"/>
    </row>
    <row r="367" spans="2:21" s="70" customFormat="1" x14ac:dyDescent="0.15">
      <c r="B367" s="56">
        <v>2018</v>
      </c>
      <c r="C367" s="74">
        <v>3</v>
      </c>
      <c r="D367" s="74" t="s">
        <v>14</v>
      </c>
      <c r="E367" s="50" t="s">
        <v>3181</v>
      </c>
      <c r="F367" s="72" t="s">
        <v>7598</v>
      </c>
      <c r="G367" s="77" t="s">
        <v>16</v>
      </c>
      <c r="H367" s="49" t="s">
        <v>68</v>
      </c>
      <c r="I367" s="42">
        <v>15000000</v>
      </c>
      <c r="J367" s="43">
        <v>25000000</v>
      </c>
      <c r="K367" s="43">
        <v>0</v>
      </c>
      <c r="L367" s="44">
        <v>40000000</v>
      </c>
      <c r="M367" s="42">
        <v>40000000</v>
      </c>
      <c r="N367" s="43"/>
      <c r="O367" s="55"/>
      <c r="P367" s="63" t="s">
        <v>7632</v>
      </c>
      <c r="Q367" s="66" t="s">
        <v>3165</v>
      </c>
      <c r="R367" s="67" t="s">
        <v>3166</v>
      </c>
      <c r="S367" s="65" t="s">
        <v>24</v>
      </c>
      <c r="T367" s="58"/>
      <c r="U367" s="46"/>
    </row>
    <row r="368" spans="2:21" s="70" customFormat="1" x14ac:dyDescent="0.15">
      <c r="B368" s="56">
        <v>2018</v>
      </c>
      <c r="C368" s="74">
        <v>3</v>
      </c>
      <c r="D368" s="74" t="s">
        <v>14</v>
      </c>
      <c r="E368" s="50" t="s">
        <v>3941</v>
      </c>
      <c r="F368" s="72" t="s">
        <v>7651</v>
      </c>
      <c r="G368" s="77" t="s">
        <v>41</v>
      </c>
      <c r="H368" s="49" t="s">
        <v>67</v>
      </c>
      <c r="I368" s="42">
        <v>40000000</v>
      </c>
      <c r="J368" s="43">
        <v>0</v>
      </c>
      <c r="K368" s="43">
        <v>0</v>
      </c>
      <c r="L368" s="44">
        <f>SUM(I368:K368)</f>
        <v>40000000</v>
      </c>
      <c r="M368" s="42">
        <v>40000000</v>
      </c>
      <c r="N368" s="43">
        <v>0</v>
      </c>
      <c r="O368" s="55" t="s">
        <v>3937</v>
      </c>
      <c r="P368" s="63" t="s">
        <v>7657</v>
      </c>
      <c r="Q368" s="66" t="s">
        <v>3938</v>
      </c>
      <c r="R368" s="67" t="s">
        <v>3939</v>
      </c>
      <c r="S368" s="65" t="s">
        <v>24</v>
      </c>
      <c r="T368" s="58"/>
      <c r="U368" s="46"/>
    </row>
    <row r="369" spans="2:21" s="70" customFormat="1" x14ac:dyDescent="0.15">
      <c r="B369" s="56">
        <v>2018</v>
      </c>
      <c r="C369" s="74">
        <v>3</v>
      </c>
      <c r="D369" s="74" t="s">
        <v>14</v>
      </c>
      <c r="E369" s="50" t="s">
        <v>115</v>
      </c>
      <c r="F369" s="72" t="s">
        <v>5832</v>
      </c>
      <c r="G369" s="77" t="s">
        <v>16</v>
      </c>
      <c r="H369" s="49" t="s">
        <v>68</v>
      </c>
      <c r="I369" s="42">
        <v>20000000</v>
      </c>
      <c r="J369" s="43">
        <v>21000000</v>
      </c>
      <c r="K369" s="43"/>
      <c r="L369" s="44">
        <v>41000000</v>
      </c>
      <c r="M369" s="42">
        <v>20000000</v>
      </c>
      <c r="N369" s="43"/>
      <c r="O369" s="55"/>
      <c r="P369" s="63" t="s">
        <v>5834</v>
      </c>
      <c r="Q369" s="66" t="s">
        <v>108</v>
      </c>
      <c r="R369" s="67" t="s">
        <v>114</v>
      </c>
      <c r="S369" s="65" t="s">
        <v>24</v>
      </c>
      <c r="T369" s="58"/>
      <c r="U369" s="46"/>
    </row>
    <row r="370" spans="2:21" s="70" customFormat="1" x14ac:dyDescent="0.15">
      <c r="B370" s="56">
        <v>2018</v>
      </c>
      <c r="C370" s="74">
        <v>3</v>
      </c>
      <c r="D370" s="74" t="s">
        <v>14</v>
      </c>
      <c r="E370" s="50" t="s">
        <v>130</v>
      </c>
      <c r="F370" s="72" t="s">
        <v>7545</v>
      </c>
      <c r="G370" s="77" t="s">
        <v>41</v>
      </c>
      <c r="H370" s="49" t="s">
        <v>69</v>
      </c>
      <c r="I370" s="42">
        <v>30932000</v>
      </c>
      <c r="J370" s="43">
        <v>11918800</v>
      </c>
      <c r="K370" s="43">
        <v>0</v>
      </c>
      <c r="L370" s="44">
        <v>42850800</v>
      </c>
      <c r="M370" s="42">
        <v>42858000</v>
      </c>
      <c r="N370" s="43">
        <v>30000600</v>
      </c>
      <c r="O370" s="55"/>
      <c r="P370" s="63" t="s">
        <v>7547</v>
      </c>
      <c r="Q370" s="66" t="s">
        <v>128</v>
      </c>
      <c r="R370" s="67" t="s">
        <v>129</v>
      </c>
      <c r="S370" s="65" t="s">
        <v>24</v>
      </c>
      <c r="T370" s="58"/>
      <c r="U370" s="46" t="s">
        <v>131</v>
      </c>
    </row>
    <row r="371" spans="2:21" s="70" customFormat="1" x14ac:dyDescent="0.15">
      <c r="B371" s="56">
        <v>2018</v>
      </c>
      <c r="C371" s="74">
        <v>3</v>
      </c>
      <c r="D371" s="74" t="s">
        <v>14</v>
      </c>
      <c r="E371" s="50" t="s">
        <v>2402</v>
      </c>
      <c r="F371" s="72" t="s">
        <v>7600</v>
      </c>
      <c r="G371" s="77" t="s">
        <v>40</v>
      </c>
      <c r="H371" s="49" t="s">
        <v>67</v>
      </c>
      <c r="I371" s="42">
        <v>43000000</v>
      </c>
      <c r="J371" s="43"/>
      <c r="K371" s="43"/>
      <c r="L371" s="44">
        <v>43000000</v>
      </c>
      <c r="M371" s="42">
        <v>43000000</v>
      </c>
      <c r="N371" s="43">
        <v>43000000</v>
      </c>
      <c r="O371" s="55"/>
      <c r="P371" s="63" t="s">
        <v>7610</v>
      </c>
      <c r="Q371" s="66" t="s">
        <v>2403</v>
      </c>
      <c r="R371" s="67" t="s">
        <v>2404</v>
      </c>
      <c r="S371" s="65" t="s">
        <v>24</v>
      </c>
      <c r="T371" s="58"/>
      <c r="U371" s="46"/>
    </row>
    <row r="372" spans="2:21" s="70" customFormat="1" x14ac:dyDescent="0.15">
      <c r="B372" s="56">
        <v>2018</v>
      </c>
      <c r="C372" s="74">
        <v>3</v>
      </c>
      <c r="D372" s="74" t="s">
        <v>14</v>
      </c>
      <c r="E372" s="50" t="s">
        <v>2405</v>
      </c>
      <c r="F372" s="72" t="s">
        <v>7600</v>
      </c>
      <c r="G372" s="77" t="s">
        <v>40</v>
      </c>
      <c r="H372" s="49" t="s">
        <v>67</v>
      </c>
      <c r="I372" s="42">
        <v>43000000</v>
      </c>
      <c r="J372" s="43"/>
      <c r="K372" s="43"/>
      <c r="L372" s="44">
        <v>43000000</v>
      </c>
      <c r="M372" s="42">
        <v>43000000</v>
      </c>
      <c r="N372" s="43">
        <v>43000000</v>
      </c>
      <c r="O372" s="55"/>
      <c r="P372" s="63" t="s">
        <v>7610</v>
      </c>
      <c r="Q372" s="66" t="s">
        <v>2403</v>
      </c>
      <c r="R372" s="67" t="s">
        <v>2404</v>
      </c>
      <c r="S372" s="65" t="s">
        <v>24</v>
      </c>
      <c r="T372" s="58"/>
      <c r="U372" s="46"/>
    </row>
    <row r="373" spans="2:21" s="70" customFormat="1" x14ac:dyDescent="0.15">
      <c r="B373" s="56">
        <v>2018</v>
      </c>
      <c r="C373" s="74">
        <v>3</v>
      </c>
      <c r="D373" s="74" t="s">
        <v>14</v>
      </c>
      <c r="E373" s="50" t="s">
        <v>3156</v>
      </c>
      <c r="F373" s="72" t="s">
        <v>7630</v>
      </c>
      <c r="G373" s="77" t="s">
        <v>99</v>
      </c>
      <c r="H373" s="49" t="s">
        <v>67</v>
      </c>
      <c r="I373" s="42">
        <v>45000000</v>
      </c>
      <c r="J373" s="43">
        <v>0</v>
      </c>
      <c r="K373" s="43">
        <v>0</v>
      </c>
      <c r="L373" s="44">
        <v>45000000</v>
      </c>
      <c r="M373" s="42">
        <v>45000000</v>
      </c>
      <c r="N373" s="43"/>
      <c r="O373" s="55"/>
      <c r="P373" s="63" t="s">
        <v>7629</v>
      </c>
      <c r="Q373" s="66" t="s">
        <v>3154</v>
      </c>
      <c r="R373" s="67" t="s">
        <v>3155</v>
      </c>
      <c r="S373" s="65" t="s">
        <v>24</v>
      </c>
      <c r="T373" s="58"/>
      <c r="U373" s="46"/>
    </row>
    <row r="374" spans="2:21" s="70" customFormat="1" x14ac:dyDescent="0.15">
      <c r="B374" s="56">
        <v>2018</v>
      </c>
      <c r="C374" s="74">
        <v>3</v>
      </c>
      <c r="D374" s="74" t="s">
        <v>14</v>
      </c>
      <c r="E374" s="50" t="s">
        <v>132</v>
      </c>
      <c r="F374" s="72" t="s">
        <v>7545</v>
      </c>
      <c r="G374" s="77" t="s">
        <v>42</v>
      </c>
      <c r="H374" s="49" t="s">
        <v>69</v>
      </c>
      <c r="I374" s="42">
        <v>47065000</v>
      </c>
      <c r="J374" s="43">
        <v>0</v>
      </c>
      <c r="K374" s="43">
        <v>0</v>
      </c>
      <c r="L374" s="44">
        <v>47065000</v>
      </c>
      <c r="M374" s="42">
        <v>47065000</v>
      </c>
      <c r="N374" s="43">
        <v>32945500</v>
      </c>
      <c r="O374" s="55"/>
      <c r="P374" s="63" t="s">
        <v>7547</v>
      </c>
      <c r="Q374" s="66" t="s">
        <v>128</v>
      </c>
      <c r="R374" s="67" t="s">
        <v>129</v>
      </c>
      <c r="S374" s="65" t="s">
        <v>24</v>
      </c>
      <c r="T374" s="58"/>
      <c r="U374" s="46" t="s">
        <v>131</v>
      </c>
    </row>
    <row r="375" spans="2:21" s="70" customFormat="1" x14ac:dyDescent="0.15">
      <c r="B375" s="56">
        <v>2018</v>
      </c>
      <c r="C375" s="74">
        <v>3</v>
      </c>
      <c r="D375" s="74" t="s">
        <v>14</v>
      </c>
      <c r="E375" s="50" t="s">
        <v>2903</v>
      </c>
      <c r="F375" s="72" t="s">
        <v>7587</v>
      </c>
      <c r="G375" s="77" t="s">
        <v>40</v>
      </c>
      <c r="H375" s="49" t="s">
        <v>67</v>
      </c>
      <c r="I375" s="42">
        <v>16759000</v>
      </c>
      <c r="J375" s="43">
        <v>31425000</v>
      </c>
      <c r="K375" s="43"/>
      <c r="L375" s="44">
        <v>48184000</v>
      </c>
      <c r="M375" s="42">
        <v>48184000</v>
      </c>
      <c r="N375" s="43">
        <v>48184000</v>
      </c>
      <c r="O375" s="55"/>
      <c r="P375" s="63" t="s">
        <v>7626</v>
      </c>
      <c r="Q375" s="66" t="s">
        <v>2901</v>
      </c>
      <c r="R375" s="67" t="s">
        <v>2902</v>
      </c>
      <c r="S375" s="65" t="s">
        <v>24</v>
      </c>
      <c r="T375" s="58"/>
      <c r="U375" s="46"/>
    </row>
    <row r="376" spans="2:21" s="70" customFormat="1" x14ac:dyDescent="0.15">
      <c r="B376" s="56">
        <v>2018</v>
      </c>
      <c r="C376" s="74">
        <v>3</v>
      </c>
      <c r="D376" s="74" t="s">
        <v>14</v>
      </c>
      <c r="E376" s="50" t="s">
        <v>2337</v>
      </c>
      <c r="F376" s="72" t="s">
        <v>7600</v>
      </c>
      <c r="G376" s="77" t="s">
        <v>40</v>
      </c>
      <c r="H376" s="49" t="s">
        <v>68</v>
      </c>
      <c r="I376" s="42">
        <v>50000000</v>
      </c>
      <c r="J376" s="43"/>
      <c r="K376" s="43"/>
      <c r="L376" s="44">
        <v>50000000</v>
      </c>
      <c r="M376" s="42">
        <v>50000000</v>
      </c>
      <c r="N376" s="43">
        <v>50000000</v>
      </c>
      <c r="O376" s="55"/>
      <c r="P376" s="63" t="s">
        <v>7604</v>
      </c>
      <c r="Q376" s="66" t="s">
        <v>2334</v>
      </c>
      <c r="R376" s="67" t="s">
        <v>2335</v>
      </c>
      <c r="S376" s="65" t="s">
        <v>24</v>
      </c>
      <c r="T376" s="58"/>
      <c r="U376" s="46"/>
    </row>
    <row r="377" spans="2:21" s="70" customFormat="1" x14ac:dyDescent="0.15">
      <c r="B377" s="56">
        <v>2018</v>
      </c>
      <c r="C377" s="74">
        <v>3</v>
      </c>
      <c r="D377" s="74" t="s">
        <v>14</v>
      </c>
      <c r="E377" s="50" t="s">
        <v>3372</v>
      </c>
      <c r="F377" s="72" t="s">
        <v>7598</v>
      </c>
      <c r="G377" s="77" t="s">
        <v>16</v>
      </c>
      <c r="H377" s="49" t="s">
        <v>68</v>
      </c>
      <c r="I377" s="42">
        <v>49228000</v>
      </c>
      <c r="J377" s="43">
        <v>0</v>
      </c>
      <c r="K377" s="43">
        <v>772000</v>
      </c>
      <c r="L377" s="44">
        <v>50000000</v>
      </c>
      <c r="M377" s="42">
        <v>50000000</v>
      </c>
      <c r="N377" s="43">
        <v>0</v>
      </c>
      <c r="O377" s="55"/>
      <c r="P377" s="63" t="s">
        <v>7650</v>
      </c>
      <c r="Q377" s="66" t="s">
        <v>3360</v>
      </c>
      <c r="R377" s="67" t="s">
        <v>3361</v>
      </c>
      <c r="S377" s="65" t="s">
        <v>24</v>
      </c>
      <c r="T377" s="58"/>
      <c r="U377" s="46"/>
    </row>
    <row r="378" spans="2:21" s="70" customFormat="1" x14ac:dyDescent="0.15">
      <c r="B378" s="56">
        <v>2018</v>
      </c>
      <c r="C378" s="74">
        <v>3</v>
      </c>
      <c r="D378" s="74" t="s">
        <v>14</v>
      </c>
      <c r="E378" s="50" t="s">
        <v>1223</v>
      </c>
      <c r="F378" s="72" t="s">
        <v>7568</v>
      </c>
      <c r="G378" s="77" t="s">
        <v>40</v>
      </c>
      <c r="H378" s="49" t="s">
        <v>67</v>
      </c>
      <c r="I378" s="42">
        <v>51849000</v>
      </c>
      <c r="J378" s="43"/>
      <c r="K378" s="43"/>
      <c r="L378" s="44">
        <v>51849000</v>
      </c>
      <c r="M378" s="42">
        <v>51849000</v>
      </c>
      <c r="N378" s="43">
        <v>36294300</v>
      </c>
      <c r="O378" s="55"/>
      <c r="P378" s="63" t="s">
        <v>7580</v>
      </c>
      <c r="Q378" s="66" t="s">
        <v>1224</v>
      </c>
      <c r="R378" s="67" t="s">
        <v>1225</v>
      </c>
      <c r="S378" s="65" t="s">
        <v>24</v>
      </c>
      <c r="T378" s="58"/>
      <c r="U378" s="46"/>
    </row>
    <row r="379" spans="2:21" s="70" customFormat="1" x14ac:dyDescent="0.15">
      <c r="B379" s="56">
        <v>2018</v>
      </c>
      <c r="C379" s="74">
        <v>3</v>
      </c>
      <c r="D379" s="74" t="s">
        <v>14</v>
      </c>
      <c r="E379" s="50" t="s">
        <v>3184</v>
      </c>
      <c r="F379" s="72" t="s">
        <v>7598</v>
      </c>
      <c r="G379" s="77" t="s">
        <v>16</v>
      </c>
      <c r="H379" s="49" t="s">
        <v>68</v>
      </c>
      <c r="I379" s="42">
        <v>25000000</v>
      </c>
      <c r="J379" s="43">
        <v>35000000</v>
      </c>
      <c r="K379" s="43">
        <v>0</v>
      </c>
      <c r="L379" s="44">
        <v>60000000</v>
      </c>
      <c r="M379" s="42">
        <v>60000000</v>
      </c>
      <c r="N379" s="43"/>
      <c r="O379" s="55"/>
      <c r="P379" s="63" t="s">
        <v>7632</v>
      </c>
      <c r="Q379" s="66" t="s">
        <v>3165</v>
      </c>
      <c r="R379" s="67" t="s">
        <v>3166</v>
      </c>
      <c r="S379" s="65" t="s">
        <v>24</v>
      </c>
      <c r="T379" s="58"/>
      <c r="U379" s="46"/>
    </row>
    <row r="380" spans="2:21" s="70" customFormat="1" x14ac:dyDescent="0.15">
      <c r="B380" s="56">
        <v>2018</v>
      </c>
      <c r="C380" s="74">
        <v>3</v>
      </c>
      <c r="D380" s="74" t="s">
        <v>14</v>
      </c>
      <c r="E380" s="50" t="s">
        <v>3350</v>
      </c>
      <c r="F380" s="72" t="s">
        <v>7598</v>
      </c>
      <c r="G380" s="77" t="s">
        <v>16</v>
      </c>
      <c r="H380" s="49" t="s">
        <v>68</v>
      </c>
      <c r="I380" s="42">
        <v>21000000</v>
      </c>
      <c r="J380" s="43">
        <v>33000000</v>
      </c>
      <c r="K380" s="43">
        <v>6000000</v>
      </c>
      <c r="L380" s="44">
        <v>60000000</v>
      </c>
      <c r="M380" s="42">
        <v>21000000</v>
      </c>
      <c r="N380" s="43">
        <v>42000000</v>
      </c>
      <c r="O380" s="55"/>
      <c r="P380" s="63" t="s">
        <v>7649</v>
      </c>
      <c r="Q380" s="66" t="s">
        <v>3345</v>
      </c>
      <c r="R380" s="67" t="s">
        <v>3346</v>
      </c>
      <c r="S380" s="65" t="s">
        <v>24</v>
      </c>
      <c r="T380" s="58"/>
      <c r="U380" s="46"/>
    </row>
    <row r="381" spans="2:21" s="70" customFormat="1" x14ac:dyDescent="0.15">
      <c r="B381" s="56">
        <v>2018</v>
      </c>
      <c r="C381" s="74">
        <v>3</v>
      </c>
      <c r="D381" s="74" t="s">
        <v>14</v>
      </c>
      <c r="E381" s="50" t="s">
        <v>3353</v>
      </c>
      <c r="F381" s="72" t="s">
        <v>7598</v>
      </c>
      <c r="G381" s="77" t="s">
        <v>16</v>
      </c>
      <c r="H381" s="49" t="s">
        <v>68</v>
      </c>
      <c r="I381" s="42">
        <v>21000000</v>
      </c>
      <c r="J381" s="43">
        <v>33000000</v>
      </c>
      <c r="K381" s="43">
        <v>6000000</v>
      </c>
      <c r="L381" s="44">
        <v>60000000</v>
      </c>
      <c r="M381" s="42">
        <v>21000000</v>
      </c>
      <c r="N381" s="43">
        <v>42000000</v>
      </c>
      <c r="O381" s="55"/>
      <c r="P381" s="63" t="s">
        <v>7649</v>
      </c>
      <c r="Q381" s="66" t="s">
        <v>3345</v>
      </c>
      <c r="R381" s="67" t="s">
        <v>3346</v>
      </c>
      <c r="S381" s="65" t="s">
        <v>24</v>
      </c>
      <c r="T381" s="58"/>
      <c r="U381" s="46"/>
    </row>
    <row r="382" spans="2:21" s="70" customFormat="1" x14ac:dyDescent="0.15">
      <c r="B382" s="56">
        <v>2018</v>
      </c>
      <c r="C382" s="74">
        <v>3</v>
      </c>
      <c r="D382" s="74" t="s">
        <v>14</v>
      </c>
      <c r="E382" s="50" t="s">
        <v>3343</v>
      </c>
      <c r="F382" s="72" t="s">
        <v>7598</v>
      </c>
      <c r="G382" s="77" t="s">
        <v>40</v>
      </c>
      <c r="H382" s="49" t="s">
        <v>68</v>
      </c>
      <c r="I382" s="42">
        <v>43010000</v>
      </c>
      <c r="J382" s="43">
        <v>21132470</v>
      </c>
      <c r="K382" s="43">
        <v>0</v>
      </c>
      <c r="L382" s="44">
        <v>64142470</v>
      </c>
      <c r="M382" s="42">
        <v>43010000</v>
      </c>
      <c r="N382" s="43">
        <v>30106999.999999996</v>
      </c>
      <c r="O382" s="55"/>
      <c r="P382" s="63" t="s">
        <v>7648</v>
      </c>
      <c r="Q382" s="66" t="s">
        <v>3338</v>
      </c>
      <c r="R382" s="67" t="s">
        <v>3339</v>
      </c>
      <c r="S382" s="65" t="s">
        <v>24</v>
      </c>
      <c r="T382" s="58"/>
      <c r="U382" s="46"/>
    </row>
    <row r="383" spans="2:21" s="70" customFormat="1" x14ac:dyDescent="0.15">
      <c r="B383" s="56">
        <v>2018</v>
      </c>
      <c r="C383" s="74">
        <v>3</v>
      </c>
      <c r="D383" s="74" t="s">
        <v>14</v>
      </c>
      <c r="E383" s="50" t="s">
        <v>758</v>
      </c>
      <c r="F383" s="72" t="s">
        <v>7557</v>
      </c>
      <c r="G383" s="77" t="s">
        <v>16</v>
      </c>
      <c r="H383" s="49" t="s">
        <v>68</v>
      </c>
      <c r="I383" s="42">
        <v>40000000</v>
      </c>
      <c r="J383" s="43">
        <v>20000000</v>
      </c>
      <c r="K383" s="43">
        <v>5000000</v>
      </c>
      <c r="L383" s="44">
        <v>65000000</v>
      </c>
      <c r="M383" s="42">
        <v>40000000</v>
      </c>
      <c r="N383" s="43">
        <v>0</v>
      </c>
      <c r="O383" s="55"/>
      <c r="P383" s="63" t="s">
        <v>7565</v>
      </c>
      <c r="Q383" s="66" t="s">
        <v>759</v>
      </c>
      <c r="R383" s="67" t="s">
        <v>760</v>
      </c>
      <c r="S383" s="65" t="s">
        <v>24</v>
      </c>
      <c r="T383" s="58"/>
      <c r="U383" s="46"/>
    </row>
    <row r="384" spans="2:21" s="70" customFormat="1" x14ac:dyDescent="0.15">
      <c r="B384" s="56">
        <v>2018</v>
      </c>
      <c r="C384" s="74">
        <v>3</v>
      </c>
      <c r="D384" s="74" t="s">
        <v>14</v>
      </c>
      <c r="E384" s="50" t="s">
        <v>761</v>
      </c>
      <c r="F384" s="72" t="s">
        <v>7557</v>
      </c>
      <c r="G384" s="77" t="s">
        <v>16</v>
      </c>
      <c r="H384" s="49" t="s">
        <v>67</v>
      </c>
      <c r="I384" s="42">
        <v>40000000</v>
      </c>
      <c r="J384" s="43">
        <v>20000000</v>
      </c>
      <c r="K384" s="43">
        <v>5000000</v>
      </c>
      <c r="L384" s="44">
        <v>65000000</v>
      </c>
      <c r="M384" s="42">
        <v>40000000</v>
      </c>
      <c r="N384" s="43">
        <v>0</v>
      </c>
      <c r="O384" s="55"/>
      <c r="P384" s="63" t="s">
        <v>7565</v>
      </c>
      <c r="Q384" s="66" t="s">
        <v>759</v>
      </c>
      <c r="R384" s="67" t="s">
        <v>760</v>
      </c>
      <c r="S384" s="65" t="s">
        <v>24</v>
      </c>
      <c r="T384" s="58"/>
      <c r="U384" s="46"/>
    </row>
    <row r="385" spans="2:21" s="70" customFormat="1" x14ac:dyDescent="0.15">
      <c r="B385" s="56">
        <v>2018</v>
      </c>
      <c r="C385" s="74">
        <v>3</v>
      </c>
      <c r="D385" s="74" t="s">
        <v>14</v>
      </c>
      <c r="E385" s="50" t="s">
        <v>194</v>
      </c>
      <c r="F385" s="72" t="s">
        <v>7545</v>
      </c>
      <c r="G385" s="77" t="s">
        <v>182</v>
      </c>
      <c r="H385" s="49" t="s">
        <v>68</v>
      </c>
      <c r="I385" s="42">
        <v>30969000</v>
      </c>
      <c r="J385" s="43">
        <v>37851000</v>
      </c>
      <c r="K385" s="43"/>
      <c r="L385" s="44">
        <v>68820000</v>
      </c>
      <c r="M385" s="42">
        <v>30969000</v>
      </c>
      <c r="N385" s="43"/>
      <c r="O385" s="55"/>
      <c r="P385" s="63" t="s">
        <v>7552</v>
      </c>
      <c r="Q385" s="66" t="s">
        <v>188</v>
      </c>
      <c r="R385" s="67" t="s">
        <v>189</v>
      </c>
      <c r="S385" s="65" t="s">
        <v>24</v>
      </c>
      <c r="T385" s="58"/>
      <c r="U385" s="46"/>
    </row>
    <row r="386" spans="2:21" s="70" customFormat="1" x14ac:dyDescent="0.15">
      <c r="B386" s="56">
        <v>2018</v>
      </c>
      <c r="C386" s="74">
        <v>3</v>
      </c>
      <c r="D386" s="74" t="s">
        <v>5005</v>
      </c>
      <c r="E386" s="50" t="s">
        <v>5109</v>
      </c>
      <c r="F386" s="72" t="s">
        <v>7554</v>
      </c>
      <c r="G386" s="77" t="s">
        <v>5073</v>
      </c>
      <c r="H386" s="49" t="s">
        <v>2807</v>
      </c>
      <c r="I386" s="42">
        <v>70000000</v>
      </c>
      <c r="J386" s="43"/>
      <c r="K386" s="43"/>
      <c r="L386" s="44">
        <f>I386</f>
        <v>70000000</v>
      </c>
      <c r="M386" s="42"/>
      <c r="N386" s="43">
        <f>L386</f>
        <v>70000000</v>
      </c>
      <c r="O386" s="55"/>
      <c r="P386" s="63" t="s">
        <v>5769</v>
      </c>
      <c r="Q386" s="66" t="s">
        <v>5107</v>
      </c>
      <c r="R386" s="67" t="s">
        <v>5108</v>
      </c>
      <c r="S386" s="65" t="s">
        <v>2806</v>
      </c>
      <c r="T386" s="58"/>
      <c r="U386" s="46"/>
    </row>
    <row r="387" spans="2:21" s="70" customFormat="1" x14ac:dyDescent="0.15">
      <c r="B387" s="56">
        <v>2018</v>
      </c>
      <c r="C387" s="74">
        <v>3</v>
      </c>
      <c r="D387" s="74" t="s">
        <v>14</v>
      </c>
      <c r="E387" s="50" t="s">
        <v>113</v>
      </c>
      <c r="F387" s="72" t="s">
        <v>5832</v>
      </c>
      <c r="G387" s="77" t="s">
        <v>16</v>
      </c>
      <c r="H387" s="49" t="s">
        <v>68</v>
      </c>
      <c r="I387" s="42">
        <v>65000000</v>
      </c>
      <c r="J387" s="43">
        <v>15000000</v>
      </c>
      <c r="K387" s="43"/>
      <c r="L387" s="44">
        <v>80000000</v>
      </c>
      <c r="M387" s="42">
        <v>65000000</v>
      </c>
      <c r="N387" s="43"/>
      <c r="O387" s="55"/>
      <c r="P387" s="63" t="s">
        <v>5834</v>
      </c>
      <c r="Q387" s="66" t="s">
        <v>108</v>
      </c>
      <c r="R387" s="67" t="s">
        <v>114</v>
      </c>
      <c r="S387" s="65" t="s">
        <v>24</v>
      </c>
      <c r="T387" s="58"/>
      <c r="U387" s="46"/>
    </row>
    <row r="388" spans="2:21" s="70" customFormat="1" x14ac:dyDescent="0.15">
      <c r="B388" s="56">
        <v>2018</v>
      </c>
      <c r="C388" s="74">
        <v>3</v>
      </c>
      <c r="D388" s="74" t="s">
        <v>14</v>
      </c>
      <c r="E388" s="50" t="s">
        <v>770</v>
      </c>
      <c r="F388" s="72" t="s">
        <v>7557</v>
      </c>
      <c r="G388" s="77" t="s">
        <v>182</v>
      </c>
      <c r="H388" s="49" t="s">
        <v>68</v>
      </c>
      <c r="I388" s="42">
        <v>80000000</v>
      </c>
      <c r="J388" s="43">
        <v>0</v>
      </c>
      <c r="K388" s="43">
        <v>0</v>
      </c>
      <c r="L388" s="44">
        <v>80000000</v>
      </c>
      <c r="M388" s="42">
        <v>0</v>
      </c>
      <c r="N388" s="43">
        <v>0</v>
      </c>
      <c r="O388" s="55"/>
      <c r="P388" s="63" t="s">
        <v>7567</v>
      </c>
      <c r="Q388" s="66" t="s">
        <v>771</v>
      </c>
      <c r="R388" s="67" t="s">
        <v>772</v>
      </c>
      <c r="S388" s="65" t="s">
        <v>24</v>
      </c>
      <c r="T388" s="58"/>
      <c r="U388" s="46" t="s">
        <v>773</v>
      </c>
    </row>
    <row r="389" spans="2:21" s="70" customFormat="1" x14ac:dyDescent="0.15">
      <c r="B389" s="56">
        <v>2018</v>
      </c>
      <c r="C389" s="74">
        <v>3</v>
      </c>
      <c r="D389" s="74" t="s">
        <v>14</v>
      </c>
      <c r="E389" s="50" t="s">
        <v>3359</v>
      </c>
      <c r="F389" s="72" t="s">
        <v>7598</v>
      </c>
      <c r="G389" s="77" t="s">
        <v>16</v>
      </c>
      <c r="H389" s="49" t="s">
        <v>68</v>
      </c>
      <c r="I389" s="42">
        <v>42005000</v>
      </c>
      <c r="J389" s="43">
        <v>28003000</v>
      </c>
      <c r="K389" s="43">
        <v>9992000</v>
      </c>
      <c r="L389" s="44">
        <v>80000000</v>
      </c>
      <c r="M389" s="42">
        <v>80000000</v>
      </c>
      <c r="N389" s="43">
        <v>0</v>
      </c>
      <c r="O389" s="55"/>
      <c r="P389" s="63" t="s">
        <v>7650</v>
      </c>
      <c r="Q389" s="66" t="s">
        <v>3360</v>
      </c>
      <c r="R389" s="67" t="s">
        <v>3361</v>
      </c>
      <c r="S389" s="65" t="s">
        <v>24</v>
      </c>
      <c r="T389" s="58"/>
      <c r="U389" s="46"/>
    </row>
    <row r="390" spans="2:21" s="70" customFormat="1" x14ac:dyDescent="0.15">
      <c r="B390" s="56">
        <v>2018</v>
      </c>
      <c r="C390" s="74">
        <v>3</v>
      </c>
      <c r="D390" s="74" t="s">
        <v>14</v>
      </c>
      <c r="E390" s="50" t="s">
        <v>1918</v>
      </c>
      <c r="F390" s="72" t="s">
        <v>7587</v>
      </c>
      <c r="G390" s="77" t="s">
        <v>182</v>
      </c>
      <c r="H390" s="49" t="s">
        <v>68</v>
      </c>
      <c r="I390" s="42">
        <v>81000000</v>
      </c>
      <c r="J390" s="43"/>
      <c r="K390" s="43"/>
      <c r="L390" s="44">
        <v>81000000</v>
      </c>
      <c r="M390" s="42">
        <v>81000000</v>
      </c>
      <c r="N390" s="43"/>
      <c r="O390" s="55"/>
      <c r="P390" s="63" t="s">
        <v>7589</v>
      </c>
      <c r="Q390" s="66" t="s">
        <v>1919</v>
      </c>
      <c r="R390" s="67" t="s">
        <v>1920</v>
      </c>
      <c r="S390" s="65" t="s">
        <v>24</v>
      </c>
      <c r="T390" s="58"/>
      <c r="U390" s="46"/>
    </row>
    <row r="391" spans="2:21" s="70" customFormat="1" x14ac:dyDescent="0.15">
      <c r="B391" s="56">
        <v>2018</v>
      </c>
      <c r="C391" s="74">
        <v>3</v>
      </c>
      <c r="D391" s="74" t="s">
        <v>14</v>
      </c>
      <c r="E391" s="50" t="s">
        <v>3349</v>
      </c>
      <c r="F391" s="72" t="s">
        <v>7598</v>
      </c>
      <c r="G391" s="77" t="s">
        <v>16</v>
      </c>
      <c r="H391" s="49" t="s">
        <v>68</v>
      </c>
      <c r="I391" s="42">
        <v>30800000</v>
      </c>
      <c r="J391" s="43">
        <v>48400000</v>
      </c>
      <c r="K391" s="43">
        <v>8800000</v>
      </c>
      <c r="L391" s="44">
        <v>88000000</v>
      </c>
      <c r="M391" s="42">
        <v>30800000</v>
      </c>
      <c r="N391" s="43">
        <v>61600000</v>
      </c>
      <c r="O391" s="55"/>
      <c r="P391" s="63" t="s">
        <v>7649</v>
      </c>
      <c r="Q391" s="66" t="s">
        <v>3345</v>
      </c>
      <c r="R391" s="67" t="s">
        <v>3346</v>
      </c>
      <c r="S391" s="65" t="s">
        <v>24</v>
      </c>
      <c r="T391" s="58"/>
      <c r="U391" s="46"/>
    </row>
    <row r="392" spans="2:21" s="70" customFormat="1" x14ac:dyDescent="0.15">
      <c r="B392" s="56">
        <v>2018</v>
      </c>
      <c r="C392" s="74">
        <v>3</v>
      </c>
      <c r="D392" s="74" t="s">
        <v>15</v>
      </c>
      <c r="E392" s="50" t="s">
        <v>5098</v>
      </c>
      <c r="F392" s="72" t="s">
        <v>7554</v>
      </c>
      <c r="G392" s="77" t="s">
        <v>16</v>
      </c>
      <c r="H392" s="49" t="s">
        <v>68</v>
      </c>
      <c r="I392" s="42">
        <v>88958000</v>
      </c>
      <c r="J392" s="43">
        <v>0</v>
      </c>
      <c r="K392" s="43">
        <v>0</v>
      </c>
      <c r="L392" s="44">
        <f>SUM(I392:K392)</f>
        <v>88958000</v>
      </c>
      <c r="M392" s="42">
        <v>88958000</v>
      </c>
      <c r="N392" s="43">
        <v>88958000</v>
      </c>
      <c r="O392" s="55"/>
      <c r="P392" s="63" t="s">
        <v>5585</v>
      </c>
      <c r="Q392" s="66" t="s">
        <v>5068</v>
      </c>
      <c r="R392" s="67" t="s">
        <v>5069</v>
      </c>
      <c r="S392" s="65" t="s">
        <v>24</v>
      </c>
      <c r="T392" s="58"/>
      <c r="U392" s="46"/>
    </row>
    <row r="393" spans="2:21" s="70" customFormat="1" x14ac:dyDescent="0.15">
      <c r="B393" s="56">
        <v>2018</v>
      </c>
      <c r="C393" s="74">
        <v>3</v>
      </c>
      <c r="D393" s="74" t="s">
        <v>15</v>
      </c>
      <c r="E393" s="50" t="s">
        <v>5093</v>
      </c>
      <c r="F393" s="72" t="s">
        <v>7554</v>
      </c>
      <c r="G393" s="77" t="s">
        <v>16</v>
      </c>
      <c r="H393" s="49" t="s">
        <v>68</v>
      </c>
      <c r="I393" s="42">
        <v>39000000</v>
      </c>
      <c r="J393" s="43">
        <v>50000000</v>
      </c>
      <c r="K393" s="43">
        <v>0</v>
      </c>
      <c r="L393" s="44">
        <f>SUM(I393:K393)</f>
        <v>89000000</v>
      </c>
      <c r="M393" s="42">
        <v>39000000</v>
      </c>
      <c r="N393" s="43">
        <v>70000000</v>
      </c>
      <c r="O393" s="55"/>
      <c r="P393" s="63" t="s">
        <v>5585</v>
      </c>
      <c r="Q393" s="66" t="s">
        <v>5094</v>
      </c>
      <c r="R393" s="67" t="s">
        <v>5095</v>
      </c>
      <c r="S393" s="65" t="s">
        <v>24</v>
      </c>
      <c r="T393" s="58"/>
      <c r="U393" s="46"/>
    </row>
    <row r="394" spans="2:21" s="70" customFormat="1" x14ac:dyDescent="0.15">
      <c r="B394" s="56">
        <v>2018</v>
      </c>
      <c r="C394" s="74">
        <v>3</v>
      </c>
      <c r="D394" s="74" t="s">
        <v>15</v>
      </c>
      <c r="E394" s="50" t="s">
        <v>5096</v>
      </c>
      <c r="F394" s="72" t="s">
        <v>7554</v>
      </c>
      <c r="G394" s="77" t="s">
        <v>16</v>
      </c>
      <c r="H394" s="49" t="s">
        <v>68</v>
      </c>
      <c r="I394" s="42">
        <v>39000000</v>
      </c>
      <c r="J394" s="43">
        <v>50000000</v>
      </c>
      <c r="K394" s="43">
        <v>0</v>
      </c>
      <c r="L394" s="44">
        <f>SUM(I394:K394)</f>
        <v>89000000</v>
      </c>
      <c r="M394" s="42">
        <v>39000000</v>
      </c>
      <c r="N394" s="43">
        <v>70000000</v>
      </c>
      <c r="O394" s="55"/>
      <c r="P394" s="63" t="s">
        <v>5585</v>
      </c>
      <c r="Q394" s="66" t="s">
        <v>5094</v>
      </c>
      <c r="R394" s="67" t="s">
        <v>5097</v>
      </c>
      <c r="S394" s="65" t="s">
        <v>2806</v>
      </c>
      <c r="T394" s="58"/>
      <c r="U394" s="46"/>
    </row>
    <row r="395" spans="2:21" s="70" customFormat="1" x14ac:dyDescent="0.15">
      <c r="B395" s="56">
        <v>2018</v>
      </c>
      <c r="C395" s="74">
        <v>3</v>
      </c>
      <c r="D395" s="74" t="s">
        <v>14</v>
      </c>
      <c r="E395" s="50" t="s">
        <v>111</v>
      </c>
      <c r="F395" s="72" t="s">
        <v>5832</v>
      </c>
      <c r="G395" s="77" t="s">
        <v>16</v>
      </c>
      <c r="H395" s="49" t="s">
        <v>68</v>
      </c>
      <c r="I395" s="42">
        <v>70000000</v>
      </c>
      <c r="J395" s="43">
        <v>20000000</v>
      </c>
      <c r="K395" s="43"/>
      <c r="L395" s="44">
        <v>90000000</v>
      </c>
      <c r="M395" s="42">
        <v>70000000</v>
      </c>
      <c r="N395" s="43"/>
      <c r="O395" s="55"/>
      <c r="P395" s="63" t="s">
        <v>5834</v>
      </c>
      <c r="Q395" s="66" t="s">
        <v>108</v>
      </c>
      <c r="R395" s="67" t="s">
        <v>112</v>
      </c>
      <c r="S395" s="65" t="s">
        <v>24</v>
      </c>
      <c r="T395" s="58"/>
      <c r="U395" s="46"/>
    </row>
    <row r="396" spans="2:21" s="70" customFormat="1" x14ac:dyDescent="0.15">
      <c r="B396" s="56">
        <v>2018</v>
      </c>
      <c r="C396" s="74">
        <v>3</v>
      </c>
      <c r="D396" s="74" t="s">
        <v>14</v>
      </c>
      <c r="E396" s="50" t="s">
        <v>1164</v>
      </c>
      <c r="F396" s="72" t="s">
        <v>7568</v>
      </c>
      <c r="G396" s="77" t="s">
        <v>42</v>
      </c>
      <c r="H396" s="49" t="s">
        <v>67</v>
      </c>
      <c r="I396" s="42">
        <v>99578000</v>
      </c>
      <c r="J396" s="43"/>
      <c r="K396" s="43"/>
      <c r="L396" s="44">
        <v>99578000</v>
      </c>
      <c r="M396" s="42">
        <v>50000000</v>
      </c>
      <c r="N396" s="43">
        <v>50000000</v>
      </c>
      <c r="O396" s="55"/>
      <c r="P396" s="63" t="s">
        <v>7574</v>
      </c>
      <c r="Q396" s="66" t="s">
        <v>1160</v>
      </c>
      <c r="R396" s="67" t="s">
        <v>1161</v>
      </c>
      <c r="S396" s="65" t="s">
        <v>24</v>
      </c>
      <c r="T396" s="58"/>
      <c r="U396" s="46"/>
    </row>
    <row r="397" spans="2:21" s="70" customFormat="1" x14ac:dyDescent="0.15">
      <c r="B397" s="56">
        <v>2018</v>
      </c>
      <c r="C397" s="74">
        <v>3</v>
      </c>
      <c r="D397" s="74" t="s">
        <v>14</v>
      </c>
      <c r="E397" s="50" t="s">
        <v>3355</v>
      </c>
      <c r="F397" s="72" t="s">
        <v>7598</v>
      </c>
      <c r="G397" s="77" t="s">
        <v>16</v>
      </c>
      <c r="H397" s="49" t="s">
        <v>68</v>
      </c>
      <c r="I397" s="42">
        <v>34965000</v>
      </c>
      <c r="J397" s="43">
        <v>54945000</v>
      </c>
      <c r="K397" s="43">
        <v>9990000</v>
      </c>
      <c r="L397" s="44">
        <v>99900000</v>
      </c>
      <c r="M397" s="42">
        <v>34965000</v>
      </c>
      <c r="N397" s="43">
        <v>69900000</v>
      </c>
      <c r="O397" s="55"/>
      <c r="P397" s="63" t="s">
        <v>7649</v>
      </c>
      <c r="Q397" s="66" t="s">
        <v>3345</v>
      </c>
      <c r="R397" s="67" t="s">
        <v>3346</v>
      </c>
      <c r="S397" s="65" t="s">
        <v>24</v>
      </c>
      <c r="T397" s="58"/>
      <c r="U397" s="46"/>
    </row>
    <row r="398" spans="2:21" s="70" customFormat="1" x14ac:dyDescent="0.15">
      <c r="B398" s="56">
        <v>2018</v>
      </c>
      <c r="C398" s="74">
        <v>3</v>
      </c>
      <c r="D398" s="74" t="s">
        <v>14</v>
      </c>
      <c r="E398" s="50" t="s">
        <v>2845</v>
      </c>
      <c r="F398" s="72" t="s">
        <v>7587</v>
      </c>
      <c r="G398" s="77" t="s">
        <v>16</v>
      </c>
      <c r="H398" s="49" t="s">
        <v>67</v>
      </c>
      <c r="I398" s="42">
        <v>100000000</v>
      </c>
      <c r="J398" s="43"/>
      <c r="K398" s="43"/>
      <c r="L398" s="44">
        <v>100000000</v>
      </c>
      <c r="M398" s="42">
        <v>100000000</v>
      </c>
      <c r="N398" s="43"/>
      <c r="O398" s="55"/>
      <c r="P398" s="63" t="s">
        <v>7617</v>
      </c>
      <c r="Q398" s="66" t="s">
        <v>2846</v>
      </c>
      <c r="R398" s="67" t="s">
        <v>2847</v>
      </c>
      <c r="S398" s="65" t="s">
        <v>24</v>
      </c>
      <c r="T398" s="58"/>
      <c r="U398" s="46"/>
    </row>
    <row r="399" spans="2:21" s="70" customFormat="1" x14ac:dyDescent="0.15">
      <c r="B399" s="56">
        <v>2018</v>
      </c>
      <c r="C399" s="74">
        <v>3</v>
      </c>
      <c r="D399" s="74" t="s">
        <v>14</v>
      </c>
      <c r="E399" s="50" t="s">
        <v>3933</v>
      </c>
      <c r="F399" s="72" t="s">
        <v>7651</v>
      </c>
      <c r="G399" s="77" t="s">
        <v>41</v>
      </c>
      <c r="H399" s="49" t="s">
        <v>67</v>
      </c>
      <c r="I399" s="42">
        <v>100000000</v>
      </c>
      <c r="J399" s="43">
        <v>0</v>
      </c>
      <c r="K399" s="43">
        <v>0</v>
      </c>
      <c r="L399" s="44">
        <f>SUM(I399:K399)</f>
        <v>100000000</v>
      </c>
      <c r="M399" s="42">
        <v>70000000</v>
      </c>
      <c r="N399" s="43">
        <v>49000000</v>
      </c>
      <c r="O399" s="55"/>
      <c r="P399" s="63" t="s">
        <v>7657</v>
      </c>
      <c r="Q399" s="66" t="s">
        <v>3934</v>
      </c>
      <c r="R399" s="67" t="s">
        <v>3935</v>
      </c>
      <c r="S399" s="65" t="s">
        <v>24</v>
      </c>
      <c r="T399" s="58"/>
      <c r="U399" s="46"/>
    </row>
    <row r="400" spans="2:21" s="70" customFormat="1" x14ac:dyDescent="0.15">
      <c r="B400" s="56">
        <v>2018</v>
      </c>
      <c r="C400" s="74">
        <v>3</v>
      </c>
      <c r="D400" s="74" t="s">
        <v>14</v>
      </c>
      <c r="E400" s="50" t="s">
        <v>4047</v>
      </c>
      <c r="F400" s="72" t="s">
        <v>7651</v>
      </c>
      <c r="G400" s="77" t="s">
        <v>4048</v>
      </c>
      <c r="H400" s="49" t="s">
        <v>67</v>
      </c>
      <c r="I400" s="42">
        <v>100000000</v>
      </c>
      <c r="J400" s="43">
        <v>0</v>
      </c>
      <c r="K400" s="43">
        <v>0</v>
      </c>
      <c r="L400" s="44">
        <f>SUM(I400:K400)</f>
        <v>100000000</v>
      </c>
      <c r="M400" s="42">
        <f>L400</f>
        <v>100000000</v>
      </c>
      <c r="N400" s="43">
        <f>M400</f>
        <v>100000000</v>
      </c>
      <c r="O400" s="55"/>
      <c r="P400" s="63" t="s">
        <v>7668</v>
      </c>
      <c r="Q400" s="66" t="s">
        <v>4049</v>
      </c>
      <c r="R400" s="67" t="s">
        <v>4050</v>
      </c>
      <c r="S400" s="65" t="s">
        <v>4051</v>
      </c>
      <c r="T400" s="58"/>
      <c r="U400" s="46"/>
    </row>
    <row r="401" spans="2:21" s="70" customFormat="1" x14ac:dyDescent="0.15">
      <c r="B401" s="56">
        <v>2018</v>
      </c>
      <c r="C401" s="74">
        <v>3</v>
      </c>
      <c r="D401" s="74" t="s">
        <v>14</v>
      </c>
      <c r="E401" s="50" t="s">
        <v>187</v>
      </c>
      <c r="F401" s="72" t="s">
        <v>7545</v>
      </c>
      <c r="G401" s="77" t="s">
        <v>182</v>
      </c>
      <c r="H401" s="49" t="s">
        <v>68</v>
      </c>
      <c r="I401" s="42">
        <v>48796000</v>
      </c>
      <c r="J401" s="43">
        <v>59639000</v>
      </c>
      <c r="K401" s="43"/>
      <c r="L401" s="44">
        <v>108435000</v>
      </c>
      <c r="M401" s="42">
        <v>48796000</v>
      </c>
      <c r="N401" s="43"/>
      <c r="O401" s="55"/>
      <c r="P401" s="63" t="s">
        <v>7552</v>
      </c>
      <c r="Q401" s="66" t="s">
        <v>188</v>
      </c>
      <c r="R401" s="67" t="s">
        <v>189</v>
      </c>
      <c r="S401" s="65" t="s">
        <v>24</v>
      </c>
      <c r="T401" s="58"/>
      <c r="U401" s="46"/>
    </row>
    <row r="402" spans="2:21" s="70" customFormat="1" x14ac:dyDescent="0.15">
      <c r="B402" s="56">
        <v>2018</v>
      </c>
      <c r="C402" s="74">
        <v>3</v>
      </c>
      <c r="D402" s="74" t="s">
        <v>14</v>
      </c>
      <c r="E402" s="50" t="s">
        <v>4045</v>
      </c>
      <c r="F402" s="72" t="s">
        <v>7651</v>
      </c>
      <c r="G402" s="77" t="s">
        <v>16</v>
      </c>
      <c r="H402" s="49" t="s">
        <v>67</v>
      </c>
      <c r="I402" s="42">
        <v>100000000</v>
      </c>
      <c r="J402" s="43">
        <v>20000000</v>
      </c>
      <c r="K402" s="43">
        <v>0</v>
      </c>
      <c r="L402" s="44">
        <f>SUM(I402:K402)</f>
        <v>120000000</v>
      </c>
      <c r="M402" s="42">
        <f>L402</f>
        <v>120000000</v>
      </c>
      <c r="N402" s="43">
        <f>M402</f>
        <v>120000000</v>
      </c>
      <c r="O402" s="55"/>
      <c r="P402" s="63" t="s">
        <v>7667</v>
      </c>
      <c r="Q402" s="66" t="s">
        <v>4046</v>
      </c>
      <c r="R402" s="67" t="s">
        <v>4044</v>
      </c>
      <c r="S402" s="65" t="s">
        <v>24</v>
      </c>
      <c r="T402" s="58"/>
      <c r="U402" s="46"/>
    </row>
    <row r="403" spans="2:21" s="70" customFormat="1" x14ac:dyDescent="0.15">
      <c r="B403" s="56">
        <v>2018</v>
      </c>
      <c r="C403" s="74">
        <v>3</v>
      </c>
      <c r="D403" s="74" t="s">
        <v>14</v>
      </c>
      <c r="E403" s="50" t="s">
        <v>3352</v>
      </c>
      <c r="F403" s="72" t="s">
        <v>7598</v>
      </c>
      <c r="G403" s="77" t="s">
        <v>16</v>
      </c>
      <c r="H403" s="49" t="s">
        <v>68</v>
      </c>
      <c r="I403" s="42">
        <v>49000000</v>
      </c>
      <c r="J403" s="43">
        <v>77000000</v>
      </c>
      <c r="K403" s="43">
        <v>14000000</v>
      </c>
      <c r="L403" s="44">
        <v>140000000</v>
      </c>
      <c r="M403" s="42">
        <v>49000000</v>
      </c>
      <c r="N403" s="43">
        <v>98000000</v>
      </c>
      <c r="O403" s="55"/>
      <c r="P403" s="63" t="s">
        <v>7649</v>
      </c>
      <c r="Q403" s="66" t="s">
        <v>3345</v>
      </c>
      <c r="R403" s="67" t="s">
        <v>3346</v>
      </c>
      <c r="S403" s="65" t="s">
        <v>24</v>
      </c>
      <c r="T403" s="58"/>
      <c r="U403" s="46"/>
    </row>
    <row r="404" spans="2:21" s="70" customFormat="1" x14ac:dyDescent="0.15">
      <c r="B404" s="56">
        <v>2018</v>
      </c>
      <c r="C404" s="74">
        <v>3</v>
      </c>
      <c r="D404" s="74" t="s">
        <v>15</v>
      </c>
      <c r="E404" s="50" t="s">
        <v>2831</v>
      </c>
      <c r="F404" s="72" t="s">
        <v>7587</v>
      </c>
      <c r="G404" s="77" t="s">
        <v>16</v>
      </c>
      <c r="H404" s="49" t="s">
        <v>68</v>
      </c>
      <c r="I404" s="42">
        <v>120000000</v>
      </c>
      <c r="J404" s="43">
        <v>30000000</v>
      </c>
      <c r="K404" s="43">
        <v>0</v>
      </c>
      <c r="L404" s="44">
        <v>150000000</v>
      </c>
      <c r="M404" s="42"/>
      <c r="N404" s="43"/>
      <c r="O404" s="55"/>
      <c r="P404" s="63" t="s">
        <v>7616</v>
      </c>
      <c r="Q404" s="66" t="s">
        <v>2832</v>
      </c>
      <c r="R404" s="67" t="s">
        <v>2833</v>
      </c>
      <c r="S404" s="65" t="s">
        <v>24</v>
      </c>
      <c r="T404" s="58"/>
      <c r="U404" s="46"/>
    </row>
    <row r="405" spans="2:21" s="70" customFormat="1" x14ac:dyDescent="0.15">
      <c r="B405" s="56">
        <v>2018</v>
      </c>
      <c r="C405" s="74">
        <v>3</v>
      </c>
      <c r="D405" s="74" t="s">
        <v>14</v>
      </c>
      <c r="E405" s="50" t="s">
        <v>1194</v>
      </c>
      <c r="F405" s="72" t="s">
        <v>7568</v>
      </c>
      <c r="G405" s="77" t="s">
        <v>40</v>
      </c>
      <c r="H405" s="49" t="s">
        <v>67</v>
      </c>
      <c r="I405" s="42">
        <v>141000000</v>
      </c>
      <c r="J405" s="43">
        <v>33000000</v>
      </c>
      <c r="K405" s="43"/>
      <c r="L405" s="44">
        <v>174000000</v>
      </c>
      <c r="M405" s="42">
        <v>141000000</v>
      </c>
      <c r="N405" s="43">
        <v>99000000</v>
      </c>
      <c r="O405" s="55"/>
      <c r="P405" s="63" t="s">
        <v>7577</v>
      </c>
      <c r="Q405" s="66" t="s">
        <v>1195</v>
      </c>
      <c r="R405" s="67" t="s">
        <v>1196</v>
      </c>
      <c r="S405" s="65" t="s">
        <v>24</v>
      </c>
      <c r="T405" s="58"/>
      <c r="U405" s="46"/>
    </row>
    <row r="406" spans="2:21" s="70" customFormat="1" x14ac:dyDescent="0.15">
      <c r="B406" s="56">
        <v>2018</v>
      </c>
      <c r="C406" s="74">
        <v>3</v>
      </c>
      <c r="D406" s="74" t="s">
        <v>14</v>
      </c>
      <c r="E406" s="50" t="s">
        <v>192</v>
      </c>
      <c r="F406" s="72" t="s">
        <v>7545</v>
      </c>
      <c r="G406" s="77" t="s">
        <v>182</v>
      </c>
      <c r="H406" s="49" t="s">
        <v>68</v>
      </c>
      <c r="I406" s="42">
        <v>89640000</v>
      </c>
      <c r="J406" s="43">
        <v>109560000</v>
      </c>
      <c r="K406" s="43"/>
      <c r="L406" s="44">
        <v>199200000</v>
      </c>
      <c r="M406" s="42">
        <v>89640000</v>
      </c>
      <c r="N406" s="43"/>
      <c r="O406" s="55"/>
      <c r="P406" s="63" t="s">
        <v>7552</v>
      </c>
      <c r="Q406" s="66" t="s">
        <v>188</v>
      </c>
      <c r="R406" s="67" t="s">
        <v>189</v>
      </c>
      <c r="S406" s="65" t="s">
        <v>24</v>
      </c>
      <c r="T406" s="58"/>
      <c r="U406" s="46"/>
    </row>
    <row r="407" spans="2:21" s="70" customFormat="1" x14ac:dyDescent="0.15">
      <c r="B407" s="56">
        <v>2018</v>
      </c>
      <c r="C407" s="74">
        <v>3</v>
      </c>
      <c r="D407" s="74" t="s">
        <v>14</v>
      </c>
      <c r="E407" s="50" t="s">
        <v>190</v>
      </c>
      <c r="F407" s="72" t="s">
        <v>7545</v>
      </c>
      <c r="G407" s="77" t="s">
        <v>182</v>
      </c>
      <c r="H407" s="49" t="s">
        <v>68</v>
      </c>
      <c r="I407" s="42">
        <v>106124000</v>
      </c>
      <c r="J407" s="43">
        <v>129707000</v>
      </c>
      <c r="K407" s="43"/>
      <c r="L407" s="44">
        <v>235831000</v>
      </c>
      <c r="M407" s="42">
        <v>106124000</v>
      </c>
      <c r="N407" s="43"/>
      <c r="O407" s="55"/>
      <c r="P407" s="63" t="s">
        <v>7552</v>
      </c>
      <c r="Q407" s="66" t="s">
        <v>188</v>
      </c>
      <c r="R407" s="67" t="s">
        <v>189</v>
      </c>
      <c r="S407" s="65" t="s">
        <v>24</v>
      </c>
      <c r="T407" s="58"/>
      <c r="U407" s="46"/>
    </row>
    <row r="408" spans="2:21" s="70" customFormat="1" x14ac:dyDescent="0.15">
      <c r="B408" s="56">
        <v>2018</v>
      </c>
      <c r="C408" s="74">
        <v>3</v>
      </c>
      <c r="D408" s="74" t="s">
        <v>14</v>
      </c>
      <c r="E408" s="50" t="s">
        <v>2210</v>
      </c>
      <c r="F408" s="72" t="s">
        <v>7593</v>
      </c>
      <c r="G408" s="77" t="s">
        <v>17</v>
      </c>
      <c r="H408" s="49" t="s">
        <v>67</v>
      </c>
      <c r="I408" s="42">
        <v>263895000</v>
      </c>
      <c r="J408" s="43">
        <v>36043000</v>
      </c>
      <c r="K408" s="43">
        <v>0</v>
      </c>
      <c r="L408" s="44">
        <v>299938000</v>
      </c>
      <c r="M408" s="42">
        <v>299938000</v>
      </c>
      <c r="N408" s="43">
        <v>209956600</v>
      </c>
      <c r="O408" s="55"/>
      <c r="P408" s="63" t="s">
        <v>7594</v>
      </c>
      <c r="Q408" s="66" t="s">
        <v>2211</v>
      </c>
      <c r="R408" s="67" t="s">
        <v>2200</v>
      </c>
      <c r="S408" s="65" t="s">
        <v>24</v>
      </c>
      <c r="T408" s="58"/>
      <c r="U408" s="46"/>
    </row>
    <row r="409" spans="2:21" s="70" customFormat="1" x14ac:dyDescent="0.15">
      <c r="B409" s="56">
        <v>2018</v>
      </c>
      <c r="C409" s="74">
        <v>3</v>
      </c>
      <c r="D409" s="74" t="s">
        <v>14</v>
      </c>
      <c r="E409" s="50" t="s">
        <v>2900</v>
      </c>
      <c r="F409" s="72" t="s">
        <v>7587</v>
      </c>
      <c r="G409" s="77" t="s">
        <v>17</v>
      </c>
      <c r="H409" s="49" t="s">
        <v>67</v>
      </c>
      <c r="I409" s="42">
        <v>304805000</v>
      </c>
      <c r="J409" s="43"/>
      <c r="K409" s="43"/>
      <c r="L409" s="44">
        <v>304805000</v>
      </c>
      <c r="M409" s="42">
        <v>304805000</v>
      </c>
      <c r="N409" s="43">
        <v>304805000</v>
      </c>
      <c r="O409" s="55"/>
      <c r="P409" s="63" t="s">
        <v>7626</v>
      </c>
      <c r="Q409" s="66" t="s">
        <v>2901</v>
      </c>
      <c r="R409" s="67" t="s">
        <v>2902</v>
      </c>
      <c r="S409" s="65" t="s">
        <v>24</v>
      </c>
      <c r="T409" s="58"/>
      <c r="U409" s="46"/>
    </row>
    <row r="410" spans="2:21" s="70" customFormat="1" x14ac:dyDescent="0.15">
      <c r="B410" s="56">
        <v>2018</v>
      </c>
      <c r="C410" s="74">
        <v>3</v>
      </c>
      <c r="D410" s="74" t="s">
        <v>14</v>
      </c>
      <c r="E410" s="50" t="s">
        <v>2905</v>
      </c>
      <c r="F410" s="72" t="s">
        <v>7587</v>
      </c>
      <c r="G410" s="77" t="s">
        <v>103</v>
      </c>
      <c r="H410" s="49" t="s">
        <v>67</v>
      </c>
      <c r="I410" s="42">
        <v>279984000</v>
      </c>
      <c r="J410" s="43">
        <v>65844000</v>
      </c>
      <c r="K410" s="43"/>
      <c r="L410" s="44">
        <v>345828000</v>
      </c>
      <c r="M410" s="42">
        <v>345828000</v>
      </c>
      <c r="N410" s="43">
        <v>345828000</v>
      </c>
      <c r="O410" s="55"/>
      <c r="P410" s="63" t="s">
        <v>7626</v>
      </c>
      <c r="Q410" s="66" t="s">
        <v>2901</v>
      </c>
      <c r="R410" s="67" t="s">
        <v>2902</v>
      </c>
      <c r="S410" s="65" t="s">
        <v>24</v>
      </c>
      <c r="T410" s="58"/>
      <c r="U410" s="46"/>
    </row>
    <row r="411" spans="2:21" s="70" customFormat="1" x14ac:dyDescent="0.15">
      <c r="B411" s="56">
        <v>2018</v>
      </c>
      <c r="C411" s="74">
        <v>3</v>
      </c>
      <c r="D411" s="74" t="s">
        <v>14</v>
      </c>
      <c r="E411" s="50" t="s">
        <v>1287</v>
      </c>
      <c r="F411" s="72" t="s">
        <v>7568</v>
      </c>
      <c r="G411" s="77" t="s">
        <v>103</v>
      </c>
      <c r="H411" s="49" t="s">
        <v>67</v>
      </c>
      <c r="I411" s="42">
        <v>300000000</v>
      </c>
      <c r="J411" s="43">
        <v>50000000</v>
      </c>
      <c r="K411" s="43"/>
      <c r="L411" s="44">
        <v>350000000</v>
      </c>
      <c r="M411" s="42">
        <v>300000000</v>
      </c>
      <c r="N411" s="43">
        <v>210000000</v>
      </c>
      <c r="O411" s="55"/>
      <c r="P411" s="63" t="s">
        <v>7584</v>
      </c>
      <c r="Q411" s="66" t="s">
        <v>1285</v>
      </c>
      <c r="R411" s="67" t="s">
        <v>1286</v>
      </c>
      <c r="S411" s="65" t="s">
        <v>24</v>
      </c>
      <c r="T411" s="58"/>
      <c r="U411" s="46"/>
    </row>
    <row r="412" spans="2:21" s="70" customFormat="1" x14ac:dyDescent="0.15">
      <c r="B412" s="56">
        <v>2018</v>
      </c>
      <c r="C412" s="74">
        <v>3</v>
      </c>
      <c r="D412" s="74" t="s">
        <v>14</v>
      </c>
      <c r="E412" s="50" t="s">
        <v>3342</v>
      </c>
      <c r="F412" s="72" t="s">
        <v>7598</v>
      </c>
      <c r="G412" s="77" t="s">
        <v>16</v>
      </c>
      <c r="H412" s="49" t="s">
        <v>68</v>
      </c>
      <c r="I412" s="42">
        <v>206366000</v>
      </c>
      <c r="J412" s="43">
        <v>138204000</v>
      </c>
      <c r="K412" s="43">
        <v>10000000</v>
      </c>
      <c r="L412" s="44">
        <v>354570000</v>
      </c>
      <c r="M412" s="42">
        <v>206366000</v>
      </c>
      <c r="N412" s="43">
        <v>144456200</v>
      </c>
      <c r="O412" s="55"/>
      <c r="P412" s="63" t="s">
        <v>7648</v>
      </c>
      <c r="Q412" s="66" t="s">
        <v>3338</v>
      </c>
      <c r="R412" s="67" t="s">
        <v>3339</v>
      </c>
      <c r="S412" s="65" t="s">
        <v>24</v>
      </c>
      <c r="T412" s="58"/>
      <c r="U412" s="46"/>
    </row>
    <row r="413" spans="2:21" s="70" customFormat="1" x14ac:dyDescent="0.15">
      <c r="B413" s="56">
        <v>2018</v>
      </c>
      <c r="C413" s="74">
        <v>3</v>
      </c>
      <c r="D413" s="74" t="s">
        <v>14</v>
      </c>
      <c r="E413" s="50" t="s">
        <v>3153</v>
      </c>
      <c r="F413" s="72" t="s">
        <v>7598</v>
      </c>
      <c r="G413" s="77" t="s">
        <v>99</v>
      </c>
      <c r="H413" s="49" t="s">
        <v>67</v>
      </c>
      <c r="I413" s="42">
        <v>470000000</v>
      </c>
      <c r="J413" s="43">
        <v>0</v>
      </c>
      <c r="K413" s="43">
        <v>0</v>
      </c>
      <c r="L413" s="44">
        <v>470000000</v>
      </c>
      <c r="M413" s="42">
        <v>470000000</v>
      </c>
      <c r="N413" s="43"/>
      <c r="O413" s="55"/>
      <c r="P413" s="63" t="s">
        <v>7629</v>
      </c>
      <c r="Q413" s="66" t="s">
        <v>3154</v>
      </c>
      <c r="R413" s="67" t="s">
        <v>3155</v>
      </c>
      <c r="S413" s="65" t="s">
        <v>24</v>
      </c>
      <c r="T413" s="58"/>
      <c r="U413" s="46"/>
    </row>
    <row r="414" spans="2:21" s="70" customFormat="1" x14ac:dyDescent="0.15">
      <c r="B414" s="56">
        <v>2018</v>
      </c>
      <c r="C414" s="74">
        <v>3</v>
      </c>
      <c r="D414" s="74" t="s">
        <v>14</v>
      </c>
      <c r="E414" s="50" t="s">
        <v>3933</v>
      </c>
      <c r="F414" s="72" t="s">
        <v>7651</v>
      </c>
      <c r="G414" s="77" t="s">
        <v>40</v>
      </c>
      <c r="H414" s="49" t="s">
        <v>67</v>
      </c>
      <c r="I414" s="42">
        <v>400000000</v>
      </c>
      <c r="J414" s="43">
        <v>150000000</v>
      </c>
      <c r="K414" s="43">
        <v>0</v>
      </c>
      <c r="L414" s="44">
        <f>SUM(I414:K414)</f>
        <v>550000000</v>
      </c>
      <c r="M414" s="42">
        <v>300000000</v>
      </c>
      <c r="N414" s="43">
        <v>210000000</v>
      </c>
      <c r="O414" s="55"/>
      <c r="P414" s="63" t="s">
        <v>7657</v>
      </c>
      <c r="Q414" s="66" t="s">
        <v>3934</v>
      </c>
      <c r="R414" s="67" t="s">
        <v>3935</v>
      </c>
      <c r="S414" s="65" t="s">
        <v>24</v>
      </c>
      <c r="T414" s="58"/>
      <c r="U414" s="46"/>
    </row>
    <row r="415" spans="2:21" s="70" customFormat="1" x14ac:dyDescent="0.15">
      <c r="B415" s="56">
        <v>2018</v>
      </c>
      <c r="C415" s="74">
        <v>3</v>
      </c>
      <c r="D415" s="74" t="s">
        <v>15</v>
      </c>
      <c r="E415" s="50" t="s">
        <v>2828</v>
      </c>
      <c r="F415" s="72" t="s">
        <v>7587</v>
      </c>
      <c r="G415" s="77" t="s">
        <v>16</v>
      </c>
      <c r="H415" s="49" t="s">
        <v>68</v>
      </c>
      <c r="I415" s="42">
        <v>290000000</v>
      </c>
      <c r="J415" s="43">
        <v>270000000</v>
      </c>
      <c r="K415" s="43">
        <v>85000000</v>
      </c>
      <c r="L415" s="44">
        <v>645000000</v>
      </c>
      <c r="M415" s="42">
        <v>645000000</v>
      </c>
      <c r="N415" s="43">
        <v>645000000</v>
      </c>
      <c r="O415" s="55"/>
      <c r="P415" s="63" t="s">
        <v>7615</v>
      </c>
      <c r="Q415" s="66" t="s">
        <v>2829</v>
      </c>
      <c r="R415" s="67" t="s">
        <v>2830</v>
      </c>
      <c r="S415" s="65" t="s">
        <v>24</v>
      </c>
      <c r="T415" s="58"/>
      <c r="U415" s="46"/>
    </row>
    <row r="416" spans="2:21" s="70" customFormat="1" x14ac:dyDescent="0.15">
      <c r="B416" s="56">
        <v>2018</v>
      </c>
      <c r="C416" s="74">
        <v>3</v>
      </c>
      <c r="D416" s="74" t="s">
        <v>14</v>
      </c>
      <c r="E416" s="50" t="s">
        <v>205</v>
      </c>
      <c r="F416" s="72" t="s">
        <v>7545</v>
      </c>
      <c r="G416" s="77" t="s">
        <v>40</v>
      </c>
      <c r="H416" s="49" t="s">
        <v>68</v>
      </c>
      <c r="I416" s="42">
        <v>321457000</v>
      </c>
      <c r="J416" s="43">
        <v>494197000</v>
      </c>
      <c r="K416" s="43">
        <v>0</v>
      </c>
      <c r="L416" s="44">
        <v>815654000</v>
      </c>
      <c r="M416" s="42">
        <v>1694000000</v>
      </c>
      <c r="N416" s="43">
        <v>847000000</v>
      </c>
      <c r="O416" s="55"/>
      <c r="P416" s="63" t="s">
        <v>7553</v>
      </c>
      <c r="Q416" s="66" t="s">
        <v>206</v>
      </c>
      <c r="R416" s="67" t="s">
        <v>207</v>
      </c>
      <c r="S416" s="65" t="s">
        <v>24</v>
      </c>
      <c r="T416" s="58"/>
      <c r="U416" s="46"/>
    </row>
    <row r="417" spans="2:21" s="70" customFormat="1" x14ac:dyDescent="0.15">
      <c r="B417" s="56">
        <v>2018</v>
      </c>
      <c r="C417" s="74">
        <v>3</v>
      </c>
      <c r="D417" s="74" t="s">
        <v>14</v>
      </c>
      <c r="E417" s="50" t="s">
        <v>3314</v>
      </c>
      <c r="F417" s="72" t="s">
        <v>7598</v>
      </c>
      <c r="G417" s="77" t="s">
        <v>182</v>
      </c>
      <c r="H417" s="49" t="s">
        <v>68</v>
      </c>
      <c r="I417" s="42">
        <v>700000000</v>
      </c>
      <c r="J417" s="43">
        <v>243670000</v>
      </c>
      <c r="K417" s="43">
        <v>0</v>
      </c>
      <c r="L417" s="44">
        <v>943670000</v>
      </c>
      <c r="M417" s="42">
        <v>700000000</v>
      </c>
      <c r="N417" s="43">
        <v>490000000</v>
      </c>
      <c r="O417" s="55"/>
      <c r="P417" s="63" t="s">
        <v>7645</v>
      </c>
      <c r="Q417" s="66" t="s">
        <v>3315</v>
      </c>
      <c r="R417" s="67" t="s">
        <v>3316</v>
      </c>
      <c r="S417" s="65" t="s">
        <v>24</v>
      </c>
      <c r="T417" s="58" t="s">
        <v>3317</v>
      </c>
      <c r="U417" s="46"/>
    </row>
    <row r="418" spans="2:21" s="70" customFormat="1" x14ac:dyDescent="0.15">
      <c r="B418" s="56">
        <v>2018</v>
      </c>
      <c r="C418" s="74">
        <v>3</v>
      </c>
      <c r="D418" s="74" t="s">
        <v>14</v>
      </c>
      <c r="E418" s="50" t="s">
        <v>1311</v>
      </c>
      <c r="F418" s="72" t="s">
        <v>7568</v>
      </c>
      <c r="G418" s="77" t="s">
        <v>16</v>
      </c>
      <c r="H418" s="49" t="s">
        <v>68</v>
      </c>
      <c r="I418" s="42">
        <v>982800000</v>
      </c>
      <c r="J418" s="43">
        <v>200000000</v>
      </c>
      <c r="K418" s="43"/>
      <c r="L418" s="44">
        <v>1182800000</v>
      </c>
      <c r="M418" s="42">
        <v>982800000</v>
      </c>
      <c r="N418" s="43">
        <v>687960000</v>
      </c>
      <c r="O418" s="55"/>
      <c r="P418" s="63" t="s">
        <v>7586</v>
      </c>
      <c r="Q418" s="66" t="s">
        <v>1308</v>
      </c>
      <c r="R418" s="67" t="s">
        <v>1309</v>
      </c>
      <c r="S418" s="65" t="s">
        <v>24</v>
      </c>
      <c r="T418" s="58"/>
      <c r="U418" s="46"/>
    </row>
    <row r="419" spans="2:21" s="70" customFormat="1" x14ac:dyDescent="0.15">
      <c r="B419" s="56">
        <v>2018</v>
      </c>
      <c r="C419" s="74">
        <v>3</v>
      </c>
      <c r="D419" s="74" t="s">
        <v>15</v>
      </c>
      <c r="E419" s="50" t="s">
        <v>2878</v>
      </c>
      <c r="F419" s="72" t="s">
        <v>7587</v>
      </c>
      <c r="G419" s="77" t="s">
        <v>16</v>
      </c>
      <c r="H419" s="49" t="s">
        <v>67</v>
      </c>
      <c r="I419" s="42">
        <v>1000000000</v>
      </c>
      <c r="J419" s="43">
        <v>300000000</v>
      </c>
      <c r="K419" s="43"/>
      <c r="L419" s="44">
        <v>1300000000</v>
      </c>
      <c r="M419" s="42">
        <v>1300000000</v>
      </c>
      <c r="N419" s="43">
        <v>1300000000</v>
      </c>
      <c r="O419" s="55"/>
      <c r="P419" s="63" t="s">
        <v>7623</v>
      </c>
      <c r="Q419" s="66" t="s">
        <v>2879</v>
      </c>
      <c r="R419" s="67" t="s">
        <v>2880</v>
      </c>
      <c r="S419" s="65" t="s">
        <v>24</v>
      </c>
      <c r="T419" s="58"/>
      <c r="U419" s="46"/>
    </row>
    <row r="420" spans="2:21" s="70" customFormat="1" x14ac:dyDescent="0.15">
      <c r="B420" s="56">
        <v>2018</v>
      </c>
      <c r="C420" s="74">
        <v>3</v>
      </c>
      <c r="D420" s="74" t="s">
        <v>14</v>
      </c>
      <c r="E420" s="50" t="s">
        <v>3933</v>
      </c>
      <c r="F420" s="72" t="s">
        <v>7651</v>
      </c>
      <c r="G420" s="77" t="s">
        <v>17</v>
      </c>
      <c r="H420" s="49" t="s">
        <v>67</v>
      </c>
      <c r="I420" s="42">
        <v>2500000000</v>
      </c>
      <c r="J420" s="43">
        <v>800000000</v>
      </c>
      <c r="K420" s="43">
        <v>0</v>
      </c>
      <c r="L420" s="44">
        <f>SUM(I420:K420)</f>
        <v>3300000000</v>
      </c>
      <c r="M420" s="42">
        <v>2000000000</v>
      </c>
      <c r="N420" s="43">
        <v>1400000000</v>
      </c>
      <c r="O420" s="55"/>
      <c r="P420" s="63" t="s">
        <v>7657</v>
      </c>
      <c r="Q420" s="66" t="s">
        <v>3934</v>
      </c>
      <c r="R420" s="67" t="s">
        <v>3935</v>
      </c>
      <c r="S420" s="65" t="s">
        <v>24</v>
      </c>
      <c r="T420" s="58"/>
      <c r="U420" s="46"/>
    </row>
    <row r="421" spans="2:21" s="70" customFormat="1" x14ac:dyDescent="0.15">
      <c r="B421" s="56">
        <v>2018</v>
      </c>
      <c r="C421" s="74">
        <v>3</v>
      </c>
      <c r="D421" s="74" t="s">
        <v>15</v>
      </c>
      <c r="E421" s="50" t="s">
        <v>5059</v>
      </c>
      <c r="F421" s="72" t="s">
        <v>7554</v>
      </c>
      <c r="G421" s="77" t="s">
        <v>16</v>
      </c>
      <c r="H421" s="49" t="s">
        <v>67</v>
      </c>
      <c r="I421" s="42">
        <v>5550000000</v>
      </c>
      <c r="J421" s="43">
        <v>3000000000</v>
      </c>
      <c r="K421" s="43">
        <v>450000000</v>
      </c>
      <c r="L421" s="44">
        <v>9000000000</v>
      </c>
      <c r="M421" s="42">
        <v>1200000000</v>
      </c>
      <c r="N421" s="43">
        <v>1200000000</v>
      </c>
      <c r="O421" s="55"/>
      <c r="P421" s="63" t="s">
        <v>5760</v>
      </c>
      <c r="Q421" s="66" t="s">
        <v>5057</v>
      </c>
      <c r="R421" s="67" t="s">
        <v>5058</v>
      </c>
      <c r="S421" s="65" t="s">
        <v>24</v>
      </c>
      <c r="T421" s="58"/>
      <c r="U421" s="46"/>
    </row>
    <row r="422" spans="2:21" s="70" customFormat="1" x14ac:dyDescent="0.15">
      <c r="B422" s="56">
        <v>2018</v>
      </c>
      <c r="C422" s="74">
        <v>4</v>
      </c>
      <c r="D422" s="74" t="s">
        <v>14</v>
      </c>
      <c r="E422" s="50" t="s">
        <v>107</v>
      </c>
      <c r="F422" s="72" t="s">
        <v>5832</v>
      </c>
      <c r="G422" s="77" t="s">
        <v>16</v>
      </c>
      <c r="H422" s="49" t="s">
        <v>68</v>
      </c>
      <c r="I422" s="42">
        <v>70000000</v>
      </c>
      <c r="J422" s="43">
        <v>30000000</v>
      </c>
      <c r="K422" s="43"/>
      <c r="L422" s="44">
        <v>100000000</v>
      </c>
      <c r="M422" s="42">
        <v>100000000</v>
      </c>
      <c r="N422" s="43"/>
      <c r="O422" s="55"/>
      <c r="P422" s="63" t="s">
        <v>5834</v>
      </c>
      <c r="Q422" s="66" t="s">
        <v>108</v>
      </c>
      <c r="R422" s="67" t="s">
        <v>109</v>
      </c>
      <c r="S422" s="65" t="s">
        <v>24</v>
      </c>
      <c r="T422" s="58"/>
      <c r="U422" s="46"/>
    </row>
    <row r="423" spans="2:21" s="70" customFormat="1" x14ac:dyDescent="0.15">
      <c r="B423" s="56">
        <v>2018</v>
      </c>
      <c r="C423" s="74">
        <v>4</v>
      </c>
      <c r="D423" s="74" t="s">
        <v>14</v>
      </c>
      <c r="E423" s="50" t="s">
        <v>2837</v>
      </c>
      <c r="F423" s="72" t="s">
        <v>7587</v>
      </c>
      <c r="G423" s="77" t="s">
        <v>16</v>
      </c>
      <c r="H423" s="49" t="s">
        <v>67</v>
      </c>
      <c r="I423" s="42">
        <v>90000000</v>
      </c>
      <c r="J423" s="43">
        <v>10000000</v>
      </c>
      <c r="K423" s="43"/>
      <c r="L423" s="44">
        <v>100000000</v>
      </c>
      <c r="M423" s="42">
        <v>90000000</v>
      </c>
      <c r="N423" s="43"/>
      <c r="O423" s="55"/>
      <c r="P423" s="63" t="s">
        <v>7617</v>
      </c>
      <c r="Q423" s="66" t="s">
        <v>2838</v>
      </c>
      <c r="R423" s="67" t="s">
        <v>2839</v>
      </c>
      <c r="S423" s="65" t="s">
        <v>24</v>
      </c>
      <c r="T423" s="58"/>
      <c r="U423" s="46"/>
    </row>
    <row r="424" spans="2:21" s="70" customFormat="1" x14ac:dyDescent="0.15">
      <c r="B424" s="56">
        <v>2018</v>
      </c>
      <c r="C424" s="74">
        <v>4</v>
      </c>
      <c r="D424" s="74" t="s">
        <v>14</v>
      </c>
      <c r="E424" s="50" t="s">
        <v>3180</v>
      </c>
      <c r="F424" s="72" t="s">
        <v>7598</v>
      </c>
      <c r="G424" s="77" t="s">
        <v>16</v>
      </c>
      <c r="H424" s="49" t="s">
        <v>68</v>
      </c>
      <c r="I424" s="42">
        <v>45000000</v>
      </c>
      <c r="J424" s="43">
        <v>55000000</v>
      </c>
      <c r="K424" s="43">
        <v>0</v>
      </c>
      <c r="L424" s="44">
        <v>100000000</v>
      </c>
      <c r="M424" s="42">
        <v>100000000</v>
      </c>
      <c r="N424" s="43"/>
      <c r="O424" s="55"/>
      <c r="P424" s="63" t="s">
        <v>7632</v>
      </c>
      <c r="Q424" s="66" t="s">
        <v>3165</v>
      </c>
      <c r="R424" s="67" t="s">
        <v>3166</v>
      </c>
      <c r="S424" s="65" t="s">
        <v>24</v>
      </c>
      <c r="T424" s="58"/>
      <c r="U424" s="46"/>
    </row>
    <row r="425" spans="2:21" s="70" customFormat="1" x14ac:dyDescent="0.15">
      <c r="B425" s="56">
        <v>2018</v>
      </c>
      <c r="C425" s="74">
        <v>4</v>
      </c>
      <c r="D425" s="74" t="s">
        <v>14</v>
      </c>
      <c r="E425" s="50" t="s">
        <v>3368</v>
      </c>
      <c r="F425" s="72" t="s">
        <v>7598</v>
      </c>
      <c r="G425" s="77" t="s">
        <v>16</v>
      </c>
      <c r="H425" s="49" t="s">
        <v>68</v>
      </c>
      <c r="I425" s="42">
        <v>52506000</v>
      </c>
      <c r="J425" s="43">
        <v>35004000</v>
      </c>
      <c r="K425" s="43">
        <v>12490000</v>
      </c>
      <c r="L425" s="44">
        <v>100000000</v>
      </c>
      <c r="M425" s="42">
        <v>100000000</v>
      </c>
      <c r="N425" s="43">
        <v>0</v>
      </c>
      <c r="O425" s="55"/>
      <c r="P425" s="63" t="s">
        <v>7650</v>
      </c>
      <c r="Q425" s="66" t="s">
        <v>3363</v>
      </c>
      <c r="R425" s="67" t="s">
        <v>3364</v>
      </c>
      <c r="S425" s="65" t="s">
        <v>24</v>
      </c>
      <c r="T425" s="58"/>
      <c r="U425" s="46"/>
    </row>
    <row r="426" spans="2:21" s="70" customFormat="1" x14ac:dyDescent="0.15">
      <c r="B426" s="56">
        <v>2018</v>
      </c>
      <c r="C426" s="74">
        <v>4</v>
      </c>
      <c r="D426" s="74" t="s">
        <v>14</v>
      </c>
      <c r="E426" s="50" t="s">
        <v>3373</v>
      </c>
      <c r="F426" s="72" t="s">
        <v>7598</v>
      </c>
      <c r="G426" s="77" t="s">
        <v>16</v>
      </c>
      <c r="H426" s="49" t="s">
        <v>68</v>
      </c>
      <c r="I426" s="42">
        <v>59073000</v>
      </c>
      <c r="J426" s="43">
        <v>39382000</v>
      </c>
      <c r="K426" s="43">
        <v>1545000</v>
      </c>
      <c r="L426" s="44">
        <v>100000000</v>
      </c>
      <c r="M426" s="42">
        <v>100000000</v>
      </c>
      <c r="N426" s="43">
        <v>0</v>
      </c>
      <c r="O426" s="55"/>
      <c r="P426" s="63" t="s">
        <v>7650</v>
      </c>
      <c r="Q426" s="66" t="s">
        <v>3360</v>
      </c>
      <c r="R426" s="67" t="s">
        <v>3361</v>
      </c>
      <c r="S426" s="65" t="s">
        <v>24</v>
      </c>
      <c r="T426" s="58"/>
      <c r="U426" s="46"/>
    </row>
    <row r="427" spans="2:21" s="70" customFormat="1" x14ac:dyDescent="0.15">
      <c r="B427" s="56">
        <v>2018</v>
      </c>
      <c r="C427" s="74">
        <v>4</v>
      </c>
      <c r="D427" s="74" t="s">
        <v>14</v>
      </c>
      <c r="E427" s="50" t="s">
        <v>3374</v>
      </c>
      <c r="F427" s="72" t="s">
        <v>7598</v>
      </c>
      <c r="G427" s="77" t="s">
        <v>16</v>
      </c>
      <c r="H427" s="49" t="s">
        <v>68</v>
      </c>
      <c r="I427" s="42">
        <v>59073000</v>
      </c>
      <c r="J427" s="43">
        <v>39382000</v>
      </c>
      <c r="K427" s="43">
        <v>1545000</v>
      </c>
      <c r="L427" s="44">
        <v>100000000</v>
      </c>
      <c r="M427" s="42">
        <v>100000000</v>
      </c>
      <c r="N427" s="43">
        <v>0</v>
      </c>
      <c r="O427" s="55"/>
      <c r="P427" s="63" t="s">
        <v>7650</v>
      </c>
      <c r="Q427" s="66" t="s">
        <v>3375</v>
      </c>
      <c r="R427" s="67" t="s">
        <v>3376</v>
      </c>
      <c r="S427" s="65" t="s">
        <v>24</v>
      </c>
      <c r="T427" s="58"/>
      <c r="U427" s="46"/>
    </row>
    <row r="428" spans="2:21" s="70" customFormat="1" x14ac:dyDescent="0.15">
      <c r="B428" s="56">
        <v>2018</v>
      </c>
      <c r="C428" s="74">
        <v>4</v>
      </c>
      <c r="D428" s="74" t="s">
        <v>14</v>
      </c>
      <c r="E428" s="50" t="s">
        <v>3378</v>
      </c>
      <c r="F428" s="72" t="s">
        <v>7598</v>
      </c>
      <c r="G428" s="77" t="s">
        <v>16</v>
      </c>
      <c r="H428" s="49" t="s">
        <v>68</v>
      </c>
      <c r="I428" s="42">
        <v>68919000</v>
      </c>
      <c r="J428" s="43">
        <v>29536000</v>
      </c>
      <c r="K428" s="43">
        <v>1545000</v>
      </c>
      <c r="L428" s="44">
        <v>100000000</v>
      </c>
      <c r="M428" s="42">
        <v>100000000</v>
      </c>
      <c r="N428" s="43">
        <v>0</v>
      </c>
      <c r="O428" s="55"/>
      <c r="P428" s="63" t="s">
        <v>7650</v>
      </c>
      <c r="Q428" s="66" t="s">
        <v>3360</v>
      </c>
      <c r="R428" s="67" t="s">
        <v>3361</v>
      </c>
      <c r="S428" s="65" t="s">
        <v>24</v>
      </c>
      <c r="T428" s="58"/>
      <c r="U428" s="46"/>
    </row>
    <row r="429" spans="2:21" s="70" customFormat="1" x14ac:dyDescent="0.15">
      <c r="B429" s="56">
        <v>2018</v>
      </c>
      <c r="C429" s="74">
        <v>4</v>
      </c>
      <c r="D429" s="74" t="s">
        <v>14</v>
      </c>
      <c r="E429" s="50" t="s">
        <v>3933</v>
      </c>
      <c r="F429" s="72" t="s">
        <v>7651</v>
      </c>
      <c r="G429" s="77" t="s">
        <v>42</v>
      </c>
      <c r="H429" s="49" t="s">
        <v>67</v>
      </c>
      <c r="I429" s="42">
        <v>100000000</v>
      </c>
      <c r="J429" s="43">
        <v>0</v>
      </c>
      <c r="K429" s="43">
        <v>0</v>
      </c>
      <c r="L429" s="44">
        <f>SUM(I429:K429)</f>
        <v>100000000</v>
      </c>
      <c r="M429" s="42">
        <v>70000000</v>
      </c>
      <c r="N429" s="43">
        <v>49000000</v>
      </c>
      <c r="O429" s="55"/>
      <c r="P429" s="63" t="s">
        <v>7657</v>
      </c>
      <c r="Q429" s="66" t="s">
        <v>3934</v>
      </c>
      <c r="R429" s="67" t="s">
        <v>3935</v>
      </c>
      <c r="S429" s="65" t="s">
        <v>24</v>
      </c>
      <c r="T429" s="58"/>
      <c r="U429" s="46"/>
    </row>
    <row r="430" spans="2:21" s="70" customFormat="1" x14ac:dyDescent="0.15">
      <c r="B430" s="56">
        <v>2018</v>
      </c>
      <c r="C430" s="74">
        <v>4</v>
      </c>
      <c r="D430" s="74" t="s">
        <v>14</v>
      </c>
      <c r="E430" s="50" t="s">
        <v>110</v>
      </c>
      <c r="F430" s="72" t="s">
        <v>5832</v>
      </c>
      <c r="G430" s="77" t="s">
        <v>16</v>
      </c>
      <c r="H430" s="49" t="s">
        <v>68</v>
      </c>
      <c r="I430" s="42">
        <v>80000000</v>
      </c>
      <c r="J430" s="43">
        <v>30000000</v>
      </c>
      <c r="K430" s="43"/>
      <c r="L430" s="44">
        <v>110000000</v>
      </c>
      <c r="M430" s="42">
        <v>80000000</v>
      </c>
      <c r="N430" s="43"/>
      <c r="O430" s="55"/>
      <c r="P430" s="63" t="s">
        <v>5834</v>
      </c>
      <c r="Q430" s="66" t="s">
        <v>108</v>
      </c>
      <c r="R430" s="67" t="s">
        <v>109</v>
      </c>
      <c r="S430" s="65" t="s">
        <v>24</v>
      </c>
      <c r="T430" s="58"/>
      <c r="U430" s="46"/>
    </row>
    <row r="431" spans="2:21" s="70" customFormat="1" x14ac:dyDescent="0.15">
      <c r="B431" s="56">
        <v>2018</v>
      </c>
      <c r="C431" s="74">
        <v>4</v>
      </c>
      <c r="D431" s="74" t="s">
        <v>14</v>
      </c>
      <c r="E431" s="50" t="s">
        <v>1925</v>
      </c>
      <c r="F431" s="72" t="s">
        <v>7587</v>
      </c>
      <c r="G431" s="77" t="s">
        <v>41</v>
      </c>
      <c r="H431" s="49" t="s">
        <v>68</v>
      </c>
      <c r="I431" s="42">
        <v>110000000</v>
      </c>
      <c r="J431" s="43"/>
      <c r="K431" s="43"/>
      <c r="L431" s="44">
        <v>110000000</v>
      </c>
      <c r="M431" s="42">
        <v>110000000</v>
      </c>
      <c r="N431" s="43"/>
      <c r="O431" s="55"/>
      <c r="P431" s="63" t="s">
        <v>7589</v>
      </c>
      <c r="Q431" s="66" t="s">
        <v>1926</v>
      </c>
      <c r="R431" s="67" t="s">
        <v>1923</v>
      </c>
      <c r="S431" s="65" t="s">
        <v>24</v>
      </c>
      <c r="T431" s="58"/>
      <c r="U431" s="46"/>
    </row>
    <row r="432" spans="2:21" s="70" customFormat="1" x14ac:dyDescent="0.15">
      <c r="B432" s="56">
        <v>2018</v>
      </c>
      <c r="C432" s="74">
        <v>4</v>
      </c>
      <c r="D432" s="74" t="s">
        <v>14</v>
      </c>
      <c r="E432" s="50" t="s">
        <v>191</v>
      </c>
      <c r="F432" s="72" t="s">
        <v>7545</v>
      </c>
      <c r="G432" s="77" t="s">
        <v>182</v>
      </c>
      <c r="H432" s="49" t="s">
        <v>68</v>
      </c>
      <c r="I432" s="42">
        <v>55890000</v>
      </c>
      <c r="J432" s="43">
        <v>68310000</v>
      </c>
      <c r="K432" s="43"/>
      <c r="L432" s="44">
        <v>124200000</v>
      </c>
      <c r="M432" s="42">
        <v>55890000</v>
      </c>
      <c r="N432" s="43"/>
      <c r="O432" s="55"/>
      <c r="P432" s="63" t="s">
        <v>7552</v>
      </c>
      <c r="Q432" s="66" t="s">
        <v>188</v>
      </c>
      <c r="R432" s="67" t="s">
        <v>189</v>
      </c>
      <c r="S432" s="65" t="s">
        <v>24</v>
      </c>
      <c r="T432" s="58"/>
      <c r="U432" s="46"/>
    </row>
    <row r="433" spans="2:21" s="70" customFormat="1" x14ac:dyDescent="0.15">
      <c r="B433" s="56">
        <v>2018</v>
      </c>
      <c r="C433" s="74">
        <v>4</v>
      </c>
      <c r="D433" s="74" t="s">
        <v>14</v>
      </c>
      <c r="E433" s="50" t="s">
        <v>1163</v>
      </c>
      <c r="F433" s="72" t="s">
        <v>7568</v>
      </c>
      <c r="G433" s="77" t="s">
        <v>41</v>
      </c>
      <c r="H433" s="49" t="s">
        <v>67</v>
      </c>
      <c r="I433" s="42">
        <v>46906000</v>
      </c>
      <c r="J433" s="43">
        <v>82307000</v>
      </c>
      <c r="K433" s="43"/>
      <c r="L433" s="44">
        <v>129213000</v>
      </c>
      <c r="M433" s="42">
        <v>30000000</v>
      </c>
      <c r="N433" s="43">
        <v>30000000</v>
      </c>
      <c r="O433" s="55"/>
      <c r="P433" s="63" t="s">
        <v>7574</v>
      </c>
      <c r="Q433" s="66" t="s">
        <v>1160</v>
      </c>
      <c r="R433" s="67" t="s">
        <v>1161</v>
      </c>
      <c r="S433" s="65" t="s">
        <v>24</v>
      </c>
      <c r="T433" s="58"/>
      <c r="U433" s="46"/>
    </row>
    <row r="434" spans="2:21" s="70" customFormat="1" x14ac:dyDescent="0.15">
      <c r="B434" s="56">
        <v>2018</v>
      </c>
      <c r="C434" s="74">
        <v>4</v>
      </c>
      <c r="D434" s="74" t="s">
        <v>14</v>
      </c>
      <c r="E434" s="50" t="s">
        <v>4042</v>
      </c>
      <c r="F434" s="72" t="s">
        <v>7651</v>
      </c>
      <c r="G434" s="77" t="s">
        <v>16</v>
      </c>
      <c r="H434" s="49" t="s">
        <v>67</v>
      </c>
      <c r="I434" s="42">
        <v>100000000</v>
      </c>
      <c r="J434" s="43">
        <v>30000000</v>
      </c>
      <c r="K434" s="43">
        <v>0</v>
      </c>
      <c r="L434" s="44">
        <f>SUM(I434:K434)</f>
        <v>130000000</v>
      </c>
      <c r="M434" s="42">
        <f>L434</f>
        <v>130000000</v>
      </c>
      <c r="N434" s="43">
        <f>M434</f>
        <v>130000000</v>
      </c>
      <c r="O434" s="55"/>
      <c r="P434" s="63" t="s">
        <v>7667</v>
      </c>
      <c r="Q434" s="66" t="s">
        <v>4043</v>
      </c>
      <c r="R434" s="67" t="s">
        <v>4044</v>
      </c>
      <c r="S434" s="65" t="s">
        <v>24</v>
      </c>
      <c r="T434" s="58"/>
      <c r="U434" s="46"/>
    </row>
    <row r="435" spans="2:21" s="70" customFormat="1" x14ac:dyDescent="0.15">
      <c r="B435" s="56">
        <v>2018</v>
      </c>
      <c r="C435" s="74">
        <v>4</v>
      </c>
      <c r="D435" s="74" t="s">
        <v>14</v>
      </c>
      <c r="E435" s="50" t="s">
        <v>3342</v>
      </c>
      <c r="F435" s="72" t="s">
        <v>7598</v>
      </c>
      <c r="G435" s="77" t="s">
        <v>16</v>
      </c>
      <c r="H435" s="49" t="s">
        <v>68</v>
      </c>
      <c r="I435" s="42">
        <v>109577000</v>
      </c>
      <c r="J435" s="43">
        <v>24329000</v>
      </c>
      <c r="K435" s="43">
        <v>0</v>
      </c>
      <c r="L435" s="44">
        <v>133906000</v>
      </c>
      <c r="M435" s="42">
        <v>109577000</v>
      </c>
      <c r="N435" s="43">
        <v>76703900</v>
      </c>
      <c r="O435" s="55"/>
      <c r="P435" s="63" t="s">
        <v>7648</v>
      </c>
      <c r="Q435" s="66" t="s">
        <v>3338</v>
      </c>
      <c r="R435" s="67" t="s">
        <v>3339</v>
      </c>
      <c r="S435" s="65" t="s">
        <v>24</v>
      </c>
      <c r="T435" s="58"/>
      <c r="U435" s="46"/>
    </row>
    <row r="436" spans="2:21" s="70" customFormat="1" x14ac:dyDescent="0.15">
      <c r="B436" s="56">
        <v>2018</v>
      </c>
      <c r="C436" s="74">
        <v>4</v>
      </c>
      <c r="D436" s="74" t="s">
        <v>14</v>
      </c>
      <c r="E436" s="50" t="s">
        <v>3943</v>
      </c>
      <c r="F436" s="72" t="s">
        <v>7651</v>
      </c>
      <c r="G436" s="77" t="s">
        <v>40</v>
      </c>
      <c r="H436" s="49" t="s">
        <v>67</v>
      </c>
      <c r="I436" s="42">
        <v>140000000</v>
      </c>
      <c r="J436" s="43">
        <v>0</v>
      </c>
      <c r="K436" s="43">
        <v>0</v>
      </c>
      <c r="L436" s="44">
        <f>SUM(I436:K436)</f>
        <v>140000000</v>
      </c>
      <c r="M436" s="42">
        <v>140000000</v>
      </c>
      <c r="N436" s="43">
        <v>0</v>
      </c>
      <c r="O436" s="55" t="s">
        <v>3937</v>
      </c>
      <c r="P436" s="63" t="s">
        <v>7657</v>
      </c>
      <c r="Q436" s="66" t="s">
        <v>3938</v>
      </c>
      <c r="R436" s="67" t="s">
        <v>3939</v>
      </c>
      <c r="S436" s="65" t="s">
        <v>24</v>
      </c>
      <c r="T436" s="58"/>
      <c r="U436" s="46"/>
    </row>
    <row r="437" spans="2:21" s="70" customFormat="1" x14ac:dyDescent="0.15">
      <c r="B437" s="56">
        <v>2018</v>
      </c>
      <c r="C437" s="74">
        <v>4</v>
      </c>
      <c r="D437" s="74" t="s">
        <v>15</v>
      </c>
      <c r="E437" s="50" t="s">
        <v>5125</v>
      </c>
      <c r="F437" s="72" t="s">
        <v>7554</v>
      </c>
      <c r="G437" s="77" t="s">
        <v>16</v>
      </c>
      <c r="H437" s="49" t="s">
        <v>67</v>
      </c>
      <c r="I437" s="42">
        <v>120740000</v>
      </c>
      <c r="J437" s="43">
        <v>27428000</v>
      </c>
      <c r="K437" s="43">
        <v>0</v>
      </c>
      <c r="L437" s="44">
        <f>SUM(I437:K437)</f>
        <v>148168000</v>
      </c>
      <c r="M437" s="42">
        <v>120740000</v>
      </c>
      <c r="N437" s="43">
        <v>84518000</v>
      </c>
      <c r="O437" s="55"/>
      <c r="P437" s="63" t="s">
        <v>5784</v>
      </c>
      <c r="Q437" s="66" t="s">
        <v>5127</v>
      </c>
      <c r="R437" s="67" t="s">
        <v>5128</v>
      </c>
      <c r="S437" s="65" t="s">
        <v>24</v>
      </c>
      <c r="T437" s="58"/>
      <c r="U437" s="46" t="s">
        <v>5129</v>
      </c>
    </row>
    <row r="438" spans="2:21" s="70" customFormat="1" x14ac:dyDescent="0.15">
      <c r="B438" s="56">
        <v>2018</v>
      </c>
      <c r="C438" s="74">
        <v>4</v>
      </c>
      <c r="D438" s="74" t="s">
        <v>14</v>
      </c>
      <c r="E438" s="50" t="s">
        <v>3356</v>
      </c>
      <c r="F438" s="72" t="s">
        <v>7598</v>
      </c>
      <c r="G438" s="77" t="s">
        <v>16</v>
      </c>
      <c r="H438" s="49" t="s">
        <v>68</v>
      </c>
      <c r="I438" s="42">
        <v>52500000</v>
      </c>
      <c r="J438" s="43">
        <v>82500000</v>
      </c>
      <c r="K438" s="43">
        <v>15000000</v>
      </c>
      <c r="L438" s="44">
        <v>150000000</v>
      </c>
      <c r="M438" s="42">
        <v>52500000</v>
      </c>
      <c r="N438" s="43">
        <v>105000000</v>
      </c>
      <c r="O438" s="55"/>
      <c r="P438" s="63" t="s">
        <v>7649</v>
      </c>
      <c r="Q438" s="66" t="s">
        <v>3345</v>
      </c>
      <c r="R438" s="67" t="s">
        <v>3346</v>
      </c>
      <c r="S438" s="65" t="s">
        <v>24</v>
      </c>
      <c r="T438" s="58"/>
      <c r="U438" s="46"/>
    </row>
    <row r="439" spans="2:21" s="70" customFormat="1" x14ac:dyDescent="0.15">
      <c r="B439" s="56">
        <v>2018</v>
      </c>
      <c r="C439" s="74">
        <v>4</v>
      </c>
      <c r="D439" s="74" t="s">
        <v>14</v>
      </c>
      <c r="E439" s="50" t="s">
        <v>3377</v>
      </c>
      <c r="F439" s="72" t="s">
        <v>7598</v>
      </c>
      <c r="G439" s="77" t="s">
        <v>16</v>
      </c>
      <c r="H439" s="49" t="s">
        <v>68</v>
      </c>
      <c r="I439" s="42">
        <v>118146000</v>
      </c>
      <c r="J439" s="43">
        <v>78764000</v>
      </c>
      <c r="K439" s="43">
        <v>3090000</v>
      </c>
      <c r="L439" s="44">
        <v>200000000</v>
      </c>
      <c r="M439" s="42">
        <v>200000000</v>
      </c>
      <c r="N439" s="43">
        <v>0</v>
      </c>
      <c r="O439" s="55"/>
      <c r="P439" s="63" t="s">
        <v>7650</v>
      </c>
      <c r="Q439" s="66" t="s">
        <v>3360</v>
      </c>
      <c r="R439" s="67" t="s">
        <v>3361</v>
      </c>
      <c r="S439" s="65" t="s">
        <v>24</v>
      </c>
      <c r="T439" s="58"/>
      <c r="U439" s="46"/>
    </row>
    <row r="440" spans="2:21" s="70" customFormat="1" x14ac:dyDescent="0.15">
      <c r="B440" s="56">
        <v>2018</v>
      </c>
      <c r="C440" s="74">
        <v>4</v>
      </c>
      <c r="D440" s="74" t="s">
        <v>14</v>
      </c>
      <c r="E440" s="50" t="s">
        <v>3940</v>
      </c>
      <c r="F440" s="72" t="s">
        <v>7651</v>
      </c>
      <c r="G440" s="77" t="s">
        <v>40</v>
      </c>
      <c r="H440" s="49" t="s">
        <v>67</v>
      </c>
      <c r="I440" s="42">
        <v>200000000</v>
      </c>
      <c r="J440" s="43">
        <v>0</v>
      </c>
      <c r="K440" s="43">
        <v>0</v>
      </c>
      <c r="L440" s="44">
        <f>SUM(I440:K440)</f>
        <v>200000000</v>
      </c>
      <c r="M440" s="42">
        <v>200000000</v>
      </c>
      <c r="N440" s="43">
        <v>0</v>
      </c>
      <c r="O440" s="55" t="s">
        <v>3937</v>
      </c>
      <c r="P440" s="63" t="s">
        <v>7657</v>
      </c>
      <c r="Q440" s="66" t="s">
        <v>3938</v>
      </c>
      <c r="R440" s="67" t="s">
        <v>3939</v>
      </c>
      <c r="S440" s="65" t="s">
        <v>24</v>
      </c>
      <c r="T440" s="58"/>
      <c r="U440" s="46"/>
    </row>
    <row r="441" spans="2:21" s="70" customFormat="1" x14ac:dyDescent="0.15">
      <c r="B441" s="56">
        <v>2018</v>
      </c>
      <c r="C441" s="74">
        <v>4</v>
      </c>
      <c r="D441" s="74" t="s">
        <v>14</v>
      </c>
      <c r="E441" s="50" t="s">
        <v>5099</v>
      </c>
      <c r="F441" s="72" t="s">
        <v>7554</v>
      </c>
      <c r="G441" s="77" t="s">
        <v>16</v>
      </c>
      <c r="H441" s="49" t="s">
        <v>67</v>
      </c>
      <c r="I441" s="42">
        <v>200000000</v>
      </c>
      <c r="J441" s="43">
        <v>0</v>
      </c>
      <c r="K441" s="43"/>
      <c r="L441" s="44">
        <v>200000000</v>
      </c>
      <c r="M441" s="42">
        <v>200000000</v>
      </c>
      <c r="N441" s="43"/>
      <c r="O441" s="55"/>
      <c r="P441" s="63" t="s">
        <v>5585</v>
      </c>
      <c r="Q441" s="66" t="s">
        <v>5100</v>
      </c>
      <c r="R441" s="67" t="s">
        <v>5101</v>
      </c>
      <c r="S441" s="65" t="s">
        <v>24</v>
      </c>
      <c r="T441" s="58"/>
      <c r="U441" s="46"/>
    </row>
    <row r="442" spans="2:21" s="70" customFormat="1" x14ac:dyDescent="0.15">
      <c r="B442" s="56">
        <v>2018</v>
      </c>
      <c r="C442" s="74">
        <v>4</v>
      </c>
      <c r="D442" s="74" t="s">
        <v>14</v>
      </c>
      <c r="E442" s="50" t="s">
        <v>3370</v>
      </c>
      <c r="F442" s="72" t="s">
        <v>7598</v>
      </c>
      <c r="G442" s="77" t="s">
        <v>16</v>
      </c>
      <c r="H442" s="49" t="s">
        <v>68</v>
      </c>
      <c r="I442" s="42">
        <v>173280000</v>
      </c>
      <c r="J442" s="43">
        <v>43320000</v>
      </c>
      <c r="K442" s="43">
        <v>3400000</v>
      </c>
      <c r="L442" s="44">
        <v>220000000</v>
      </c>
      <c r="M442" s="42">
        <v>220000000</v>
      </c>
      <c r="N442" s="43">
        <v>0</v>
      </c>
      <c r="O442" s="55"/>
      <c r="P442" s="63" t="s">
        <v>7650</v>
      </c>
      <c r="Q442" s="66" t="s">
        <v>3360</v>
      </c>
      <c r="R442" s="67" t="s">
        <v>3361</v>
      </c>
      <c r="S442" s="65" t="s">
        <v>24</v>
      </c>
      <c r="T442" s="58"/>
      <c r="U442" s="46"/>
    </row>
    <row r="443" spans="2:21" s="70" customFormat="1" x14ac:dyDescent="0.15">
      <c r="B443" s="56">
        <v>2018</v>
      </c>
      <c r="C443" s="74">
        <v>4</v>
      </c>
      <c r="D443" s="74" t="s">
        <v>14</v>
      </c>
      <c r="E443" s="50" t="s">
        <v>4001</v>
      </c>
      <c r="F443" s="72" t="s">
        <v>7651</v>
      </c>
      <c r="G443" s="77" t="s">
        <v>3910</v>
      </c>
      <c r="H443" s="49" t="s">
        <v>67</v>
      </c>
      <c r="I443" s="42">
        <v>175739000</v>
      </c>
      <c r="J443" s="43">
        <v>44261000</v>
      </c>
      <c r="K443" s="43">
        <v>0</v>
      </c>
      <c r="L443" s="44">
        <f>SUM(I443:K443)</f>
        <v>220000000</v>
      </c>
      <c r="M443" s="42">
        <v>175739000</v>
      </c>
      <c r="N443" s="43">
        <v>0</v>
      </c>
      <c r="O443" s="55"/>
      <c r="P443" s="63" t="s">
        <v>7663</v>
      </c>
      <c r="Q443" s="66" t="s">
        <v>4003</v>
      </c>
      <c r="R443" s="67" t="s">
        <v>4004</v>
      </c>
      <c r="S443" s="65" t="s">
        <v>24</v>
      </c>
      <c r="T443" s="58"/>
      <c r="U443" s="46"/>
    </row>
    <row r="444" spans="2:21" s="70" customFormat="1" x14ac:dyDescent="0.15">
      <c r="B444" s="56">
        <v>2018</v>
      </c>
      <c r="C444" s="74">
        <v>4</v>
      </c>
      <c r="D444" s="74" t="s">
        <v>14</v>
      </c>
      <c r="E444" s="50" t="s">
        <v>193</v>
      </c>
      <c r="F444" s="72" t="s">
        <v>7545</v>
      </c>
      <c r="G444" s="77" t="s">
        <v>182</v>
      </c>
      <c r="H444" s="49" t="s">
        <v>68</v>
      </c>
      <c r="I444" s="42">
        <v>118582000</v>
      </c>
      <c r="J444" s="43">
        <v>144933000</v>
      </c>
      <c r="K444" s="43"/>
      <c r="L444" s="44">
        <v>263515000</v>
      </c>
      <c r="M444" s="42">
        <v>118582000</v>
      </c>
      <c r="N444" s="43"/>
      <c r="O444" s="55"/>
      <c r="P444" s="63" t="s">
        <v>7552</v>
      </c>
      <c r="Q444" s="66" t="s">
        <v>188</v>
      </c>
      <c r="R444" s="67" t="s">
        <v>189</v>
      </c>
      <c r="S444" s="65" t="s">
        <v>24</v>
      </c>
      <c r="T444" s="58"/>
      <c r="U444" s="46"/>
    </row>
    <row r="445" spans="2:21" s="70" customFormat="1" x14ac:dyDescent="0.15">
      <c r="B445" s="56">
        <v>2018</v>
      </c>
      <c r="C445" s="74">
        <v>4</v>
      </c>
      <c r="D445" s="74" t="s">
        <v>14</v>
      </c>
      <c r="E445" s="50" t="s">
        <v>98</v>
      </c>
      <c r="F445" s="72" t="s">
        <v>208</v>
      </c>
      <c r="G445" s="77" t="s">
        <v>99</v>
      </c>
      <c r="H445" s="49" t="s">
        <v>67</v>
      </c>
      <c r="I445" s="42">
        <v>300000000</v>
      </c>
      <c r="J445" s="43"/>
      <c r="K445" s="43"/>
      <c r="L445" s="44">
        <v>300000000</v>
      </c>
      <c r="M445" s="42">
        <v>300000000</v>
      </c>
      <c r="N445" s="43"/>
      <c r="O445" s="55"/>
      <c r="P445" s="63" t="s">
        <v>209</v>
      </c>
      <c r="Q445" s="66" t="s">
        <v>100</v>
      </c>
      <c r="R445" s="67" t="s">
        <v>101</v>
      </c>
      <c r="S445" s="65" t="s">
        <v>24</v>
      </c>
      <c r="T445" s="58"/>
      <c r="U445" s="46"/>
    </row>
    <row r="446" spans="2:21" s="70" customFormat="1" x14ac:dyDescent="0.15">
      <c r="B446" s="56">
        <v>2018</v>
      </c>
      <c r="C446" s="74">
        <v>4</v>
      </c>
      <c r="D446" s="74" t="s">
        <v>14</v>
      </c>
      <c r="E446" s="50" t="s">
        <v>3878</v>
      </c>
      <c r="F446" s="72" t="s">
        <v>7651</v>
      </c>
      <c r="G446" s="77" t="s">
        <v>16</v>
      </c>
      <c r="H446" s="49" t="s">
        <v>67</v>
      </c>
      <c r="I446" s="42">
        <v>275000000</v>
      </c>
      <c r="J446" s="43">
        <v>28000000</v>
      </c>
      <c r="K446" s="43">
        <v>0</v>
      </c>
      <c r="L446" s="44">
        <v>303000000</v>
      </c>
      <c r="M446" s="42">
        <v>275000000</v>
      </c>
      <c r="N446" s="43">
        <v>192500000</v>
      </c>
      <c r="O446" s="55"/>
      <c r="P446" s="63" t="s">
        <v>7654</v>
      </c>
      <c r="Q446" s="66" t="s">
        <v>3875</v>
      </c>
      <c r="R446" s="67" t="s">
        <v>3876</v>
      </c>
      <c r="S446" s="65" t="s">
        <v>24</v>
      </c>
      <c r="T446" s="58"/>
      <c r="U446" s="46"/>
    </row>
    <row r="447" spans="2:21" s="70" customFormat="1" x14ac:dyDescent="0.15">
      <c r="B447" s="56">
        <v>2018</v>
      </c>
      <c r="C447" s="74">
        <v>4</v>
      </c>
      <c r="D447" s="74" t="s">
        <v>14</v>
      </c>
      <c r="E447" s="50" t="s">
        <v>2198</v>
      </c>
      <c r="F447" s="72" t="s">
        <v>7593</v>
      </c>
      <c r="G447" s="77" t="s">
        <v>99</v>
      </c>
      <c r="H447" s="49" t="s">
        <v>67</v>
      </c>
      <c r="I447" s="42">
        <v>271619000</v>
      </c>
      <c r="J447" s="43">
        <v>32901000</v>
      </c>
      <c r="K447" s="43">
        <v>0</v>
      </c>
      <c r="L447" s="44">
        <v>304520000</v>
      </c>
      <c r="M447" s="42">
        <v>271619000</v>
      </c>
      <c r="N447" s="43">
        <v>190133300</v>
      </c>
      <c r="O447" s="55"/>
      <c r="P447" s="63" t="s">
        <v>7595</v>
      </c>
      <c r="Q447" s="66" t="s">
        <v>2199</v>
      </c>
      <c r="R447" s="67" t="s">
        <v>2200</v>
      </c>
      <c r="S447" s="65" t="s">
        <v>24</v>
      </c>
      <c r="T447" s="58"/>
      <c r="U447" s="46"/>
    </row>
    <row r="448" spans="2:21" s="70" customFormat="1" x14ac:dyDescent="0.15">
      <c r="B448" s="56">
        <v>2018</v>
      </c>
      <c r="C448" s="74">
        <v>4</v>
      </c>
      <c r="D448" s="74" t="s">
        <v>5005</v>
      </c>
      <c r="E448" s="50" t="s">
        <v>5106</v>
      </c>
      <c r="F448" s="72" t="s">
        <v>7554</v>
      </c>
      <c r="G448" s="77" t="s">
        <v>5073</v>
      </c>
      <c r="H448" s="49" t="s">
        <v>2807</v>
      </c>
      <c r="I448" s="42">
        <v>320000000</v>
      </c>
      <c r="J448" s="43"/>
      <c r="K448" s="43"/>
      <c r="L448" s="44">
        <f>SUM(I448:K448)</f>
        <v>320000000</v>
      </c>
      <c r="M448" s="42"/>
      <c r="N448" s="43">
        <f>L448</f>
        <v>320000000</v>
      </c>
      <c r="O448" s="55"/>
      <c r="P448" s="63" t="s">
        <v>5769</v>
      </c>
      <c r="Q448" s="66" t="s">
        <v>5107</v>
      </c>
      <c r="R448" s="67" t="s">
        <v>5108</v>
      </c>
      <c r="S448" s="65" t="s">
        <v>2806</v>
      </c>
      <c r="T448" s="58"/>
      <c r="U448" s="46"/>
    </row>
    <row r="449" spans="2:21" s="70" customFormat="1" x14ac:dyDescent="0.15">
      <c r="B449" s="56">
        <v>2018</v>
      </c>
      <c r="C449" s="74">
        <v>4</v>
      </c>
      <c r="D449" s="74" t="s">
        <v>14</v>
      </c>
      <c r="E449" s="50" t="s">
        <v>3874</v>
      </c>
      <c r="F449" s="72" t="s">
        <v>7651</v>
      </c>
      <c r="G449" s="77" t="s">
        <v>16</v>
      </c>
      <c r="H449" s="49" t="s">
        <v>67</v>
      </c>
      <c r="I449" s="42">
        <v>300000000</v>
      </c>
      <c r="J449" s="43">
        <v>28000000</v>
      </c>
      <c r="K449" s="43">
        <v>0</v>
      </c>
      <c r="L449" s="44">
        <v>328000000</v>
      </c>
      <c r="M449" s="42">
        <v>300000000</v>
      </c>
      <c r="N449" s="43">
        <v>210000000</v>
      </c>
      <c r="O449" s="55"/>
      <c r="P449" s="63" t="s">
        <v>7654</v>
      </c>
      <c r="Q449" s="66" t="s">
        <v>3875</v>
      </c>
      <c r="R449" s="67" t="s">
        <v>3876</v>
      </c>
      <c r="S449" s="65" t="s">
        <v>24</v>
      </c>
      <c r="T449" s="58"/>
      <c r="U449" s="46"/>
    </row>
    <row r="450" spans="2:21" s="70" customFormat="1" x14ac:dyDescent="0.15">
      <c r="B450" s="56">
        <v>2018</v>
      </c>
      <c r="C450" s="74">
        <v>4</v>
      </c>
      <c r="D450" s="74" t="s">
        <v>14</v>
      </c>
      <c r="E450" s="50" t="s">
        <v>3877</v>
      </c>
      <c r="F450" s="72" t="s">
        <v>7651</v>
      </c>
      <c r="G450" s="77" t="s">
        <v>16</v>
      </c>
      <c r="H450" s="49" t="s">
        <v>67</v>
      </c>
      <c r="I450" s="42">
        <v>305000000</v>
      </c>
      <c r="J450" s="43">
        <v>35000000</v>
      </c>
      <c r="K450" s="43">
        <v>0</v>
      </c>
      <c r="L450" s="44">
        <v>340000000</v>
      </c>
      <c r="M450" s="42">
        <v>305000000</v>
      </c>
      <c r="N450" s="43">
        <v>213500000</v>
      </c>
      <c r="O450" s="55"/>
      <c r="P450" s="63" t="s">
        <v>7654</v>
      </c>
      <c r="Q450" s="66" t="s">
        <v>3875</v>
      </c>
      <c r="R450" s="67" t="s">
        <v>3876</v>
      </c>
      <c r="S450" s="65" t="s">
        <v>24</v>
      </c>
      <c r="T450" s="58"/>
      <c r="U450" s="46"/>
    </row>
    <row r="451" spans="2:21" s="70" customFormat="1" x14ac:dyDescent="0.15">
      <c r="B451" s="56">
        <v>2018</v>
      </c>
      <c r="C451" s="74">
        <v>4</v>
      </c>
      <c r="D451" s="74" t="s">
        <v>14</v>
      </c>
      <c r="E451" s="50" t="s">
        <v>1927</v>
      </c>
      <c r="F451" s="72" t="s">
        <v>7587</v>
      </c>
      <c r="G451" s="77" t="s">
        <v>41</v>
      </c>
      <c r="H451" s="49" t="s">
        <v>68</v>
      </c>
      <c r="I451" s="42">
        <v>347000000</v>
      </c>
      <c r="J451" s="43"/>
      <c r="K451" s="43"/>
      <c r="L451" s="44">
        <v>347000000</v>
      </c>
      <c r="M451" s="42">
        <v>90000000</v>
      </c>
      <c r="N451" s="43"/>
      <c r="O451" s="55"/>
      <c r="P451" s="63" t="s">
        <v>7589</v>
      </c>
      <c r="Q451" s="66" t="s">
        <v>1926</v>
      </c>
      <c r="R451" s="67" t="s">
        <v>1923</v>
      </c>
      <c r="S451" s="65" t="s">
        <v>24</v>
      </c>
      <c r="T451" s="58"/>
      <c r="U451" s="46"/>
    </row>
    <row r="452" spans="2:21" s="70" customFormat="1" x14ac:dyDescent="0.15">
      <c r="B452" s="56">
        <v>2018</v>
      </c>
      <c r="C452" s="74">
        <v>4</v>
      </c>
      <c r="D452" s="74" t="s">
        <v>14</v>
      </c>
      <c r="E452" s="50" t="s">
        <v>1288</v>
      </c>
      <c r="F452" s="72" t="s">
        <v>7568</v>
      </c>
      <c r="G452" s="77" t="s">
        <v>103</v>
      </c>
      <c r="H452" s="49" t="s">
        <v>67</v>
      </c>
      <c r="I452" s="42">
        <v>300000000</v>
      </c>
      <c r="J452" s="43">
        <v>50000000</v>
      </c>
      <c r="K452" s="43"/>
      <c r="L452" s="44">
        <v>350000000</v>
      </c>
      <c r="M452" s="42">
        <v>300000000</v>
      </c>
      <c r="N452" s="43">
        <v>210000000</v>
      </c>
      <c r="O452" s="55"/>
      <c r="P452" s="63" t="s">
        <v>7584</v>
      </c>
      <c r="Q452" s="66" t="s">
        <v>1282</v>
      </c>
      <c r="R452" s="67" t="s">
        <v>1283</v>
      </c>
      <c r="S452" s="65" t="s">
        <v>24</v>
      </c>
      <c r="T452" s="58"/>
      <c r="U452" s="46"/>
    </row>
    <row r="453" spans="2:21" s="70" customFormat="1" x14ac:dyDescent="0.15">
      <c r="B453" s="56">
        <v>2018</v>
      </c>
      <c r="C453" s="74">
        <v>4</v>
      </c>
      <c r="D453" s="74" t="s">
        <v>14</v>
      </c>
      <c r="E453" s="50" t="s">
        <v>1289</v>
      </c>
      <c r="F453" s="72" t="s">
        <v>7568</v>
      </c>
      <c r="G453" s="77" t="s">
        <v>103</v>
      </c>
      <c r="H453" s="49" t="s">
        <v>67</v>
      </c>
      <c r="I453" s="42">
        <v>300000000</v>
      </c>
      <c r="J453" s="43">
        <v>50000000</v>
      </c>
      <c r="K453" s="43"/>
      <c r="L453" s="44">
        <v>350000000</v>
      </c>
      <c r="M453" s="42">
        <v>300000000</v>
      </c>
      <c r="N453" s="43">
        <v>210000000</v>
      </c>
      <c r="O453" s="55"/>
      <c r="P453" s="63" t="s">
        <v>7584</v>
      </c>
      <c r="Q453" s="66" t="s">
        <v>1282</v>
      </c>
      <c r="R453" s="67" t="s">
        <v>1283</v>
      </c>
      <c r="S453" s="65" t="s">
        <v>24</v>
      </c>
      <c r="T453" s="58"/>
      <c r="U453" s="46"/>
    </row>
    <row r="454" spans="2:21" s="70" customFormat="1" x14ac:dyDescent="0.15">
      <c r="B454" s="56">
        <v>2018</v>
      </c>
      <c r="C454" s="74">
        <v>4</v>
      </c>
      <c r="D454" s="74" t="s">
        <v>14</v>
      </c>
      <c r="E454" s="50" t="s">
        <v>140</v>
      </c>
      <c r="F454" s="72" t="s">
        <v>7545</v>
      </c>
      <c r="G454" s="77" t="s">
        <v>16</v>
      </c>
      <c r="H454" s="49" t="s">
        <v>68</v>
      </c>
      <c r="I454" s="42">
        <v>298210000</v>
      </c>
      <c r="J454" s="43">
        <v>71670000</v>
      </c>
      <c r="K454" s="43"/>
      <c r="L454" s="44">
        <v>369880000</v>
      </c>
      <c r="M454" s="42">
        <v>298210000</v>
      </c>
      <c r="N454" s="43">
        <v>258915999.99999997</v>
      </c>
      <c r="O454" s="55"/>
      <c r="P454" s="63" t="s">
        <v>7547</v>
      </c>
      <c r="Q454" s="66" t="s">
        <v>141</v>
      </c>
      <c r="R454" s="67" t="s">
        <v>142</v>
      </c>
      <c r="S454" s="65" t="s">
        <v>24</v>
      </c>
      <c r="T454" s="58"/>
      <c r="U454" s="46"/>
    </row>
    <row r="455" spans="2:21" s="70" customFormat="1" x14ac:dyDescent="0.15">
      <c r="B455" s="56">
        <v>2018</v>
      </c>
      <c r="C455" s="74">
        <v>4</v>
      </c>
      <c r="D455" s="74" t="s">
        <v>14</v>
      </c>
      <c r="E455" s="50" t="s">
        <v>3835</v>
      </c>
      <c r="F455" s="72" t="s">
        <v>7651</v>
      </c>
      <c r="G455" s="77" t="s">
        <v>16</v>
      </c>
      <c r="H455" s="49" t="s">
        <v>67</v>
      </c>
      <c r="I455" s="42">
        <v>173879000</v>
      </c>
      <c r="J455" s="43">
        <v>209733000</v>
      </c>
      <c r="K455" s="43">
        <v>0</v>
      </c>
      <c r="L455" s="44">
        <v>383612000</v>
      </c>
      <c r="M455" s="42">
        <v>173879000</v>
      </c>
      <c r="N455" s="43">
        <v>121710000</v>
      </c>
      <c r="O455" s="55"/>
      <c r="P455" s="63" t="s">
        <v>7653</v>
      </c>
      <c r="Q455" s="66" t="s">
        <v>3833</v>
      </c>
      <c r="R455" s="67" t="s">
        <v>3834</v>
      </c>
      <c r="S455" s="65" t="s">
        <v>24</v>
      </c>
      <c r="T455" s="58"/>
      <c r="U455" s="46"/>
    </row>
    <row r="456" spans="2:21" s="70" customFormat="1" x14ac:dyDescent="0.15">
      <c r="B456" s="56">
        <v>2018</v>
      </c>
      <c r="C456" s="74">
        <v>4</v>
      </c>
      <c r="D456" s="74" t="s">
        <v>14</v>
      </c>
      <c r="E456" s="50" t="s">
        <v>1193</v>
      </c>
      <c r="F456" s="72" t="s">
        <v>7568</v>
      </c>
      <c r="G456" s="77" t="s">
        <v>16</v>
      </c>
      <c r="H456" s="49" t="s">
        <v>67</v>
      </c>
      <c r="I456" s="42">
        <v>350000000</v>
      </c>
      <c r="J456" s="43">
        <v>50000000</v>
      </c>
      <c r="K456" s="43"/>
      <c r="L456" s="44">
        <v>400000000</v>
      </c>
      <c r="M456" s="42">
        <v>350000000</v>
      </c>
      <c r="N456" s="43">
        <v>280000000</v>
      </c>
      <c r="O456" s="55"/>
      <c r="P456" s="63" t="s">
        <v>7577</v>
      </c>
      <c r="Q456" s="66" t="s">
        <v>1191</v>
      </c>
      <c r="R456" s="67" t="s">
        <v>1192</v>
      </c>
      <c r="S456" s="65" t="s">
        <v>24</v>
      </c>
      <c r="T456" s="58"/>
      <c r="U456" s="46"/>
    </row>
    <row r="457" spans="2:21" s="70" customFormat="1" x14ac:dyDescent="0.15">
      <c r="B457" s="56">
        <v>2018</v>
      </c>
      <c r="C457" s="74">
        <v>4</v>
      </c>
      <c r="D457" s="74" t="s">
        <v>14</v>
      </c>
      <c r="E457" s="50" t="s">
        <v>3348</v>
      </c>
      <c r="F457" s="72" t="s">
        <v>7598</v>
      </c>
      <c r="G457" s="77" t="s">
        <v>16</v>
      </c>
      <c r="H457" s="49" t="s">
        <v>68</v>
      </c>
      <c r="I457" s="42">
        <v>140000000</v>
      </c>
      <c r="J457" s="43">
        <v>220000000</v>
      </c>
      <c r="K457" s="43">
        <v>40000000</v>
      </c>
      <c r="L457" s="44">
        <v>400000000</v>
      </c>
      <c r="M457" s="42">
        <v>140000000</v>
      </c>
      <c r="N457" s="43">
        <v>0</v>
      </c>
      <c r="O457" s="55"/>
      <c r="P457" s="63" t="s">
        <v>7649</v>
      </c>
      <c r="Q457" s="66" t="s">
        <v>3345</v>
      </c>
      <c r="R457" s="67" t="s">
        <v>3346</v>
      </c>
      <c r="S457" s="65" t="s">
        <v>24</v>
      </c>
      <c r="T457" s="58"/>
      <c r="U457" s="46"/>
    </row>
    <row r="458" spans="2:21" s="70" customFormat="1" x14ac:dyDescent="0.15">
      <c r="B458" s="56">
        <v>2018</v>
      </c>
      <c r="C458" s="74">
        <v>4</v>
      </c>
      <c r="D458" s="74" t="s">
        <v>14</v>
      </c>
      <c r="E458" s="50" t="s">
        <v>3379</v>
      </c>
      <c r="F458" s="72" t="s">
        <v>7598</v>
      </c>
      <c r="G458" s="77" t="s">
        <v>16</v>
      </c>
      <c r="H458" s="49" t="s">
        <v>68</v>
      </c>
      <c r="I458" s="42">
        <v>210023000</v>
      </c>
      <c r="J458" s="43">
        <v>140014000</v>
      </c>
      <c r="K458" s="43">
        <v>49963000</v>
      </c>
      <c r="L458" s="44">
        <v>400000000</v>
      </c>
      <c r="M458" s="42">
        <v>400000000</v>
      </c>
      <c r="N458" s="43">
        <v>0</v>
      </c>
      <c r="O458" s="55"/>
      <c r="P458" s="63" t="s">
        <v>7650</v>
      </c>
      <c r="Q458" s="66" t="s">
        <v>3375</v>
      </c>
      <c r="R458" s="67" t="s">
        <v>3376</v>
      </c>
      <c r="S458" s="65" t="s">
        <v>24</v>
      </c>
      <c r="T458" s="58"/>
      <c r="U458" s="46"/>
    </row>
    <row r="459" spans="2:21" s="70" customFormat="1" x14ac:dyDescent="0.15">
      <c r="B459" s="56">
        <v>2018</v>
      </c>
      <c r="C459" s="74">
        <v>4</v>
      </c>
      <c r="D459" s="74" t="s">
        <v>14</v>
      </c>
      <c r="E459" s="50" t="s">
        <v>1252</v>
      </c>
      <c r="F459" s="72" t="s">
        <v>7554</v>
      </c>
      <c r="G459" s="77" t="s">
        <v>182</v>
      </c>
      <c r="H459" s="49" t="s">
        <v>68</v>
      </c>
      <c r="I459" s="42">
        <v>300000000</v>
      </c>
      <c r="J459" s="43">
        <v>240000000</v>
      </c>
      <c r="K459" s="43"/>
      <c r="L459" s="44">
        <f>SUM(I459:K459)</f>
        <v>540000000</v>
      </c>
      <c r="M459" s="42">
        <v>540000000</v>
      </c>
      <c r="N459" s="43">
        <v>420000000</v>
      </c>
      <c r="O459" s="55"/>
      <c r="P459" s="63" t="s">
        <v>7670</v>
      </c>
      <c r="Q459" s="66" t="s">
        <v>5143</v>
      </c>
      <c r="R459" s="67" t="s">
        <v>5144</v>
      </c>
      <c r="S459" s="65" t="s">
        <v>24</v>
      </c>
      <c r="T459" s="58"/>
      <c r="U459" s="46"/>
    </row>
    <row r="460" spans="2:21" s="70" customFormat="1" x14ac:dyDescent="0.15">
      <c r="B460" s="56">
        <v>2018</v>
      </c>
      <c r="C460" s="74">
        <v>4</v>
      </c>
      <c r="D460" s="74" t="s">
        <v>14</v>
      </c>
      <c r="E460" s="50" t="s">
        <v>4041</v>
      </c>
      <c r="F460" s="72" t="s">
        <v>7651</v>
      </c>
      <c r="G460" s="77" t="s">
        <v>16</v>
      </c>
      <c r="H460" s="49" t="s">
        <v>67</v>
      </c>
      <c r="I460" s="42">
        <v>438548000</v>
      </c>
      <c r="J460" s="43">
        <v>112078000</v>
      </c>
      <c r="K460" s="43">
        <v>0</v>
      </c>
      <c r="L460" s="44">
        <f>SUM(I460:K460)</f>
        <v>550626000</v>
      </c>
      <c r="M460" s="42">
        <v>438548000</v>
      </c>
      <c r="N460" s="43">
        <f>M460</f>
        <v>438548000</v>
      </c>
      <c r="O460" s="55"/>
      <c r="P460" s="63" t="s">
        <v>7667</v>
      </c>
      <c r="Q460" s="66" t="s">
        <v>4035</v>
      </c>
      <c r="R460" s="67" t="s">
        <v>4036</v>
      </c>
      <c r="S460" s="65" t="s">
        <v>24</v>
      </c>
      <c r="T460" s="58"/>
      <c r="U460" s="46"/>
    </row>
    <row r="461" spans="2:21" s="70" customFormat="1" x14ac:dyDescent="0.15">
      <c r="B461" s="56">
        <v>2018</v>
      </c>
      <c r="C461" s="74">
        <v>4</v>
      </c>
      <c r="D461" s="74" t="s">
        <v>14</v>
      </c>
      <c r="E461" s="50" t="s">
        <v>3836</v>
      </c>
      <c r="F461" s="72" t="s">
        <v>7651</v>
      </c>
      <c r="G461" s="77" t="s">
        <v>16</v>
      </c>
      <c r="H461" s="49" t="s">
        <v>67</v>
      </c>
      <c r="I461" s="42">
        <v>388181000</v>
      </c>
      <c r="J461" s="43">
        <v>221055000</v>
      </c>
      <c r="K461" s="43">
        <v>0</v>
      </c>
      <c r="L461" s="44">
        <v>609236000</v>
      </c>
      <c r="M461" s="42">
        <v>388181000</v>
      </c>
      <c r="N461" s="43">
        <v>264000000</v>
      </c>
      <c r="O461" s="55"/>
      <c r="P461" s="63" t="s">
        <v>7653</v>
      </c>
      <c r="Q461" s="66" t="s">
        <v>3833</v>
      </c>
      <c r="R461" s="67" t="s">
        <v>3834</v>
      </c>
      <c r="S461" s="65" t="s">
        <v>24</v>
      </c>
      <c r="T461" s="58"/>
      <c r="U461" s="46"/>
    </row>
    <row r="462" spans="2:21" s="70" customFormat="1" x14ac:dyDescent="0.15">
      <c r="B462" s="56">
        <v>2018</v>
      </c>
      <c r="C462" s="74">
        <v>4</v>
      </c>
      <c r="D462" s="74" t="s">
        <v>14</v>
      </c>
      <c r="E462" s="50" t="s">
        <v>1933</v>
      </c>
      <c r="F462" s="72" t="s">
        <v>7587</v>
      </c>
      <c r="G462" s="77" t="s">
        <v>41</v>
      </c>
      <c r="H462" s="49" t="s">
        <v>68</v>
      </c>
      <c r="I462" s="42">
        <v>231500000</v>
      </c>
      <c r="J462" s="43">
        <v>415083000</v>
      </c>
      <c r="K462" s="43"/>
      <c r="L462" s="44">
        <v>646583000</v>
      </c>
      <c r="M462" s="42">
        <v>646583000</v>
      </c>
      <c r="N462" s="43"/>
      <c r="O462" s="55"/>
      <c r="P462" s="63" t="s">
        <v>7589</v>
      </c>
      <c r="Q462" s="66" t="s">
        <v>1930</v>
      </c>
      <c r="R462" s="67" t="s">
        <v>1931</v>
      </c>
      <c r="S462" s="65" t="s">
        <v>24</v>
      </c>
      <c r="T462" s="58"/>
      <c r="U462" s="46"/>
    </row>
    <row r="463" spans="2:21" s="70" customFormat="1" x14ac:dyDescent="0.15">
      <c r="B463" s="56">
        <v>2018</v>
      </c>
      <c r="C463" s="74">
        <v>4</v>
      </c>
      <c r="D463" s="74" t="s">
        <v>14</v>
      </c>
      <c r="E463" s="50" t="s">
        <v>4052</v>
      </c>
      <c r="F463" s="72" t="s">
        <v>7651</v>
      </c>
      <c r="G463" s="77" t="s">
        <v>99</v>
      </c>
      <c r="H463" s="49" t="s">
        <v>67</v>
      </c>
      <c r="I463" s="42">
        <v>669504000</v>
      </c>
      <c r="J463" s="43">
        <v>0</v>
      </c>
      <c r="K463" s="43">
        <v>0</v>
      </c>
      <c r="L463" s="44">
        <f>SUM(I463:K463)</f>
        <v>669504000</v>
      </c>
      <c r="M463" s="42">
        <f>L463</f>
        <v>669504000</v>
      </c>
      <c r="N463" s="43">
        <f>M463</f>
        <v>669504000</v>
      </c>
      <c r="O463" s="55"/>
      <c r="P463" s="63" t="s">
        <v>7668</v>
      </c>
      <c r="Q463" s="66" t="s">
        <v>4049</v>
      </c>
      <c r="R463" s="67" t="s">
        <v>4050</v>
      </c>
      <c r="S463" s="65" t="s">
        <v>4051</v>
      </c>
      <c r="T463" s="58"/>
      <c r="U463" s="46"/>
    </row>
    <row r="464" spans="2:21" s="70" customFormat="1" x14ac:dyDescent="0.15">
      <c r="B464" s="56">
        <v>2018</v>
      </c>
      <c r="C464" s="74">
        <v>4</v>
      </c>
      <c r="D464" s="74" t="s">
        <v>14</v>
      </c>
      <c r="E464" s="50" t="s">
        <v>1242</v>
      </c>
      <c r="F464" s="72" t="s">
        <v>7568</v>
      </c>
      <c r="G464" s="77" t="s">
        <v>103</v>
      </c>
      <c r="H464" s="49" t="s">
        <v>68</v>
      </c>
      <c r="I464" s="42">
        <v>360000000</v>
      </c>
      <c r="J464" s="43">
        <v>340000000</v>
      </c>
      <c r="K464" s="43"/>
      <c r="L464" s="44">
        <v>700000000</v>
      </c>
      <c r="M464" s="42">
        <v>360000000</v>
      </c>
      <c r="N464" s="43">
        <v>655000000</v>
      </c>
      <c r="O464" s="55"/>
      <c r="P464" s="63" t="s">
        <v>7581</v>
      </c>
      <c r="Q464" s="66" t="s">
        <v>1237</v>
      </c>
      <c r="R464" s="67" t="s">
        <v>1238</v>
      </c>
      <c r="S464" s="65" t="s">
        <v>24</v>
      </c>
      <c r="T464" s="58"/>
      <c r="U464" s="46"/>
    </row>
    <row r="465" spans="2:21" s="70" customFormat="1" x14ac:dyDescent="0.15">
      <c r="B465" s="56">
        <v>2018</v>
      </c>
      <c r="C465" s="74">
        <v>4</v>
      </c>
      <c r="D465" s="74" t="s">
        <v>14</v>
      </c>
      <c r="E465" s="50" t="s">
        <v>4001</v>
      </c>
      <c r="F465" s="72" t="s">
        <v>7651</v>
      </c>
      <c r="G465" s="77" t="s">
        <v>17</v>
      </c>
      <c r="H465" s="49" t="s">
        <v>67</v>
      </c>
      <c r="I465" s="42">
        <v>666336000</v>
      </c>
      <c r="J465" s="43">
        <v>51328000</v>
      </c>
      <c r="K465" s="43">
        <v>0</v>
      </c>
      <c r="L465" s="44">
        <f>SUM(I465:K465)</f>
        <v>717664000</v>
      </c>
      <c r="M465" s="42">
        <v>666336000</v>
      </c>
      <c r="N465" s="43">
        <v>0</v>
      </c>
      <c r="O465" s="55"/>
      <c r="P465" s="63" t="s">
        <v>7663</v>
      </c>
      <c r="Q465" s="66" t="s">
        <v>4003</v>
      </c>
      <c r="R465" s="67" t="s">
        <v>4004</v>
      </c>
      <c r="S465" s="65" t="s">
        <v>24</v>
      </c>
      <c r="T465" s="58"/>
      <c r="U465" s="46"/>
    </row>
    <row r="466" spans="2:21" s="70" customFormat="1" x14ac:dyDescent="0.15">
      <c r="B466" s="56">
        <v>2018</v>
      </c>
      <c r="C466" s="74">
        <v>4</v>
      </c>
      <c r="D466" s="74" t="s">
        <v>14</v>
      </c>
      <c r="E466" s="50" t="s">
        <v>3337</v>
      </c>
      <c r="F466" s="72" t="s">
        <v>7598</v>
      </c>
      <c r="G466" s="77" t="s">
        <v>16</v>
      </c>
      <c r="H466" s="49" t="s">
        <v>68</v>
      </c>
      <c r="I466" s="42">
        <v>346500000</v>
      </c>
      <c r="J466" s="43">
        <v>338800000</v>
      </c>
      <c r="K466" s="43">
        <v>84700000</v>
      </c>
      <c r="L466" s="44">
        <v>770000000</v>
      </c>
      <c r="M466" s="42">
        <v>770000000</v>
      </c>
      <c r="N466" s="43">
        <v>770000000</v>
      </c>
      <c r="O466" s="55"/>
      <c r="P466" s="63" t="s">
        <v>7648</v>
      </c>
      <c r="Q466" s="66" t="s">
        <v>3338</v>
      </c>
      <c r="R466" s="67" t="s">
        <v>3339</v>
      </c>
      <c r="S466" s="65" t="s">
        <v>24</v>
      </c>
      <c r="T466" s="58"/>
      <c r="U466" s="46"/>
    </row>
    <row r="467" spans="2:21" s="70" customFormat="1" x14ac:dyDescent="0.15">
      <c r="B467" s="56">
        <v>2018</v>
      </c>
      <c r="C467" s="74">
        <v>4</v>
      </c>
      <c r="D467" s="74" t="s">
        <v>14</v>
      </c>
      <c r="E467" s="50" t="s">
        <v>102</v>
      </c>
      <c r="F467" s="72" t="s">
        <v>208</v>
      </c>
      <c r="G467" s="77" t="s">
        <v>103</v>
      </c>
      <c r="H467" s="49" t="s">
        <v>68</v>
      </c>
      <c r="I467" s="42">
        <v>512314000</v>
      </c>
      <c r="J467" s="43">
        <v>341280000</v>
      </c>
      <c r="K467" s="43"/>
      <c r="L467" s="44">
        <v>853594000</v>
      </c>
      <c r="M467" s="42">
        <v>853594000</v>
      </c>
      <c r="N467" s="43">
        <v>1306000000</v>
      </c>
      <c r="O467" s="55"/>
      <c r="P467" s="63" t="s">
        <v>210</v>
      </c>
      <c r="Q467" s="66" t="s">
        <v>104</v>
      </c>
      <c r="R467" s="67" t="s">
        <v>105</v>
      </c>
      <c r="S467" s="65" t="s">
        <v>24</v>
      </c>
      <c r="T467" s="58"/>
      <c r="U467" s="46"/>
    </row>
    <row r="468" spans="2:21" s="70" customFormat="1" x14ac:dyDescent="0.15">
      <c r="B468" s="56">
        <v>2018</v>
      </c>
      <c r="C468" s="74">
        <v>4</v>
      </c>
      <c r="D468" s="74" t="s">
        <v>14</v>
      </c>
      <c r="E468" s="50" t="s">
        <v>106</v>
      </c>
      <c r="F468" s="72" t="s">
        <v>5832</v>
      </c>
      <c r="G468" s="77" t="s">
        <v>103</v>
      </c>
      <c r="H468" s="49" t="s">
        <v>68</v>
      </c>
      <c r="I468" s="42">
        <v>770000000</v>
      </c>
      <c r="J468" s="43">
        <v>172000000</v>
      </c>
      <c r="K468" s="43"/>
      <c r="L468" s="44">
        <v>942000000</v>
      </c>
      <c r="M468" s="42">
        <v>942000000</v>
      </c>
      <c r="N468" s="43">
        <v>1580000000</v>
      </c>
      <c r="O468" s="55"/>
      <c r="P468" s="63" t="s">
        <v>5833</v>
      </c>
      <c r="Q468" s="66" t="s">
        <v>104</v>
      </c>
      <c r="R468" s="67" t="s">
        <v>105</v>
      </c>
      <c r="S468" s="65" t="s">
        <v>24</v>
      </c>
      <c r="T468" s="58"/>
      <c r="U468" s="46"/>
    </row>
    <row r="469" spans="2:21" s="70" customFormat="1" x14ac:dyDescent="0.15">
      <c r="B469" s="56">
        <v>2018</v>
      </c>
      <c r="C469" s="74">
        <v>4</v>
      </c>
      <c r="D469" s="74" t="s">
        <v>14</v>
      </c>
      <c r="E469" s="50" t="s">
        <v>2352</v>
      </c>
      <c r="F469" s="72" t="s">
        <v>7600</v>
      </c>
      <c r="G469" s="77" t="s">
        <v>16</v>
      </c>
      <c r="H469" s="49" t="s">
        <v>68</v>
      </c>
      <c r="I469" s="42">
        <v>700000000</v>
      </c>
      <c r="J469" s="43">
        <v>400000000</v>
      </c>
      <c r="K469" s="43"/>
      <c r="L469" s="44">
        <v>1100000000</v>
      </c>
      <c r="M469" s="42">
        <v>700000000</v>
      </c>
      <c r="N469" s="43">
        <v>1100000000</v>
      </c>
      <c r="O469" s="55"/>
      <c r="P469" s="63" t="s">
        <v>7606</v>
      </c>
      <c r="Q469" s="66" t="s">
        <v>2347</v>
      </c>
      <c r="R469" s="67" t="s">
        <v>2348</v>
      </c>
      <c r="S469" s="65" t="s">
        <v>24</v>
      </c>
      <c r="T469" s="58"/>
      <c r="U469" s="46"/>
    </row>
    <row r="470" spans="2:21" s="70" customFormat="1" x14ac:dyDescent="0.15">
      <c r="B470" s="56">
        <v>2018</v>
      </c>
      <c r="C470" s="74">
        <v>4</v>
      </c>
      <c r="D470" s="74" t="s">
        <v>14</v>
      </c>
      <c r="E470" s="50" t="s">
        <v>3321</v>
      </c>
      <c r="F470" s="72" t="s">
        <v>7598</v>
      </c>
      <c r="G470" s="77" t="s">
        <v>103</v>
      </c>
      <c r="H470" s="49" t="s">
        <v>68</v>
      </c>
      <c r="I470" s="42">
        <v>650000000</v>
      </c>
      <c r="J470" s="43">
        <v>400000000</v>
      </c>
      <c r="K470" s="43">
        <v>200000000</v>
      </c>
      <c r="L470" s="44">
        <v>1250000000</v>
      </c>
      <c r="M470" s="42">
        <v>300000000</v>
      </c>
      <c r="N470" s="43">
        <v>300000000</v>
      </c>
      <c r="O470" s="55"/>
      <c r="P470" s="63" t="s">
        <v>7647</v>
      </c>
      <c r="Q470" s="66" t="s">
        <v>3322</v>
      </c>
      <c r="R470" s="67" t="s">
        <v>3323</v>
      </c>
      <c r="S470" s="65" t="s">
        <v>24</v>
      </c>
      <c r="T470" s="58"/>
      <c r="U470" s="46"/>
    </row>
    <row r="471" spans="2:21" s="70" customFormat="1" x14ac:dyDescent="0.15">
      <c r="B471" s="56">
        <v>2018</v>
      </c>
      <c r="C471" s="74">
        <v>4</v>
      </c>
      <c r="D471" s="74" t="s">
        <v>14</v>
      </c>
      <c r="E471" s="50" t="s">
        <v>542</v>
      </c>
      <c r="F471" s="72" t="s">
        <v>7554</v>
      </c>
      <c r="G471" s="77" t="s">
        <v>40</v>
      </c>
      <c r="H471" s="49" t="s">
        <v>67</v>
      </c>
      <c r="I471" s="42">
        <v>1053614000</v>
      </c>
      <c r="J471" s="43">
        <v>492377000</v>
      </c>
      <c r="K471" s="43"/>
      <c r="L471" s="44">
        <v>1545991000</v>
      </c>
      <c r="M471" s="42">
        <v>79197000</v>
      </c>
      <c r="N471" s="43">
        <v>1545991000</v>
      </c>
      <c r="O471" s="55"/>
      <c r="P471" s="63" t="s">
        <v>7556</v>
      </c>
      <c r="Q471" s="66" t="s">
        <v>543</v>
      </c>
      <c r="R471" s="67" t="s">
        <v>544</v>
      </c>
      <c r="S471" s="65" t="s">
        <v>24</v>
      </c>
      <c r="T471" s="58"/>
      <c r="U471" s="46"/>
    </row>
    <row r="472" spans="2:21" s="70" customFormat="1" x14ac:dyDescent="0.15">
      <c r="B472" s="56">
        <v>2018</v>
      </c>
      <c r="C472" s="74">
        <v>4</v>
      </c>
      <c r="D472" s="74" t="s">
        <v>14</v>
      </c>
      <c r="E472" s="50" t="s">
        <v>1270</v>
      </c>
      <c r="F472" s="72" t="s">
        <v>7568</v>
      </c>
      <c r="G472" s="77" t="s">
        <v>16</v>
      </c>
      <c r="H472" s="49" t="s">
        <v>68</v>
      </c>
      <c r="I472" s="42">
        <v>987932000</v>
      </c>
      <c r="J472" s="43">
        <v>659000000</v>
      </c>
      <c r="K472" s="43">
        <v>187956000</v>
      </c>
      <c r="L472" s="44">
        <v>1834888000</v>
      </c>
      <c r="M472" s="42">
        <v>445585000</v>
      </c>
      <c r="N472" s="43">
        <v>856000000</v>
      </c>
      <c r="O472" s="55"/>
      <c r="P472" s="63" t="s">
        <v>7582</v>
      </c>
      <c r="Q472" s="66" t="s">
        <v>1271</v>
      </c>
      <c r="R472" s="67" t="s">
        <v>1272</v>
      </c>
      <c r="S472" s="65" t="s">
        <v>24</v>
      </c>
      <c r="T472" s="58" t="s">
        <v>1256</v>
      </c>
      <c r="U472" s="46"/>
    </row>
    <row r="473" spans="2:21" s="70" customFormat="1" x14ac:dyDescent="0.15">
      <c r="B473" s="56">
        <v>2018</v>
      </c>
      <c r="C473" s="74">
        <v>4</v>
      </c>
      <c r="D473" s="74" t="s">
        <v>14</v>
      </c>
      <c r="E473" s="50" t="s">
        <v>1932</v>
      </c>
      <c r="F473" s="72" t="s">
        <v>7587</v>
      </c>
      <c r="G473" s="77" t="s">
        <v>40</v>
      </c>
      <c r="H473" s="49" t="s">
        <v>67</v>
      </c>
      <c r="I473" s="42">
        <v>683045000</v>
      </c>
      <c r="J473" s="43">
        <v>1332599000</v>
      </c>
      <c r="K473" s="43"/>
      <c r="L473" s="44">
        <v>2015644000</v>
      </c>
      <c r="M473" s="42">
        <v>2015644000</v>
      </c>
      <c r="N473" s="43"/>
      <c r="O473" s="55"/>
      <c r="P473" s="63" t="s">
        <v>7589</v>
      </c>
      <c r="Q473" s="66" t="s">
        <v>1930</v>
      </c>
      <c r="R473" s="67" t="s">
        <v>1931</v>
      </c>
      <c r="S473" s="65" t="s">
        <v>24</v>
      </c>
      <c r="T473" s="58"/>
      <c r="U473" s="46"/>
    </row>
    <row r="474" spans="2:21" s="70" customFormat="1" x14ac:dyDescent="0.15">
      <c r="B474" s="56">
        <v>2018</v>
      </c>
      <c r="C474" s="74">
        <v>4</v>
      </c>
      <c r="D474" s="74" t="s">
        <v>14</v>
      </c>
      <c r="E474" s="50" t="s">
        <v>3936</v>
      </c>
      <c r="F474" s="72" t="s">
        <v>7651</v>
      </c>
      <c r="G474" s="77" t="s">
        <v>17</v>
      </c>
      <c r="H474" s="49" t="s">
        <v>67</v>
      </c>
      <c r="I474" s="42">
        <v>1590000000</v>
      </c>
      <c r="J474" s="43">
        <v>970000000</v>
      </c>
      <c r="K474" s="43">
        <v>0</v>
      </c>
      <c r="L474" s="44">
        <f>SUM(I474:K474)</f>
        <v>2560000000</v>
      </c>
      <c r="M474" s="42">
        <v>1590000000</v>
      </c>
      <c r="N474" s="43">
        <v>0</v>
      </c>
      <c r="O474" s="55" t="s">
        <v>3937</v>
      </c>
      <c r="P474" s="63" t="s">
        <v>7657</v>
      </c>
      <c r="Q474" s="66" t="s">
        <v>3938</v>
      </c>
      <c r="R474" s="67" t="s">
        <v>3939</v>
      </c>
      <c r="S474" s="65" t="s">
        <v>24</v>
      </c>
      <c r="T474" s="58"/>
      <c r="U474" s="46"/>
    </row>
    <row r="475" spans="2:21" s="70" customFormat="1" x14ac:dyDescent="0.15">
      <c r="B475" s="56">
        <v>2018</v>
      </c>
      <c r="C475" s="74">
        <v>4</v>
      </c>
      <c r="D475" s="74" t="s">
        <v>14</v>
      </c>
      <c r="E475" s="50" t="s">
        <v>1159</v>
      </c>
      <c r="F475" s="72" t="s">
        <v>7568</v>
      </c>
      <c r="G475" s="77" t="s">
        <v>16</v>
      </c>
      <c r="H475" s="49" t="s">
        <v>67</v>
      </c>
      <c r="I475" s="42">
        <v>2028455000</v>
      </c>
      <c r="J475" s="43">
        <v>797127000</v>
      </c>
      <c r="K475" s="43"/>
      <c r="L475" s="44">
        <v>2825582000</v>
      </c>
      <c r="M475" s="42">
        <v>1500000000</v>
      </c>
      <c r="N475" s="43">
        <v>1500000000</v>
      </c>
      <c r="O475" s="55"/>
      <c r="P475" s="63" t="s">
        <v>7574</v>
      </c>
      <c r="Q475" s="66" t="s">
        <v>1160</v>
      </c>
      <c r="R475" s="67" t="s">
        <v>1161</v>
      </c>
      <c r="S475" s="65" t="s">
        <v>24</v>
      </c>
      <c r="T475" s="58"/>
      <c r="U475" s="46"/>
    </row>
    <row r="476" spans="2:21" s="70" customFormat="1" x14ac:dyDescent="0.15">
      <c r="B476" s="56">
        <v>2018</v>
      </c>
      <c r="C476" s="74">
        <v>4</v>
      </c>
      <c r="D476" s="74" t="s">
        <v>14</v>
      </c>
      <c r="E476" s="50" t="s">
        <v>3832</v>
      </c>
      <c r="F476" s="72" t="s">
        <v>7651</v>
      </c>
      <c r="G476" s="77" t="s">
        <v>16</v>
      </c>
      <c r="H476" s="49" t="s">
        <v>67</v>
      </c>
      <c r="I476" s="42">
        <v>2577819000</v>
      </c>
      <c r="J476" s="43">
        <v>1254272000</v>
      </c>
      <c r="K476" s="43">
        <v>0</v>
      </c>
      <c r="L476" s="44">
        <v>3832091000</v>
      </c>
      <c r="M476" s="42">
        <v>2000000000</v>
      </c>
      <c r="N476" s="43">
        <v>1673000000</v>
      </c>
      <c r="O476" s="55"/>
      <c r="P476" s="63" t="s">
        <v>7653</v>
      </c>
      <c r="Q476" s="66" t="s">
        <v>3833</v>
      </c>
      <c r="R476" s="67" t="s">
        <v>3834</v>
      </c>
      <c r="S476" s="65" t="s">
        <v>24</v>
      </c>
      <c r="T476" s="58"/>
      <c r="U476" s="46"/>
    </row>
    <row r="477" spans="2:21" s="70" customFormat="1" x14ac:dyDescent="0.15">
      <c r="B477" s="56">
        <v>2018</v>
      </c>
      <c r="C477" s="74">
        <v>4</v>
      </c>
      <c r="D477" s="74" t="s">
        <v>15</v>
      </c>
      <c r="E477" s="50" t="s">
        <v>5061</v>
      </c>
      <c r="F477" s="72" t="s">
        <v>7554</v>
      </c>
      <c r="G477" s="77" t="s">
        <v>16</v>
      </c>
      <c r="H477" s="49" t="s">
        <v>67</v>
      </c>
      <c r="I477" s="42">
        <v>2466700000</v>
      </c>
      <c r="J477" s="43">
        <v>1333300000</v>
      </c>
      <c r="K477" s="43">
        <v>200000000</v>
      </c>
      <c r="L477" s="44">
        <v>4000000000</v>
      </c>
      <c r="M477" s="42">
        <v>1000000000</v>
      </c>
      <c r="N477" s="43">
        <v>1000000000</v>
      </c>
      <c r="O477" s="55"/>
      <c r="P477" s="63" t="s">
        <v>5760</v>
      </c>
      <c r="Q477" s="66" t="s">
        <v>5057</v>
      </c>
      <c r="R477" s="67" t="s">
        <v>5058</v>
      </c>
      <c r="S477" s="65" t="s">
        <v>24</v>
      </c>
      <c r="T477" s="58"/>
      <c r="U477" s="46"/>
    </row>
    <row r="478" spans="2:21" s="70" customFormat="1" x14ac:dyDescent="0.15">
      <c r="B478" s="56">
        <v>2018</v>
      </c>
      <c r="C478" s="74">
        <v>4</v>
      </c>
      <c r="D478" s="74" t="s">
        <v>15</v>
      </c>
      <c r="E478" s="50" t="s">
        <v>5001</v>
      </c>
      <c r="F478" s="72" t="s">
        <v>7557</v>
      </c>
      <c r="G478" s="77" t="s">
        <v>99</v>
      </c>
      <c r="H478" s="49" t="s">
        <v>68</v>
      </c>
      <c r="I478" s="42">
        <v>3512718000</v>
      </c>
      <c r="J478" s="43">
        <v>618281000</v>
      </c>
      <c r="K478" s="43"/>
      <c r="L478" s="44">
        <f>SUM(I478:K478)</f>
        <v>4130999000</v>
      </c>
      <c r="M478" s="42">
        <v>773000000</v>
      </c>
      <c r="N478" s="43">
        <v>4130999000</v>
      </c>
      <c r="O478" s="55"/>
      <c r="P478" s="63" t="s">
        <v>5002</v>
      </c>
      <c r="Q478" s="66" t="s">
        <v>5003</v>
      </c>
      <c r="R478" s="67" t="s">
        <v>5004</v>
      </c>
      <c r="S478" s="65" t="s">
        <v>24</v>
      </c>
      <c r="T478" s="58"/>
      <c r="U478" s="46"/>
    </row>
    <row r="479" spans="2:21" s="70" customFormat="1" x14ac:dyDescent="0.15">
      <c r="B479" s="56">
        <v>2018</v>
      </c>
      <c r="C479" s="74">
        <v>4</v>
      </c>
      <c r="D479" s="74" t="s">
        <v>14</v>
      </c>
      <c r="E479" s="50" t="s">
        <v>2884</v>
      </c>
      <c r="F479" s="72" t="s">
        <v>7587</v>
      </c>
      <c r="G479" s="77" t="s">
        <v>103</v>
      </c>
      <c r="H479" s="49" t="s">
        <v>67</v>
      </c>
      <c r="I479" s="42">
        <v>4000000000</v>
      </c>
      <c r="J479" s="43">
        <v>800000000</v>
      </c>
      <c r="K479" s="43">
        <v>10000000</v>
      </c>
      <c r="L479" s="44">
        <v>4810000000</v>
      </c>
      <c r="M479" s="42">
        <v>2000000000</v>
      </c>
      <c r="N479" s="43">
        <v>1600000000</v>
      </c>
      <c r="O479" s="55" t="s">
        <v>2885</v>
      </c>
      <c r="P479" s="63" t="s">
        <v>7624</v>
      </c>
      <c r="Q479" s="66" t="s">
        <v>2886</v>
      </c>
      <c r="R479" s="67" t="s">
        <v>2887</v>
      </c>
      <c r="S479" s="65" t="s">
        <v>24</v>
      </c>
      <c r="T479" s="58"/>
      <c r="U479" s="46"/>
    </row>
    <row r="480" spans="2:21" s="70" customFormat="1" x14ac:dyDescent="0.15">
      <c r="B480" s="56">
        <v>2018</v>
      </c>
      <c r="C480" s="74">
        <v>4</v>
      </c>
      <c r="D480" s="74" t="s">
        <v>14</v>
      </c>
      <c r="E480" s="50" t="s">
        <v>1253</v>
      </c>
      <c r="F480" s="72" t="s">
        <v>7568</v>
      </c>
      <c r="G480" s="77" t="s">
        <v>17</v>
      </c>
      <c r="H480" s="49" t="s">
        <v>67</v>
      </c>
      <c r="I480" s="42">
        <v>5243232000</v>
      </c>
      <c r="J480" s="43"/>
      <c r="K480" s="43"/>
      <c r="L480" s="44">
        <v>5243232000</v>
      </c>
      <c r="M480" s="42">
        <v>5243232000</v>
      </c>
      <c r="N480" s="43">
        <v>2850000000</v>
      </c>
      <c r="O480" s="55"/>
      <c r="P480" s="63" t="s">
        <v>7582</v>
      </c>
      <c r="Q480" s="66" t="s">
        <v>1254</v>
      </c>
      <c r="R480" s="67" t="s">
        <v>1255</v>
      </c>
      <c r="S480" s="65" t="s">
        <v>24</v>
      </c>
      <c r="T480" s="58" t="s">
        <v>1256</v>
      </c>
      <c r="U480" s="46"/>
    </row>
    <row r="481" spans="2:21" s="70" customFormat="1" x14ac:dyDescent="0.15">
      <c r="B481" s="56">
        <v>2018</v>
      </c>
      <c r="C481" s="74">
        <v>4</v>
      </c>
      <c r="D481" s="74" t="s">
        <v>14</v>
      </c>
      <c r="E481" s="50" t="s">
        <v>3862</v>
      </c>
      <c r="F481" s="72" t="s">
        <v>7651</v>
      </c>
      <c r="G481" s="77" t="s">
        <v>16</v>
      </c>
      <c r="H481" s="49" t="s">
        <v>67</v>
      </c>
      <c r="I481" s="42">
        <v>3600000000</v>
      </c>
      <c r="J481" s="43">
        <v>975000000</v>
      </c>
      <c r="K481" s="43">
        <v>875000000</v>
      </c>
      <c r="L481" s="44">
        <v>5450000000</v>
      </c>
      <c r="M481" s="42">
        <v>15000000</v>
      </c>
      <c r="N481" s="43">
        <v>0</v>
      </c>
      <c r="O481" s="55"/>
      <c r="P481" s="63" t="s">
        <v>4925</v>
      </c>
      <c r="Q481" s="66" t="s">
        <v>3863</v>
      </c>
      <c r="R481" s="67" t="s">
        <v>3864</v>
      </c>
      <c r="S481" s="65" t="s">
        <v>24</v>
      </c>
      <c r="T481" s="58"/>
      <c r="U481" s="46"/>
    </row>
    <row r="482" spans="2:21" s="70" customFormat="1" x14ac:dyDescent="0.15">
      <c r="B482" s="56">
        <v>2018</v>
      </c>
      <c r="C482" s="74">
        <v>4</v>
      </c>
      <c r="D482" s="74" t="s">
        <v>14</v>
      </c>
      <c r="E482" s="50" t="s">
        <v>1181</v>
      </c>
      <c r="F482" s="72" t="s">
        <v>7568</v>
      </c>
      <c r="G482" s="77" t="s">
        <v>99</v>
      </c>
      <c r="H482" s="49" t="s">
        <v>67</v>
      </c>
      <c r="I482" s="42">
        <v>8440000000</v>
      </c>
      <c r="J482" s="43"/>
      <c r="K482" s="43"/>
      <c r="L482" s="44">
        <v>8440000000</v>
      </c>
      <c r="M482" s="42">
        <v>2000000000</v>
      </c>
      <c r="N482" s="43">
        <v>2000000000</v>
      </c>
      <c r="O482" s="55"/>
      <c r="P482" s="63" t="s">
        <v>7574</v>
      </c>
      <c r="Q482" s="66" t="s">
        <v>1182</v>
      </c>
      <c r="R482" s="67" t="s">
        <v>1183</v>
      </c>
      <c r="S482" s="65" t="s">
        <v>24</v>
      </c>
      <c r="T482" s="58"/>
      <c r="U482" s="46"/>
    </row>
    <row r="483" spans="2:21" s="70" customFormat="1" x14ac:dyDescent="0.15">
      <c r="B483" s="56">
        <v>2018</v>
      </c>
      <c r="C483" s="74">
        <v>4</v>
      </c>
      <c r="D483" s="74" t="s">
        <v>15</v>
      </c>
      <c r="E483" s="50" t="s">
        <v>1187</v>
      </c>
      <c r="F483" s="72" t="s">
        <v>7568</v>
      </c>
      <c r="G483" s="77" t="s">
        <v>16</v>
      </c>
      <c r="H483" s="49" t="s">
        <v>67</v>
      </c>
      <c r="I483" s="42">
        <v>8483000000</v>
      </c>
      <c r="J483" s="43">
        <v>7706000000</v>
      </c>
      <c r="K483" s="43"/>
      <c r="L483" s="44">
        <v>16189000000</v>
      </c>
      <c r="M483" s="42">
        <v>500000000</v>
      </c>
      <c r="N483" s="43">
        <v>16189000000</v>
      </c>
      <c r="O483" s="55"/>
      <c r="P483" s="63" t="s">
        <v>7577</v>
      </c>
      <c r="Q483" s="66" t="s">
        <v>1188</v>
      </c>
      <c r="R483" s="67" t="s">
        <v>1189</v>
      </c>
      <c r="S483" s="65" t="s">
        <v>24</v>
      </c>
      <c r="T483" s="58"/>
      <c r="U483" s="46"/>
    </row>
    <row r="484" spans="2:21" s="70" customFormat="1" x14ac:dyDescent="0.15">
      <c r="B484" s="56">
        <v>2018</v>
      </c>
      <c r="C484" s="74">
        <v>5</v>
      </c>
      <c r="D484" s="74" t="s">
        <v>14</v>
      </c>
      <c r="E484" s="50" t="s">
        <v>1257</v>
      </c>
      <c r="F484" s="72" t="s">
        <v>7568</v>
      </c>
      <c r="G484" s="77" t="s">
        <v>40</v>
      </c>
      <c r="H484" s="49" t="s">
        <v>68</v>
      </c>
      <c r="I484" s="42">
        <v>121000000</v>
      </c>
      <c r="J484" s="43"/>
      <c r="K484" s="43"/>
      <c r="L484" s="44">
        <v>121000000</v>
      </c>
      <c r="M484" s="42">
        <v>121000000</v>
      </c>
      <c r="N484" s="43" t="s">
        <v>1258</v>
      </c>
      <c r="O484" s="55"/>
      <c r="P484" s="63" t="s">
        <v>7582</v>
      </c>
      <c r="Q484" s="66" t="s">
        <v>1254</v>
      </c>
      <c r="R484" s="67" t="s">
        <v>1255</v>
      </c>
      <c r="S484" s="65" t="s">
        <v>24</v>
      </c>
      <c r="T484" s="58" t="s">
        <v>1256</v>
      </c>
      <c r="U484" s="46"/>
    </row>
    <row r="485" spans="2:21" s="70" customFormat="1" x14ac:dyDescent="0.15">
      <c r="B485" s="56">
        <v>2018</v>
      </c>
      <c r="C485" s="74">
        <v>5</v>
      </c>
      <c r="D485" s="74" t="s">
        <v>14</v>
      </c>
      <c r="E485" s="50" t="s">
        <v>3366</v>
      </c>
      <c r="F485" s="72" t="s">
        <v>7598</v>
      </c>
      <c r="G485" s="77" t="s">
        <v>16</v>
      </c>
      <c r="H485" s="49" t="s">
        <v>68</v>
      </c>
      <c r="I485" s="42">
        <v>73508000</v>
      </c>
      <c r="J485" s="43">
        <v>49005000</v>
      </c>
      <c r="K485" s="43">
        <v>17487000</v>
      </c>
      <c r="L485" s="44">
        <v>140000000</v>
      </c>
      <c r="M485" s="42">
        <v>140000000</v>
      </c>
      <c r="N485" s="43">
        <v>0</v>
      </c>
      <c r="O485" s="55"/>
      <c r="P485" s="63" t="s">
        <v>7650</v>
      </c>
      <c r="Q485" s="66" t="s">
        <v>3360</v>
      </c>
      <c r="R485" s="67" t="s">
        <v>3361</v>
      </c>
      <c r="S485" s="65" t="s">
        <v>24</v>
      </c>
      <c r="T485" s="58"/>
      <c r="U485" s="46"/>
    </row>
    <row r="486" spans="2:21" s="70" customFormat="1" x14ac:dyDescent="0.15">
      <c r="B486" s="56">
        <v>2018</v>
      </c>
      <c r="C486" s="74">
        <v>5</v>
      </c>
      <c r="D486" s="74" t="s">
        <v>14</v>
      </c>
      <c r="E486" s="50" t="s">
        <v>3367</v>
      </c>
      <c r="F486" s="72" t="s">
        <v>7598</v>
      </c>
      <c r="G486" s="77" t="s">
        <v>16</v>
      </c>
      <c r="H486" s="49" t="s">
        <v>68</v>
      </c>
      <c r="I486" s="42">
        <v>84009000</v>
      </c>
      <c r="J486" s="43">
        <v>56006000</v>
      </c>
      <c r="K486" s="43">
        <v>19985000</v>
      </c>
      <c r="L486" s="44">
        <v>160000000</v>
      </c>
      <c r="M486" s="42">
        <v>160000000</v>
      </c>
      <c r="N486" s="43">
        <v>0</v>
      </c>
      <c r="O486" s="55"/>
      <c r="P486" s="63" t="s">
        <v>7650</v>
      </c>
      <c r="Q486" s="66" t="s">
        <v>3363</v>
      </c>
      <c r="R486" s="67" t="s">
        <v>3364</v>
      </c>
      <c r="S486" s="65" t="s">
        <v>24</v>
      </c>
      <c r="T486" s="58"/>
      <c r="U486" s="46"/>
    </row>
    <row r="487" spans="2:21" s="70" customFormat="1" x14ac:dyDescent="0.15">
      <c r="B487" s="56">
        <v>2018</v>
      </c>
      <c r="C487" s="74">
        <v>5</v>
      </c>
      <c r="D487" s="74" t="s">
        <v>14</v>
      </c>
      <c r="E487" s="50" t="s">
        <v>3151</v>
      </c>
      <c r="F487" s="72" t="s">
        <v>7598</v>
      </c>
      <c r="G487" s="77" t="s">
        <v>99</v>
      </c>
      <c r="H487" s="49" t="s">
        <v>67</v>
      </c>
      <c r="I487" s="42">
        <v>180000000</v>
      </c>
      <c r="J487" s="43">
        <v>0</v>
      </c>
      <c r="K487" s="43">
        <v>0</v>
      </c>
      <c r="L487" s="44">
        <v>180000000</v>
      </c>
      <c r="M487" s="42">
        <v>180000000</v>
      </c>
      <c r="N487" s="43"/>
      <c r="O487" s="55"/>
      <c r="P487" s="63" t="s">
        <v>7629</v>
      </c>
      <c r="Q487" s="66" t="s">
        <v>3147</v>
      </c>
      <c r="R487" s="67" t="s">
        <v>3148</v>
      </c>
      <c r="S487" s="65" t="s">
        <v>24</v>
      </c>
      <c r="T487" s="58"/>
      <c r="U487" s="46"/>
    </row>
    <row r="488" spans="2:21" s="70" customFormat="1" x14ac:dyDescent="0.15">
      <c r="B488" s="56">
        <v>2018</v>
      </c>
      <c r="C488" s="74">
        <v>5</v>
      </c>
      <c r="D488" s="74" t="s">
        <v>14</v>
      </c>
      <c r="E488" s="50" t="s">
        <v>3369</v>
      </c>
      <c r="F488" s="72" t="s">
        <v>7598</v>
      </c>
      <c r="G488" s="77" t="s">
        <v>16</v>
      </c>
      <c r="H488" s="49" t="s">
        <v>68</v>
      </c>
      <c r="I488" s="42">
        <v>173280000</v>
      </c>
      <c r="J488" s="43">
        <v>43320000</v>
      </c>
      <c r="K488" s="43">
        <v>3400000</v>
      </c>
      <c r="L488" s="44">
        <v>220000000</v>
      </c>
      <c r="M488" s="42">
        <v>220000000</v>
      </c>
      <c r="N488" s="43">
        <v>0</v>
      </c>
      <c r="O488" s="55"/>
      <c r="P488" s="63" t="s">
        <v>7650</v>
      </c>
      <c r="Q488" s="66" t="s">
        <v>3360</v>
      </c>
      <c r="R488" s="67" t="s">
        <v>3361</v>
      </c>
      <c r="S488" s="65" t="s">
        <v>24</v>
      </c>
      <c r="T488" s="58"/>
      <c r="U488" s="46"/>
    </row>
    <row r="489" spans="2:21" s="70" customFormat="1" x14ac:dyDescent="0.15">
      <c r="B489" s="56">
        <v>2018</v>
      </c>
      <c r="C489" s="74">
        <v>5</v>
      </c>
      <c r="D489" s="74" t="s">
        <v>15</v>
      </c>
      <c r="E489" s="50" t="s">
        <v>2379</v>
      </c>
      <c r="F489" s="72" t="s">
        <v>7600</v>
      </c>
      <c r="G489" s="77" t="s">
        <v>16</v>
      </c>
      <c r="H489" s="49" t="s">
        <v>68</v>
      </c>
      <c r="I489" s="42">
        <v>200000000</v>
      </c>
      <c r="J489" s="43">
        <v>60000000</v>
      </c>
      <c r="K489" s="43"/>
      <c r="L489" s="44">
        <v>260000000</v>
      </c>
      <c r="M489" s="42">
        <v>200000000</v>
      </c>
      <c r="N489" s="43">
        <v>2400000</v>
      </c>
      <c r="O489" s="55"/>
      <c r="P489" s="63" t="s">
        <v>7608</v>
      </c>
      <c r="Q489" s="66" t="s">
        <v>2380</v>
      </c>
      <c r="R489" s="67" t="s">
        <v>2381</v>
      </c>
      <c r="S489" s="65" t="s">
        <v>24</v>
      </c>
      <c r="T489" s="58"/>
      <c r="U489" s="46"/>
    </row>
    <row r="490" spans="2:21" s="70" customFormat="1" x14ac:dyDescent="0.15">
      <c r="B490" s="56">
        <v>2018</v>
      </c>
      <c r="C490" s="74">
        <v>5</v>
      </c>
      <c r="D490" s="74" t="s">
        <v>14</v>
      </c>
      <c r="E490" s="50" t="s">
        <v>1293</v>
      </c>
      <c r="F490" s="72" t="s">
        <v>7568</v>
      </c>
      <c r="G490" s="77" t="s">
        <v>103</v>
      </c>
      <c r="H490" s="49" t="s">
        <v>67</v>
      </c>
      <c r="I490" s="42">
        <v>200000000</v>
      </c>
      <c r="J490" s="43">
        <v>80000000</v>
      </c>
      <c r="K490" s="43"/>
      <c r="L490" s="44">
        <v>280000000</v>
      </c>
      <c r="M490" s="42">
        <v>200000000</v>
      </c>
      <c r="N490" s="43">
        <v>140000000</v>
      </c>
      <c r="O490" s="55"/>
      <c r="P490" s="63" t="s">
        <v>7585</v>
      </c>
      <c r="Q490" s="66" t="s">
        <v>1291</v>
      </c>
      <c r="R490" s="67" t="s">
        <v>1292</v>
      </c>
      <c r="S490" s="65" t="s">
        <v>24</v>
      </c>
      <c r="T490" s="58"/>
      <c r="U490" s="46"/>
    </row>
    <row r="491" spans="2:21" s="70" customFormat="1" x14ac:dyDescent="0.15">
      <c r="B491" s="56">
        <v>2018</v>
      </c>
      <c r="C491" s="74">
        <v>5</v>
      </c>
      <c r="D491" s="74" t="s">
        <v>14</v>
      </c>
      <c r="E491" s="50" t="s">
        <v>3334</v>
      </c>
      <c r="F491" s="72" t="s">
        <v>7598</v>
      </c>
      <c r="G491" s="77" t="s">
        <v>17</v>
      </c>
      <c r="H491" s="49" t="s">
        <v>68</v>
      </c>
      <c r="I491" s="42">
        <v>268886000</v>
      </c>
      <c r="J491" s="43">
        <v>36233000</v>
      </c>
      <c r="K491" s="43">
        <v>0</v>
      </c>
      <c r="L491" s="44">
        <v>305119000</v>
      </c>
      <c r="M491" s="42">
        <v>268886000</v>
      </c>
      <c r="N491" s="43">
        <v>188220200</v>
      </c>
      <c r="O491" s="55"/>
      <c r="P491" s="63" t="s">
        <v>7648</v>
      </c>
      <c r="Q491" s="66" t="s">
        <v>3330</v>
      </c>
      <c r="R491" s="67" t="s">
        <v>3331</v>
      </c>
      <c r="S491" s="65" t="s">
        <v>24</v>
      </c>
      <c r="T491" s="58"/>
      <c r="U491" s="46"/>
    </row>
    <row r="492" spans="2:21" s="70" customFormat="1" x14ac:dyDescent="0.15">
      <c r="B492" s="56">
        <v>2018</v>
      </c>
      <c r="C492" s="74">
        <v>5</v>
      </c>
      <c r="D492" s="74" t="s">
        <v>14</v>
      </c>
      <c r="E492" s="50" t="s">
        <v>3333</v>
      </c>
      <c r="F492" s="72" t="s">
        <v>7598</v>
      </c>
      <c r="G492" s="77" t="s">
        <v>17</v>
      </c>
      <c r="H492" s="49" t="s">
        <v>68</v>
      </c>
      <c r="I492" s="42">
        <v>233666000</v>
      </c>
      <c r="J492" s="43">
        <v>93334000</v>
      </c>
      <c r="K492" s="43">
        <v>5000000</v>
      </c>
      <c r="L492" s="44">
        <v>332000000</v>
      </c>
      <c r="M492" s="42">
        <v>233666000</v>
      </c>
      <c r="N492" s="43">
        <v>163566200</v>
      </c>
      <c r="O492" s="55"/>
      <c r="P492" s="63" t="s">
        <v>7648</v>
      </c>
      <c r="Q492" s="66" t="s">
        <v>3330</v>
      </c>
      <c r="R492" s="67" t="s">
        <v>3331</v>
      </c>
      <c r="S492" s="65" t="s">
        <v>24</v>
      </c>
      <c r="T492" s="58"/>
      <c r="U492" s="46"/>
    </row>
    <row r="493" spans="2:21" s="70" customFormat="1" x14ac:dyDescent="0.15">
      <c r="B493" s="56">
        <v>2018</v>
      </c>
      <c r="C493" s="74">
        <v>5</v>
      </c>
      <c r="D493" s="74" t="s">
        <v>14</v>
      </c>
      <c r="E493" s="50" t="s">
        <v>2353</v>
      </c>
      <c r="F493" s="72" t="s">
        <v>7600</v>
      </c>
      <c r="G493" s="77" t="s">
        <v>16</v>
      </c>
      <c r="H493" s="49" t="s">
        <v>68</v>
      </c>
      <c r="I493" s="42">
        <v>240000000</v>
      </c>
      <c r="J493" s="43">
        <v>100000000</v>
      </c>
      <c r="K493" s="43"/>
      <c r="L493" s="44">
        <v>340000000</v>
      </c>
      <c r="M493" s="42">
        <v>240000000</v>
      </c>
      <c r="N493" s="43">
        <v>329000000</v>
      </c>
      <c r="O493" s="55"/>
      <c r="P493" s="63" t="s">
        <v>7606</v>
      </c>
      <c r="Q493" s="66" t="s">
        <v>2354</v>
      </c>
      <c r="R493" s="67" t="s">
        <v>2355</v>
      </c>
      <c r="S493" s="65" t="s">
        <v>24</v>
      </c>
      <c r="T493" s="58"/>
      <c r="U493" s="46"/>
    </row>
    <row r="494" spans="2:21" s="70" customFormat="1" x14ac:dyDescent="0.15">
      <c r="B494" s="56">
        <v>2018</v>
      </c>
      <c r="C494" s="74">
        <v>5</v>
      </c>
      <c r="D494" s="74" t="s">
        <v>14</v>
      </c>
      <c r="E494" s="50" t="s">
        <v>179</v>
      </c>
      <c r="F494" s="72" t="s">
        <v>7545</v>
      </c>
      <c r="G494" s="77" t="s">
        <v>17</v>
      </c>
      <c r="H494" s="49" t="s">
        <v>68</v>
      </c>
      <c r="I494" s="42">
        <v>250000000</v>
      </c>
      <c r="J494" s="43">
        <v>80000000</v>
      </c>
      <c r="K494" s="43">
        <v>30000000</v>
      </c>
      <c r="L494" s="44">
        <v>360000000</v>
      </c>
      <c r="M494" s="42">
        <v>250000000</v>
      </c>
      <c r="N494" s="43">
        <v>175000000</v>
      </c>
      <c r="O494" s="55"/>
      <c r="P494" s="63" t="s">
        <v>7551</v>
      </c>
      <c r="Q494" s="66" t="s">
        <v>177</v>
      </c>
      <c r="R494" s="67" t="s">
        <v>178</v>
      </c>
      <c r="S494" s="65" t="s">
        <v>24</v>
      </c>
      <c r="T494" s="58"/>
      <c r="U494" s="46"/>
    </row>
    <row r="495" spans="2:21" s="70" customFormat="1" x14ac:dyDescent="0.15">
      <c r="B495" s="56">
        <v>2018</v>
      </c>
      <c r="C495" s="74">
        <v>5</v>
      </c>
      <c r="D495" s="74" t="s">
        <v>14</v>
      </c>
      <c r="E495" s="50" t="s">
        <v>2409</v>
      </c>
      <c r="F495" s="72" t="s">
        <v>7600</v>
      </c>
      <c r="G495" s="77" t="s">
        <v>16</v>
      </c>
      <c r="H495" s="49" t="s">
        <v>68</v>
      </c>
      <c r="I495" s="42">
        <v>250100000</v>
      </c>
      <c r="J495" s="43">
        <v>113900000</v>
      </c>
      <c r="K495" s="43"/>
      <c r="L495" s="44">
        <v>364000000</v>
      </c>
      <c r="M495" s="42">
        <v>250100000</v>
      </c>
      <c r="N495" s="43">
        <v>350000000</v>
      </c>
      <c r="O495" s="55"/>
      <c r="P495" s="63" t="s">
        <v>7609</v>
      </c>
      <c r="Q495" s="66" t="s">
        <v>2410</v>
      </c>
      <c r="R495" s="67" t="s">
        <v>2411</v>
      </c>
      <c r="S495" s="65" t="s">
        <v>24</v>
      </c>
      <c r="T495" s="58"/>
      <c r="U495" s="46"/>
    </row>
    <row r="496" spans="2:21" s="70" customFormat="1" x14ac:dyDescent="0.15">
      <c r="B496" s="56">
        <v>2018</v>
      </c>
      <c r="C496" s="74">
        <v>5</v>
      </c>
      <c r="D496" s="74" t="s">
        <v>14</v>
      </c>
      <c r="E496" s="50" t="s">
        <v>1128</v>
      </c>
      <c r="F496" s="72" t="s">
        <v>7568</v>
      </c>
      <c r="G496" s="77" t="s">
        <v>16</v>
      </c>
      <c r="H496" s="49" t="s">
        <v>68</v>
      </c>
      <c r="I496" s="42">
        <v>257453000</v>
      </c>
      <c r="J496" s="43">
        <v>110337000</v>
      </c>
      <c r="K496" s="43"/>
      <c r="L496" s="44">
        <v>367790000</v>
      </c>
      <c r="M496" s="42">
        <v>257453000</v>
      </c>
      <c r="N496" s="43">
        <v>257353000</v>
      </c>
      <c r="O496" s="55"/>
      <c r="P496" s="63" t="s">
        <v>7572</v>
      </c>
      <c r="Q496" s="66" t="s">
        <v>1129</v>
      </c>
      <c r="R496" s="67" t="s">
        <v>1130</v>
      </c>
      <c r="S496" s="65" t="s">
        <v>24</v>
      </c>
      <c r="T496" s="58"/>
      <c r="U496" s="46"/>
    </row>
    <row r="497" spans="2:21" s="70" customFormat="1" x14ac:dyDescent="0.15">
      <c r="B497" s="56">
        <v>2018</v>
      </c>
      <c r="C497" s="74">
        <v>5</v>
      </c>
      <c r="D497" s="74" t="s">
        <v>14</v>
      </c>
      <c r="E497" s="50" t="s">
        <v>1249</v>
      </c>
      <c r="F497" s="72" t="s">
        <v>7568</v>
      </c>
      <c r="G497" s="77" t="s">
        <v>16</v>
      </c>
      <c r="H497" s="49" t="s">
        <v>68</v>
      </c>
      <c r="I497" s="42">
        <v>200000000</v>
      </c>
      <c r="J497" s="43">
        <v>180000000</v>
      </c>
      <c r="K497" s="43"/>
      <c r="L497" s="44">
        <v>380000000</v>
      </c>
      <c r="M497" s="42">
        <v>200000000</v>
      </c>
      <c r="N497" s="43">
        <v>350000000</v>
      </c>
      <c r="O497" s="55"/>
      <c r="P497" s="63" t="s">
        <v>7581</v>
      </c>
      <c r="Q497" s="66" t="s">
        <v>1240</v>
      </c>
      <c r="R497" s="67" t="s">
        <v>1241</v>
      </c>
      <c r="S497" s="65" t="s">
        <v>24</v>
      </c>
      <c r="T497" s="58"/>
      <c r="U497" s="46"/>
    </row>
    <row r="498" spans="2:21" s="70" customFormat="1" x14ac:dyDescent="0.15">
      <c r="B498" s="56">
        <v>2018</v>
      </c>
      <c r="C498" s="74">
        <v>5</v>
      </c>
      <c r="D498" s="74" t="s">
        <v>15</v>
      </c>
      <c r="E498" s="50" t="s">
        <v>5063</v>
      </c>
      <c r="F498" s="72" t="s">
        <v>7554</v>
      </c>
      <c r="G498" s="77" t="s">
        <v>16</v>
      </c>
      <c r="H498" s="49" t="s">
        <v>67</v>
      </c>
      <c r="I498" s="42">
        <v>344700000</v>
      </c>
      <c r="J498" s="43">
        <v>183300000</v>
      </c>
      <c r="K498" s="43">
        <v>22000000</v>
      </c>
      <c r="L498" s="44">
        <v>550000000</v>
      </c>
      <c r="M498" s="42">
        <v>550000000</v>
      </c>
      <c r="N498" s="43">
        <v>550000000</v>
      </c>
      <c r="O498" s="55"/>
      <c r="P498" s="63" t="s">
        <v>5760</v>
      </c>
      <c r="Q498" s="66" t="s">
        <v>5057</v>
      </c>
      <c r="R498" s="67" t="s">
        <v>5058</v>
      </c>
      <c r="S498" s="65" t="s">
        <v>24</v>
      </c>
      <c r="T498" s="58"/>
      <c r="U498" s="46"/>
    </row>
    <row r="499" spans="2:21" s="70" customFormat="1" x14ac:dyDescent="0.15">
      <c r="B499" s="56">
        <v>2018</v>
      </c>
      <c r="C499" s="74">
        <v>5</v>
      </c>
      <c r="D499" s="74" t="s">
        <v>14</v>
      </c>
      <c r="E499" s="50" t="s">
        <v>3994</v>
      </c>
      <c r="F499" s="72" t="s">
        <v>7651</v>
      </c>
      <c r="G499" s="77" t="s">
        <v>16</v>
      </c>
      <c r="H499" s="49" t="s">
        <v>67</v>
      </c>
      <c r="I499" s="42">
        <v>1200000000</v>
      </c>
      <c r="J499" s="43">
        <v>300000000</v>
      </c>
      <c r="K499" s="43">
        <v>0</v>
      </c>
      <c r="L499" s="44">
        <v>1500000000</v>
      </c>
      <c r="M499" s="42">
        <v>1200000000</v>
      </c>
      <c r="N499" s="43">
        <v>2113750000</v>
      </c>
      <c r="O499" s="55"/>
      <c r="P499" s="63" t="s">
        <v>7661</v>
      </c>
      <c r="Q499" s="66" t="s">
        <v>3995</v>
      </c>
      <c r="R499" s="67" t="s">
        <v>3996</v>
      </c>
      <c r="S499" s="65" t="s">
        <v>3988</v>
      </c>
      <c r="T499" s="58"/>
      <c r="U499" s="46"/>
    </row>
    <row r="500" spans="2:21" s="70" customFormat="1" x14ac:dyDescent="0.15">
      <c r="B500" s="56">
        <v>2018</v>
      </c>
      <c r="C500" s="74">
        <v>5</v>
      </c>
      <c r="D500" s="74" t="s">
        <v>14</v>
      </c>
      <c r="E500" s="50" t="s">
        <v>3865</v>
      </c>
      <c r="F500" s="72" t="s">
        <v>7651</v>
      </c>
      <c r="G500" s="77" t="s">
        <v>3867</v>
      </c>
      <c r="H500" s="49" t="s">
        <v>67</v>
      </c>
      <c r="I500" s="42">
        <v>1007853000</v>
      </c>
      <c r="J500" s="43">
        <v>229663000</v>
      </c>
      <c r="K500" s="43">
        <v>388734000</v>
      </c>
      <c r="L500" s="44">
        <v>1626250000</v>
      </c>
      <c r="M500" s="42">
        <v>1626250000</v>
      </c>
      <c r="N500" s="43">
        <v>1626250000</v>
      </c>
      <c r="O500" s="55"/>
      <c r="P500" s="63" t="s">
        <v>4925</v>
      </c>
      <c r="Q500" s="66" t="s">
        <v>3868</v>
      </c>
      <c r="R500" s="67" t="s">
        <v>3864</v>
      </c>
      <c r="S500" s="65" t="s">
        <v>24</v>
      </c>
      <c r="T500" s="58"/>
      <c r="U500" s="46"/>
    </row>
    <row r="501" spans="2:21" s="70" customFormat="1" x14ac:dyDescent="0.15">
      <c r="B501" s="56">
        <v>2018</v>
      </c>
      <c r="C501" s="74">
        <v>5</v>
      </c>
      <c r="D501" s="74" t="s">
        <v>14</v>
      </c>
      <c r="E501" s="50" t="s">
        <v>1267</v>
      </c>
      <c r="F501" s="72" t="s">
        <v>7568</v>
      </c>
      <c r="G501" s="77" t="s">
        <v>103</v>
      </c>
      <c r="H501" s="49" t="s">
        <v>68</v>
      </c>
      <c r="I501" s="42">
        <v>2163187100</v>
      </c>
      <c r="J501" s="43"/>
      <c r="K501" s="43"/>
      <c r="L501" s="44">
        <v>2163187100</v>
      </c>
      <c r="M501" s="42">
        <v>2163187100</v>
      </c>
      <c r="N501" s="43">
        <v>2478700000</v>
      </c>
      <c r="O501" s="55"/>
      <c r="P501" s="63" t="s">
        <v>7582</v>
      </c>
      <c r="Q501" s="66" t="s">
        <v>1265</v>
      </c>
      <c r="R501" s="67" t="s">
        <v>1266</v>
      </c>
      <c r="S501" s="65" t="s">
        <v>24</v>
      </c>
      <c r="T501" s="58" t="s">
        <v>1256</v>
      </c>
      <c r="U501" s="46"/>
    </row>
    <row r="502" spans="2:21" s="70" customFormat="1" x14ac:dyDescent="0.15">
      <c r="B502" s="56">
        <v>2018</v>
      </c>
      <c r="C502" s="74">
        <v>5</v>
      </c>
      <c r="D502" s="74" t="s">
        <v>14</v>
      </c>
      <c r="E502" s="50" t="s">
        <v>3332</v>
      </c>
      <c r="F502" s="72" t="s">
        <v>7598</v>
      </c>
      <c r="G502" s="77" t="s">
        <v>16</v>
      </c>
      <c r="H502" s="49" t="s">
        <v>68</v>
      </c>
      <c r="I502" s="42">
        <v>3124451000</v>
      </c>
      <c r="J502" s="43">
        <v>36233000</v>
      </c>
      <c r="K502" s="43">
        <v>0</v>
      </c>
      <c r="L502" s="44">
        <v>3160684000</v>
      </c>
      <c r="M502" s="42">
        <v>1100000000</v>
      </c>
      <c r="N502" s="43">
        <v>1100000000</v>
      </c>
      <c r="O502" s="55"/>
      <c r="P502" s="63" t="s">
        <v>7648</v>
      </c>
      <c r="Q502" s="66" t="s">
        <v>3330</v>
      </c>
      <c r="R502" s="67" t="s">
        <v>3331</v>
      </c>
      <c r="S502" s="65" t="s">
        <v>24</v>
      </c>
      <c r="T502" s="58"/>
      <c r="U502" s="46"/>
    </row>
    <row r="503" spans="2:21" s="70" customFormat="1" x14ac:dyDescent="0.15">
      <c r="B503" s="56">
        <v>2018</v>
      </c>
      <c r="C503" s="74">
        <v>5</v>
      </c>
      <c r="D503" s="74" t="s">
        <v>14</v>
      </c>
      <c r="E503" s="50" t="s">
        <v>3237</v>
      </c>
      <c r="F503" s="72" t="s">
        <v>7598</v>
      </c>
      <c r="G503" s="77" t="s">
        <v>16</v>
      </c>
      <c r="H503" s="49" t="s">
        <v>68</v>
      </c>
      <c r="I503" s="42">
        <v>3399076000</v>
      </c>
      <c r="J503" s="43">
        <v>289494000</v>
      </c>
      <c r="K503" s="43">
        <v>0</v>
      </c>
      <c r="L503" s="44">
        <v>3688570000</v>
      </c>
      <c r="M503" s="42">
        <v>1800000000</v>
      </c>
      <c r="N503" s="43">
        <v>1800000000</v>
      </c>
      <c r="O503" s="55"/>
      <c r="P503" s="63" t="s">
        <v>7637</v>
      </c>
      <c r="Q503" s="66" t="s">
        <v>3238</v>
      </c>
      <c r="R503" s="67" t="s">
        <v>3239</v>
      </c>
      <c r="S503" s="65" t="s">
        <v>24</v>
      </c>
      <c r="T503" s="58"/>
      <c r="U503" s="46"/>
    </row>
    <row r="504" spans="2:21" s="70" customFormat="1" x14ac:dyDescent="0.15">
      <c r="B504" s="56">
        <v>2018</v>
      </c>
      <c r="C504" s="74">
        <v>5</v>
      </c>
      <c r="D504" s="74" t="s">
        <v>14</v>
      </c>
      <c r="E504" s="50" t="s">
        <v>2326</v>
      </c>
      <c r="F504" s="72" t="s">
        <v>7600</v>
      </c>
      <c r="G504" s="77" t="s">
        <v>16</v>
      </c>
      <c r="H504" s="49" t="s">
        <v>68</v>
      </c>
      <c r="I504" s="42">
        <v>2443323000</v>
      </c>
      <c r="J504" s="43">
        <v>1493161000</v>
      </c>
      <c r="K504" s="43">
        <v>10219000</v>
      </c>
      <c r="L504" s="44">
        <v>3946703000</v>
      </c>
      <c r="M504" s="42">
        <v>1100000000</v>
      </c>
      <c r="N504" s="43">
        <v>3946703000</v>
      </c>
      <c r="O504" s="55"/>
      <c r="P504" s="63" t="s">
        <v>7603</v>
      </c>
      <c r="Q504" s="66" t="s">
        <v>2324</v>
      </c>
      <c r="R504" s="67" t="s">
        <v>2325</v>
      </c>
      <c r="S504" s="65" t="s">
        <v>24</v>
      </c>
      <c r="T504" s="58"/>
      <c r="U504" s="46"/>
    </row>
    <row r="505" spans="2:21" s="70" customFormat="1" x14ac:dyDescent="0.15">
      <c r="B505" s="56">
        <v>2018</v>
      </c>
      <c r="C505" s="74">
        <v>5</v>
      </c>
      <c r="D505" s="74" t="s">
        <v>14</v>
      </c>
      <c r="E505" s="50" t="s">
        <v>1131</v>
      </c>
      <c r="F505" s="72" t="s">
        <v>7568</v>
      </c>
      <c r="G505" s="77" t="s">
        <v>16</v>
      </c>
      <c r="H505" s="49" t="s">
        <v>68</v>
      </c>
      <c r="I505" s="42">
        <v>4205388000</v>
      </c>
      <c r="J505" s="43">
        <v>2448634000</v>
      </c>
      <c r="K505" s="43">
        <v>1545978000</v>
      </c>
      <c r="L505" s="44">
        <v>8200000000</v>
      </c>
      <c r="M505" s="42">
        <v>1000000000</v>
      </c>
      <c r="N505" s="43">
        <v>700000000</v>
      </c>
      <c r="O505" s="55"/>
      <c r="P505" s="63" t="s">
        <v>7572</v>
      </c>
      <c r="Q505" s="66" t="s">
        <v>1132</v>
      </c>
      <c r="R505" s="67" t="s">
        <v>1133</v>
      </c>
      <c r="S505" s="65" t="s">
        <v>24</v>
      </c>
      <c r="T505" s="58"/>
      <c r="U505" s="46"/>
    </row>
    <row r="506" spans="2:21" s="70" customFormat="1" x14ac:dyDescent="0.15">
      <c r="B506" s="56">
        <v>2018</v>
      </c>
      <c r="C506" s="74">
        <v>6</v>
      </c>
      <c r="D506" s="74" t="s">
        <v>14</v>
      </c>
      <c r="E506" s="50" t="s">
        <v>1921</v>
      </c>
      <c r="F506" s="72" t="s">
        <v>7587</v>
      </c>
      <c r="G506" s="77" t="s">
        <v>182</v>
      </c>
      <c r="H506" s="49" t="s">
        <v>68</v>
      </c>
      <c r="I506" s="42">
        <v>100793000</v>
      </c>
      <c r="J506" s="43"/>
      <c r="K506" s="43"/>
      <c r="L506" s="44">
        <v>100793000</v>
      </c>
      <c r="M506" s="42">
        <v>100793000</v>
      </c>
      <c r="N506" s="43"/>
      <c r="O506" s="55"/>
      <c r="P506" s="63" t="s">
        <v>7589</v>
      </c>
      <c r="Q506" s="66" t="s">
        <v>1922</v>
      </c>
      <c r="R506" s="67" t="s">
        <v>1923</v>
      </c>
      <c r="S506" s="65" t="s">
        <v>24</v>
      </c>
      <c r="T506" s="58"/>
      <c r="U506" s="46"/>
    </row>
    <row r="507" spans="2:21" s="70" customFormat="1" x14ac:dyDescent="0.15">
      <c r="B507" s="56">
        <v>2018</v>
      </c>
      <c r="C507" s="74">
        <v>6</v>
      </c>
      <c r="D507" s="74" t="s">
        <v>14</v>
      </c>
      <c r="E507" s="50" t="s">
        <v>3354</v>
      </c>
      <c r="F507" s="72" t="s">
        <v>7598</v>
      </c>
      <c r="G507" s="77" t="s">
        <v>16</v>
      </c>
      <c r="H507" s="49" t="s">
        <v>68</v>
      </c>
      <c r="I507" s="42">
        <v>38500000</v>
      </c>
      <c r="J507" s="43">
        <v>60500000</v>
      </c>
      <c r="K507" s="43">
        <v>11000000</v>
      </c>
      <c r="L507" s="44">
        <v>110000000</v>
      </c>
      <c r="M507" s="42">
        <v>38500000</v>
      </c>
      <c r="N507" s="43">
        <v>77000000</v>
      </c>
      <c r="O507" s="55"/>
      <c r="P507" s="63" t="s">
        <v>7649</v>
      </c>
      <c r="Q507" s="66" t="s">
        <v>3345</v>
      </c>
      <c r="R507" s="67" t="s">
        <v>3346</v>
      </c>
      <c r="S507" s="65" t="s">
        <v>24</v>
      </c>
      <c r="T507" s="58"/>
      <c r="U507" s="46"/>
    </row>
    <row r="508" spans="2:21" s="70" customFormat="1" x14ac:dyDescent="0.15">
      <c r="B508" s="56">
        <v>2018</v>
      </c>
      <c r="C508" s="74">
        <v>6</v>
      </c>
      <c r="D508" s="74" t="s">
        <v>14</v>
      </c>
      <c r="E508" s="50" t="s">
        <v>5200</v>
      </c>
      <c r="F508" s="72" t="s">
        <v>7554</v>
      </c>
      <c r="G508" s="77" t="s">
        <v>16</v>
      </c>
      <c r="H508" s="49" t="s">
        <v>67</v>
      </c>
      <c r="I508" s="42">
        <v>70000000</v>
      </c>
      <c r="J508" s="43">
        <v>50000000</v>
      </c>
      <c r="K508" s="43"/>
      <c r="L508" s="44">
        <f>SUM(I508:K508)</f>
        <v>120000000</v>
      </c>
      <c r="M508" s="42">
        <v>70000000</v>
      </c>
      <c r="N508" s="43">
        <v>150000000</v>
      </c>
      <c r="O508" s="55"/>
      <c r="P508" s="63" t="s">
        <v>7675</v>
      </c>
      <c r="Q508" s="66" t="s">
        <v>5194</v>
      </c>
      <c r="R508" s="67" t="s">
        <v>5198</v>
      </c>
      <c r="S508" s="65" t="s">
        <v>24</v>
      </c>
      <c r="T508" s="58"/>
      <c r="U508" s="46"/>
    </row>
    <row r="509" spans="2:21" s="70" customFormat="1" x14ac:dyDescent="0.15">
      <c r="B509" s="56">
        <v>2018</v>
      </c>
      <c r="C509" s="74">
        <v>6</v>
      </c>
      <c r="D509" s="74" t="s">
        <v>14</v>
      </c>
      <c r="E509" s="50" t="s">
        <v>181</v>
      </c>
      <c r="F509" s="72" t="s">
        <v>7545</v>
      </c>
      <c r="G509" s="77" t="s">
        <v>182</v>
      </c>
      <c r="H509" s="49" t="s">
        <v>68</v>
      </c>
      <c r="I509" s="42">
        <v>160000000</v>
      </c>
      <c r="J509" s="43">
        <v>36000000</v>
      </c>
      <c r="K509" s="43">
        <v>0</v>
      </c>
      <c r="L509" s="44">
        <v>196000000</v>
      </c>
      <c r="M509" s="42">
        <v>160000000</v>
      </c>
      <c r="N509" s="43">
        <v>80000000</v>
      </c>
      <c r="O509" s="55"/>
      <c r="P509" s="63" t="s">
        <v>7551</v>
      </c>
      <c r="Q509" s="66" t="s">
        <v>177</v>
      </c>
      <c r="R509" s="67" t="s">
        <v>178</v>
      </c>
      <c r="S509" s="65" t="s">
        <v>24</v>
      </c>
      <c r="T509" s="58"/>
      <c r="U509" s="46"/>
    </row>
    <row r="510" spans="2:21" s="70" customFormat="1" x14ac:dyDescent="0.15">
      <c r="B510" s="56">
        <v>2018</v>
      </c>
      <c r="C510" s="74">
        <v>6</v>
      </c>
      <c r="D510" s="74" t="s">
        <v>14</v>
      </c>
      <c r="E510" s="50" t="s">
        <v>172</v>
      </c>
      <c r="F510" s="72" t="s">
        <v>7545</v>
      </c>
      <c r="G510" s="77" t="s">
        <v>16</v>
      </c>
      <c r="H510" s="49" t="s">
        <v>68</v>
      </c>
      <c r="I510" s="42">
        <v>230000000</v>
      </c>
      <c r="J510" s="43">
        <v>52000000</v>
      </c>
      <c r="K510" s="43">
        <v>0</v>
      </c>
      <c r="L510" s="44">
        <v>282000000</v>
      </c>
      <c r="M510" s="42">
        <v>230000000</v>
      </c>
      <c r="N510" s="43">
        <v>161000000</v>
      </c>
      <c r="O510" s="55"/>
      <c r="P510" s="63" t="s">
        <v>7551</v>
      </c>
      <c r="Q510" s="66" t="s">
        <v>173</v>
      </c>
      <c r="R510" s="67" t="s">
        <v>174</v>
      </c>
      <c r="S510" s="65" t="s">
        <v>24</v>
      </c>
      <c r="T510" s="58"/>
      <c r="U510" s="46"/>
    </row>
    <row r="511" spans="2:21" s="70" customFormat="1" x14ac:dyDescent="0.15">
      <c r="B511" s="56">
        <v>2018</v>
      </c>
      <c r="C511" s="74">
        <v>6</v>
      </c>
      <c r="D511" s="74" t="s">
        <v>15</v>
      </c>
      <c r="E511" s="50" t="s">
        <v>2382</v>
      </c>
      <c r="F511" s="72" t="s">
        <v>7600</v>
      </c>
      <c r="G511" s="77" t="s">
        <v>16</v>
      </c>
      <c r="H511" s="49" t="s">
        <v>68</v>
      </c>
      <c r="I511" s="42">
        <v>200000000</v>
      </c>
      <c r="J511" s="43">
        <v>120000000</v>
      </c>
      <c r="K511" s="43"/>
      <c r="L511" s="44">
        <v>320000000</v>
      </c>
      <c r="M511" s="42">
        <v>200000000</v>
      </c>
      <c r="N511" s="43">
        <v>252000000</v>
      </c>
      <c r="O511" s="55"/>
      <c r="P511" s="63" t="s">
        <v>7608</v>
      </c>
      <c r="Q511" s="66" t="s">
        <v>2380</v>
      </c>
      <c r="R511" s="67" t="s">
        <v>2381</v>
      </c>
      <c r="S511" s="65" t="s">
        <v>24</v>
      </c>
      <c r="T511" s="58"/>
      <c r="U511" s="46"/>
    </row>
    <row r="512" spans="2:21" s="70" customFormat="1" x14ac:dyDescent="0.15">
      <c r="B512" s="56">
        <v>2018</v>
      </c>
      <c r="C512" s="74">
        <v>6</v>
      </c>
      <c r="D512" s="74" t="s">
        <v>14</v>
      </c>
      <c r="E512" s="50" t="s">
        <v>3979</v>
      </c>
      <c r="F512" s="72" t="s">
        <v>7651</v>
      </c>
      <c r="G512" s="77" t="s">
        <v>99</v>
      </c>
      <c r="H512" s="49" t="s">
        <v>67</v>
      </c>
      <c r="I512" s="42">
        <v>251790000</v>
      </c>
      <c r="J512" s="43">
        <v>127960000</v>
      </c>
      <c r="K512" s="43">
        <v>0</v>
      </c>
      <c r="L512" s="44">
        <f>SUM(I512:K512)</f>
        <v>379750000</v>
      </c>
      <c r="M512" s="42">
        <v>251790000</v>
      </c>
      <c r="N512" s="43">
        <v>500000</v>
      </c>
      <c r="O512" s="55"/>
      <c r="P512" s="63" t="s">
        <v>7660</v>
      </c>
      <c r="Q512" s="66" t="s">
        <v>3980</v>
      </c>
      <c r="R512" s="67" t="s">
        <v>3981</v>
      </c>
      <c r="S512" s="65" t="s">
        <v>24</v>
      </c>
      <c r="T512" s="58"/>
      <c r="U512" s="46"/>
    </row>
    <row r="513" spans="2:21" s="70" customFormat="1" x14ac:dyDescent="0.15">
      <c r="B513" s="56">
        <v>2018</v>
      </c>
      <c r="C513" s="74">
        <v>6</v>
      </c>
      <c r="D513" s="74" t="s">
        <v>14</v>
      </c>
      <c r="E513" s="50" t="s">
        <v>3340</v>
      </c>
      <c r="F513" s="72" t="s">
        <v>7598</v>
      </c>
      <c r="G513" s="77" t="s">
        <v>16</v>
      </c>
      <c r="H513" s="49" t="s">
        <v>68</v>
      </c>
      <c r="I513" s="42">
        <v>177000000</v>
      </c>
      <c r="J513" s="43">
        <v>172000000</v>
      </c>
      <c r="K513" s="43">
        <v>44000000</v>
      </c>
      <c r="L513" s="44">
        <v>393000000</v>
      </c>
      <c r="M513" s="42">
        <v>393000000</v>
      </c>
      <c r="N513" s="43">
        <v>393000000</v>
      </c>
      <c r="O513" s="55"/>
      <c r="P513" s="63" t="s">
        <v>7648</v>
      </c>
      <c r="Q513" s="66" t="s">
        <v>3338</v>
      </c>
      <c r="R513" s="67" t="s">
        <v>3339</v>
      </c>
      <c r="S513" s="65" t="s">
        <v>24</v>
      </c>
      <c r="T513" s="58"/>
      <c r="U513" s="46"/>
    </row>
    <row r="514" spans="2:21" s="70" customFormat="1" x14ac:dyDescent="0.15">
      <c r="B514" s="56">
        <v>2018</v>
      </c>
      <c r="C514" s="74">
        <v>6</v>
      </c>
      <c r="D514" s="74" t="s">
        <v>14</v>
      </c>
      <c r="E514" s="50" t="s">
        <v>1269</v>
      </c>
      <c r="F514" s="72" t="s">
        <v>7568</v>
      </c>
      <c r="G514" s="77" t="s">
        <v>40</v>
      </c>
      <c r="H514" s="49" t="s">
        <v>68</v>
      </c>
      <c r="I514" s="42">
        <v>420000000</v>
      </c>
      <c r="J514" s="43"/>
      <c r="K514" s="43"/>
      <c r="L514" s="44">
        <v>420000000</v>
      </c>
      <c r="M514" s="42">
        <v>420000000</v>
      </c>
      <c r="N514" s="43" t="s">
        <v>1263</v>
      </c>
      <c r="O514" s="55"/>
      <c r="P514" s="63" t="s">
        <v>7582</v>
      </c>
      <c r="Q514" s="66" t="s">
        <v>1261</v>
      </c>
      <c r="R514" s="67" t="s">
        <v>1262</v>
      </c>
      <c r="S514" s="65" t="s">
        <v>24</v>
      </c>
      <c r="T514" s="58" t="s">
        <v>1256</v>
      </c>
      <c r="U514" s="46"/>
    </row>
    <row r="515" spans="2:21" s="70" customFormat="1" x14ac:dyDescent="0.15">
      <c r="B515" s="56">
        <v>2018</v>
      </c>
      <c r="C515" s="74">
        <v>6</v>
      </c>
      <c r="D515" s="74" t="s">
        <v>14</v>
      </c>
      <c r="E515" s="50" t="s">
        <v>710</v>
      </c>
      <c r="F515" s="72" t="s">
        <v>7557</v>
      </c>
      <c r="G515" s="77" t="s">
        <v>16</v>
      </c>
      <c r="H515" s="49" t="s">
        <v>67</v>
      </c>
      <c r="I515" s="42">
        <v>350000000</v>
      </c>
      <c r="J515" s="43">
        <v>280000000</v>
      </c>
      <c r="K515" s="43">
        <v>70000000</v>
      </c>
      <c r="L515" s="44">
        <v>700000000</v>
      </c>
      <c r="M515" s="42">
        <v>350000000</v>
      </c>
      <c r="N515" s="43">
        <v>0</v>
      </c>
      <c r="O515" s="55"/>
      <c r="P515" s="63" t="s">
        <v>7559</v>
      </c>
      <c r="Q515" s="66" t="s">
        <v>711</v>
      </c>
      <c r="R515" s="67" t="s">
        <v>712</v>
      </c>
      <c r="S515" s="65" t="s">
        <v>24</v>
      </c>
      <c r="T515" s="58"/>
      <c r="U515" s="46"/>
    </row>
    <row r="516" spans="2:21" s="70" customFormat="1" x14ac:dyDescent="0.15">
      <c r="B516" s="56">
        <v>2018</v>
      </c>
      <c r="C516" s="74">
        <v>6</v>
      </c>
      <c r="D516" s="74" t="s">
        <v>15</v>
      </c>
      <c r="E516" s="50" t="s">
        <v>5113</v>
      </c>
      <c r="F516" s="72" t="s">
        <v>7554</v>
      </c>
      <c r="G516" s="77" t="s">
        <v>16</v>
      </c>
      <c r="H516" s="49" t="s">
        <v>68</v>
      </c>
      <c r="I516" s="42">
        <v>400000000</v>
      </c>
      <c r="J516" s="43">
        <v>300000000</v>
      </c>
      <c r="K516" s="43">
        <v>0</v>
      </c>
      <c r="L516" s="44">
        <f>SUM(I516:K516)</f>
        <v>700000000</v>
      </c>
      <c r="M516" s="42">
        <v>400000000</v>
      </c>
      <c r="N516" s="43">
        <v>40000000</v>
      </c>
      <c r="O516" s="55"/>
      <c r="P516" s="63" t="s">
        <v>5781</v>
      </c>
      <c r="Q516" s="66" t="s">
        <v>5114</v>
      </c>
      <c r="R516" s="67" t="s">
        <v>5115</v>
      </c>
      <c r="S516" s="65" t="s">
        <v>24</v>
      </c>
      <c r="T516" s="58"/>
      <c r="U516" s="46"/>
    </row>
    <row r="517" spans="2:21" s="70" customFormat="1" x14ac:dyDescent="0.15">
      <c r="B517" s="56">
        <v>2018</v>
      </c>
      <c r="C517" s="74">
        <v>6</v>
      </c>
      <c r="D517" s="74" t="s">
        <v>14</v>
      </c>
      <c r="E517" s="50" t="s">
        <v>3886</v>
      </c>
      <c r="F517" s="72" t="s">
        <v>7651</v>
      </c>
      <c r="G517" s="77" t="s">
        <v>16</v>
      </c>
      <c r="H517" s="49" t="s">
        <v>67</v>
      </c>
      <c r="I517" s="42">
        <v>951000000</v>
      </c>
      <c r="J517" s="43">
        <v>96000000</v>
      </c>
      <c r="K517" s="43"/>
      <c r="L517" s="44">
        <f>SUM(I517:K517)</f>
        <v>1047000000</v>
      </c>
      <c r="M517" s="42">
        <v>360000000</v>
      </c>
      <c r="N517" s="43">
        <v>180000000</v>
      </c>
      <c r="O517" s="55"/>
      <c r="P517" s="63" t="s">
        <v>7655</v>
      </c>
      <c r="Q517" s="66" t="s">
        <v>3888</v>
      </c>
      <c r="R517" s="67" t="s">
        <v>3889</v>
      </c>
      <c r="S517" s="65" t="s">
        <v>24</v>
      </c>
      <c r="T517" s="58"/>
      <c r="U517" s="46"/>
    </row>
    <row r="518" spans="2:21" s="70" customFormat="1" x14ac:dyDescent="0.15">
      <c r="B518" s="56">
        <v>2018</v>
      </c>
      <c r="C518" s="74">
        <v>6</v>
      </c>
      <c r="D518" s="74" t="s">
        <v>14</v>
      </c>
      <c r="E518" s="50" t="s">
        <v>3942</v>
      </c>
      <c r="F518" s="72" t="s">
        <v>7651</v>
      </c>
      <c r="G518" s="77" t="s">
        <v>16</v>
      </c>
      <c r="H518" s="49" t="s">
        <v>67</v>
      </c>
      <c r="I518" s="42">
        <v>1180000000</v>
      </c>
      <c r="J518" s="43">
        <v>0</v>
      </c>
      <c r="K518" s="43">
        <v>0</v>
      </c>
      <c r="L518" s="44">
        <f>SUM(I518:K518)</f>
        <v>1180000000</v>
      </c>
      <c r="M518" s="42">
        <v>1180000000</v>
      </c>
      <c r="N518" s="43">
        <v>0</v>
      </c>
      <c r="O518" s="55" t="s">
        <v>3937</v>
      </c>
      <c r="P518" s="63" t="s">
        <v>7657</v>
      </c>
      <c r="Q518" s="66" t="s">
        <v>3938</v>
      </c>
      <c r="R518" s="67" t="s">
        <v>3939</v>
      </c>
      <c r="S518" s="65" t="s">
        <v>24</v>
      </c>
      <c r="T518" s="58"/>
      <c r="U518" s="46"/>
    </row>
    <row r="519" spans="2:21" s="70" customFormat="1" x14ac:dyDescent="0.15">
      <c r="B519" s="56">
        <v>2018</v>
      </c>
      <c r="C519" s="74">
        <v>6</v>
      </c>
      <c r="D519" s="74" t="s">
        <v>14</v>
      </c>
      <c r="E519" s="50" t="s">
        <v>737</v>
      </c>
      <c r="F519" s="72" t="s">
        <v>7562</v>
      </c>
      <c r="G519" s="77" t="s">
        <v>16</v>
      </c>
      <c r="H519" s="49" t="s">
        <v>67</v>
      </c>
      <c r="I519" s="42">
        <v>1600000000</v>
      </c>
      <c r="J519" s="43">
        <v>400000000</v>
      </c>
      <c r="K519" s="43">
        <v>0</v>
      </c>
      <c r="L519" s="44">
        <v>2000000000</v>
      </c>
      <c r="M519" s="42">
        <v>1600000000</v>
      </c>
      <c r="N519" s="43">
        <v>2000000000</v>
      </c>
      <c r="O519" s="55"/>
      <c r="P519" s="63" t="s">
        <v>7563</v>
      </c>
      <c r="Q519" s="66" t="s">
        <v>738</v>
      </c>
      <c r="R519" s="67" t="s">
        <v>739</v>
      </c>
      <c r="S519" s="65" t="s">
        <v>24</v>
      </c>
      <c r="T519" s="58"/>
      <c r="U519" s="46"/>
    </row>
    <row r="520" spans="2:21" s="70" customFormat="1" x14ac:dyDescent="0.15">
      <c r="B520" s="56">
        <v>2018</v>
      </c>
      <c r="C520" s="74">
        <v>6</v>
      </c>
      <c r="D520" s="74" t="s">
        <v>14</v>
      </c>
      <c r="E520" s="50" t="s">
        <v>3982</v>
      </c>
      <c r="F520" s="72" t="s">
        <v>7651</v>
      </c>
      <c r="G520" s="77" t="s">
        <v>99</v>
      </c>
      <c r="H520" s="49" t="s">
        <v>67</v>
      </c>
      <c r="I520" s="42">
        <v>1971765000</v>
      </c>
      <c r="J520" s="43">
        <v>261303000</v>
      </c>
      <c r="K520" s="43">
        <v>0</v>
      </c>
      <c r="L520" s="44">
        <f>SUM(I520:K520)</f>
        <v>2233068000</v>
      </c>
      <c r="M520" s="42">
        <v>1500000000</v>
      </c>
      <c r="N520" s="43">
        <f>M520</f>
        <v>1500000000</v>
      </c>
      <c r="O520" s="55"/>
      <c r="P520" s="63" t="s">
        <v>7660</v>
      </c>
      <c r="Q520" s="66" t="s">
        <v>3983</v>
      </c>
      <c r="R520" s="67" t="s">
        <v>3984</v>
      </c>
      <c r="S520" s="65" t="s">
        <v>24</v>
      </c>
      <c r="T520" s="58"/>
      <c r="U520" s="46"/>
    </row>
    <row r="521" spans="2:21" s="70" customFormat="1" x14ac:dyDescent="0.15">
      <c r="B521" s="56">
        <v>2018</v>
      </c>
      <c r="C521" s="74">
        <v>4</v>
      </c>
      <c r="D521" s="74" t="s">
        <v>14</v>
      </c>
      <c r="E521" s="50" t="s">
        <v>2224</v>
      </c>
      <c r="F521" s="72" t="s">
        <v>7593</v>
      </c>
      <c r="G521" s="77" t="s">
        <v>42</v>
      </c>
      <c r="H521" s="49" t="s">
        <v>67</v>
      </c>
      <c r="I521" s="42">
        <v>3314000</v>
      </c>
      <c r="J521" s="43">
        <v>0</v>
      </c>
      <c r="K521" s="43">
        <v>0</v>
      </c>
      <c r="L521" s="44">
        <v>3314000</v>
      </c>
      <c r="M521" s="42">
        <v>3314000</v>
      </c>
      <c r="N521" s="43">
        <v>2319800</v>
      </c>
      <c r="O521" s="55"/>
      <c r="P521" s="63" t="s">
        <v>7596</v>
      </c>
      <c r="Q521" s="66" t="s">
        <v>2221</v>
      </c>
      <c r="R521" s="67" t="s">
        <v>2200</v>
      </c>
      <c r="S521" s="65" t="s">
        <v>24</v>
      </c>
      <c r="T521" s="58"/>
      <c r="U521" s="46"/>
    </row>
    <row r="522" spans="2:21" s="70" customFormat="1" x14ac:dyDescent="0.15">
      <c r="B522" s="56">
        <v>2018</v>
      </c>
      <c r="C522" s="74">
        <v>4</v>
      </c>
      <c r="D522" s="74" t="s">
        <v>14</v>
      </c>
      <c r="E522" s="50" t="s">
        <v>1260</v>
      </c>
      <c r="F522" s="72" t="s">
        <v>7568</v>
      </c>
      <c r="G522" s="77" t="s">
        <v>41</v>
      </c>
      <c r="H522" s="49" t="s">
        <v>68</v>
      </c>
      <c r="I522" s="42">
        <v>5962000</v>
      </c>
      <c r="J522" s="43"/>
      <c r="K522" s="43"/>
      <c r="L522" s="44">
        <v>5962000</v>
      </c>
      <c r="M522" s="42">
        <v>5962000</v>
      </c>
      <c r="N522" s="43" t="s">
        <v>1263</v>
      </c>
      <c r="O522" s="55"/>
      <c r="P522" s="63" t="s">
        <v>7582</v>
      </c>
      <c r="Q522" s="66" t="s">
        <v>1261</v>
      </c>
      <c r="R522" s="67" t="s">
        <v>1262</v>
      </c>
      <c r="S522" s="65" t="s">
        <v>24</v>
      </c>
      <c r="T522" s="58" t="s">
        <v>1256</v>
      </c>
      <c r="U522" s="46"/>
    </row>
    <row r="523" spans="2:21" s="70" customFormat="1" x14ac:dyDescent="0.15">
      <c r="B523" s="56">
        <v>2018</v>
      </c>
      <c r="C523" s="74">
        <v>4</v>
      </c>
      <c r="D523" s="74" t="s">
        <v>14</v>
      </c>
      <c r="E523" s="50" t="s">
        <v>2223</v>
      </c>
      <c r="F523" s="72" t="s">
        <v>7593</v>
      </c>
      <c r="G523" s="77" t="s">
        <v>41</v>
      </c>
      <c r="H523" s="49" t="s">
        <v>67</v>
      </c>
      <c r="I523" s="42">
        <v>13742000</v>
      </c>
      <c r="J523" s="43">
        <v>0</v>
      </c>
      <c r="K523" s="43">
        <v>0</v>
      </c>
      <c r="L523" s="44">
        <v>13742000</v>
      </c>
      <c r="M523" s="42">
        <v>13742000</v>
      </c>
      <c r="N523" s="43">
        <v>9619400</v>
      </c>
      <c r="O523" s="55"/>
      <c r="P523" s="63" t="s">
        <v>7596</v>
      </c>
      <c r="Q523" s="66" t="s">
        <v>2221</v>
      </c>
      <c r="R523" s="67" t="s">
        <v>2200</v>
      </c>
      <c r="S523" s="65" t="s">
        <v>24</v>
      </c>
      <c r="T523" s="58"/>
      <c r="U523" s="46"/>
    </row>
    <row r="524" spans="2:21" s="70" customFormat="1" x14ac:dyDescent="0.15">
      <c r="B524" s="56">
        <v>2018</v>
      </c>
      <c r="C524" s="74">
        <v>4</v>
      </c>
      <c r="D524" s="74" t="s">
        <v>14</v>
      </c>
      <c r="E524" s="50" t="s">
        <v>2208</v>
      </c>
      <c r="F524" s="72" t="s">
        <v>7593</v>
      </c>
      <c r="G524" s="77" t="s">
        <v>40</v>
      </c>
      <c r="H524" s="49" t="s">
        <v>67</v>
      </c>
      <c r="I524" s="42">
        <v>15427000</v>
      </c>
      <c r="J524" s="43">
        <v>0</v>
      </c>
      <c r="K524" s="43">
        <v>0</v>
      </c>
      <c r="L524" s="44">
        <v>15427000</v>
      </c>
      <c r="M524" s="42">
        <v>15427000</v>
      </c>
      <c r="N524" s="43">
        <v>10798900</v>
      </c>
      <c r="O524" s="55"/>
      <c r="P524" s="63" t="s">
        <v>7596</v>
      </c>
      <c r="Q524" s="66" t="s">
        <v>2207</v>
      </c>
      <c r="R524" s="67" t="s">
        <v>2200</v>
      </c>
      <c r="S524" s="65" t="s">
        <v>24</v>
      </c>
      <c r="T524" s="58"/>
      <c r="U524" s="46"/>
    </row>
    <row r="525" spans="2:21" s="70" customFormat="1" x14ac:dyDescent="0.15">
      <c r="B525" s="56">
        <v>2018</v>
      </c>
      <c r="C525" s="74">
        <v>4</v>
      </c>
      <c r="D525" s="74" t="s">
        <v>14</v>
      </c>
      <c r="E525" s="50" t="s">
        <v>2209</v>
      </c>
      <c r="F525" s="72" t="s">
        <v>7593</v>
      </c>
      <c r="G525" s="77" t="s">
        <v>41</v>
      </c>
      <c r="H525" s="49" t="s">
        <v>67</v>
      </c>
      <c r="I525" s="42">
        <v>16143000</v>
      </c>
      <c r="J525" s="43">
        <v>0</v>
      </c>
      <c r="K525" s="43">
        <v>0</v>
      </c>
      <c r="L525" s="44">
        <v>16143000</v>
      </c>
      <c r="M525" s="42">
        <v>16143000</v>
      </c>
      <c r="N525" s="43">
        <v>11300100</v>
      </c>
      <c r="O525" s="55"/>
      <c r="P525" s="63" t="s">
        <v>7596</v>
      </c>
      <c r="Q525" s="66" t="s">
        <v>2207</v>
      </c>
      <c r="R525" s="67" t="s">
        <v>2200</v>
      </c>
      <c r="S525" s="65" t="s">
        <v>24</v>
      </c>
      <c r="T525" s="58"/>
      <c r="U525" s="46"/>
    </row>
    <row r="526" spans="2:21" s="70" customFormat="1" x14ac:dyDescent="0.15">
      <c r="B526" s="56">
        <v>2018</v>
      </c>
      <c r="C526" s="74">
        <v>4</v>
      </c>
      <c r="D526" s="74" t="s">
        <v>14</v>
      </c>
      <c r="E526" s="50" t="s">
        <v>1268</v>
      </c>
      <c r="F526" s="72" t="s">
        <v>7568</v>
      </c>
      <c r="G526" s="77" t="s">
        <v>41</v>
      </c>
      <c r="H526" s="49" t="s">
        <v>68</v>
      </c>
      <c r="I526" s="42">
        <v>16630520</v>
      </c>
      <c r="J526" s="43"/>
      <c r="K526" s="43"/>
      <c r="L526" s="44">
        <v>16630520</v>
      </c>
      <c r="M526" s="42">
        <v>16630520</v>
      </c>
      <c r="N526" s="43" t="s">
        <v>1263</v>
      </c>
      <c r="O526" s="55"/>
      <c r="P526" s="63" t="s">
        <v>7582</v>
      </c>
      <c r="Q526" s="66" t="s">
        <v>1261</v>
      </c>
      <c r="R526" s="67" t="s">
        <v>1262</v>
      </c>
      <c r="S526" s="65" t="s">
        <v>24</v>
      </c>
      <c r="T526" s="58" t="s">
        <v>1256</v>
      </c>
      <c r="U526" s="46"/>
    </row>
    <row r="527" spans="2:21" s="70" customFormat="1" x14ac:dyDescent="0.15">
      <c r="B527" s="56">
        <v>2018</v>
      </c>
      <c r="C527" s="74">
        <v>4</v>
      </c>
      <c r="D527" s="74" t="s">
        <v>14</v>
      </c>
      <c r="E527" s="50" t="s">
        <v>1137</v>
      </c>
      <c r="F527" s="72" t="s">
        <v>7568</v>
      </c>
      <c r="G527" s="77" t="s">
        <v>40</v>
      </c>
      <c r="H527" s="49" t="s">
        <v>69</v>
      </c>
      <c r="I527" s="42">
        <v>18000000</v>
      </c>
      <c r="J527" s="43"/>
      <c r="K527" s="43"/>
      <c r="L527" s="44">
        <v>18000000</v>
      </c>
      <c r="M527" s="42">
        <v>18000000</v>
      </c>
      <c r="N527" s="43"/>
      <c r="O527" s="55"/>
      <c r="P527" s="63" t="s">
        <v>7571</v>
      </c>
      <c r="Q527" s="66" t="s">
        <v>1138</v>
      </c>
      <c r="R527" s="67" t="s">
        <v>1139</v>
      </c>
      <c r="S527" s="65" t="s">
        <v>24</v>
      </c>
      <c r="T527" s="58"/>
      <c r="U527" s="46" t="s">
        <v>1140</v>
      </c>
    </row>
    <row r="528" spans="2:21" s="70" customFormat="1" x14ac:dyDescent="0.15">
      <c r="B528" s="56">
        <v>2018</v>
      </c>
      <c r="C528" s="74">
        <v>4</v>
      </c>
      <c r="D528" s="74" t="s">
        <v>14</v>
      </c>
      <c r="E528" s="50" t="s">
        <v>2222</v>
      </c>
      <c r="F528" s="72" t="s">
        <v>7593</v>
      </c>
      <c r="G528" s="77" t="s">
        <v>40</v>
      </c>
      <c r="H528" s="49" t="s">
        <v>67</v>
      </c>
      <c r="I528" s="42">
        <v>28169000</v>
      </c>
      <c r="J528" s="43">
        <v>4851000</v>
      </c>
      <c r="K528" s="43">
        <v>0</v>
      </c>
      <c r="L528" s="44">
        <v>33020000</v>
      </c>
      <c r="M528" s="42">
        <v>2816900</v>
      </c>
      <c r="N528" s="43">
        <v>1971829.9999999998</v>
      </c>
      <c r="O528" s="55"/>
      <c r="P528" s="63" t="s">
        <v>7596</v>
      </c>
      <c r="Q528" s="66" t="s">
        <v>2221</v>
      </c>
      <c r="R528" s="67" t="s">
        <v>2200</v>
      </c>
      <c r="S528" s="65" t="s">
        <v>24</v>
      </c>
      <c r="T528" s="58"/>
      <c r="U528" s="46"/>
    </row>
    <row r="529" spans="2:21" s="70" customFormat="1" x14ac:dyDescent="0.15">
      <c r="B529" s="56">
        <v>2018</v>
      </c>
      <c r="C529" s="74">
        <v>4</v>
      </c>
      <c r="D529" s="74" t="s">
        <v>14</v>
      </c>
      <c r="E529" s="50" t="s">
        <v>1260</v>
      </c>
      <c r="F529" s="72" t="s">
        <v>7568</v>
      </c>
      <c r="G529" s="77" t="s">
        <v>40</v>
      </c>
      <c r="H529" s="49" t="s">
        <v>68</v>
      </c>
      <c r="I529" s="42">
        <v>43769000</v>
      </c>
      <c r="J529" s="43"/>
      <c r="K529" s="43"/>
      <c r="L529" s="44">
        <v>43769000</v>
      </c>
      <c r="M529" s="42">
        <v>43769000</v>
      </c>
      <c r="N529" s="43" t="s">
        <v>1263</v>
      </c>
      <c r="O529" s="55"/>
      <c r="P529" s="63" t="s">
        <v>7582</v>
      </c>
      <c r="Q529" s="66" t="s">
        <v>1261</v>
      </c>
      <c r="R529" s="67" t="s">
        <v>1262</v>
      </c>
      <c r="S529" s="65" t="s">
        <v>24</v>
      </c>
      <c r="T529" s="58" t="s">
        <v>1256</v>
      </c>
      <c r="U529" s="46"/>
    </row>
    <row r="530" spans="2:21" s="70" customFormat="1" x14ac:dyDescent="0.15">
      <c r="B530" s="56">
        <v>2018</v>
      </c>
      <c r="C530" s="74">
        <v>4</v>
      </c>
      <c r="D530" s="74" t="s">
        <v>14</v>
      </c>
      <c r="E530" s="50" t="s">
        <v>1268</v>
      </c>
      <c r="F530" s="72" t="s">
        <v>7568</v>
      </c>
      <c r="G530" s="77" t="s">
        <v>40</v>
      </c>
      <c r="H530" s="49" t="s">
        <v>68</v>
      </c>
      <c r="I530" s="42">
        <v>45733930</v>
      </c>
      <c r="J530" s="43"/>
      <c r="K530" s="43"/>
      <c r="L530" s="44">
        <v>45733930</v>
      </c>
      <c r="M530" s="42">
        <v>45733930</v>
      </c>
      <c r="N530" s="43" t="s">
        <v>1263</v>
      </c>
      <c r="O530" s="55"/>
      <c r="P530" s="63" t="s">
        <v>7582</v>
      </c>
      <c r="Q530" s="66" t="s">
        <v>1261</v>
      </c>
      <c r="R530" s="67" t="s">
        <v>1262</v>
      </c>
      <c r="S530" s="65" t="s">
        <v>24</v>
      </c>
      <c r="T530" s="58" t="s">
        <v>1256</v>
      </c>
      <c r="U530" s="46"/>
    </row>
    <row r="531" spans="2:21" s="70" customFormat="1" x14ac:dyDescent="0.15">
      <c r="B531" s="56">
        <v>2018</v>
      </c>
      <c r="C531" s="74">
        <v>4</v>
      </c>
      <c r="D531" s="74" t="s">
        <v>14</v>
      </c>
      <c r="E531" s="50" t="s">
        <v>1267</v>
      </c>
      <c r="F531" s="72" t="s">
        <v>7568</v>
      </c>
      <c r="G531" s="77" t="s">
        <v>42</v>
      </c>
      <c r="H531" s="49" t="s">
        <v>68</v>
      </c>
      <c r="I531" s="42">
        <v>50898520</v>
      </c>
      <c r="J531" s="43"/>
      <c r="K531" s="43"/>
      <c r="L531" s="44">
        <v>50898520</v>
      </c>
      <c r="M531" s="42">
        <v>50898520</v>
      </c>
      <c r="N531" s="43" t="s">
        <v>1263</v>
      </c>
      <c r="O531" s="55"/>
      <c r="P531" s="63" t="s">
        <v>7582</v>
      </c>
      <c r="Q531" s="66" t="s">
        <v>1265</v>
      </c>
      <c r="R531" s="67" t="s">
        <v>1266</v>
      </c>
      <c r="S531" s="65" t="s">
        <v>24</v>
      </c>
      <c r="T531" s="58" t="s">
        <v>1256</v>
      </c>
      <c r="U531" s="46"/>
    </row>
    <row r="532" spans="2:21" s="70" customFormat="1" x14ac:dyDescent="0.15">
      <c r="B532" s="56">
        <v>2018</v>
      </c>
      <c r="C532" s="74">
        <v>4</v>
      </c>
      <c r="D532" s="74" t="s">
        <v>14</v>
      </c>
      <c r="E532" s="50" t="s">
        <v>3845</v>
      </c>
      <c r="F532" s="72" t="s">
        <v>7651</v>
      </c>
      <c r="G532" s="77" t="s">
        <v>41</v>
      </c>
      <c r="H532" s="49" t="s">
        <v>67</v>
      </c>
      <c r="I532" s="42">
        <v>21000000</v>
      </c>
      <c r="J532" s="43">
        <v>33585000</v>
      </c>
      <c r="K532" s="43">
        <v>0</v>
      </c>
      <c r="L532" s="44">
        <f>SUM(I532:K532)</f>
        <v>54585000</v>
      </c>
      <c r="M532" s="42">
        <v>11000000</v>
      </c>
      <c r="N532" s="43">
        <f>M532*0.7</f>
        <v>7699999.9999999991</v>
      </c>
      <c r="O532" s="55"/>
      <c r="P532" s="63" t="s">
        <v>4913</v>
      </c>
      <c r="Q532" s="66" t="s">
        <v>3842</v>
      </c>
      <c r="R532" s="67" t="s">
        <v>3843</v>
      </c>
      <c r="S532" s="65" t="s">
        <v>24</v>
      </c>
      <c r="T532" s="58"/>
      <c r="U532" s="46"/>
    </row>
    <row r="533" spans="2:21" s="70" customFormat="1" x14ac:dyDescent="0.15">
      <c r="B533" s="56">
        <v>2018</v>
      </c>
      <c r="C533" s="74">
        <v>4</v>
      </c>
      <c r="D533" s="74" t="s">
        <v>14</v>
      </c>
      <c r="E533" s="50" t="s">
        <v>1264</v>
      </c>
      <c r="F533" s="72" t="s">
        <v>7568</v>
      </c>
      <c r="G533" s="77" t="s">
        <v>40</v>
      </c>
      <c r="H533" s="49" t="s">
        <v>68</v>
      </c>
      <c r="I533" s="42">
        <v>74419000</v>
      </c>
      <c r="J533" s="43"/>
      <c r="K533" s="43"/>
      <c r="L533" s="44">
        <v>74419000</v>
      </c>
      <c r="M533" s="42">
        <v>74419000</v>
      </c>
      <c r="N533" s="43" t="s">
        <v>1263</v>
      </c>
      <c r="O533" s="55"/>
      <c r="P533" s="63" t="s">
        <v>7582</v>
      </c>
      <c r="Q533" s="66" t="s">
        <v>1265</v>
      </c>
      <c r="R533" s="67" t="s">
        <v>1266</v>
      </c>
      <c r="S533" s="65" t="s">
        <v>24</v>
      </c>
      <c r="T533" s="58" t="s">
        <v>1256</v>
      </c>
      <c r="U533" s="46"/>
    </row>
    <row r="534" spans="2:21" s="70" customFormat="1" x14ac:dyDescent="0.15">
      <c r="B534" s="56">
        <v>2018</v>
      </c>
      <c r="C534" s="74">
        <v>4</v>
      </c>
      <c r="D534" s="74" t="s">
        <v>14</v>
      </c>
      <c r="E534" s="50" t="s">
        <v>1267</v>
      </c>
      <c r="F534" s="72" t="s">
        <v>7568</v>
      </c>
      <c r="G534" s="77" t="s">
        <v>41</v>
      </c>
      <c r="H534" s="49" t="s">
        <v>68</v>
      </c>
      <c r="I534" s="42">
        <v>76347780</v>
      </c>
      <c r="J534" s="43"/>
      <c r="K534" s="43"/>
      <c r="L534" s="44">
        <v>76347780</v>
      </c>
      <c r="M534" s="42">
        <v>76347780</v>
      </c>
      <c r="N534" s="43" t="s">
        <v>1263</v>
      </c>
      <c r="O534" s="55"/>
      <c r="P534" s="63" t="s">
        <v>7582</v>
      </c>
      <c r="Q534" s="66" t="s">
        <v>1265</v>
      </c>
      <c r="R534" s="67" t="s">
        <v>1266</v>
      </c>
      <c r="S534" s="65" t="s">
        <v>24</v>
      </c>
      <c r="T534" s="58" t="s">
        <v>1256</v>
      </c>
      <c r="U534" s="46"/>
    </row>
    <row r="535" spans="2:21" s="70" customFormat="1" x14ac:dyDescent="0.15">
      <c r="B535" s="56">
        <v>2018</v>
      </c>
      <c r="C535" s="74">
        <v>4</v>
      </c>
      <c r="D535" s="74" t="s">
        <v>14</v>
      </c>
      <c r="E535" s="50" t="s">
        <v>5023</v>
      </c>
      <c r="F535" s="72" t="s">
        <v>7554</v>
      </c>
      <c r="G535" s="77" t="s">
        <v>40</v>
      </c>
      <c r="H535" s="49" t="s">
        <v>67</v>
      </c>
      <c r="I535" s="42">
        <v>51700000</v>
      </c>
      <c r="J535" s="43">
        <v>23883000</v>
      </c>
      <c r="K535" s="43">
        <v>1661000</v>
      </c>
      <c r="L535" s="44">
        <f>SUM(I535:K535)</f>
        <v>77244000</v>
      </c>
      <c r="M535" s="42">
        <v>77244000</v>
      </c>
      <c r="N535" s="43">
        <v>77244000</v>
      </c>
      <c r="O535" s="55"/>
      <c r="P535" s="63" t="str">
        <f>P534</f>
        <v>경남지역본부 창녕지사 지역개발부</v>
      </c>
      <c r="Q535" s="66" t="s">
        <v>5024</v>
      </c>
      <c r="R535" s="67" t="s">
        <v>5025</v>
      </c>
      <c r="S535" s="65" t="s">
        <v>24</v>
      </c>
      <c r="T535" s="58"/>
      <c r="U535" s="46" t="s">
        <v>5021</v>
      </c>
    </row>
    <row r="536" spans="2:21" s="70" customFormat="1" x14ac:dyDescent="0.15">
      <c r="B536" s="56">
        <v>2018</v>
      </c>
      <c r="C536" s="74">
        <v>4</v>
      </c>
      <c r="D536" s="74" t="s">
        <v>14</v>
      </c>
      <c r="E536" s="50" t="s">
        <v>2857</v>
      </c>
      <c r="F536" s="72" t="s">
        <v>7587</v>
      </c>
      <c r="G536" s="77" t="s">
        <v>40</v>
      </c>
      <c r="H536" s="49" t="s">
        <v>68</v>
      </c>
      <c r="I536" s="42">
        <v>81103000</v>
      </c>
      <c r="J536" s="43"/>
      <c r="K536" s="43"/>
      <c r="L536" s="44">
        <v>81103000</v>
      </c>
      <c r="M536" s="42">
        <v>81103000</v>
      </c>
      <c r="N536" s="43">
        <v>81103000</v>
      </c>
      <c r="O536" s="55"/>
      <c r="P536" s="63" t="s">
        <v>7619</v>
      </c>
      <c r="Q536" s="66" t="s">
        <v>2858</v>
      </c>
      <c r="R536" s="67" t="s">
        <v>2859</v>
      </c>
      <c r="S536" s="65" t="s">
        <v>7677</v>
      </c>
      <c r="T536" s="58"/>
      <c r="U536" s="46"/>
    </row>
    <row r="537" spans="2:21" s="70" customFormat="1" x14ac:dyDescent="0.15">
      <c r="B537" s="56">
        <v>2018</v>
      </c>
      <c r="C537" s="74">
        <v>4</v>
      </c>
      <c r="D537" s="74" t="s">
        <v>14</v>
      </c>
      <c r="E537" s="50" t="s">
        <v>1269</v>
      </c>
      <c r="F537" s="72" t="s">
        <v>7568</v>
      </c>
      <c r="G537" s="77" t="s">
        <v>42</v>
      </c>
      <c r="H537" s="49" t="s">
        <v>68</v>
      </c>
      <c r="I537" s="42">
        <v>84000000</v>
      </c>
      <c r="J537" s="43"/>
      <c r="K537" s="43"/>
      <c r="L537" s="44">
        <v>84000000</v>
      </c>
      <c r="M537" s="42">
        <v>84000000</v>
      </c>
      <c r="N537" s="43" t="s">
        <v>1263</v>
      </c>
      <c r="O537" s="55"/>
      <c r="P537" s="63" t="s">
        <v>7582</v>
      </c>
      <c r="Q537" s="66" t="s">
        <v>1261</v>
      </c>
      <c r="R537" s="67" t="s">
        <v>1262</v>
      </c>
      <c r="S537" s="65" t="s">
        <v>24</v>
      </c>
      <c r="T537" s="58" t="s">
        <v>1256</v>
      </c>
      <c r="U537" s="46"/>
    </row>
    <row r="538" spans="2:21" s="70" customFormat="1" x14ac:dyDescent="0.15">
      <c r="B538" s="56">
        <v>2018</v>
      </c>
      <c r="C538" s="74">
        <v>4</v>
      </c>
      <c r="D538" s="74" t="s">
        <v>14</v>
      </c>
      <c r="E538" s="50" t="s">
        <v>175</v>
      </c>
      <c r="F538" s="72" t="s">
        <v>7545</v>
      </c>
      <c r="G538" s="77" t="s">
        <v>40</v>
      </c>
      <c r="H538" s="49" t="s">
        <v>68</v>
      </c>
      <c r="I538" s="42">
        <v>80000000</v>
      </c>
      <c r="J538" s="43">
        <v>17740000</v>
      </c>
      <c r="K538" s="43">
        <v>0</v>
      </c>
      <c r="L538" s="44">
        <v>97740000</v>
      </c>
      <c r="M538" s="42">
        <v>80000000</v>
      </c>
      <c r="N538" s="43">
        <v>56000000</v>
      </c>
      <c r="O538" s="55"/>
      <c r="P538" s="63" t="s">
        <v>7551</v>
      </c>
      <c r="Q538" s="66" t="s">
        <v>173</v>
      </c>
      <c r="R538" s="67" t="s">
        <v>174</v>
      </c>
      <c r="S538" s="65" t="s">
        <v>24</v>
      </c>
      <c r="T538" s="58"/>
      <c r="U538" s="46"/>
    </row>
    <row r="539" spans="2:21" s="70" customFormat="1" x14ac:dyDescent="0.15">
      <c r="B539" s="56">
        <v>2018</v>
      </c>
      <c r="C539" s="74">
        <v>6</v>
      </c>
      <c r="D539" s="74" t="s">
        <v>14</v>
      </c>
      <c r="E539" s="50" t="s">
        <v>539</v>
      </c>
      <c r="F539" s="72" t="s">
        <v>7554</v>
      </c>
      <c r="G539" s="77" t="s">
        <v>99</v>
      </c>
      <c r="H539" s="49" t="s">
        <v>67</v>
      </c>
      <c r="I539" s="42">
        <v>2913268000</v>
      </c>
      <c r="J539" s="43">
        <v>157165000</v>
      </c>
      <c r="K539" s="43"/>
      <c r="L539" s="44">
        <v>3070433000</v>
      </c>
      <c r="M539" s="42">
        <v>370907000</v>
      </c>
      <c r="N539" s="43">
        <v>3070433000</v>
      </c>
      <c r="O539" s="55"/>
      <c r="P539" s="63" t="s">
        <v>7556</v>
      </c>
      <c r="Q539" s="66" t="s">
        <v>540</v>
      </c>
      <c r="R539" s="67" t="s">
        <v>541</v>
      </c>
      <c r="S539" s="65" t="s">
        <v>24</v>
      </c>
      <c r="T539" s="58"/>
      <c r="U539" s="46"/>
    </row>
    <row r="540" spans="2:21" s="70" customFormat="1" x14ac:dyDescent="0.15">
      <c r="B540" s="56">
        <v>2018</v>
      </c>
      <c r="C540" s="74">
        <v>6</v>
      </c>
      <c r="D540" s="74" t="s">
        <v>14</v>
      </c>
      <c r="E540" s="50" t="s">
        <v>4019</v>
      </c>
      <c r="F540" s="72" t="s">
        <v>7651</v>
      </c>
      <c r="G540" s="77" t="s">
        <v>3910</v>
      </c>
      <c r="H540" s="49" t="s">
        <v>67</v>
      </c>
      <c r="I540" s="42">
        <v>2156407000</v>
      </c>
      <c r="J540" s="43">
        <v>2084812000</v>
      </c>
      <c r="K540" s="43">
        <v>0</v>
      </c>
      <c r="L540" s="44">
        <f>SUM(I540+J540+K540)</f>
        <v>4241219000</v>
      </c>
      <c r="M540" s="42">
        <v>1300000000</v>
      </c>
      <c r="N540" s="43">
        <v>3000000000</v>
      </c>
      <c r="O540" s="55"/>
      <c r="P540" s="63" t="s">
        <v>7664</v>
      </c>
      <c r="Q540" s="66" t="s">
        <v>4007</v>
      </c>
      <c r="R540" s="67" t="s">
        <v>4008</v>
      </c>
      <c r="S540" s="65" t="s">
        <v>24</v>
      </c>
      <c r="T540" s="58"/>
      <c r="U540" s="46"/>
    </row>
    <row r="541" spans="2:21" s="70" customFormat="1" x14ac:dyDescent="0.15">
      <c r="B541" s="56">
        <v>2018</v>
      </c>
      <c r="C541" s="74">
        <v>6</v>
      </c>
      <c r="D541" s="74" t="s">
        <v>14</v>
      </c>
      <c r="E541" s="50" t="s">
        <v>3281</v>
      </c>
      <c r="F541" s="72" t="s">
        <v>7598</v>
      </c>
      <c r="G541" s="77" t="s">
        <v>103</v>
      </c>
      <c r="H541" s="49" t="s">
        <v>67</v>
      </c>
      <c r="I541" s="42">
        <v>7200000000</v>
      </c>
      <c r="J541" s="43">
        <v>0</v>
      </c>
      <c r="K541" s="43">
        <v>100000000</v>
      </c>
      <c r="L541" s="44">
        <v>7300000000</v>
      </c>
      <c r="M541" s="42">
        <v>3500000000</v>
      </c>
      <c r="N541" s="43">
        <v>3500000000</v>
      </c>
      <c r="O541" s="55"/>
      <c r="P541" s="63" t="s">
        <v>7640</v>
      </c>
      <c r="Q541" s="66" t="s">
        <v>3275</v>
      </c>
      <c r="R541" s="67" t="s">
        <v>3276</v>
      </c>
      <c r="S541" s="65" t="s">
        <v>24</v>
      </c>
      <c r="T541" s="58" t="s">
        <v>146</v>
      </c>
      <c r="U541" s="46"/>
    </row>
    <row r="542" spans="2:21" s="70" customFormat="1" x14ac:dyDescent="0.15">
      <c r="B542" s="56">
        <v>2018</v>
      </c>
      <c r="C542" s="74">
        <v>7</v>
      </c>
      <c r="D542" s="74" t="s">
        <v>14</v>
      </c>
      <c r="E542" s="50" t="s">
        <v>1252</v>
      </c>
      <c r="F542" s="72" t="s">
        <v>7568</v>
      </c>
      <c r="G542" s="77" t="s">
        <v>16</v>
      </c>
      <c r="H542" s="49" t="s">
        <v>68</v>
      </c>
      <c r="I542" s="42">
        <v>60000000</v>
      </c>
      <c r="J542" s="43">
        <v>60000000</v>
      </c>
      <c r="K542" s="43"/>
      <c r="L542" s="44">
        <v>120000000</v>
      </c>
      <c r="M542" s="42">
        <v>60000000</v>
      </c>
      <c r="N542" s="43">
        <v>101000000</v>
      </c>
      <c r="O542" s="55"/>
      <c r="P542" s="63" t="s">
        <v>7581</v>
      </c>
      <c r="Q542" s="66" t="s">
        <v>1240</v>
      </c>
      <c r="R542" s="67" t="s">
        <v>1241</v>
      </c>
      <c r="S542" s="65" t="s">
        <v>24</v>
      </c>
      <c r="T542" s="58"/>
      <c r="U542" s="46"/>
    </row>
    <row r="543" spans="2:21" s="70" customFormat="1" x14ac:dyDescent="0.15">
      <c r="B543" s="56">
        <v>2018</v>
      </c>
      <c r="C543" s="74">
        <v>7</v>
      </c>
      <c r="D543" s="74" t="s">
        <v>14</v>
      </c>
      <c r="E543" s="50" t="s">
        <v>5196</v>
      </c>
      <c r="F543" s="72" t="s">
        <v>7554</v>
      </c>
      <c r="G543" s="77" t="s">
        <v>16</v>
      </c>
      <c r="H543" s="49" t="s">
        <v>67</v>
      </c>
      <c r="I543" s="42">
        <v>40000000</v>
      </c>
      <c r="J543" s="43">
        <v>80000000</v>
      </c>
      <c r="K543" s="43">
        <v>0</v>
      </c>
      <c r="L543" s="44">
        <f>SUM(I543:K543)</f>
        <v>120000000</v>
      </c>
      <c r="M543" s="42">
        <v>40000000</v>
      </c>
      <c r="N543" s="43">
        <v>150000000</v>
      </c>
      <c r="O543" s="55"/>
      <c r="P543" s="63" t="s">
        <v>7675</v>
      </c>
      <c r="Q543" s="66" t="s">
        <v>5194</v>
      </c>
      <c r="R543" s="67" t="s">
        <v>5195</v>
      </c>
      <c r="S543" s="65" t="s">
        <v>24</v>
      </c>
      <c r="T543" s="58"/>
      <c r="U543" s="46"/>
    </row>
    <row r="544" spans="2:21" s="70" customFormat="1" x14ac:dyDescent="0.15">
      <c r="B544" s="56">
        <v>2018</v>
      </c>
      <c r="C544" s="74">
        <v>7</v>
      </c>
      <c r="D544" s="74" t="s">
        <v>14</v>
      </c>
      <c r="E544" s="50" t="s">
        <v>5199</v>
      </c>
      <c r="F544" s="72" t="s">
        <v>7554</v>
      </c>
      <c r="G544" s="77" t="s">
        <v>16</v>
      </c>
      <c r="H544" s="49" t="s">
        <v>67</v>
      </c>
      <c r="I544" s="42">
        <v>80000000</v>
      </c>
      <c r="J544" s="43">
        <v>40000000</v>
      </c>
      <c r="K544" s="43"/>
      <c r="L544" s="44">
        <f>SUM(I544:K544)</f>
        <v>120000000</v>
      </c>
      <c r="M544" s="42">
        <v>80000000</v>
      </c>
      <c r="N544" s="43">
        <v>150000000</v>
      </c>
      <c r="O544" s="55"/>
      <c r="P544" s="63" t="s">
        <v>7675</v>
      </c>
      <c r="Q544" s="66" t="s">
        <v>5194</v>
      </c>
      <c r="R544" s="67" t="s">
        <v>5198</v>
      </c>
      <c r="S544" s="65" t="s">
        <v>24</v>
      </c>
      <c r="T544" s="58"/>
      <c r="U544" s="46"/>
    </row>
    <row r="545" spans="2:21" s="70" customFormat="1" x14ac:dyDescent="0.15">
      <c r="B545" s="56">
        <v>2018</v>
      </c>
      <c r="C545" s="74">
        <v>7</v>
      </c>
      <c r="D545" s="74" t="s">
        <v>14</v>
      </c>
      <c r="E545" s="50" t="s">
        <v>5201</v>
      </c>
      <c r="F545" s="72" t="s">
        <v>7554</v>
      </c>
      <c r="G545" s="77" t="s">
        <v>182</v>
      </c>
      <c r="H545" s="49" t="s">
        <v>67</v>
      </c>
      <c r="I545" s="42">
        <v>50000000</v>
      </c>
      <c r="J545" s="43">
        <v>70000000</v>
      </c>
      <c r="K545" s="43"/>
      <c r="L545" s="44">
        <f>SUM(I545:K545)</f>
        <v>120000000</v>
      </c>
      <c r="M545" s="42">
        <v>50000000</v>
      </c>
      <c r="N545" s="43">
        <v>150000000</v>
      </c>
      <c r="O545" s="55"/>
      <c r="P545" s="63" t="s">
        <v>7675</v>
      </c>
      <c r="Q545" s="66" t="s">
        <v>5194</v>
      </c>
      <c r="R545" s="67" t="s">
        <v>5198</v>
      </c>
      <c r="S545" s="65" t="s">
        <v>24</v>
      </c>
      <c r="T545" s="58"/>
      <c r="U545" s="46"/>
    </row>
    <row r="546" spans="2:21" s="70" customFormat="1" x14ac:dyDescent="0.15">
      <c r="B546" s="56">
        <v>2018</v>
      </c>
      <c r="C546" s="74">
        <v>7</v>
      </c>
      <c r="D546" s="74" t="s">
        <v>14</v>
      </c>
      <c r="E546" s="50" t="s">
        <v>5202</v>
      </c>
      <c r="F546" s="72" t="s">
        <v>7554</v>
      </c>
      <c r="G546" s="77" t="s">
        <v>16</v>
      </c>
      <c r="H546" s="49" t="s">
        <v>67</v>
      </c>
      <c r="I546" s="42">
        <v>70000000</v>
      </c>
      <c r="J546" s="43">
        <v>50000000</v>
      </c>
      <c r="K546" s="43"/>
      <c r="L546" s="44">
        <f>SUM(I546:K546)</f>
        <v>120000000</v>
      </c>
      <c r="M546" s="42">
        <v>50000000</v>
      </c>
      <c r="N546" s="43">
        <v>150000000</v>
      </c>
      <c r="O546" s="55"/>
      <c r="P546" s="63" t="s">
        <v>7675</v>
      </c>
      <c r="Q546" s="66" t="s">
        <v>5194</v>
      </c>
      <c r="R546" s="67" t="s">
        <v>5198</v>
      </c>
      <c r="S546" s="65" t="s">
        <v>24</v>
      </c>
      <c r="T546" s="58"/>
      <c r="U546" s="46"/>
    </row>
    <row r="547" spans="2:21" s="70" customFormat="1" x14ac:dyDescent="0.15">
      <c r="B547" s="56">
        <v>2018</v>
      </c>
      <c r="C547" s="74">
        <v>7</v>
      </c>
      <c r="D547" s="74" t="s">
        <v>14</v>
      </c>
      <c r="E547" s="50" t="s">
        <v>1269</v>
      </c>
      <c r="F547" s="72" t="s">
        <v>7568</v>
      </c>
      <c r="G547" s="77" t="s">
        <v>41</v>
      </c>
      <c r="H547" s="49" t="s">
        <v>68</v>
      </c>
      <c r="I547" s="42">
        <v>126000000</v>
      </c>
      <c r="J547" s="43"/>
      <c r="K547" s="43"/>
      <c r="L547" s="44">
        <v>126000000</v>
      </c>
      <c r="M547" s="42">
        <v>126000000</v>
      </c>
      <c r="N547" s="43" t="s">
        <v>1263</v>
      </c>
      <c r="O547" s="55"/>
      <c r="P547" s="63" t="s">
        <v>7582</v>
      </c>
      <c r="Q547" s="66" t="s">
        <v>1261</v>
      </c>
      <c r="R547" s="67" t="s">
        <v>1262</v>
      </c>
      <c r="S547" s="65" t="s">
        <v>24</v>
      </c>
      <c r="T547" s="58" t="s">
        <v>1256</v>
      </c>
      <c r="U547" s="46"/>
    </row>
    <row r="548" spans="2:21" s="70" customFormat="1" x14ac:dyDescent="0.15">
      <c r="B548" s="56">
        <v>2018</v>
      </c>
      <c r="C548" s="74">
        <v>7</v>
      </c>
      <c r="D548" s="74" t="s">
        <v>14</v>
      </c>
      <c r="E548" s="50" t="s">
        <v>137</v>
      </c>
      <c r="F548" s="72" t="s">
        <v>7545</v>
      </c>
      <c r="G548" s="77" t="s">
        <v>41</v>
      </c>
      <c r="H548" s="49" t="s">
        <v>68</v>
      </c>
      <c r="I548" s="42">
        <v>132364000</v>
      </c>
      <c r="J548" s="43">
        <v>0</v>
      </c>
      <c r="K548" s="43"/>
      <c r="L548" s="44">
        <v>132364000</v>
      </c>
      <c r="M548" s="42">
        <v>52945600</v>
      </c>
      <c r="N548" s="43">
        <v>92654800</v>
      </c>
      <c r="O548" s="55"/>
      <c r="P548" s="63" t="s">
        <v>7547</v>
      </c>
      <c r="Q548" s="66" t="s">
        <v>134</v>
      </c>
      <c r="R548" s="67" t="s">
        <v>135</v>
      </c>
      <c r="S548" s="65" t="s">
        <v>24</v>
      </c>
      <c r="T548" s="58"/>
      <c r="U548" s="46"/>
    </row>
    <row r="549" spans="2:21" s="70" customFormat="1" x14ac:dyDescent="0.15">
      <c r="B549" s="56">
        <v>2018</v>
      </c>
      <c r="C549" s="74">
        <v>7</v>
      </c>
      <c r="D549" s="74" t="s">
        <v>14</v>
      </c>
      <c r="E549" s="50" t="s">
        <v>3328</v>
      </c>
      <c r="F549" s="72" t="s">
        <v>7598</v>
      </c>
      <c r="G549" s="77" t="s">
        <v>99</v>
      </c>
      <c r="H549" s="49" t="s">
        <v>68</v>
      </c>
      <c r="I549" s="42">
        <v>136000000</v>
      </c>
      <c r="J549" s="43">
        <v>0</v>
      </c>
      <c r="K549" s="43">
        <v>0</v>
      </c>
      <c r="L549" s="44">
        <v>136000000</v>
      </c>
      <c r="M549" s="42">
        <v>136000000</v>
      </c>
      <c r="N549" s="43">
        <v>95200000</v>
      </c>
      <c r="O549" s="55"/>
      <c r="P549" s="63" t="s">
        <v>7648</v>
      </c>
      <c r="Q549" s="66" t="s">
        <v>3325</v>
      </c>
      <c r="R549" s="67" t="s">
        <v>3326</v>
      </c>
      <c r="S549" s="65" t="s">
        <v>24</v>
      </c>
      <c r="T549" s="58"/>
      <c r="U549" s="46"/>
    </row>
    <row r="550" spans="2:21" s="70" customFormat="1" x14ac:dyDescent="0.15">
      <c r="B550" s="56">
        <v>2018</v>
      </c>
      <c r="C550" s="74">
        <v>7</v>
      </c>
      <c r="D550" s="74" t="s">
        <v>14</v>
      </c>
      <c r="E550" s="50" t="s">
        <v>3844</v>
      </c>
      <c r="F550" s="72" t="s">
        <v>7651</v>
      </c>
      <c r="G550" s="77" t="s">
        <v>40</v>
      </c>
      <c r="H550" s="49" t="s">
        <v>67</v>
      </c>
      <c r="I550" s="42">
        <v>91806000</v>
      </c>
      <c r="J550" s="43">
        <v>45409000</v>
      </c>
      <c r="K550" s="43">
        <v>0</v>
      </c>
      <c r="L550" s="44">
        <f>SUM(I550:K550)</f>
        <v>137215000</v>
      </c>
      <c r="M550" s="42">
        <v>20806000</v>
      </c>
      <c r="N550" s="43">
        <f>M550*0.7</f>
        <v>14564200</v>
      </c>
      <c r="O550" s="55"/>
      <c r="P550" s="63" t="s">
        <v>4913</v>
      </c>
      <c r="Q550" s="66" t="s">
        <v>3842</v>
      </c>
      <c r="R550" s="67" t="s">
        <v>3843</v>
      </c>
      <c r="S550" s="65" t="s">
        <v>24</v>
      </c>
      <c r="T550" s="58"/>
      <c r="U550" s="46"/>
    </row>
    <row r="551" spans="2:21" s="70" customFormat="1" x14ac:dyDescent="0.15">
      <c r="B551" s="56">
        <v>2018</v>
      </c>
      <c r="C551" s="74">
        <v>7</v>
      </c>
      <c r="D551" s="74" t="s">
        <v>14</v>
      </c>
      <c r="E551" s="50" t="s">
        <v>127</v>
      </c>
      <c r="F551" s="72" t="s">
        <v>7545</v>
      </c>
      <c r="G551" s="77" t="s">
        <v>40</v>
      </c>
      <c r="H551" s="49" t="s">
        <v>68</v>
      </c>
      <c r="I551" s="42">
        <v>116978000</v>
      </c>
      <c r="J551" s="43">
        <v>27773000</v>
      </c>
      <c r="K551" s="43">
        <v>0</v>
      </c>
      <c r="L551" s="44">
        <v>144751000</v>
      </c>
      <c r="M551" s="42">
        <v>144751000</v>
      </c>
      <c r="N551" s="43">
        <v>101326000</v>
      </c>
      <c r="O551" s="55"/>
      <c r="P551" s="63" t="s">
        <v>7547</v>
      </c>
      <c r="Q551" s="66" t="s">
        <v>128</v>
      </c>
      <c r="R551" s="67" t="s">
        <v>129</v>
      </c>
      <c r="S551" s="65" t="s">
        <v>24</v>
      </c>
      <c r="T551" s="58"/>
      <c r="U551" s="46"/>
    </row>
    <row r="552" spans="2:21" s="70" customFormat="1" x14ac:dyDescent="0.15">
      <c r="B552" s="56">
        <v>2018</v>
      </c>
      <c r="C552" s="74">
        <v>7</v>
      </c>
      <c r="D552" s="74" t="s">
        <v>14</v>
      </c>
      <c r="E552" s="50" t="s">
        <v>5204</v>
      </c>
      <c r="F552" s="72" t="s">
        <v>7554</v>
      </c>
      <c r="G552" s="77" t="s">
        <v>3866</v>
      </c>
      <c r="H552" s="49" t="s">
        <v>2808</v>
      </c>
      <c r="I552" s="42">
        <v>100000000</v>
      </c>
      <c r="J552" s="43">
        <v>50000000</v>
      </c>
      <c r="K552" s="43">
        <v>0</v>
      </c>
      <c r="L552" s="44">
        <f>SUM(I552:K552)</f>
        <v>150000000</v>
      </c>
      <c r="M552" s="42">
        <f>I552</f>
        <v>100000000</v>
      </c>
      <c r="N552" s="43">
        <f>L552</f>
        <v>150000000</v>
      </c>
      <c r="O552" s="55"/>
      <c r="P552" s="63" t="s">
        <v>5816</v>
      </c>
      <c r="Q552" s="66" t="s">
        <v>5191</v>
      </c>
      <c r="R552" s="67" t="s">
        <v>5192</v>
      </c>
      <c r="S552" s="65" t="s">
        <v>2806</v>
      </c>
      <c r="T552" s="58"/>
      <c r="U552" s="46"/>
    </row>
    <row r="553" spans="2:21" s="70" customFormat="1" x14ac:dyDescent="0.15">
      <c r="B553" s="56">
        <v>2018</v>
      </c>
      <c r="C553" s="74">
        <v>7</v>
      </c>
      <c r="D553" s="74" t="s">
        <v>14</v>
      </c>
      <c r="E553" s="50" t="s">
        <v>183</v>
      </c>
      <c r="F553" s="72" t="s">
        <v>7545</v>
      </c>
      <c r="G553" s="77" t="s">
        <v>182</v>
      </c>
      <c r="H553" s="49" t="s">
        <v>68</v>
      </c>
      <c r="I553" s="42">
        <v>120000000</v>
      </c>
      <c r="J553" s="43">
        <v>50000000</v>
      </c>
      <c r="K553" s="43"/>
      <c r="L553" s="44">
        <v>170000000</v>
      </c>
      <c r="M553" s="42">
        <v>120000000</v>
      </c>
      <c r="N553" s="43">
        <v>60000000</v>
      </c>
      <c r="O553" s="55"/>
      <c r="P553" s="63" t="s">
        <v>7551</v>
      </c>
      <c r="Q553" s="66" t="s">
        <v>184</v>
      </c>
      <c r="R553" s="67" t="s">
        <v>185</v>
      </c>
      <c r="S553" s="65" t="s">
        <v>24</v>
      </c>
      <c r="T553" s="58"/>
      <c r="U553" s="46"/>
    </row>
    <row r="554" spans="2:21" s="70" customFormat="1" x14ac:dyDescent="0.15">
      <c r="B554" s="56">
        <v>2018</v>
      </c>
      <c r="C554" s="74">
        <v>7</v>
      </c>
      <c r="D554" s="74" t="s">
        <v>14</v>
      </c>
      <c r="E554" s="50" t="s">
        <v>5190</v>
      </c>
      <c r="F554" s="72" t="s">
        <v>7554</v>
      </c>
      <c r="G554" s="77" t="s">
        <v>3866</v>
      </c>
      <c r="H554" s="49" t="s">
        <v>2808</v>
      </c>
      <c r="I554" s="42">
        <v>74000000</v>
      </c>
      <c r="J554" s="43">
        <v>112000000</v>
      </c>
      <c r="K554" s="43">
        <v>0</v>
      </c>
      <c r="L554" s="44">
        <f>SUM(I554:K554)</f>
        <v>186000000</v>
      </c>
      <c r="M554" s="42">
        <v>74000000</v>
      </c>
      <c r="N554" s="43">
        <f>L554</f>
        <v>186000000</v>
      </c>
      <c r="O554" s="55"/>
      <c r="P554" s="63" t="s">
        <v>5816</v>
      </c>
      <c r="Q554" s="66" t="s">
        <v>5191</v>
      </c>
      <c r="R554" s="67" t="s">
        <v>5192</v>
      </c>
      <c r="S554" s="65" t="s">
        <v>24</v>
      </c>
      <c r="T554" s="58"/>
      <c r="U554" s="46"/>
    </row>
    <row r="555" spans="2:21" s="70" customFormat="1" x14ac:dyDescent="0.15">
      <c r="B555" s="56">
        <v>2018</v>
      </c>
      <c r="C555" s="74">
        <v>7</v>
      </c>
      <c r="D555" s="74" t="s">
        <v>14</v>
      </c>
      <c r="E555" s="50" t="s">
        <v>2231</v>
      </c>
      <c r="F555" s="72" t="s">
        <v>7593</v>
      </c>
      <c r="G555" s="77" t="s">
        <v>182</v>
      </c>
      <c r="H555" s="49" t="s">
        <v>67</v>
      </c>
      <c r="I555" s="42">
        <v>195833000</v>
      </c>
      <c r="J555" s="43"/>
      <c r="K555" s="43"/>
      <c r="L555" s="44">
        <v>195833000</v>
      </c>
      <c r="M555" s="42">
        <v>195833000</v>
      </c>
      <c r="N555" s="43">
        <v>137083100</v>
      </c>
      <c r="O555" s="55"/>
      <c r="P555" s="63" t="s">
        <v>7597</v>
      </c>
      <c r="Q555" s="66" t="s">
        <v>2226</v>
      </c>
      <c r="R555" s="67" t="s">
        <v>2227</v>
      </c>
      <c r="S555" s="65" t="s">
        <v>24</v>
      </c>
      <c r="T555" s="58"/>
      <c r="U555" s="46"/>
    </row>
    <row r="556" spans="2:21" s="70" customFormat="1" x14ac:dyDescent="0.15">
      <c r="B556" s="56">
        <v>2018</v>
      </c>
      <c r="C556" s="74">
        <v>7</v>
      </c>
      <c r="D556" s="74" t="s">
        <v>14</v>
      </c>
      <c r="E556" s="50" t="s">
        <v>2713</v>
      </c>
      <c r="F556" s="72" t="s">
        <v>7557</v>
      </c>
      <c r="G556" s="77" t="s">
        <v>42</v>
      </c>
      <c r="H556" s="49" t="s">
        <v>67</v>
      </c>
      <c r="I556" s="42">
        <v>140000000</v>
      </c>
      <c r="J556" s="43">
        <v>60000000</v>
      </c>
      <c r="K556" s="43"/>
      <c r="L556" s="44">
        <v>200000000</v>
      </c>
      <c r="M556" s="42">
        <v>200000000</v>
      </c>
      <c r="N556" s="43"/>
      <c r="O556" s="55"/>
      <c r="P556" s="63" t="s">
        <v>7611</v>
      </c>
      <c r="Q556" s="66" t="s">
        <v>2709</v>
      </c>
      <c r="R556" s="67" t="s">
        <v>2710</v>
      </c>
      <c r="S556" s="65" t="s">
        <v>24</v>
      </c>
      <c r="T556" s="58"/>
      <c r="U556" s="46"/>
    </row>
    <row r="557" spans="2:21" s="70" customFormat="1" x14ac:dyDescent="0.15">
      <c r="B557" s="56">
        <v>2018</v>
      </c>
      <c r="C557" s="74">
        <v>7</v>
      </c>
      <c r="D557" s="74" t="s">
        <v>14</v>
      </c>
      <c r="E557" s="50" t="s">
        <v>2714</v>
      </c>
      <c r="F557" s="72" t="s">
        <v>7557</v>
      </c>
      <c r="G557" s="77" t="s">
        <v>41</v>
      </c>
      <c r="H557" s="49" t="s">
        <v>67</v>
      </c>
      <c r="I557" s="42">
        <v>140000000</v>
      </c>
      <c r="J557" s="43">
        <v>60000000</v>
      </c>
      <c r="K557" s="43"/>
      <c r="L557" s="44">
        <v>200000000</v>
      </c>
      <c r="M557" s="42">
        <v>200000000</v>
      </c>
      <c r="N557" s="43"/>
      <c r="O557" s="55"/>
      <c r="P557" s="63" t="s">
        <v>7611</v>
      </c>
      <c r="Q557" s="66" t="s">
        <v>2709</v>
      </c>
      <c r="R557" s="67" t="s">
        <v>2710</v>
      </c>
      <c r="S557" s="65" t="s">
        <v>24</v>
      </c>
      <c r="T557" s="58"/>
      <c r="U557" s="46"/>
    </row>
    <row r="558" spans="2:21" s="70" customFormat="1" x14ac:dyDescent="0.15">
      <c r="B558" s="56">
        <v>2018</v>
      </c>
      <c r="C558" s="74">
        <v>7</v>
      </c>
      <c r="D558" s="74" t="s">
        <v>5005</v>
      </c>
      <c r="E558" s="50" t="s">
        <v>5110</v>
      </c>
      <c r="F558" s="72" t="s">
        <v>7554</v>
      </c>
      <c r="G558" s="77" t="s">
        <v>5073</v>
      </c>
      <c r="H558" s="49" t="s">
        <v>67</v>
      </c>
      <c r="I558" s="42">
        <v>180000000</v>
      </c>
      <c r="J558" s="43">
        <v>15000000</v>
      </c>
      <c r="K558" s="43">
        <v>13000000</v>
      </c>
      <c r="L558" s="44">
        <f>I558+J558+K558</f>
        <v>208000000</v>
      </c>
      <c r="M558" s="42">
        <f>I558</f>
        <v>180000000</v>
      </c>
      <c r="N558" s="43">
        <f>I558</f>
        <v>180000000</v>
      </c>
      <c r="O558" s="55"/>
      <c r="P558" s="63" t="s">
        <v>5769</v>
      </c>
      <c r="Q558" s="66" t="s">
        <v>5111</v>
      </c>
      <c r="R558" s="67" t="s">
        <v>5112</v>
      </c>
      <c r="S558" s="65" t="s">
        <v>2806</v>
      </c>
      <c r="T558" s="58"/>
      <c r="U558" s="46"/>
    </row>
    <row r="559" spans="2:21" s="70" customFormat="1" x14ac:dyDescent="0.15">
      <c r="B559" s="56">
        <v>2018</v>
      </c>
      <c r="C559" s="74">
        <v>7</v>
      </c>
      <c r="D559" s="74" t="s">
        <v>14</v>
      </c>
      <c r="E559" s="50" t="s">
        <v>3371</v>
      </c>
      <c r="F559" s="72" t="s">
        <v>7598</v>
      </c>
      <c r="G559" s="77" t="s">
        <v>16</v>
      </c>
      <c r="H559" s="49" t="s">
        <v>68</v>
      </c>
      <c r="I559" s="42">
        <v>173280000</v>
      </c>
      <c r="J559" s="43">
        <v>43320000</v>
      </c>
      <c r="K559" s="43">
        <v>3400000</v>
      </c>
      <c r="L559" s="44">
        <v>220000000</v>
      </c>
      <c r="M559" s="42">
        <v>220000000</v>
      </c>
      <c r="N559" s="43">
        <v>0</v>
      </c>
      <c r="O559" s="55"/>
      <c r="P559" s="63" t="s">
        <v>7650</v>
      </c>
      <c r="Q559" s="66" t="s">
        <v>3360</v>
      </c>
      <c r="R559" s="67" t="s">
        <v>3361</v>
      </c>
      <c r="S559" s="65" t="s">
        <v>24</v>
      </c>
      <c r="T559" s="58"/>
      <c r="U559" s="46"/>
    </row>
    <row r="560" spans="2:21" s="70" customFormat="1" x14ac:dyDescent="0.15">
      <c r="B560" s="56">
        <v>2018</v>
      </c>
      <c r="C560" s="74">
        <v>7</v>
      </c>
      <c r="D560" s="74" t="s">
        <v>14</v>
      </c>
      <c r="E560" s="50" t="s">
        <v>5197</v>
      </c>
      <c r="F560" s="72" t="s">
        <v>7554</v>
      </c>
      <c r="G560" s="77" t="s">
        <v>16</v>
      </c>
      <c r="H560" s="49" t="s">
        <v>67</v>
      </c>
      <c r="I560" s="42">
        <v>150000000</v>
      </c>
      <c r="J560" s="43">
        <v>100000000</v>
      </c>
      <c r="K560" s="43"/>
      <c r="L560" s="44">
        <f>SUM(I560:K560)</f>
        <v>250000000</v>
      </c>
      <c r="M560" s="42">
        <v>150000000</v>
      </c>
      <c r="N560" s="43">
        <v>350000000</v>
      </c>
      <c r="O560" s="55"/>
      <c r="P560" s="63" t="s">
        <v>7675</v>
      </c>
      <c r="Q560" s="66" t="s">
        <v>5194</v>
      </c>
      <c r="R560" s="67" t="s">
        <v>5198</v>
      </c>
      <c r="S560" s="65" t="s">
        <v>24</v>
      </c>
      <c r="T560" s="58"/>
      <c r="U560" s="46"/>
    </row>
    <row r="561" spans="2:21" s="70" customFormat="1" x14ac:dyDescent="0.15">
      <c r="B561" s="56">
        <v>2018</v>
      </c>
      <c r="C561" s="74">
        <v>7</v>
      </c>
      <c r="D561" s="74" t="s">
        <v>14</v>
      </c>
      <c r="E561" s="50" t="s">
        <v>3960</v>
      </c>
      <c r="F561" s="72" t="s">
        <v>7651</v>
      </c>
      <c r="G561" s="77" t="s">
        <v>16</v>
      </c>
      <c r="H561" s="49" t="s">
        <v>67</v>
      </c>
      <c r="I561" s="42">
        <v>250000000</v>
      </c>
      <c r="J561" s="43">
        <v>0</v>
      </c>
      <c r="K561" s="43">
        <v>0</v>
      </c>
      <c r="L561" s="44">
        <v>250000000</v>
      </c>
      <c r="M561" s="42">
        <v>250000000</v>
      </c>
      <c r="N561" s="43">
        <v>175000000</v>
      </c>
      <c r="O561" s="55"/>
      <c r="P561" s="63" t="s">
        <v>7658</v>
      </c>
      <c r="Q561" s="66" t="s">
        <v>3951</v>
      </c>
      <c r="R561" s="67" t="s">
        <v>3952</v>
      </c>
      <c r="S561" s="65" t="s">
        <v>24</v>
      </c>
      <c r="T561" s="58"/>
      <c r="U561" s="46"/>
    </row>
    <row r="562" spans="2:21" s="70" customFormat="1" x14ac:dyDescent="0.15">
      <c r="B562" s="56">
        <v>2018</v>
      </c>
      <c r="C562" s="74">
        <v>7</v>
      </c>
      <c r="D562" s="74" t="s">
        <v>14</v>
      </c>
      <c r="E562" s="50" t="s">
        <v>136</v>
      </c>
      <c r="F562" s="72" t="s">
        <v>7545</v>
      </c>
      <c r="G562" s="77" t="s">
        <v>40</v>
      </c>
      <c r="H562" s="49" t="s">
        <v>68</v>
      </c>
      <c r="I562" s="42">
        <v>165613000</v>
      </c>
      <c r="J562" s="43">
        <v>84965000</v>
      </c>
      <c r="K562" s="43"/>
      <c r="L562" s="44">
        <v>250578000</v>
      </c>
      <c r="M562" s="42">
        <v>66245200</v>
      </c>
      <c r="N562" s="43">
        <v>175404600</v>
      </c>
      <c r="O562" s="55"/>
      <c r="P562" s="63" t="s">
        <v>7547</v>
      </c>
      <c r="Q562" s="66" t="s">
        <v>134</v>
      </c>
      <c r="R562" s="67" t="s">
        <v>135</v>
      </c>
      <c r="S562" s="65" t="s">
        <v>24</v>
      </c>
      <c r="T562" s="58"/>
      <c r="U562" s="46"/>
    </row>
    <row r="563" spans="2:21" s="70" customFormat="1" x14ac:dyDescent="0.15">
      <c r="B563" s="56">
        <v>2018</v>
      </c>
      <c r="C563" s="74">
        <v>7</v>
      </c>
      <c r="D563" s="74" t="s">
        <v>14</v>
      </c>
      <c r="E563" s="50" t="s">
        <v>1267</v>
      </c>
      <c r="F563" s="72" t="s">
        <v>7568</v>
      </c>
      <c r="G563" s="77" t="s">
        <v>40</v>
      </c>
      <c r="H563" s="49" t="s">
        <v>68</v>
      </c>
      <c r="I563" s="42">
        <v>254492600</v>
      </c>
      <c r="J563" s="43"/>
      <c r="K563" s="43"/>
      <c r="L563" s="44">
        <v>254492600</v>
      </c>
      <c r="M563" s="42">
        <v>254492600</v>
      </c>
      <c r="N563" s="43" t="s">
        <v>1263</v>
      </c>
      <c r="O563" s="55"/>
      <c r="P563" s="63" t="s">
        <v>7582</v>
      </c>
      <c r="Q563" s="66" t="s">
        <v>1265</v>
      </c>
      <c r="R563" s="67" t="s">
        <v>1266</v>
      </c>
      <c r="S563" s="65" t="s">
        <v>24</v>
      </c>
      <c r="T563" s="58" t="s">
        <v>1256</v>
      </c>
      <c r="U563" s="46"/>
    </row>
    <row r="564" spans="2:21" s="70" customFormat="1" x14ac:dyDescent="0.15">
      <c r="B564" s="56">
        <v>2018</v>
      </c>
      <c r="C564" s="74">
        <v>7</v>
      </c>
      <c r="D564" s="74" t="s">
        <v>14</v>
      </c>
      <c r="E564" s="50" t="s">
        <v>3152</v>
      </c>
      <c r="F564" s="72" t="s">
        <v>7598</v>
      </c>
      <c r="G564" s="77" t="s">
        <v>99</v>
      </c>
      <c r="H564" s="49" t="s">
        <v>67</v>
      </c>
      <c r="I564" s="42">
        <v>270000000</v>
      </c>
      <c r="J564" s="43">
        <v>0</v>
      </c>
      <c r="K564" s="43">
        <v>0</v>
      </c>
      <c r="L564" s="44">
        <v>270000000</v>
      </c>
      <c r="M564" s="42">
        <v>270000000</v>
      </c>
      <c r="N564" s="43"/>
      <c r="O564" s="55"/>
      <c r="P564" s="63" t="s">
        <v>7629</v>
      </c>
      <c r="Q564" s="66" t="s">
        <v>3147</v>
      </c>
      <c r="R564" s="67" t="s">
        <v>3148</v>
      </c>
      <c r="S564" s="65" t="s">
        <v>24</v>
      </c>
      <c r="T564" s="58"/>
      <c r="U564" s="46"/>
    </row>
    <row r="565" spans="2:21" s="70" customFormat="1" x14ac:dyDescent="0.15">
      <c r="B565" s="56">
        <v>2018</v>
      </c>
      <c r="C565" s="74">
        <v>7</v>
      </c>
      <c r="D565" s="74" t="s">
        <v>14</v>
      </c>
      <c r="E565" s="50" t="s">
        <v>1290</v>
      </c>
      <c r="F565" s="72" t="s">
        <v>7568</v>
      </c>
      <c r="G565" s="77" t="s">
        <v>103</v>
      </c>
      <c r="H565" s="49" t="s">
        <v>67</v>
      </c>
      <c r="I565" s="42">
        <v>200000000</v>
      </c>
      <c r="J565" s="43">
        <v>80000000</v>
      </c>
      <c r="K565" s="43"/>
      <c r="L565" s="44">
        <v>280000000</v>
      </c>
      <c r="M565" s="42">
        <v>200000000</v>
      </c>
      <c r="N565" s="43">
        <v>140000000</v>
      </c>
      <c r="O565" s="55"/>
      <c r="P565" s="63" t="s">
        <v>7585</v>
      </c>
      <c r="Q565" s="66" t="s">
        <v>1291</v>
      </c>
      <c r="R565" s="67" t="s">
        <v>1292</v>
      </c>
      <c r="S565" s="65" t="s">
        <v>24</v>
      </c>
      <c r="T565" s="58"/>
      <c r="U565" s="46"/>
    </row>
    <row r="566" spans="2:21" s="70" customFormat="1" x14ac:dyDescent="0.15">
      <c r="B566" s="56">
        <v>2018</v>
      </c>
      <c r="C566" s="74">
        <v>7</v>
      </c>
      <c r="D566" s="74" t="s">
        <v>14</v>
      </c>
      <c r="E566" s="50" t="s">
        <v>1294</v>
      </c>
      <c r="F566" s="72" t="s">
        <v>7568</v>
      </c>
      <c r="G566" s="77" t="s">
        <v>16</v>
      </c>
      <c r="H566" s="49" t="s">
        <v>67</v>
      </c>
      <c r="I566" s="42">
        <v>200000000</v>
      </c>
      <c r="J566" s="43">
        <v>80000000</v>
      </c>
      <c r="K566" s="43"/>
      <c r="L566" s="44">
        <v>280000000</v>
      </c>
      <c r="M566" s="42">
        <v>200000000</v>
      </c>
      <c r="N566" s="43">
        <v>140000000</v>
      </c>
      <c r="O566" s="55"/>
      <c r="P566" s="63" t="s">
        <v>7585</v>
      </c>
      <c r="Q566" s="66" t="s">
        <v>1291</v>
      </c>
      <c r="R566" s="67" t="s">
        <v>1292</v>
      </c>
      <c r="S566" s="65" t="s">
        <v>24</v>
      </c>
      <c r="T566" s="58"/>
      <c r="U566" s="46"/>
    </row>
    <row r="567" spans="2:21" s="70" customFormat="1" x14ac:dyDescent="0.15">
      <c r="B567" s="56">
        <v>2018</v>
      </c>
      <c r="C567" s="74">
        <v>7</v>
      </c>
      <c r="D567" s="74" t="s">
        <v>14</v>
      </c>
      <c r="E567" s="50" t="s">
        <v>1295</v>
      </c>
      <c r="F567" s="72" t="s">
        <v>7568</v>
      </c>
      <c r="G567" s="77" t="s">
        <v>16</v>
      </c>
      <c r="H567" s="49" t="s">
        <v>67</v>
      </c>
      <c r="I567" s="42">
        <v>200000000</v>
      </c>
      <c r="J567" s="43">
        <v>80000000</v>
      </c>
      <c r="K567" s="43"/>
      <c r="L567" s="44">
        <v>280000000</v>
      </c>
      <c r="M567" s="42">
        <v>200000000</v>
      </c>
      <c r="N567" s="43">
        <v>140000000</v>
      </c>
      <c r="O567" s="55"/>
      <c r="P567" s="63" t="s">
        <v>7585</v>
      </c>
      <c r="Q567" s="66" t="s">
        <v>1296</v>
      </c>
      <c r="R567" s="67" t="s">
        <v>1297</v>
      </c>
      <c r="S567" s="65" t="s">
        <v>24</v>
      </c>
      <c r="T567" s="58"/>
      <c r="U567" s="46"/>
    </row>
    <row r="568" spans="2:21" s="70" customFormat="1" x14ac:dyDescent="0.15">
      <c r="B568" s="56">
        <v>2018</v>
      </c>
      <c r="C568" s="74">
        <v>7</v>
      </c>
      <c r="D568" s="74" t="s">
        <v>14</v>
      </c>
      <c r="E568" s="50" t="s">
        <v>1298</v>
      </c>
      <c r="F568" s="72" t="s">
        <v>7568</v>
      </c>
      <c r="G568" s="77" t="s">
        <v>103</v>
      </c>
      <c r="H568" s="49" t="s">
        <v>67</v>
      </c>
      <c r="I568" s="42">
        <v>200000000</v>
      </c>
      <c r="J568" s="43">
        <v>80000000</v>
      </c>
      <c r="K568" s="43"/>
      <c r="L568" s="44">
        <v>280000000</v>
      </c>
      <c r="M568" s="42">
        <v>200000000</v>
      </c>
      <c r="N568" s="43">
        <v>140000000</v>
      </c>
      <c r="O568" s="55"/>
      <c r="P568" s="63" t="s">
        <v>7585</v>
      </c>
      <c r="Q568" s="66" t="s">
        <v>1296</v>
      </c>
      <c r="R568" s="67" t="s">
        <v>1297</v>
      </c>
      <c r="S568" s="65" t="s">
        <v>24</v>
      </c>
      <c r="T568" s="58"/>
      <c r="U568" s="46"/>
    </row>
    <row r="569" spans="2:21" s="70" customFormat="1" x14ac:dyDescent="0.15">
      <c r="B569" s="56">
        <v>2018</v>
      </c>
      <c r="C569" s="74">
        <v>7</v>
      </c>
      <c r="D569" s="74" t="s">
        <v>14</v>
      </c>
      <c r="E569" s="50" t="s">
        <v>2392</v>
      </c>
      <c r="F569" s="72" t="s">
        <v>7600</v>
      </c>
      <c r="G569" s="77" t="s">
        <v>40</v>
      </c>
      <c r="H569" s="49" t="s">
        <v>67</v>
      </c>
      <c r="I569" s="42">
        <v>120000000</v>
      </c>
      <c r="J569" s="43">
        <v>160000000</v>
      </c>
      <c r="K569" s="43"/>
      <c r="L569" s="44">
        <v>280000000</v>
      </c>
      <c r="M569" s="42">
        <v>120000000</v>
      </c>
      <c r="N569" s="43">
        <v>400000000</v>
      </c>
      <c r="O569" s="55"/>
      <c r="P569" s="63" t="s">
        <v>7609</v>
      </c>
      <c r="Q569" s="66" t="s">
        <v>2390</v>
      </c>
      <c r="R569" s="67" t="s">
        <v>2391</v>
      </c>
      <c r="S569" s="65" t="s">
        <v>24</v>
      </c>
      <c r="T569" s="58"/>
      <c r="U569" s="46"/>
    </row>
    <row r="570" spans="2:21" s="70" customFormat="1" x14ac:dyDescent="0.15">
      <c r="B570" s="56">
        <v>2018</v>
      </c>
      <c r="C570" s="74">
        <v>7</v>
      </c>
      <c r="D570" s="74" t="s">
        <v>15</v>
      </c>
      <c r="E570" s="50" t="s">
        <v>2387</v>
      </c>
      <c r="F570" s="72" t="s">
        <v>7600</v>
      </c>
      <c r="G570" s="77" t="s">
        <v>16</v>
      </c>
      <c r="H570" s="49" t="s">
        <v>68</v>
      </c>
      <c r="I570" s="42">
        <v>180000000</v>
      </c>
      <c r="J570" s="43">
        <v>100000000</v>
      </c>
      <c r="K570" s="43"/>
      <c r="L570" s="44">
        <v>280000000</v>
      </c>
      <c r="M570" s="42">
        <v>180000000</v>
      </c>
      <c r="N570" s="43">
        <v>300000000</v>
      </c>
      <c r="O570" s="55"/>
      <c r="P570" s="63" t="s">
        <v>7608</v>
      </c>
      <c r="Q570" s="66" t="s">
        <v>2384</v>
      </c>
      <c r="R570" s="67" t="s">
        <v>2385</v>
      </c>
      <c r="S570" s="65" t="s">
        <v>24</v>
      </c>
      <c r="T570" s="58"/>
      <c r="U570" s="46"/>
    </row>
    <row r="571" spans="2:21" s="70" customFormat="1" x14ac:dyDescent="0.15">
      <c r="B571" s="56">
        <v>2018</v>
      </c>
      <c r="C571" s="74">
        <v>7</v>
      </c>
      <c r="D571" s="74" t="s">
        <v>14</v>
      </c>
      <c r="E571" s="50" t="s">
        <v>2206</v>
      </c>
      <c r="F571" s="72" t="s">
        <v>7593</v>
      </c>
      <c r="G571" s="77" t="s">
        <v>17</v>
      </c>
      <c r="H571" s="49" t="s">
        <v>67</v>
      </c>
      <c r="I571" s="42">
        <v>257363000</v>
      </c>
      <c r="J571" s="43">
        <v>26475000</v>
      </c>
      <c r="K571" s="43">
        <v>0</v>
      </c>
      <c r="L571" s="44">
        <v>283838000</v>
      </c>
      <c r="M571" s="42">
        <v>257363000</v>
      </c>
      <c r="N571" s="43">
        <v>180154100</v>
      </c>
      <c r="O571" s="55"/>
      <c r="P571" s="63" t="s">
        <v>7596</v>
      </c>
      <c r="Q571" s="66" t="s">
        <v>2207</v>
      </c>
      <c r="R571" s="67" t="s">
        <v>2200</v>
      </c>
      <c r="S571" s="65" t="s">
        <v>24</v>
      </c>
      <c r="T571" s="58"/>
      <c r="U571" s="46"/>
    </row>
    <row r="572" spans="2:21" s="70" customFormat="1" x14ac:dyDescent="0.15">
      <c r="B572" s="56">
        <v>2018</v>
      </c>
      <c r="C572" s="74">
        <v>7</v>
      </c>
      <c r="D572" s="74" t="s">
        <v>14</v>
      </c>
      <c r="E572" s="50" t="s">
        <v>1206</v>
      </c>
      <c r="F572" s="72" t="s">
        <v>7568</v>
      </c>
      <c r="G572" s="77" t="s">
        <v>16</v>
      </c>
      <c r="H572" s="49" t="s">
        <v>68</v>
      </c>
      <c r="I572" s="42">
        <v>203000000</v>
      </c>
      <c r="J572" s="43">
        <v>87000000</v>
      </c>
      <c r="K572" s="43"/>
      <c r="L572" s="44">
        <v>290000000</v>
      </c>
      <c r="M572" s="42">
        <v>290000000</v>
      </c>
      <c r="N572" s="43">
        <v>290000000</v>
      </c>
      <c r="O572" s="55" t="s">
        <v>1207</v>
      </c>
      <c r="P572" s="63" t="s">
        <v>7578</v>
      </c>
      <c r="Q572" s="66" t="s">
        <v>1208</v>
      </c>
      <c r="R572" s="67" t="s">
        <v>1209</v>
      </c>
      <c r="S572" s="65" t="s">
        <v>24</v>
      </c>
      <c r="T572" s="58"/>
      <c r="U572" s="46"/>
    </row>
    <row r="573" spans="2:21" s="70" customFormat="1" x14ac:dyDescent="0.15">
      <c r="B573" s="56">
        <v>2018</v>
      </c>
      <c r="C573" s="74">
        <v>7</v>
      </c>
      <c r="D573" s="74" t="s">
        <v>14</v>
      </c>
      <c r="E573" s="50" t="s">
        <v>2715</v>
      </c>
      <c r="F573" s="72" t="s">
        <v>7557</v>
      </c>
      <c r="G573" s="77" t="s">
        <v>40</v>
      </c>
      <c r="H573" s="49" t="s">
        <v>67</v>
      </c>
      <c r="I573" s="42">
        <v>210000000</v>
      </c>
      <c r="J573" s="43">
        <v>90000000</v>
      </c>
      <c r="K573" s="43"/>
      <c r="L573" s="44">
        <v>300000000</v>
      </c>
      <c r="M573" s="42">
        <v>300000000</v>
      </c>
      <c r="N573" s="43"/>
      <c r="O573" s="55"/>
      <c r="P573" s="63" t="s">
        <v>7611</v>
      </c>
      <c r="Q573" s="66" t="s">
        <v>2709</v>
      </c>
      <c r="R573" s="67" t="s">
        <v>2710</v>
      </c>
      <c r="S573" s="65" t="s">
        <v>24</v>
      </c>
      <c r="T573" s="58"/>
      <c r="U573" s="46"/>
    </row>
    <row r="574" spans="2:21" s="70" customFormat="1" x14ac:dyDescent="0.15">
      <c r="B574" s="56">
        <v>2018</v>
      </c>
      <c r="C574" s="74">
        <v>7</v>
      </c>
      <c r="D574" s="74" t="s">
        <v>14</v>
      </c>
      <c r="E574" s="50" t="s">
        <v>2216</v>
      </c>
      <c r="F574" s="72" t="s">
        <v>7593</v>
      </c>
      <c r="G574" s="77" t="s">
        <v>99</v>
      </c>
      <c r="H574" s="49" t="s">
        <v>67</v>
      </c>
      <c r="I574" s="42">
        <v>329000000</v>
      </c>
      <c r="J574" s="43">
        <v>0</v>
      </c>
      <c r="K574" s="43">
        <v>0</v>
      </c>
      <c r="L574" s="44">
        <v>329000000</v>
      </c>
      <c r="M574" s="42">
        <v>329000000</v>
      </c>
      <c r="N574" s="43">
        <v>230300000</v>
      </c>
      <c r="O574" s="55"/>
      <c r="P574" s="63" t="s">
        <v>7594</v>
      </c>
      <c r="Q574" s="66" t="s">
        <v>2211</v>
      </c>
      <c r="R574" s="67" t="s">
        <v>2200</v>
      </c>
      <c r="S574" s="65" t="s">
        <v>24</v>
      </c>
      <c r="T574" s="58"/>
      <c r="U574" s="46"/>
    </row>
    <row r="575" spans="2:21" s="70" customFormat="1" x14ac:dyDescent="0.15">
      <c r="B575" s="56">
        <v>2018</v>
      </c>
      <c r="C575" s="74">
        <v>7</v>
      </c>
      <c r="D575" s="74" t="s">
        <v>14</v>
      </c>
      <c r="E575" s="50" t="s">
        <v>1168</v>
      </c>
      <c r="F575" s="72" t="s">
        <v>7568</v>
      </c>
      <c r="G575" s="77" t="s">
        <v>16</v>
      </c>
      <c r="H575" s="49" t="s">
        <v>67</v>
      </c>
      <c r="I575" s="42">
        <v>250000000</v>
      </c>
      <c r="J575" s="43">
        <v>80000000</v>
      </c>
      <c r="K575" s="43">
        <v>10000000</v>
      </c>
      <c r="L575" s="44">
        <v>340000000</v>
      </c>
      <c r="M575" s="42">
        <v>250000000</v>
      </c>
      <c r="N575" s="43">
        <v>250000000</v>
      </c>
      <c r="O575" s="55"/>
      <c r="P575" s="63" t="s">
        <v>7574</v>
      </c>
      <c r="Q575" s="66" t="s">
        <v>1166</v>
      </c>
      <c r="R575" s="67" t="s">
        <v>1167</v>
      </c>
      <c r="S575" s="65" t="s">
        <v>24</v>
      </c>
      <c r="T575" s="58"/>
      <c r="U575" s="46"/>
    </row>
    <row r="576" spans="2:21" s="70" customFormat="1" x14ac:dyDescent="0.15">
      <c r="B576" s="56">
        <v>2018</v>
      </c>
      <c r="C576" s="74">
        <v>7</v>
      </c>
      <c r="D576" s="74" t="s">
        <v>14</v>
      </c>
      <c r="E576" s="50" t="s">
        <v>1169</v>
      </c>
      <c r="F576" s="72" t="s">
        <v>7568</v>
      </c>
      <c r="G576" s="77" t="s">
        <v>16</v>
      </c>
      <c r="H576" s="49" t="s">
        <v>67</v>
      </c>
      <c r="I576" s="42">
        <v>250000000</v>
      </c>
      <c r="J576" s="43">
        <v>80000000</v>
      </c>
      <c r="K576" s="43">
        <v>10000000</v>
      </c>
      <c r="L576" s="44">
        <v>340000000</v>
      </c>
      <c r="M576" s="42">
        <v>250000000</v>
      </c>
      <c r="N576" s="43">
        <v>250000000</v>
      </c>
      <c r="O576" s="55"/>
      <c r="P576" s="63" t="s">
        <v>7574</v>
      </c>
      <c r="Q576" s="66" t="s">
        <v>1160</v>
      </c>
      <c r="R576" s="67" t="s">
        <v>1161</v>
      </c>
      <c r="S576" s="65" t="s">
        <v>24</v>
      </c>
      <c r="T576" s="58"/>
      <c r="U576" s="46"/>
    </row>
    <row r="577" spans="2:21" s="70" customFormat="1" x14ac:dyDescent="0.15">
      <c r="B577" s="56">
        <v>2018</v>
      </c>
      <c r="C577" s="74">
        <v>7</v>
      </c>
      <c r="D577" s="74" t="s">
        <v>14</v>
      </c>
      <c r="E577" s="50" t="s">
        <v>1170</v>
      </c>
      <c r="F577" s="72" t="s">
        <v>7568</v>
      </c>
      <c r="G577" s="77" t="s">
        <v>16</v>
      </c>
      <c r="H577" s="49" t="s">
        <v>67</v>
      </c>
      <c r="I577" s="42">
        <v>250000000</v>
      </c>
      <c r="J577" s="43">
        <v>80000000</v>
      </c>
      <c r="K577" s="43">
        <v>10000000</v>
      </c>
      <c r="L577" s="44">
        <v>340000000</v>
      </c>
      <c r="M577" s="42">
        <v>250000000</v>
      </c>
      <c r="N577" s="43">
        <v>250000000</v>
      </c>
      <c r="O577" s="55"/>
      <c r="P577" s="63" t="s">
        <v>7574</v>
      </c>
      <c r="Q577" s="66" t="s">
        <v>1166</v>
      </c>
      <c r="R577" s="67" t="s">
        <v>1167</v>
      </c>
      <c r="S577" s="65" t="s">
        <v>24</v>
      </c>
      <c r="T577" s="58"/>
      <c r="U577" s="46"/>
    </row>
    <row r="578" spans="2:21" s="70" customFormat="1" x14ac:dyDescent="0.15">
      <c r="B578" s="56">
        <v>2018</v>
      </c>
      <c r="C578" s="74">
        <v>7</v>
      </c>
      <c r="D578" s="74" t="s">
        <v>14</v>
      </c>
      <c r="E578" s="50" t="s">
        <v>1284</v>
      </c>
      <c r="F578" s="72" t="s">
        <v>7568</v>
      </c>
      <c r="G578" s="77" t="s">
        <v>103</v>
      </c>
      <c r="H578" s="49" t="s">
        <v>67</v>
      </c>
      <c r="I578" s="42">
        <v>300000000</v>
      </c>
      <c r="J578" s="43">
        <v>50000000</v>
      </c>
      <c r="K578" s="43"/>
      <c r="L578" s="44">
        <v>350000000</v>
      </c>
      <c r="M578" s="42">
        <v>300000000</v>
      </c>
      <c r="N578" s="43">
        <v>210000000</v>
      </c>
      <c r="O578" s="55"/>
      <c r="P578" s="63" t="s">
        <v>7584</v>
      </c>
      <c r="Q578" s="66" t="s">
        <v>1285</v>
      </c>
      <c r="R578" s="67" t="s">
        <v>1286</v>
      </c>
      <c r="S578" s="65" t="s">
        <v>24</v>
      </c>
      <c r="T578" s="58"/>
      <c r="U578" s="46"/>
    </row>
    <row r="579" spans="2:21" s="70" customFormat="1" x14ac:dyDescent="0.15">
      <c r="B579" s="56">
        <v>2018</v>
      </c>
      <c r="C579" s="74">
        <v>7</v>
      </c>
      <c r="D579" s="74" t="s">
        <v>14</v>
      </c>
      <c r="E579" s="50" t="s">
        <v>1268</v>
      </c>
      <c r="F579" s="72" t="s">
        <v>7568</v>
      </c>
      <c r="G579" s="77" t="s">
        <v>103</v>
      </c>
      <c r="H579" s="49" t="s">
        <v>68</v>
      </c>
      <c r="I579" s="42">
        <v>353398550</v>
      </c>
      <c r="J579" s="43"/>
      <c r="K579" s="43"/>
      <c r="L579" s="44">
        <v>353398550</v>
      </c>
      <c r="M579" s="42">
        <v>353398550</v>
      </c>
      <c r="N579" s="43">
        <v>554000000</v>
      </c>
      <c r="O579" s="55"/>
      <c r="P579" s="63" t="s">
        <v>7582</v>
      </c>
      <c r="Q579" s="66" t="s">
        <v>1261</v>
      </c>
      <c r="R579" s="67" t="s">
        <v>1262</v>
      </c>
      <c r="S579" s="65" t="s">
        <v>24</v>
      </c>
      <c r="T579" s="58" t="s">
        <v>1256</v>
      </c>
      <c r="U579" s="46"/>
    </row>
    <row r="580" spans="2:21" s="70" customFormat="1" x14ac:dyDescent="0.15">
      <c r="B580" s="56">
        <v>2018</v>
      </c>
      <c r="C580" s="74">
        <v>7</v>
      </c>
      <c r="D580" s="74" t="s">
        <v>14</v>
      </c>
      <c r="E580" s="50" t="s">
        <v>2378</v>
      </c>
      <c r="F580" s="72" t="s">
        <v>7600</v>
      </c>
      <c r="G580" s="77" t="s">
        <v>40</v>
      </c>
      <c r="H580" s="49" t="s">
        <v>68</v>
      </c>
      <c r="I580" s="42">
        <v>185790000</v>
      </c>
      <c r="J580" s="43">
        <v>170858000</v>
      </c>
      <c r="K580" s="43"/>
      <c r="L580" s="44">
        <v>356648000</v>
      </c>
      <c r="M580" s="42">
        <v>150000000</v>
      </c>
      <c r="N580" s="43">
        <v>105000000</v>
      </c>
      <c r="O580" s="55"/>
      <c r="P580" s="63" t="s">
        <v>7608</v>
      </c>
      <c r="Q580" s="66" t="s">
        <v>2375</v>
      </c>
      <c r="R580" s="67" t="s">
        <v>2376</v>
      </c>
      <c r="S580" s="65" t="s">
        <v>24</v>
      </c>
      <c r="T580" s="58"/>
      <c r="U580" s="46"/>
    </row>
    <row r="581" spans="2:21" s="70" customFormat="1" x14ac:dyDescent="0.15">
      <c r="B581" s="56">
        <v>2018</v>
      </c>
      <c r="C581" s="74">
        <v>7</v>
      </c>
      <c r="D581" s="74" t="s">
        <v>14</v>
      </c>
      <c r="E581" s="50" t="s">
        <v>176</v>
      </c>
      <c r="F581" s="72" t="s">
        <v>7545</v>
      </c>
      <c r="G581" s="77" t="s">
        <v>17</v>
      </c>
      <c r="H581" s="49" t="s">
        <v>68</v>
      </c>
      <c r="I581" s="42">
        <v>280000000</v>
      </c>
      <c r="J581" s="43">
        <v>50000000</v>
      </c>
      <c r="K581" s="43">
        <v>40000000</v>
      </c>
      <c r="L581" s="44">
        <v>370000000</v>
      </c>
      <c r="M581" s="42">
        <v>280000000</v>
      </c>
      <c r="N581" s="43">
        <v>196000000</v>
      </c>
      <c r="O581" s="55"/>
      <c r="P581" s="63" t="s">
        <v>7551</v>
      </c>
      <c r="Q581" s="66" t="s">
        <v>177</v>
      </c>
      <c r="R581" s="67" t="s">
        <v>178</v>
      </c>
      <c r="S581" s="65" t="s">
        <v>24</v>
      </c>
      <c r="T581" s="58"/>
      <c r="U581" s="46"/>
    </row>
    <row r="582" spans="2:21" s="70" customFormat="1" x14ac:dyDescent="0.15">
      <c r="B582" s="56">
        <v>2018</v>
      </c>
      <c r="C582" s="74">
        <v>7</v>
      </c>
      <c r="D582" s="74" t="s">
        <v>14</v>
      </c>
      <c r="E582" s="50" t="s">
        <v>1162</v>
      </c>
      <c r="F582" s="72" t="s">
        <v>7568</v>
      </c>
      <c r="G582" s="77" t="s">
        <v>40</v>
      </c>
      <c r="H582" s="49" t="s">
        <v>67</v>
      </c>
      <c r="I582" s="42">
        <v>187703000</v>
      </c>
      <c r="J582" s="43">
        <v>190292000</v>
      </c>
      <c r="K582" s="43"/>
      <c r="L582" s="44">
        <v>377995000</v>
      </c>
      <c r="M582" s="42">
        <v>100000000</v>
      </c>
      <c r="N582" s="43">
        <v>100000000</v>
      </c>
      <c r="O582" s="55"/>
      <c r="P582" s="63" t="s">
        <v>7574</v>
      </c>
      <c r="Q582" s="66" t="s">
        <v>1160</v>
      </c>
      <c r="R582" s="67" t="s">
        <v>1161</v>
      </c>
      <c r="S582" s="65" t="s">
        <v>24</v>
      </c>
      <c r="T582" s="58"/>
      <c r="U582" s="46"/>
    </row>
    <row r="583" spans="2:21" s="70" customFormat="1" x14ac:dyDescent="0.15">
      <c r="B583" s="56">
        <v>2018</v>
      </c>
      <c r="C583" s="74">
        <v>7</v>
      </c>
      <c r="D583" s="74" t="s">
        <v>14</v>
      </c>
      <c r="E583" s="50" t="s">
        <v>1260</v>
      </c>
      <c r="F583" s="72" t="s">
        <v>7568</v>
      </c>
      <c r="G583" s="77" t="s">
        <v>103</v>
      </c>
      <c r="H583" s="49" t="s">
        <v>68</v>
      </c>
      <c r="I583" s="42">
        <v>378340000</v>
      </c>
      <c r="J583" s="43"/>
      <c r="K583" s="43"/>
      <c r="L583" s="44">
        <v>378340000</v>
      </c>
      <c r="M583" s="42">
        <v>378340000</v>
      </c>
      <c r="N583" s="43">
        <v>350000000</v>
      </c>
      <c r="O583" s="55"/>
      <c r="P583" s="63" t="s">
        <v>7582</v>
      </c>
      <c r="Q583" s="66" t="s">
        <v>1261</v>
      </c>
      <c r="R583" s="67" t="s">
        <v>1262</v>
      </c>
      <c r="S583" s="65" t="s">
        <v>24</v>
      </c>
      <c r="T583" s="58" t="s">
        <v>1256</v>
      </c>
      <c r="U583" s="46"/>
    </row>
    <row r="584" spans="2:21" s="70" customFormat="1" x14ac:dyDescent="0.15">
      <c r="B584" s="56">
        <v>2018</v>
      </c>
      <c r="C584" s="74">
        <v>7</v>
      </c>
      <c r="D584" s="74" t="s">
        <v>14</v>
      </c>
      <c r="E584" s="50" t="s">
        <v>1243</v>
      </c>
      <c r="F584" s="72" t="s">
        <v>7568</v>
      </c>
      <c r="G584" s="77" t="s">
        <v>16</v>
      </c>
      <c r="H584" s="49" t="s">
        <v>68</v>
      </c>
      <c r="I584" s="42">
        <v>200000000</v>
      </c>
      <c r="J584" s="43">
        <v>180000000</v>
      </c>
      <c r="K584" s="43"/>
      <c r="L584" s="44">
        <v>380000000</v>
      </c>
      <c r="M584" s="42">
        <v>200000000</v>
      </c>
      <c r="N584" s="43">
        <v>350000000</v>
      </c>
      <c r="O584" s="55"/>
      <c r="P584" s="63" t="s">
        <v>7581</v>
      </c>
      <c r="Q584" s="66" t="s">
        <v>1244</v>
      </c>
      <c r="R584" s="67" t="s">
        <v>1245</v>
      </c>
      <c r="S584" s="65" t="s">
        <v>24</v>
      </c>
      <c r="T584" s="58"/>
      <c r="U584" s="46"/>
    </row>
    <row r="585" spans="2:21" s="70" customFormat="1" x14ac:dyDescent="0.15">
      <c r="B585" s="56">
        <v>2018</v>
      </c>
      <c r="C585" s="74">
        <v>7</v>
      </c>
      <c r="D585" s="74" t="s">
        <v>14</v>
      </c>
      <c r="E585" s="50" t="s">
        <v>1246</v>
      </c>
      <c r="F585" s="72" t="s">
        <v>7568</v>
      </c>
      <c r="G585" s="77" t="s">
        <v>16</v>
      </c>
      <c r="H585" s="49" t="s">
        <v>68</v>
      </c>
      <c r="I585" s="42">
        <v>200000000</v>
      </c>
      <c r="J585" s="43">
        <v>180000000</v>
      </c>
      <c r="K585" s="43"/>
      <c r="L585" s="44">
        <v>380000000</v>
      </c>
      <c r="M585" s="42">
        <v>200000000</v>
      </c>
      <c r="N585" s="43">
        <v>350000000</v>
      </c>
      <c r="O585" s="55"/>
      <c r="P585" s="63" t="s">
        <v>7581</v>
      </c>
      <c r="Q585" s="66" t="s">
        <v>1237</v>
      </c>
      <c r="R585" s="67" t="s">
        <v>1238</v>
      </c>
      <c r="S585" s="65" t="s">
        <v>24</v>
      </c>
      <c r="T585" s="58"/>
      <c r="U585" s="46"/>
    </row>
    <row r="586" spans="2:21" s="70" customFormat="1" x14ac:dyDescent="0.15">
      <c r="B586" s="56">
        <v>2018</v>
      </c>
      <c r="C586" s="74">
        <v>7</v>
      </c>
      <c r="D586" s="74" t="s">
        <v>14</v>
      </c>
      <c r="E586" s="50" t="s">
        <v>1248</v>
      </c>
      <c r="F586" s="72" t="s">
        <v>7568</v>
      </c>
      <c r="G586" s="77" t="s">
        <v>16</v>
      </c>
      <c r="H586" s="49" t="s">
        <v>68</v>
      </c>
      <c r="I586" s="42">
        <v>200000000</v>
      </c>
      <c r="J586" s="43">
        <v>180000000</v>
      </c>
      <c r="K586" s="43"/>
      <c r="L586" s="44">
        <v>380000000</v>
      </c>
      <c r="M586" s="42">
        <v>200000000</v>
      </c>
      <c r="N586" s="43">
        <v>350000000</v>
      </c>
      <c r="O586" s="55"/>
      <c r="P586" s="63" t="s">
        <v>7581</v>
      </c>
      <c r="Q586" s="66" t="s">
        <v>1240</v>
      </c>
      <c r="R586" s="67" t="s">
        <v>1241</v>
      </c>
      <c r="S586" s="65" t="s">
        <v>24</v>
      </c>
      <c r="T586" s="58"/>
      <c r="U586" s="46"/>
    </row>
    <row r="587" spans="2:21" s="70" customFormat="1" x14ac:dyDescent="0.15">
      <c r="B587" s="56">
        <v>2018</v>
      </c>
      <c r="C587" s="74">
        <v>7</v>
      </c>
      <c r="D587" s="74" t="s">
        <v>14</v>
      </c>
      <c r="E587" s="50" t="s">
        <v>1250</v>
      </c>
      <c r="F587" s="72" t="s">
        <v>7568</v>
      </c>
      <c r="G587" s="77" t="s">
        <v>16</v>
      </c>
      <c r="H587" s="49" t="s">
        <v>68</v>
      </c>
      <c r="I587" s="42">
        <v>200000000</v>
      </c>
      <c r="J587" s="43">
        <v>180000000</v>
      </c>
      <c r="K587" s="43"/>
      <c r="L587" s="44">
        <v>380000000</v>
      </c>
      <c r="M587" s="42">
        <v>200000000</v>
      </c>
      <c r="N587" s="43">
        <v>350000000</v>
      </c>
      <c r="O587" s="55"/>
      <c r="P587" s="63" t="s">
        <v>7581</v>
      </c>
      <c r="Q587" s="66" t="s">
        <v>1237</v>
      </c>
      <c r="R587" s="67" t="s">
        <v>1238</v>
      </c>
      <c r="S587" s="65" t="s">
        <v>24</v>
      </c>
      <c r="T587" s="58"/>
      <c r="U587" s="46"/>
    </row>
    <row r="588" spans="2:21" s="70" customFormat="1" x14ac:dyDescent="0.15">
      <c r="B588" s="56">
        <v>2018</v>
      </c>
      <c r="C588" s="74">
        <v>7</v>
      </c>
      <c r="D588" s="74" t="s">
        <v>14</v>
      </c>
      <c r="E588" s="50" t="s">
        <v>1247</v>
      </c>
      <c r="F588" s="72" t="s">
        <v>7568</v>
      </c>
      <c r="G588" s="77" t="s">
        <v>16</v>
      </c>
      <c r="H588" s="49" t="s">
        <v>68</v>
      </c>
      <c r="I588" s="42">
        <v>200000000</v>
      </c>
      <c r="J588" s="43">
        <v>180000000</v>
      </c>
      <c r="K588" s="43"/>
      <c r="L588" s="44">
        <v>380000000</v>
      </c>
      <c r="M588" s="42">
        <v>200000000</v>
      </c>
      <c r="N588" s="43">
        <v>350000000</v>
      </c>
      <c r="O588" s="55"/>
      <c r="P588" s="63" t="s">
        <v>7581</v>
      </c>
      <c r="Q588" s="66" t="s">
        <v>1240</v>
      </c>
      <c r="R588" s="67" t="s">
        <v>1241</v>
      </c>
      <c r="S588" s="65" t="s">
        <v>24</v>
      </c>
      <c r="T588" s="58"/>
      <c r="U588" s="46"/>
    </row>
    <row r="589" spans="2:21" s="70" customFormat="1" x14ac:dyDescent="0.15">
      <c r="B589" s="56">
        <v>2018</v>
      </c>
      <c r="C589" s="74">
        <v>7</v>
      </c>
      <c r="D589" s="74" t="s">
        <v>14</v>
      </c>
      <c r="E589" s="50" t="s">
        <v>1134</v>
      </c>
      <c r="F589" s="72" t="s">
        <v>7573</v>
      </c>
      <c r="G589" s="77" t="s">
        <v>16</v>
      </c>
      <c r="H589" s="49" t="s">
        <v>67</v>
      </c>
      <c r="I589" s="42">
        <v>220000000</v>
      </c>
      <c r="J589" s="43">
        <v>160000000</v>
      </c>
      <c r="K589" s="43">
        <v>10000000</v>
      </c>
      <c r="L589" s="44">
        <v>390000000</v>
      </c>
      <c r="M589" s="42">
        <v>220000000</v>
      </c>
      <c r="N589" s="43"/>
      <c r="O589" s="55"/>
      <c r="P589" s="63" t="s">
        <v>7571</v>
      </c>
      <c r="Q589" s="66" t="s">
        <v>1135</v>
      </c>
      <c r="R589" s="67" t="s">
        <v>1136</v>
      </c>
      <c r="S589" s="65" t="s">
        <v>24</v>
      </c>
      <c r="T589" s="58"/>
      <c r="U589" s="46"/>
    </row>
    <row r="590" spans="2:21" s="70" customFormat="1" x14ac:dyDescent="0.15">
      <c r="B590" s="56">
        <v>2018</v>
      </c>
      <c r="C590" s="74">
        <v>7</v>
      </c>
      <c r="D590" s="74" t="s">
        <v>14</v>
      </c>
      <c r="E590" s="50" t="s">
        <v>1114</v>
      </c>
      <c r="F590" s="72" t="s">
        <v>7568</v>
      </c>
      <c r="G590" s="77" t="s">
        <v>99</v>
      </c>
      <c r="H590" s="49" t="s">
        <v>68</v>
      </c>
      <c r="I590" s="42">
        <v>400000000</v>
      </c>
      <c r="J590" s="43"/>
      <c r="K590" s="43"/>
      <c r="L590" s="44">
        <v>400000000</v>
      </c>
      <c r="M590" s="42"/>
      <c r="N590" s="43"/>
      <c r="O590" s="55"/>
      <c r="P590" s="63" t="s">
        <v>7569</v>
      </c>
      <c r="Q590" s="66" t="s">
        <v>1115</v>
      </c>
      <c r="R590" s="67" t="s">
        <v>1116</v>
      </c>
      <c r="S590" s="65" t="s">
        <v>24</v>
      </c>
      <c r="T590" s="58"/>
      <c r="U590" s="46"/>
    </row>
    <row r="591" spans="2:21" s="70" customFormat="1" x14ac:dyDescent="0.15">
      <c r="B591" s="56">
        <v>2018</v>
      </c>
      <c r="C591" s="74">
        <v>7</v>
      </c>
      <c r="D591" s="74" t="s">
        <v>14</v>
      </c>
      <c r="E591" s="50" t="s">
        <v>162</v>
      </c>
      <c r="F591" s="72" t="s">
        <v>7545</v>
      </c>
      <c r="G591" s="77" t="s">
        <v>16</v>
      </c>
      <c r="H591" s="49" t="s">
        <v>67</v>
      </c>
      <c r="I591" s="42">
        <v>200000000</v>
      </c>
      <c r="J591" s="43">
        <v>200000000</v>
      </c>
      <c r="K591" s="43"/>
      <c r="L591" s="44">
        <v>400000000</v>
      </c>
      <c r="M591" s="42">
        <v>400000000</v>
      </c>
      <c r="N591" s="43">
        <v>200000000</v>
      </c>
      <c r="O591" s="55"/>
      <c r="P591" s="63" t="s">
        <v>7549</v>
      </c>
      <c r="Q591" s="66" t="s">
        <v>159</v>
      </c>
      <c r="R591" s="67" t="s">
        <v>160</v>
      </c>
      <c r="S591" s="65" t="s">
        <v>24</v>
      </c>
      <c r="T591" s="58"/>
      <c r="U591" s="46"/>
    </row>
    <row r="592" spans="2:21" s="70" customFormat="1" x14ac:dyDescent="0.15">
      <c r="B592" s="56">
        <v>2018</v>
      </c>
      <c r="C592" s="74">
        <v>7</v>
      </c>
      <c r="D592" s="74" t="s">
        <v>14</v>
      </c>
      <c r="E592" s="50" t="s">
        <v>5102</v>
      </c>
      <c r="F592" s="72" t="s">
        <v>7554</v>
      </c>
      <c r="G592" s="77" t="s">
        <v>17</v>
      </c>
      <c r="H592" s="49" t="s">
        <v>67</v>
      </c>
      <c r="I592" s="42">
        <v>350000000</v>
      </c>
      <c r="J592" s="43">
        <v>50000000</v>
      </c>
      <c r="K592" s="43"/>
      <c r="L592" s="44">
        <v>400000000</v>
      </c>
      <c r="M592" s="42">
        <v>400000000</v>
      </c>
      <c r="N592" s="43">
        <v>280000000</v>
      </c>
      <c r="O592" s="55"/>
      <c r="P592" s="63" t="s">
        <v>5585</v>
      </c>
      <c r="Q592" s="66" t="s">
        <v>5090</v>
      </c>
      <c r="R592" s="67" t="s">
        <v>5091</v>
      </c>
      <c r="S592" s="65" t="s">
        <v>24</v>
      </c>
      <c r="T592" s="58"/>
      <c r="U592" s="46"/>
    </row>
    <row r="593" spans="2:21" s="70" customFormat="1" x14ac:dyDescent="0.15">
      <c r="B593" s="56">
        <v>2018</v>
      </c>
      <c r="C593" s="74">
        <v>7</v>
      </c>
      <c r="D593" s="74" t="s">
        <v>14</v>
      </c>
      <c r="E593" s="50" t="s">
        <v>3341</v>
      </c>
      <c r="F593" s="72" t="s">
        <v>7598</v>
      </c>
      <c r="G593" s="77" t="s">
        <v>16</v>
      </c>
      <c r="H593" s="49" t="s">
        <v>68</v>
      </c>
      <c r="I593" s="42">
        <v>310940000</v>
      </c>
      <c r="J593" s="43">
        <v>86389000</v>
      </c>
      <c r="K593" s="43">
        <v>10800000</v>
      </c>
      <c r="L593" s="44">
        <v>408129000</v>
      </c>
      <c r="M593" s="42">
        <v>310940000</v>
      </c>
      <c r="N593" s="43">
        <v>217658000</v>
      </c>
      <c r="O593" s="55"/>
      <c r="P593" s="63" t="s">
        <v>7648</v>
      </c>
      <c r="Q593" s="66" t="s">
        <v>3338</v>
      </c>
      <c r="R593" s="67" t="s">
        <v>3339</v>
      </c>
      <c r="S593" s="65" t="s">
        <v>24</v>
      </c>
      <c r="T593" s="58"/>
      <c r="U593" s="46"/>
    </row>
    <row r="594" spans="2:21" s="70" customFormat="1" x14ac:dyDescent="0.15">
      <c r="B594" s="56">
        <v>2018</v>
      </c>
      <c r="C594" s="74">
        <v>7</v>
      </c>
      <c r="D594" s="74" t="s">
        <v>14</v>
      </c>
      <c r="E594" s="50" t="s">
        <v>5193</v>
      </c>
      <c r="F594" s="72" t="s">
        <v>7554</v>
      </c>
      <c r="G594" s="77" t="s">
        <v>16</v>
      </c>
      <c r="H594" s="49" t="s">
        <v>67</v>
      </c>
      <c r="I594" s="42">
        <v>200000000</v>
      </c>
      <c r="J594" s="43">
        <v>200000000</v>
      </c>
      <c r="K594" s="43">
        <v>10000000</v>
      </c>
      <c r="L594" s="44">
        <f>SUM(I594:K594)</f>
        <v>410000000</v>
      </c>
      <c r="M594" s="42">
        <v>200000000</v>
      </c>
      <c r="N594" s="43">
        <v>500000000</v>
      </c>
      <c r="O594" s="55"/>
      <c r="P594" s="63" t="s">
        <v>7675</v>
      </c>
      <c r="Q594" s="66" t="s">
        <v>5194</v>
      </c>
      <c r="R594" s="67" t="s">
        <v>5195</v>
      </c>
      <c r="S594" s="65" t="s">
        <v>24</v>
      </c>
      <c r="T594" s="58"/>
      <c r="U594" s="46" t="s">
        <v>5021</v>
      </c>
    </row>
    <row r="595" spans="2:21" s="70" customFormat="1" x14ac:dyDescent="0.15">
      <c r="B595" s="56">
        <v>2018</v>
      </c>
      <c r="C595" s="74">
        <v>7</v>
      </c>
      <c r="D595" s="74" t="s">
        <v>14</v>
      </c>
      <c r="E595" s="50" t="s">
        <v>2233</v>
      </c>
      <c r="F595" s="72" t="s">
        <v>7593</v>
      </c>
      <c r="G595" s="77" t="s">
        <v>182</v>
      </c>
      <c r="H595" s="49" t="s">
        <v>67</v>
      </c>
      <c r="I595" s="42">
        <v>416667000</v>
      </c>
      <c r="J595" s="43"/>
      <c r="K595" s="43"/>
      <c r="L595" s="44">
        <v>416667000</v>
      </c>
      <c r="M595" s="42">
        <v>416667000</v>
      </c>
      <c r="N595" s="43">
        <v>333333600</v>
      </c>
      <c r="O595" s="55"/>
      <c r="P595" s="63" t="s">
        <v>7597</v>
      </c>
      <c r="Q595" s="66" t="s">
        <v>2226</v>
      </c>
      <c r="R595" s="67" t="s">
        <v>2227</v>
      </c>
      <c r="S595" s="65" t="s">
        <v>24</v>
      </c>
      <c r="T595" s="58"/>
      <c r="U595" s="46"/>
    </row>
    <row r="596" spans="2:21" s="70" customFormat="1" x14ac:dyDescent="0.15">
      <c r="B596" s="56">
        <v>2018</v>
      </c>
      <c r="C596" s="74">
        <v>7</v>
      </c>
      <c r="D596" s="74" t="s">
        <v>14</v>
      </c>
      <c r="E596" s="50" t="s">
        <v>5038</v>
      </c>
      <c r="F596" s="72" t="s">
        <v>7554</v>
      </c>
      <c r="G596" s="77" t="s">
        <v>16</v>
      </c>
      <c r="H596" s="49" t="s">
        <v>2807</v>
      </c>
      <c r="I596" s="42">
        <v>350000000</v>
      </c>
      <c r="J596" s="43">
        <v>76000000</v>
      </c>
      <c r="K596" s="43"/>
      <c r="L596" s="44">
        <f>I596+J596+K596</f>
        <v>426000000</v>
      </c>
      <c r="M596" s="42">
        <v>426000000</v>
      </c>
      <c r="N596" s="43">
        <v>293940000</v>
      </c>
      <c r="O596" s="55"/>
      <c r="P596" s="63" t="s">
        <v>5755</v>
      </c>
      <c r="Q596" s="66" t="s">
        <v>5039</v>
      </c>
      <c r="R596" s="67" t="s">
        <v>5040</v>
      </c>
      <c r="S596" s="65" t="s">
        <v>2806</v>
      </c>
      <c r="T596" s="58"/>
      <c r="U596" s="46"/>
    </row>
    <row r="597" spans="2:21" s="70" customFormat="1" x14ac:dyDescent="0.15">
      <c r="B597" s="56">
        <v>2018</v>
      </c>
      <c r="C597" s="74">
        <v>7</v>
      </c>
      <c r="D597" s="74" t="s">
        <v>14</v>
      </c>
      <c r="E597" s="50" t="s">
        <v>186</v>
      </c>
      <c r="F597" s="72" t="s">
        <v>7545</v>
      </c>
      <c r="G597" s="77" t="s">
        <v>103</v>
      </c>
      <c r="H597" s="49" t="s">
        <v>68</v>
      </c>
      <c r="I597" s="42">
        <v>400000000</v>
      </c>
      <c r="J597" s="43">
        <v>46000000</v>
      </c>
      <c r="K597" s="43"/>
      <c r="L597" s="44">
        <v>446000000</v>
      </c>
      <c r="M597" s="42">
        <v>400000000</v>
      </c>
      <c r="N597" s="43">
        <v>280000000</v>
      </c>
      <c r="O597" s="55"/>
      <c r="P597" s="63" t="s">
        <v>7551</v>
      </c>
      <c r="Q597" s="66" t="s">
        <v>184</v>
      </c>
      <c r="R597" s="67" t="s">
        <v>185</v>
      </c>
      <c r="S597" s="65" t="s">
        <v>24</v>
      </c>
      <c r="T597" s="58"/>
      <c r="U597" s="46"/>
    </row>
    <row r="598" spans="2:21" s="70" customFormat="1" x14ac:dyDescent="0.15">
      <c r="B598" s="56">
        <v>2018</v>
      </c>
      <c r="C598" s="74">
        <v>7</v>
      </c>
      <c r="D598" s="74" t="s">
        <v>14</v>
      </c>
      <c r="E598" s="50" t="s">
        <v>3251</v>
      </c>
      <c r="F598" s="72" t="s">
        <v>7598</v>
      </c>
      <c r="G598" s="77" t="s">
        <v>16</v>
      </c>
      <c r="H598" s="49" t="s">
        <v>67</v>
      </c>
      <c r="I598" s="42">
        <v>408632000</v>
      </c>
      <c r="J598" s="43">
        <v>50000000</v>
      </c>
      <c r="K598" s="43">
        <v>0</v>
      </c>
      <c r="L598" s="44">
        <v>458632000</v>
      </c>
      <c r="M598" s="42">
        <v>408632000</v>
      </c>
      <c r="N598" s="43">
        <v>321042000</v>
      </c>
      <c r="O598" s="55"/>
      <c r="P598" s="63" t="s">
        <v>7638</v>
      </c>
      <c r="Q598" s="66" t="s">
        <v>3252</v>
      </c>
      <c r="R598" s="67" t="s">
        <v>3253</v>
      </c>
      <c r="S598" s="65" t="s">
        <v>24</v>
      </c>
      <c r="T598" s="58" t="s">
        <v>726</v>
      </c>
      <c r="U598" s="46"/>
    </row>
    <row r="599" spans="2:21" s="70" customFormat="1" x14ac:dyDescent="0.15">
      <c r="B599" s="56">
        <v>2018</v>
      </c>
      <c r="C599" s="74">
        <v>7</v>
      </c>
      <c r="D599" s="74" t="s">
        <v>14</v>
      </c>
      <c r="E599" s="50" t="s">
        <v>3890</v>
      </c>
      <c r="F599" s="72" t="s">
        <v>7651</v>
      </c>
      <c r="G599" s="77" t="s">
        <v>16</v>
      </c>
      <c r="H599" s="49" t="s">
        <v>67</v>
      </c>
      <c r="I599" s="42">
        <v>387000000</v>
      </c>
      <c r="J599" s="43">
        <v>77000000</v>
      </c>
      <c r="K599" s="43">
        <v>4000000</v>
      </c>
      <c r="L599" s="44">
        <f>SUM(I599:K599)</f>
        <v>468000000</v>
      </c>
      <c r="M599" s="42">
        <v>255000000</v>
      </c>
      <c r="N599" s="43">
        <v>127500000</v>
      </c>
      <c r="O599" s="55"/>
      <c r="P599" s="63" t="s">
        <v>7655</v>
      </c>
      <c r="Q599" s="66" t="s">
        <v>3891</v>
      </c>
      <c r="R599" s="67" t="s">
        <v>3892</v>
      </c>
      <c r="S599" s="65" t="s">
        <v>24</v>
      </c>
      <c r="T599" s="58"/>
      <c r="U599" s="46"/>
    </row>
    <row r="600" spans="2:21" s="70" customFormat="1" x14ac:dyDescent="0.15">
      <c r="B600" s="56">
        <v>2018</v>
      </c>
      <c r="C600" s="74">
        <v>7</v>
      </c>
      <c r="D600" s="74" t="s">
        <v>15</v>
      </c>
      <c r="E600" s="50" t="s">
        <v>5062</v>
      </c>
      <c r="F600" s="72" t="s">
        <v>7554</v>
      </c>
      <c r="G600" s="77" t="s">
        <v>16</v>
      </c>
      <c r="H600" s="49" t="s">
        <v>67</v>
      </c>
      <c r="I600" s="42">
        <v>313340000</v>
      </c>
      <c r="J600" s="43">
        <v>166660000</v>
      </c>
      <c r="K600" s="43">
        <v>20000000</v>
      </c>
      <c r="L600" s="44">
        <v>500000000</v>
      </c>
      <c r="M600" s="42">
        <v>500000000</v>
      </c>
      <c r="N600" s="43">
        <v>500000000</v>
      </c>
      <c r="O600" s="55"/>
      <c r="P600" s="63" t="s">
        <v>5760</v>
      </c>
      <c r="Q600" s="66" t="s">
        <v>5057</v>
      </c>
      <c r="R600" s="67" t="s">
        <v>5058</v>
      </c>
      <c r="S600" s="65" t="s">
        <v>24</v>
      </c>
      <c r="T600" s="58"/>
      <c r="U600" s="46"/>
    </row>
    <row r="601" spans="2:21" s="70" customFormat="1" x14ac:dyDescent="0.15">
      <c r="B601" s="56">
        <v>2018</v>
      </c>
      <c r="C601" s="74">
        <v>7</v>
      </c>
      <c r="D601" s="74" t="s">
        <v>14</v>
      </c>
      <c r="E601" s="50" t="s">
        <v>3202</v>
      </c>
      <c r="F601" s="72" t="s">
        <v>7598</v>
      </c>
      <c r="G601" s="77" t="s">
        <v>103</v>
      </c>
      <c r="H601" s="49" t="s">
        <v>67</v>
      </c>
      <c r="I601" s="42">
        <v>500000000</v>
      </c>
      <c r="J601" s="43">
        <v>0</v>
      </c>
      <c r="K601" s="43">
        <v>0</v>
      </c>
      <c r="L601" s="44">
        <v>500000000</v>
      </c>
      <c r="M601" s="42">
        <v>500000000</v>
      </c>
      <c r="N601" s="43">
        <v>500000000</v>
      </c>
      <c r="O601" s="55"/>
      <c r="P601" s="63" t="s">
        <v>7634</v>
      </c>
      <c r="Q601" s="66" t="s">
        <v>3203</v>
      </c>
      <c r="R601" s="67" t="s">
        <v>3204</v>
      </c>
      <c r="S601" s="65" t="s">
        <v>24</v>
      </c>
      <c r="T601" s="58"/>
      <c r="U601" s="46"/>
    </row>
    <row r="602" spans="2:21" s="70" customFormat="1" x14ac:dyDescent="0.15">
      <c r="B602" s="56">
        <v>2018</v>
      </c>
      <c r="C602" s="74">
        <v>5</v>
      </c>
      <c r="D602" s="74" t="s">
        <v>14</v>
      </c>
      <c r="E602" s="50" t="s">
        <v>3964</v>
      </c>
      <c r="F602" s="72" t="s">
        <v>7651</v>
      </c>
      <c r="G602" s="77" t="s">
        <v>41</v>
      </c>
      <c r="H602" s="49" t="s">
        <v>67</v>
      </c>
      <c r="I602" s="42">
        <v>10901000</v>
      </c>
      <c r="J602" s="43">
        <v>0</v>
      </c>
      <c r="K602" s="43">
        <v>0</v>
      </c>
      <c r="L602" s="44">
        <v>10901000</v>
      </c>
      <c r="M602" s="42">
        <v>5000000</v>
      </c>
      <c r="N602" s="43">
        <v>0</v>
      </c>
      <c r="O602" s="55"/>
      <c r="P602" s="63" t="s">
        <v>7658</v>
      </c>
      <c r="Q602" s="66" t="s">
        <v>3962</v>
      </c>
      <c r="R602" s="67" t="s">
        <v>3963</v>
      </c>
      <c r="S602" s="65" t="s">
        <v>24</v>
      </c>
      <c r="T602" s="58"/>
      <c r="U602" s="46"/>
    </row>
    <row r="603" spans="2:21" s="70" customFormat="1" x14ac:dyDescent="0.15">
      <c r="B603" s="56">
        <v>2018</v>
      </c>
      <c r="C603" s="74">
        <v>5</v>
      </c>
      <c r="D603" s="74" t="s">
        <v>14</v>
      </c>
      <c r="E603" s="50" t="s">
        <v>2378</v>
      </c>
      <c r="F603" s="72" t="s">
        <v>7600</v>
      </c>
      <c r="G603" s="77" t="s">
        <v>42</v>
      </c>
      <c r="H603" s="49" t="s">
        <v>68</v>
      </c>
      <c r="I603" s="42">
        <v>17710000</v>
      </c>
      <c r="J603" s="43"/>
      <c r="K603" s="43"/>
      <c r="L603" s="44">
        <v>17710000</v>
      </c>
      <c r="M603" s="42">
        <v>10000000</v>
      </c>
      <c r="N603" s="43">
        <v>7000000</v>
      </c>
      <c r="O603" s="55"/>
      <c r="P603" s="63" t="s">
        <v>7608</v>
      </c>
      <c r="Q603" s="66" t="s">
        <v>2375</v>
      </c>
      <c r="R603" s="67" t="s">
        <v>2376</v>
      </c>
      <c r="S603" s="65" t="s">
        <v>24</v>
      </c>
      <c r="T603" s="58"/>
      <c r="U603" s="46"/>
    </row>
    <row r="604" spans="2:21" s="70" customFormat="1" x14ac:dyDescent="0.15">
      <c r="B604" s="56">
        <v>2018</v>
      </c>
      <c r="C604" s="74">
        <v>5</v>
      </c>
      <c r="D604" s="74" t="s">
        <v>14</v>
      </c>
      <c r="E604" s="50" t="s">
        <v>1941</v>
      </c>
      <c r="F604" s="72" t="s">
        <v>7587</v>
      </c>
      <c r="G604" s="77" t="s">
        <v>16</v>
      </c>
      <c r="H604" s="49" t="s">
        <v>68</v>
      </c>
      <c r="I604" s="42">
        <v>20000000</v>
      </c>
      <c r="J604" s="43">
        <v>0</v>
      </c>
      <c r="K604" s="43">
        <v>0</v>
      </c>
      <c r="L604" s="44">
        <v>20000000</v>
      </c>
      <c r="M604" s="42">
        <v>20000000</v>
      </c>
      <c r="N604" s="43"/>
      <c r="O604" s="55"/>
      <c r="P604" s="63" t="s">
        <v>7591</v>
      </c>
      <c r="Q604" s="66" t="s">
        <v>1942</v>
      </c>
      <c r="R604" s="67" t="s">
        <v>1943</v>
      </c>
      <c r="S604" s="65" t="s">
        <v>24</v>
      </c>
      <c r="T604" s="58"/>
      <c r="U604" s="46"/>
    </row>
    <row r="605" spans="2:21" s="70" customFormat="1" x14ac:dyDescent="0.15">
      <c r="B605" s="56">
        <v>2018</v>
      </c>
      <c r="C605" s="74">
        <v>5</v>
      </c>
      <c r="D605" s="74" t="s">
        <v>14</v>
      </c>
      <c r="E605" s="50" t="s">
        <v>2232</v>
      </c>
      <c r="F605" s="72" t="s">
        <v>7593</v>
      </c>
      <c r="G605" s="77" t="s">
        <v>40</v>
      </c>
      <c r="H605" s="49" t="s">
        <v>67</v>
      </c>
      <c r="I605" s="42">
        <v>21705000</v>
      </c>
      <c r="J605" s="43"/>
      <c r="K605" s="43"/>
      <c r="L605" s="44">
        <v>21705000</v>
      </c>
      <c r="M605" s="42">
        <v>21705000</v>
      </c>
      <c r="N605" s="43">
        <v>15193499.999999998</v>
      </c>
      <c r="O605" s="55"/>
      <c r="P605" s="63" t="s">
        <v>7597</v>
      </c>
      <c r="Q605" s="66" t="s">
        <v>2229</v>
      </c>
      <c r="R605" s="67" t="s">
        <v>2230</v>
      </c>
      <c r="S605" s="65" t="s">
        <v>24</v>
      </c>
      <c r="T605" s="58"/>
      <c r="U605" s="46"/>
    </row>
    <row r="606" spans="2:21" s="70" customFormat="1" x14ac:dyDescent="0.15">
      <c r="B606" s="56">
        <v>2018</v>
      </c>
      <c r="C606" s="74">
        <v>5</v>
      </c>
      <c r="D606" s="74" t="s">
        <v>14</v>
      </c>
      <c r="E606" s="50" t="s">
        <v>2234</v>
      </c>
      <c r="F606" s="72" t="s">
        <v>7593</v>
      </c>
      <c r="G606" s="77" t="s">
        <v>40</v>
      </c>
      <c r="H606" s="49" t="s">
        <v>67</v>
      </c>
      <c r="I606" s="42">
        <v>21705000</v>
      </c>
      <c r="J606" s="43"/>
      <c r="K606" s="43"/>
      <c r="L606" s="44">
        <v>21705000</v>
      </c>
      <c r="M606" s="42">
        <v>21705000</v>
      </c>
      <c r="N606" s="43">
        <v>17364000</v>
      </c>
      <c r="O606" s="55"/>
      <c r="P606" s="63" t="s">
        <v>7597</v>
      </c>
      <c r="Q606" s="66" t="s">
        <v>2229</v>
      </c>
      <c r="R606" s="67" t="s">
        <v>2230</v>
      </c>
      <c r="S606" s="65" t="s">
        <v>24</v>
      </c>
      <c r="T606" s="58"/>
      <c r="U606" s="46"/>
    </row>
    <row r="607" spans="2:21" s="70" customFormat="1" x14ac:dyDescent="0.15">
      <c r="B607" s="56">
        <v>2018</v>
      </c>
      <c r="C607" s="74">
        <v>5</v>
      </c>
      <c r="D607" s="74" t="s">
        <v>14</v>
      </c>
      <c r="E607" s="50" t="s">
        <v>3286</v>
      </c>
      <c r="F607" s="72" t="s">
        <v>7598</v>
      </c>
      <c r="G607" s="77" t="s">
        <v>41</v>
      </c>
      <c r="H607" s="49" t="s">
        <v>68</v>
      </c>
      <c r="I607" s="42">
        <v>30000000</v>
      </c>
      <c r="J607" s="43">
        <v>0</v>
      </c>
      <c r="K607" s="43">
        <v>0</v>
      </c>
      <c r="L607" s="44">
        <v>30000000</v>
      </c>
      <c r="M607" s="42">
        <v>10000000</v>
      </c>
      <c r="N607" s="43">
        <v>7000000</v>
      </c>
      <c r="O607" s="55"/>
      <c r="P607" s="63" t="s">
        <v>7641</v>
      </c>
      <c r="Q607" s="66" t="s">
        <v>3283</v>
      </c>
      <c r="R607" s="67" t="s">
        <v>3284</v>
      </c>
      <c r="S607" s="65" t="s">
        <v>24</v>
      </c>
      <c r="T607" s="58"/>
      <c r="U607" s="46"/>
    </row>
    <row r="608" spans="2:21" s="70" customFormat="1" x14ac:dyDescent="0.15">
      <c r="B608" s="56">
        <v>2018</v>
      </c>
      <c r="C608" s="74">
        <v>5</v>
      </c>
      <c r="D608" s="74" t="s">
        <v>14</v>
      </c>
      <c r="E608" s="50" t="s">
        <v>3985</v>
      </c>
      <c r="F608" s="72" t="s">
        <v>7651</v>
      </c>
      <c r="G608" s="77" t="s">
        <v>3930</v>
      </c>
      <c r="H608" s="49" t="s">
        <v>67</v>
      </c>
      <c r="I608" s="42">
        <v>20867000</v>
      </c>
      <c r="J608" s="43">
        <v>14813000</v>
      </c>
      <c r="K608" s="43">
        <v>0</v>
      </c>
      <c r="L608" s="44">
        <f>SUM(I608:K608)</f>
        <v>35680000</v>
      </c>
      <c r="M608" s="42">
        <v>20867000</v>
      </c>
      <c r="N608" s="43">
        <v>20867000</v>
      </c>
      <c r="O608" s="55"/>
      <c r="P608" s="63" t="s">
        <v>7660</v>
      </c>
      <c r="Q608" s="66" t="s">
        <v>3986</v>
      </c>
      <c r="R608" s="67" t="s">
        <v>3987</v>
      </c>
      <c r="S608" s="65" t="s">
        <v>3988</v>
      </c>
      <c r="T608" s="58"/>
      <c r="U608" s="46"/>
    </row>
    <row r="609" spans="2:21" s="70" customFormat="1" x14ac:dyDescent="0.15">
      <c r="B609" s="56">
        <v>2018</v>
      </c>
      <c r="C609" s="74">
        <v>5</v>
      </c>
      <c r="D609" s="74" t="s">
        <v>14</v>
      </c>
      <c r="E609" s="50" t="s">
        <v>3285</v>
      </c>
      <c r="F609" s="72" t="s">
        <v>7598</v>
      </c>
      <c r="G609" s="77" t="s">
        <v>40</v>
      </c>
      <c r="H609" s="49" t="s">
        <v>68</v>
      </c>
      <c r="I609" s="42">
        <v>40000000</v>
      </c>
      <c r="J609" s="43">
        <v>0</v>
      </c>
      <c r="K609" s="43">
        <v>0</v>
      </c>
      <c r="L609" s="44">
        <v>40000000</v>
      </c>
      <c r="M609" s="42">
        <v>20000000</v>
      </c>
      <c r="N609" s="43">
        <v>14000000</v>
      </c>
      <c r="O609" s="55"/>
      <c r="P609" s="63" t="s">
        <v>7641</v>
      </c>
      <c r="Q609" s="66" t="s">
        <v>3283</v>
      </c>
      <c r="R609" s="67" t="s">
        <v>3284</v>
      </c>
      <c r="S609" s="65" t="s">
        <v>24</v>
      </c>
      <c r="T609" s="58"/>
      <c r="U609" s="46"/>
    </row>
    <row r="610" spans="2:21" s="70" customFormat="1" x14ac:dyDescent="0.15">
      <c r="B610" s="56">
        <v>2018</v>
      </c>
      <c r="C610" s="74">
        <v>5</v>
      </c>
      <c r="D610" s="74" t="s">
        <v>14</v>
      </c>
      <c r="E610" s="50" t="s">
        <v>1934</v>
      </c>
      <c r="F610" s="72" t="s">
        <v>7587</v>
      </c>
      <c r="G610" s="77" t="s">
        <v>16</v>
      </c>
      <c r="H610" s="49" t="s">
        <v>68</v>
      </c>
      <c r="I610" s="42">
        <v>15000000</v>
      </c>
      <c r="J610" s="43">
        <v>30000000</v>
      </c>
      <c r="K610" s="43"/>
      <c r="L610" s="44">
        <v>45000000</v>
      </c>
      <c r="M610" s="42">
        <v>45000000</v>
      </c>
      <c r="N610" s="43"/>
      <c r="O610" s="55"/>
      <c r="P610" s="63" t="s">
        <v>7590</v>
      </c>
      <c r="Q610" s="66" t="s">
        <v>1935</v>
      </c>
      <c r="R610" s="67" t="s">
        <v>1936</v>
      </c>
      <c r="S610" s="65" t="s">
        <v>24</v>
      </c>
      <c r="T610" s="58"/>
      <c r="U610" s="46"/>
    </row>
    <row r="611" spans="2:21" s="70" customFormat="1" x14ac:dyDescent="0.15">
      <c r="B611" s="56">
        <v>2018</v>
      </c>
      <c r="C611" s="74">
        <v>5</v>
      </c>
      <c r="D611" s="74" t="s">
        <v>14</v>
      </c>
      <c r="E611" s="50" t="s">
        <v>1944</v>
      </c>
      <c r="F611" s="72" t="s">
        <v>7587</v>
      </c>
      <c r="G611" s="77" t="s">
        <v>16</v>
      </c>
      <c r="H611" s="49" t="s">
        <v>68</v>
      </c>
      <c r="I611" s="42">
        <v>45000000</v>
      </c>
      <c r="J611" s="43">
        <v>0</v>
      </c>
      <c r="K611" s="43">
        <v>0</v>
      </c>
      <c r="L611" s="44">
        <v>45000000</v>
      </c>
      <c r="M611" s="42">
        <v>45000000</v>
      </c>
      <c r="N611" s="43"/>
      <c r="O611" s="55"/>
      <c r="P611" s="63" t="s">
        <v>7591</v>
      </c>
      <c r="Q611" s="66" t="s">
        <v>1945</v>
      </c>
      <c r="R611" s="67" t="s">
        <v>1946</v>
      </c>
      <c r="S611" s="65" t="s">
        <v>24</v>
      </c>
      <c r="T611" s="58"/>
      <c r="U611" s="46"/>
    </row>
    <row r="612" spans="2:21" s="70" customFormat="1" x14ac:dyDescent="0.15">
      <c r="B612" s="56">
        <v>2018</v>
      </c>
      <c r="C612" s="74">
        <v>5</v>
      </c>
      <c r="D612" s="74" t="s">
        <v>14</v>
      </c>
      <c r="E612" s="50" t="s">
        <v>3158</v>
      </c>
      <c r="F612" s="72" t="s">
        <v>7598</v>
      </c>
      <c r="G612" s="77" t="s">
        <v>99</v>
      </c>
      <c r="H612" s="49" t="s">
        <v>67</v>
      </c>
      <c r="I612" s="42">
        <v>48763000</v>
      </c>
      <c r="J612" s="43">
        <v>0</v>
      </c>
      <c r="K612" s="43">
        <v>0</v>
      </c>
      <c r="L612" s="44">
        <v>48763000</v>
      </c>
      <c r="M612" s="42">
        <v>48763000</v>
      </c>
      <c r="N612" s="43"/>
      <c r="O612" s="55"/>
      <c r="P612" s="63" t="s">
        <v>7629</v>
      </c>
      <c r="Q612" s="66" t="s">
        <v>3144</v>
      </c>
      <c r="R612" s="67" t="s">
        <v>3145</v>
      </c>
      <c r="S612" s="65" t="s">
        <v>24</v>
      </c>
      <c r="T612" s="58"/>
      <c r="U612" s="46"/>
    </row>
    <row r="613" spans="2:21" s="70" customFormat="1" x14ac:dyDescent="0.15">
      <c r="B613" s="56">
        <v>2018</v>
      </c>
      <c r="C613" s="74">
        <v>5</v>
      </c>
      <c r="D613" s="74" t="s">
        <v>14</v>
      </c>
      <c r="E613" s="50" t="s">
        <v>3989</v>
      </c>
      <c r="F613" s="72" t="s">
        <v>7651</v>
      </c>
      <c r="G613" s="77" t="s">
        <v>3990</v>
      </c>
      <c r="H613" s="49" t="s">
        <v>67</v>
      </c>
      <c r="I613" s="42">
        <v>25531000</v>
      </c>
      <c r="J613" s="43">
        <v>34313000</v>
      </c>
      <c r="K613" s="43">
        <v>0</v>
      </c>
      <c r="L613" s="44">
        <f>SUM(I613:K613)</f>
        <v>59844000</v>
      </c>
      <c r="M613" s="42">
        <v>25531000</v>
      </c>
      <c r="N613" s="43">
        <v>25531000</v>
      </c>
      <c r="O613" s="55"/>
      <c r="P613" s="63" t="s">
        <v>7660</v>
      </c>
      <c r="Q613" s="66" t="s">
        <v>3991</v>
      </c>
      <c r="R613" s="67" t="s">
        <v>3992</v>
      </c>
      <c r="S613" s="65" t="s">
        <v>3988</v>
      </c>
      <c r="T613" s="58"/>
      <c r="U613" s="46"/>
    </row>
    <row r="614" spans="2:21" s="70" customFormat="1" x14ac:dyDescent="0.15">
      <c r="B614" s="56">
        <v>2018</v>
      </c>
      <c r="C614" s="74">
        <v>5</v>
      </c>
      <c r="D614" s="74" t="s">
        <v>14</v>
      </c>
      <c r="E614" s="50" t="s">
        <v>2378</v>
      </c>
      <c r="F614" s="72" t="s">
        <v>7600</v>
      </c>
      <c r="G614" s="77" t="s">
        <v>41</v>
      </c>
      <c r="H614" s="49" t="s">
        <v>68</v>
      </c>
      <c r="I614" s="42">
        <v>20240000</v>
      </c>
      <c r="J614" s="43">
        <v>42269000</v>
      </c>
      <c r="K614" s="43"/>
      <c r="L614" s="44">
        <v>62509000</v>
      </c>
      <c r="M614" s="42">
        <v>10000000</v>
      </c>
      <c r="N614" s="43">
        <v>7000000</v>
      </c>
      <c r="O614" s="55"/>
      <c r="P614" s="63" t="s">
        <v>7608</v>
      </c>
      <c r="Q614" s="66" t="s">
        <v>2375</v>
      </c>
      <c r="R614" s="67" t="s">
        <v>2376</v>
      </c>
      <c r="S614" s="65" t="s">
        <v>24</v>
      </c>
      <c r="T614" s="58"/>
      <c r="U614" s="46"/>
    </row>
    <row r="615" spans="2:21" s="70" customFormat="1" x14ac:dyDescent="0.15">
      <c r="B615" s="56">
        <v>2018</v>
      </c>
      <c r="C615" s="74">
        <v>5</v>
      </c>
      <c r="D615" s="74" t="s">
        <v>14</v>
      </c>
      <c r="E615" s="50" t="s">
        <v>3961</v>
      </c>
      <c r="F615" s="72" t="s">
        <v>7651</v>
      </c>
      <c r="G615" s="77" t="s">
        <v>40</v>
      </c>
      <c r="H615" s="49" t="s">
        <v>67</v>
      </c>
      <c r="I615" s="42">
        <v>59070000</v>
      </c>
      <c r="J615" s="43">
        <v>34304000</v>
      </c>
      <c r="K615" s="43">
        <v>0</v>
      </c>
      <c r="L615" s="44">
        <v>93374000</v>
      </c>
      <c r="M615" s="42">
        <v>20000000</v>
      </c>
      <c r="N615" s="43">
        <v>0</v>
      </c>
      <c r="O615" s="55"/>
      <c r="P615" s="63" t="s">
        <v>7658</v>
      </c>
      <c r="Q615" s="66" t="s">
        <v>3962</v>
      </c>
      <c r="R615" s="67" t="s">
        <v>3963</v>
      </c>
      <c r="S615" s="65" t="s">
        <v>24</v>
      </c>
      <c r="T615" s="58"/>
      <c r="U615" s="46"/>
    </row>
    <row r="616" spans="2:21" s="70" customFormat="1" x14ac:dyDescent="0.15">
      <c r="B616" s="56">
        <v>2018</v>
      </c>
      <c r="C616" s="74">
        <v>7</v>
      </c>
      <c r="D616" s="74" t="s">
        <v>14</v>
      </c>
      <c r="E616" s="50" t="s">
        <v>3909</v>
      </c>
      <c r="F616" s="72" t="s">
        <v>7651</v>
      </c>
      <c r="G616" s="77" t="s">
        <v>40</v>
      </c>
      <c r="H616" s="49" t="s">
        <v>67</v>
      </c>
      <c r="I616" s="42">
        <v>241797000</v>
      </c>
      <c r="J616" s="43">
        <v>306130000</v>
      </c>
      <c r="K616" s="43">
        <v>0</v>
      </c>
      <c r="L616" s="44">
        <f>I616+J616+K616</f>
        <v>547927000</v>
      </c>
      <c r="M616" s="42">
        <v>100000000</v>
      </c>
      <c r="N616" s="43">
        <v>100000000</v>
      </c>
      <c r="O616" s="55"/>
      <c r="P616" s="63" t="s">
        <v>7656</v>
      </c>
      <c r="Q616" s="66" t="s">
        <v>3904</v>
      </c>
      <c r="R616" s="67" t="s">
        <v>3905</v>
      </c>
      <c r="S616" s="65" t="s">
        <v>24</v>
      </c>
      <c r="T616" s="58"/>
      <c r="U616" s="46"/>
    </row>
    <row r="617" spans="2:21" s="70" customFormat="1" x14ac:dyDescent="0.15">
      <c r="B617" s="56">
        <v>2018</v>
      </c>
      <c r="C617" s="74">
        <v>7</v>
      </c>
      <c r="D617" s="74" t="s">
        <v>15</v>
      </c>
      <c r="E617" s="50" t="s">
        <v>3818</v>
      </c>
      <c r="F617" s="72" t="s">
        <v>7651</v>
      </c>
      <c r="G617" s="77" t="s">
        <v>40</v>
      </c>
      <c r="H617" s="49" t="s">
        <v>67</v>
      </c>
      <c r="I617" s="42">
        <v>565661000</v>
      </c>
      <c r="J617" s="43">
        <v>0</v>
      </c>
      <c r="K617" s="43">
        <v>0</v>
      </c>
      <c r="L617" s="44">
        <f>SUM(I617:K617)</f>
        <v>565661000</v>
      </c>
      <c r="M617" s="42">
        <v>265000000</v>
      </c>
      <c r="N617" s="43">
        <v>265000000</v>
      </c>
      <c r="O617" s="55"/>
      <c r="P617" s="63" t="s">
        <v>4318</v>
      </c>
      <c r="Q617" s="66" t="s">
        <v>3816</v>
      </c>
      <c r="R617" s="67" t="s">
        <v>3817</v>
      </c>
      <c r="S617" s="65" t="s">
        <v>24</v>
      </c>
      <c r="T617" s="58"/>
      <c r="U617" s="46"/>
    </row>
    <row r="618" spans="2:21" s="70" customFormat="1" x14ac:dyDescent="0.15">
      <c r="B618" s="56">
        <v>2018</v>
      </c>
      <c r="C618" s="74">
        <v>7</v>
      </c>
      <c r="D618" s="74" t="s">
        <v>14</v>
      </c>
      <c r="E618" s="50" t="s">
        <v>180</v>
      </c>
      <c r="F618" s="72" t="s">
        <v>7545</v>
      </c>
      <c r="G618" s="77" t="s">
        <v>16</v>
      </c>
      <c r="H618" s="49" t="s">
        <v>68</v>
      </c>
      <c r="I618" s="42">
        <v>450000000</v>
      </c>
      <c r="J618" s="43">
        <v>100000000</v>
      </c>
      <c r="K618" s="43">
        <v>50000000</v>
      </c>
      <c r="L618" s="44">
        <v>600000000</v>
      </c>
      <c r="M618" s="42">
        <v>450000000</v>
      </c>
      <c r="N618" s="43">
        <v>315000000</v>
      </c>
      <c r="O618" s="55"/>
      <c r="P618" s="63" t="s">
        <v>7551</v>
      </c>
      <c r="Q618" s="66" t="s">
        <v>177</v>
      </c>
      <c r="R618" s="67" t="s">
        <v>178</v>
      </c>
      <c r="S618" s="65" t="s">
        <v>24</v>
      </c>
      <c r="T618" s="58"/>
      <c r="U618" s="46"/>
    </row>
    <row r="619" spans="2:21" s="70" customFormat="1" x14ac:dyDescent="0.15">
      <c r="B619" s="56">
        <v>2018</v>
      </c>
      <c r="C619" s="74">
        <v>7</v>
      </c>
      <c r="D619" s="74" t="s">
        <v>14</v>
      </c>
      <c r="E619" s="50" t="s">
        <v>1280</v>
      </c>
      <c r="F619" s="72" t="s">
        <v>7568</v>
      </c>
      <c r="G619" s="77" t="s">
        <v>16</v>
      </c>
      <c r="H619" s="49" t="s">
        <v>67</v>
      </c>
      <c r="I619" s="42">
        <v>345818000</v>
      </c>
      <c r="J619" s="43">
        <v>289350000</v>
      </c>
      <c r="K619" s="43"/>
      <c r="L619" s="44">
        <v>635168000</v>
      </c>
      <c r="M619" s="42">
        <v>170000000</v>
      </c>
      <c r="N619" s="43">
        <v>170000000</v>
      </c>
      <c r="O619" s="55"/>
      <c r="P619" s="63" t="s">
        <v>7583</v>
      </c>
      <c r="Q619" s="66" t="s">
        <v>1278</v>
      </c>
      <c r="R619" s="67" t="s">
        <v>1279</v>
      </c>
      <c r="S619" s="65" t="s">
        <v>24</v>
      </c>
      <c r="T619" s="58"/>
      <c r="U619" s="46"/>
    </row>
    <row r="620" spans="2:21" s="70" customFormat="1" x14ac:dyDescent="0.15">
      <c r="B620" s="56">
        <v>2018</v>
      </c>
      <c r="C620" s="74">
        <v>7</v>
      </c>
      <c r="D620" s="74" t="s">
        <v>14</v>
      </c>
      <c r="E620" s="50" t="s">
        <v>5145</v>
      </c>
      <c r="F620" s="72" t="s">
        <v>7554</v>
      </c>
      <c r="G620" s="77" t="s">
        <v>182</v>
      </c>
      <c r="H620" s="49" t="s">
        <v>67</v>
      </c>
      <c r="I620" s="42">
        <v>649843000</v>
      </c>
      <c r="J620" s="43"/>
      <c r="K620" s="43"/>
      <c r="L620" s="44">
        <v>649843000</v>
      </c>
      <c r="M620" s="42">
        <v>649843000</v>
      </c>
      <c r="N620" s="43">
        <v>649843000</v>
      </c>
      <c r="O620" s="55"/>
      <c r="P620" s="63" t="s">
        <v>7670</v>
      </c>
      <c r="Q620" s="66" t="s">
        <v>5140</v>
      </c>
      <c r="R620" s="67" t="s">
        <v>5146</v>
      </c>
      <c r="S620" s="65" t="s">
        <v>24</v>
      </c>
      <c r="T620" s="58"/>
      <c r="U620" s="46"/>
    </row>
    <row r="621" spans="2:21" s="70" customFormat="1" x14ac:dyDescent="0.15">
      <c r="B621" s="56">
        <v>2018</v>
      </c>
      <c r="C621" s="74">
        <v>7</v>
      </c>
      <c r="D621" s="74" t="s">
        <v>14</v>
      </c>
      <c r="E621" s="50" t="s">
        <v>1264</v>
      </c>
      <c r="F621" s="72" t="s">
        <v>7568</v>
      </c>
      <c r="G621" s="77" t="s">
        <v>103</v>
      </c>
      <c r="H621" s="49" t="s">
        <v>68</v>
      </c>
      <c r="I621" s="42">
        <v>669770000</v>
      </c>
      <c r="J621" s="43"/>
      <c r="K621" s="43"/>
      <c r="L621" s="44">
        <v>669770000</v>
      </c>
      <c r="M621" s="42">
        <v>669770000</v>
      </c>
      <c r="N621" s="43">
        <v>770000000</v>
      </c>
      <c r="O621" s="55"/>
      <c r="P621" s="63" t="s">
        <v>7582</v>
      </c>
      <c r="Q621" s="66" t="s">
        <v>1265</v>
      </c>
      <c r="R621" s="67" t="s">
        <v>1266</v>
      </c>
      <c r="S621" s="65" t="s">
        <v>24</v>
      </c>
      <c r="T621" s="58" t="s">
        <v>1256</v>
      </c>
      <c r="U621" s="46"/>
    </row>
    <row r="622" spans="2:21" s="70" customFormat="1" x14ac:dyDescent="0.15">
      <c r="B622" s="56">
        <v>2018</v>
      </c>
      <c r="C622" s="74">
        <v>7</v>
      </c>
      <c r="D622" s="74" t="s">
        <v>14</v>
      </c>
      <c r="E622" s="50" t="s">
        <v>3157</v>
      </c>
      <c r="F622" s="72" t="s">
        <v>7598</v>
      </c>
      <c r="G622" s="77" t="s">
        <v>182</v>
      </c>
      <c r="H622" s="49" t="s">
        <v>69</v>
      </c>
      <c r="I622" s="42">
        <v>675000000</v>
      </c>
      <c r="J622" s="43"/>
      <c r="K622" s="43"/>
      <c r="L622" s="44">
        <v>675000000</v>
      </c>
      <c r="M622" s="42">
        <v>675000000</v>
      </c>
      <c r="N622" s="43"/>
      <c r="O622" s="55"/>
      <c r="P622" s="63" t="s">
        <v>7629</v>
      </c>
      <c r="Q622" s="66" t="s">
        <v>3147</v>
      </c>
      <c r="R622" s="67" t="s">
        <v>3148</v>
      </c>
      <c r="S622" s="65" t="s">
        <v>24</v>
      </c>
      <c r="T622" s="58" t="s">
        <v>1111</v>
      </c>
      <c r="U622" s="46"/>
    </row>
    <row r="623" spans="2:21" s="70" customFormat="1" x14ac:dyDescent="0.15">
      <c r="B623" s="56">
        <v>2018</v>
      </c>
      <c r="C623" s="74">
        <v>7</v>
      </c>
      <c r="D623" s="74" t="s">
        <v>14</v>
      </c>
      <c r="E623" s="50" t="s">
        <v>2220</v>
      </c>
      <c r="F623" s="72" t="s">
        <v>7593</v>
      </c>
      <c r="G623" s="77" t="s">
        <v>17</v>
      </c>
      <c r="H623" s="49" t="s">
        <v>67</v>
      </c>
      <c r="I623" s="42">
        <v>585277000</v>
      </c>
      <c r="J623" s="43">
        <v>98647000</v>
      </c>
      <c r="K623" s="43">
        <v>0</v>
      </c>
      <c r="L623" s="44">
        <v>683924000</v>
      </c>
      <c r="M623" s="42">
        <v>585277000</v>
      </c>
      <c r="N623" s="43">
        <v>409693900</v>
      </c>
      <c r="O623" s="55"/>
      <c r="P623" s="63" t="s">
        <v>7596</v>
      </c>
      <c r="Q623" s="66" t="s">
        <v>2221</v>
      </c>
      <c r="R623" s="67" t="s">
        <v>2200</v>
      </c>
      <c r="S623" s="65" t="s">
        <v>24</v>
      </c>
      <c r="T623" s="58"/>
      <c r="U623" s="46"/>
    </row>
    <row r="624" spans="2:21" s="70" customFormat="1" x14ac:dyDescent="0.15">
      <c r="B624" s="56">
        <v>2018</v>
      </c>
      <c r="C624" s="74">
        <v>7</v>
      </c>
      <c r="D624" s="74" t="s">
        <v>14</v>
      </c>
      <c r="E624" s="50" t="s">
        <v>3914</v>
      </c>
      <c r="F624" s="72" t="s">
        <v>7651</v>
      </c>
      <c r="G624" s="77" t="s">
        <v>16</v>
      </c>
      <c r="H624" s="49" t="s">
        <v>67</v>
      </c>
      <c r="I624" s="42">
        <v>448031000</v>
      </c>
      <c r="J624" s="43">
        <v>294507000</v>
      </c>
      <c r="K624" s="43">
        <v>0</v>
      </c>
      <c r="L624" s="44">
        <f>I624+J624+K624</f>
        <v>742538000</v>
      </c>
      <c r="M624" s="42">
        <v>448031000</v>
      </c>
      <c r="N624" s="43">
        <v>448031000</v>
      </c>
      <c r="O624" s="55"/>
      <c r="P624" s="63" t="s">
        <v>7656</v>
      </c>
      <c r="Q624" s="66" t="s">
        <v>3915</v>
      </c>
      <c r="R624" s="67" t="s">
        <v>3916</v>
      </c>
      <c r="S624" s="65" t="s">
        <v>24</v>
      </c>
      <c r="T624" s="58"/>
      <c r="U624" s="46"/>
    </row>
    <row r="625" spans="2:21" s="70" customFormat="1" x14ac:dyDescent="0.15">
      <c r="B625" s="56">
        <v>2018</v>
      </c>
      <c r="C625" s="74">
        <v>7</v>
      </c>
      <c r="D625" s="74" t="s">
        <v>14</v>
      </c>
      <c r="E625" s="50" t="s">
        <v>2894</v>
      </c>
      <c r="F625" s="72" t="s">
        <v>7587</v>
      </c>
      <c r="G625" s="77" t="s">
        <v>103</v>
      </c>
      <c r="H625" s="49" t="s">
        <v>67</v>
      </c>
      <c r="I625" s="42">
        <v>800000000</v>
      </c>
      <c r="J625" s="43"/>
      <c r="K625" s="43"/>
      <c r="L625" s="44">
        <v>800000000</v>
      </c>
      <c r="M625" s="42">
        <v>800000000</v>
      </c>
      <c r="N625" s="43">
        <v>800000000</v>
      </c>
      <c r="O625" s="55"/>
      <c r="P625" s="63" t="s">
        <v>7626</v>
      </c>
      <c r="Q625" s="66" t="s">
        <v>1177</v>
      </c>
      <c r="R625" s="67" t="s">
        <v>2895</v>
      </c>
      <c r="S625" s="65" t="s">
        <v>24</v>
      </c>
      <c r="T625" s="58"/>
      <c r="U625" s="46"/>
    </row>
    <row r="626" spans="2:21" s="70" customFormat="1" x14ac:dyDescent="0.15">
      <c r="B626" s="56">
        <v>2018</v>
      </c>
      <c r="C626" s="74">
        <v>7</v>
      </c>
      <c r="D626" s="74" t="s">
        <v>15</v>
      </c>
      <c r="E626" s="50" t="s">
        <v>3815</v>
      </c>
      <c r="F626" s="72" t="s">
        <v>7651</v>
      </c>
      <c r="G626" s="77" t="s">
        <v>182</v>
      </c>
      <c r="H626" s="49" t="s">
        <v>67</v>
      </c>
      <c r="I626" s="42">
        <v>333465000</v>
      </c>
      <c r="J626" s="43">
        <v>472414000</v>
      </c>
      <c r="K626" s="43">
        <v>0</v>
      </c>
      <c r="L626" s="44">
        <f>SUM(I626:K626)</f>
        <v>805879000</v>
      </c>
      <c r="M626" s="42">
        <v>250000000</v>
      </c>
      <c r="N626" s="43">
        <v>200000000</v>
      </c>
      <c r="O626" s="55"/>
      <c r="P626" s="63" t="s">
        <v>4318</v>
      </c>
      <c r="Q626" s="66" t="s">
        <v>3816</v>
      </c>
      <c r="R626" s="67" t="s">
        <v>3817</v>
      </c>
      <c r="S626" s="65" t="s">
        <v>24</v>
      </c>
      <c r="T626" s="58"/>
      <c r="U626" s="46"/>
    </row>
    <row r="627" spans="2:21" s="70" customFormat="1" x14ac:dyDescent="0.15">
      <c r="B627" s="56">
        <v>2018</v>
      </c>
      <c r="C627" s="74">
        <v>7</v>
      </c>
      <c r="D627" s="74" t="s">
        <v>14</v>
      </c>
      <c r="E627" s="50" t="s">
        <v>3902</v>
      </c>
      <c r="F627" s="72" t="s">
        <v>7651</v>
      </c>
      <c r="G627" s="77" t="s">
        <v>16</v>
      </c>
      <c r="H627" s="49" t="s">
        <v>67</v>
      </c>
      <c r="I627" s="42">
        <v>493823000</v>
      </c>
      <c r="J627" s="43">
        <v>316630000</v>
      </c>
      <c r="K627" s="43"/>
      <c r="L627" s="44">
        <f>SUM(I627:K627)</f>
        <v>810453000</v>
      </c>
      <c r="M627" s="42">
        <v>137279000</v>
      </c>
      <c r="N627" s="43">
        <v>109823000</v>
      </c>
      <c r="O627" s="55"/>
      <c r="P627" s="63" t="s">
        <v>7655</v>
      </c>
      <c r="Q627" s="66" t="s">
        <v>3888</v>
      </c>
      <c r="R627" s="67" t="s">
        <v>3889</v>
      </c>
      <c r="S627" s="65" t="s">
        <v>24</v>
      </c>
      <c r="T627" s="58"/>
      <c r="U627" s="46"/>
    </row>
    <row r="628" spans="2:21" s="70" customFormat="1" x14ac:dyDescent="0.15">
      <c r="B628" s="56">
        <v>2018</v>
      </c>
      <c r="C628" s="74">
        <v>7</v>
      </c>
      <c r="D628" s="74" t="s">
        <v>14</v>
      </c>
      <c r="E628" s="50" t="s">
        <v>201</v>
      </c>
      <c r="F628" s="72" t="s">
        <v>7545</v>
      </c>
      <c r="G628" s="77" t="s">
        <v>182</v>
      </c>
      <c r="H628" s="49" t="s">
        <v>70</v>
      </c>
      <c r="I628" s="42">
        <v>840816000</v>
      </c>
      <c r="J628" s="43">
        <v>0</v>
      </c>
      <c r="K628" s="43">
        <v>0</v>
      </c>
      <c r="L628" s="44">
        <v>840816000</v>
      </c>
      <c r="M628" s="42">
        <v>840816000</v>
      </c>
      <c r="N628" s="43">
        <v>672653000</v>
      </c>
      <c r="O628" s="55"/>
      <c r="P628" s="63" t="s">
        <v>7553</v>
      </c>
      <c r="Q628" s="66" t="s">
        <v>202</v>
      </c>
      <c r="R628" s="67" t="s">
        <v>203</v>
      </c>
      <c r="S628" s="65" t="s">
        <v>24</v>
      </c>
      <c r="T628" s="58"/>
      <c r="U628" s="46"/>
    </row>
    <row r="629" spans="2:21" s="70" customFormat="1" x14ac:dyDescent="0.15">
      <c r="B629" s="56">
        <v>2018</v>
      </c>
      <c r="C629" s="74">
        <v>7</v>
      </c>
      <c r="D629" s="74" t="s">
        <v>14</v>
      </c>
      <c r="E629" s="50" t="s">
        <v>3825</v>
      </c>
      <c r="F629" s="72" t="s">
        <v>7651</v>
      </c>
      <c r="G629" s="77" t="s">
        <v>17</v>
      </c>
      <c r="H629" s="49" t="s">
        <v>67</v>
      </c>
      <c r="I629" s="42">
        <v>896000000</v>
      </c>
      <c r="J629" s="43">
        <v>0</v>
      </c>
      <c r="K629" s="43">
        <v>0</v>
      </c>
      <c r="L629" s="44">
        <v>896000000</v>
      </c>
      <c r="M629" s="42">
        <v>896000000</v>
      </c>
      <c r="N629" s="43">
        <v>627000000</v>
      </c>
      <c r="O629" s="55"/>
      <c r="P629" s="63" t="s">
        <v>4336</v>
      </c>
      <c r="Q629" s="66" t="s">
        <v>3826</v>
      </c>
      <c r="R629" s="67" t="s">
        <v>3827</v>
      </c>
      <c r="S629" s="65" t="s">
        <v>24</v>
      </c>
      <c r="T629" s="58"/>
      <c r="U629" s="46"/>
    </row>
    <row r="630" spans="2:21" s="70" customFormat="1" x14ac:dyDescent="0.15">
      <c r="B630" s="56">
        <v>2018</v>
      </c>
      <c r="C630" s="74">
        <v>7</v>
      </c>
      <c r="D630" s="74" t="s">
        <v>14</v>
      </c>
      <c r="E630" s="50" t="s">
        <v>2308</v>
      </c>
      <c r="F630" s="72" t="s">
        <v>7600</v>
      </c>
      <c r="G630" s="77" t="s">
        <v>103</v>
      </c>
      <c r="H630" s="49" t="s">
        <v>67</v>
      </c>
      <c r="I630" s="42">
        <v>916087000</v>
      </c>
      <c r="J630" s="43"/>
      <c r="K630" s="43"/>
      <c r="L630" s="44">
        <v>916087000</v>
      </c>
      <c r="M630" s="42">
        <v>400000000</v>
      </c>
      <c r="N630" s="43">
        <v>800000000</v>
      </c>
      <c r="O630" s="55"/>
      <c r="P630" s="63" t="s">
        <v>7602</v>
      </c>
      <c r="Q630" s="66" t="s">
        <v>2309</v>
      </c>
      <c r="R630" s="67" t="s">
        <v>2310</v>
      </c>
      <c r="S630" s="65" t="s">
        <v>24</v>
      </c>
      <c r="T630" s="58"/>
      <c r="U630" s="46"/>
    </row>
    <row r="631" spans="2:21" s="70" customFormat="1" x14ac:dyDescent="0.15">
      <c r="B631" s="56">
        <v>2018</v>
      </c>
      <c r="C631" s="74">
        <v>7</v>
      </c>
      <c r="D631" s="74" t="s">
        <v>14</v>
      </c>
      <c r="E631" s="50" t="s">
        <v>3282</v>
      </c>
      <c r="F631" s="72" t="s">
        <v>7598</v>
      </c>
      <c r="G631" s="77" t="s">
        <v>103</v>
      </c>
      <c r="H631" s="49" t="s">
        <v>68</v>
      </c>
      <c r="I631" s="42">
        <v>900000000</v>
      </c>
      <c r="J631" s="43">
        <v>50000000</v>
      </c>
      <c r="K631" s="43">
        <v>0</v>
      </c>
      <c r="L631" s="44">
        <v>950000000</v>
      </c>
      <c r="M631" s="42">
        <v>400000000</v>
      </c>
      <c r="N631" s="43">
        <v>280000000</v>
      </c>
      <c r="O631" s="55"/>
      <c r="P631" s="63" t="s">
        <v>7641</v>
      </c>
      <c r="Q631" s="66" t="s">
        <v>3283</v>
      </c>
      <c r="R631" s="67" t="s">
        <v>3284</v>
      </c>
      <c r="S631" s="65" t="s">
        <v>24</v>
      </c>
      <c r="T631" s="58"/>
      <c r="U631" s="46"/>
    </row>
    <row r="632" spans="2:21" s="70" customFormat="1" x14ac:dyDescent="0.15">
      <c r="B632" s="56">
        <v>2018</v>
      </c>
      <c r="C632" s="74">
        <v>7</v>
      </c>
      <c r="D632" s="74" t="s">
        <v>14</v>
      </c>
      <c r="E632" s="50" t="s">
        <v>5064</v>
      </c>
      <c r="F632" s="72" t="s">
        <v>7554</v>
      </c>
      <c r="G632" s="77" t="s">
        <v>16</v>
      </c>
      <c r="H632" s="49" t="s">
        <v>67</v>
      </c>
      <c r="I632" s="42">
        <v>650000000</v>
      </c>
      <c r="J632" s="43">
        <v>170000000</v>
      </c>
      <c r="K632" s="43">
        <v>140000000</v>
      </c>
      <c r="L632" s="44">
        <f>SUM(I632:K632)</f>
        <v>960000000</v>
      </c>
      <c r="M632" s="42"/>
      <c r="N632" s="43">
        <v>650000000</v>
      </c>
      <c r="O632" s="55"/>
      <c r="P632" s="63" t="s">
        <v>5762</v>
      </c>
      <c r="Q632" s="66" t="s">
        <v>5065</v>
      </c>
      <c r="R632" s="67" t="s">
        <v>5066</v>
      </c>
      <c r="S632" s="65" t="s">
        <v>24</v>
      </c>
      <c r="T632" s="58"/>
      <c r="U632" s="46"/>
    </row>
    <row r="633" spans="2:21" s="70" customFormat="1" x14ac:dyDescent="0.15">
      <c r="B633" s="56">
        <v>2018</v>
      </c>
      <c r="C633" s="74">
        <v>7</v>
      </c>
      <c r="D633" s="74" t="s">
        <v>14</v>
      </c>
      <c r="E633" s="50" t="s">
        <v>1277</v>
      </c>
      <c r="F633" s="72" t="s">
        <v>7568</v>
      </c>
      <c r="G633" s="77" t="s">
        <v>16</v>
      </c>
      <c r="H633" s="49" t="s">
        <v>67</v>
      </c>
      <c r="I633" s="42">
        <v>579370000</v>
      </c>
      <c r="J633" s="43">
        <v>413885000</v>
      </c>
      <c r="K633" s="43"/>
      <c r="L633" s="44">
        <v>993255000</v>
      </c>
      <c r="M633" s="42">
        <v>250000000</v>
      </c>
      <c r="N633" s="43">
        <v>250000000</v>
      </c>
      <c r="O633" s="55"/>
      <c r="P633" s="63" t="s">
        <v>7583</v>
      </c>
      <c r="Q633" s="66" t="s">
        <v>1278</v>
      </c>
      <c r="R633" s="67" t="s">
        <v>1279</v>
      </c>
      <c r="S633" s="65" t="s">
        <v>24</v>
      </c>
      <c r="T633" s="58"/>
      <c r="U633" s="46"/>
    </row>
    <row r="634" spans="2:21" s="70" customFormat="1" x14ac:dyDescent="0.15">
      <c r="B634" s="56">
        <v>2018</v>
      </c>
      <c r="C634" s="74">
        <v>7</v>
      </c>
      <c r="D634" s="74" t="s">
        <v>5005</v>
      </c>
      <c r="E634" s="50" t="s">
        <v>5041</v>
      </c>
      <c r="F634" s="72" t="s">
        <v>7554</v>
      </c>
      <c r="G634" s="77" t="s">
        <v>4070</v>
      </c>
      <c r="H634" s="49" t="s">
        <v>2807</v>
      </c>
      <c r="I634" s="42">
        <v>800000000</v>
      </c>
      <c r="J634" s="43">
        <v>294000000</v>
      </c>
      <c r="K634" s="43"/>
      <c r="L634" s="44">
        <f>I634+J634+K634</f>
        <v>1094000000</v>
      </c>
      <c r="M634" s="42">
        <v>400000000</v>
      </c>
      <c r="N634" s="43">
        <v>547000000</v>
      </c>
      <c r="O634" s="55"/>
      <c r="P634" s="63" t="s">
        <v>5755</v>
      </c>
      <c r="Q634" s="66" t="s">
        <v>5042</v>
      </c>
      <c r="R634" s="67" t="s">
        <v>5043</v>
      </c>
      <c r="S634" s="65" t="s">
        <v>2806</v>
      </c>
      <c r="T634" s="58"/>
      <c r="U634" s="46"/>
    </row>
    <row r="635" spans="2:21" s="70" customFormat="1" x14ac:dyDescent="0.15">
      <c r="B635" s="56">
        <v>2018</v>
      </c>
      <c r="C635" s="74">
        <v>7</v>
      </c>
      <c r="D635" s="74" t="s">
        <v>14</v>
      </c>
      <c r="E635" s="50" t="s">
        <v>4020</v>
      </c>
      <c r="F635" s="72" t="s">
        <v>7665</v>
      </c>
      <c r="G635" s="77" t="s">
        <v>40</v>
      </c>
      <c r="H635" s="49" t="s">
        <v>67</v>
      </c>
      <c r="I635" s="42">
        <v>351857000</v>
      </c>
      <c r="J635" s="43">
        <v>838004000</v>
      </c>
      <c r="K635" s="43">
        <v>0</v>
      </c>
      <c r="L635" s="44">
        <f>SUM(I635+J635+K635)</f>
        <v>1189861000</v>
      </c>
      <c r="M635" s="42">
        <v>250000000</v>
      </c>
      <c r="N635" s="43">
        <v>3000000000</v>
      </c>
      <c r="O635" s="55"/>
      <c r="P635" s="63" t="s">
        <v>7666</v>
      </c>
      <c r="Q635" s="66" t="s">
        <v>4021</v>
      </c>
      <c r="R635" s="67" t="s">
        <v>4022</v>
      </c>
      <c r="S635" s="65" t="s">
        <v>24</v>
      </c>
      <c r="T635" s="58"/>
      <c r="U635" s="46"/>
    </row>
    <row r="636" spans="2:21" s="70" customFormat="1" x14ac:dyDescent="0.15">
      <c r="B636" s="56">
        <v>2018</v>
      </c>
      <c r="C636" s="74">
        <v>7</v>
      </c>
      <c r="D636" s="74" t="s">
        <v>14</v>
      </c>
      <c r="E636" s="50" t="s">
        <v>3240</v>
      </c>
      <c r="F636" s="72" t="s">
        <v>7598</v>
      </c>
      <c r="G636" s="77" t="s">
        <v>103</v>
      </c>
      <c r="H636" s="49" t="s">
        <v>68</v>
      </c>
      <c r="I636" s="42">
        <v>600000000</v>
      </c>
      <c r="J636" s="43">
        <v>600000000</v>
      </c>
      <c r="K636" s="43">
        <v>0</v>
      </c>
      <c r="L636" s="44">
        <v>1200000000</v>
      </c>
      <c r="M636" s="42">
        <v>1200000000</v>
      </c>
      <c r="N636" s="43">
        <v>1200000000</v>
      </c>
      <c r="O636" s="55"/>
      <c r="P636" s="63" t="s">
        <v>7637</v>
      </c>
      <c r="Q636" s="66" t="s">
        <v>3241</v>
      </c>
      <c r="R636" s="67" t="s">
        <v>3242</v>
      </c>
      <c r="S636" s="65" t="s">
        <v>24</v>
      </c>
      <c r="T636" s="58"/>
      <c r="U636" s="46"/>
    </row>
    <row r="637" spans="2:21" s="70" customFormat="1" x14ac:dyDescent="0.15">
      <c r="B637" s="56">
        <v>2018</v>
      </c>
      <c r="C637" s="74">
        <v>7</v>
      </c>
      <c r="D637" s="74" t="s">
        <v>14</v>
      </c>
      <c r="E637" s="50" t="s">
        <v>1274</v>
      </c>
      <c r="F637" s="72" t="s">
        <v>7568</v>
      </c>
      <c r="G637" s="77" t="s">
        <v>16</v>
      </c>
      <c r="H637" s="49" t="s">
        <v>68</v>
      </c>
      <c r="I637" s="42">
        <v>800000000</v>
      </c>
      <c r="J637" s="43">
        <v>300000000</v>
      </c>
      <c r="K637" s="43">
        <v>100000000</v>
      </c>
      <c r="L637" s="44">
        <v>1200000000</v>
      </c>
      <c r="M637" s="42">
        <v>300000000</v>
      </c>
      <c r="N637" s="43">
        <v>2000000000</v>
      </c>
      <c r="O637" s="55"/>
      <c r="P637" s="63" t="s">
        <v>7582</v>
      </c>
      <c r="Q637" s="66" t="s">
        <v>1275</v>
      </c>
      <c r="R637" s="67" t="s">
        <v>1276</v>
      </c>
      <c r="S637" s="65" t="s">
        <v>24</v>
      </c>
      <c r="T637" s="58" t="s">
        <v>1256</v>
      </c>
      <c r="U637" s="46"/>
    </row>
    <row r="638" spans="2:21" s="70" customFormat="1" x14ac:dyDescent="0.15">
      <c r="B638" s="56">
        <v>2018</v>
      </c>
      <c r="C638" s="74">
        <v>7</v>
      </c>
      <c r="D638" s="74" t="s">
        <v>14</v>
      </c>
      <c r="E638" s="50" t="s">
        <v>3893</v>
      </c>
      <c r="F638" s="72" t="s">
        <v>7651</v>
      </c>
      <c r="G638" s="77" t="s">
        <v>16</v>
      </c>
      <c r="H638" s="49" t="s">
        <v>67</v>
      </c>
      <c r="I638" s="42">
        <v>1235000000</v>
      </c>
      <c r="J638" s="43">
        <v>12000000</v>
      </c>
      <c r="K638" s="43">
        <v>13000000</v>
      </c>
      <c r="L638" s="44">
        <f>SUM(I638:K638)</f>
        <v>1260000000</v>
      </c>
      <c r="M638" s="42">
        <v>420000000</v>
      </c>
      <c r="N638" s="43">
        <v>210000000</v>
      </c>
      <c r="O638" s="55"/>
      <c r="P638" s="63" t="s">
        <v>7655</v>
      </c>
      <c r="Q638" s="66" t="s">
        <v>3894</v>
      </c>
      <c r="R638" s="67" t="s">
        <v>3895</v>
      </c>
      <c r="S638" s="65" t="s">
        <v>24</v>
      </c>
      <c r="T638" s="58"/>
      <c r="U638" s="46"/>
    </row>
    <row r="639" spans="2:21" s="70" customFormat="1" x14ac:dyDescent="0.15">
      <c r="B639" s="56">
        <v>2018</v>
      </c>
      <c r="C639" s="74">
        <v>7</v>
      </c>
      <c r="D639" s="74" t="s">
        <v>15</v>
      </c>
      <c r="E639" s="50" t="s">
        <v>2388</v>
      </c>
      <c r="F639" s="72" t="s">
        <v>7600</v>
      </c>
      <c r="G639" s="77" t="s">
        <v>103</v>
      </c>
      <c r="H639" s="49" t="s">
        <v>68</v>
      </c>
      <c r="I639" s="42">
        <v>1200000000</v>
      </c>
      <c r="J639" s="43">
        <v>80000000</v>
      </c>
      <c r="K639" s="43"/>
      <c r="L639" s="44">
        <v>1280000000</v>
      </c>
      <c r="M639" s="42">
        <v>1200000000</v>
      </c>
      <c r="N639" s="43">
        <v>800000000</v>
      </c>
      <c r="O639" s="55"/>
      <c r="P639" s="63" t="s">
        <v>7608</v>
      </c>
      <c r="Q639" s="66" t="s">
        <v>2384</v>
      </c>
      <c r="R639" s="67" t="s">
        <v>2385</v>
      </c>
      <c r="S639" s="65" t="s">
        <v>24</v>
      </c>
      <c r="T639" s="58"/>
      <c r="U639" s="46"/>
    </row>
    <row r="640" spans="2:21" s="70" customFormat="1" x14ac:dyDescent="0.15">
      <c r="B640" s="56">
        <v>2018</v>
      </c>
      <c r="C640" s="74">
        <v>7</v>
      </c>
      <c r="D640" s="74" t="s">
        <v>14</v>
      </c>
      <c r="E640" s="50" t="s">
        <v>5103</v>
      </c>
      <c r="F640" s="72" t="s">
        <v>7554</v>
      </c>
      <c r="G640" s="77" t="s">
        <v>17</v>
      </c>
      <c r="H640" s="49" t="s">
        <v>67</v>
      </c>
      <c r="I640" s="42">
        <v>1000000000</v>
      </c>
      <c r="J640" s="43">
        <v>300000000</v>
      </c>
      <c r="K640" s="43"/>
      <c r="L640" s="44">
        <v>1300000000</v>
      </c>
      <c r="M640" s="42">
        <v>1000000000</v>
      </c>
      <c r="N640" s="43">
        <v>910000000</v>
      </c>
      <c r="O640" s="55"/>
      <c r="P640" s="63" t="s">
        <v>5585</v>
      </c>
      <c r="Q640" s="66" t="s">
        <v>5090</v>
      </c>
      <c r="R640" s="67" t="s">
        <v>5091</v>
      </c>
      <c r="S640" s="65" t="s">
        <v>24</v>
      </c>
      <c r="T640" s="58"/>
      <c r="U640" s="46"/>
    </row>
    <row r="641" spans="2:21" s="70" customFormat="1" x14ac:dyDescent="0.15">
      <c r="B641" s="56">
        <v>2018</v>
      </c>
      <c r="C641" s="74">
        <v>7</v>
      </c>
      <c r="D641" s="74" t="s">
        <v>14</v>
      </c>
      <c r="E641" s="50" t="s">
        <v>3883</v>
      </c>
      <c r="F641" s="72" t="s">
        <v>7651</v>
      </c>
      <c r="G641" s="77" t="s">
        <v>16</v>
      </c>
      <c r="H641" s="49" t="s">
        <v>67</v>
      </c>
      <c r="I641" s="42">
        <f>1497000000-119000000</f>
        <v>1378000000</v>
      </c>
      <c r="J641" s="43">
        <v>119000000</v>
      </c>
      <c r="K641" s="43">
        <v>15000000</v>
      </c>
      <c r="L641" s="44">
        <f>SUM(I641:K641)</f>
        <v>1512000000</v>
      </c>
      <c r="M641" s="42">
        <v>100000000</v>
      </c>
      <c r="N641" s="43">
        <f>M641*0.5</f>
        <v>50000000</v>
      </c>
      <c r="O641" s="55"/>
      <c r="P641" s="63" t="s">
        <v>7655</v>
      </c>
      <c r="Q641" s="66" t="s">
        <v>3884</v>
      </c>
      <c r="R641" s="67" t="s">
        <v>3885</v>
      </c>
      <c r="S641" s="65" t="s">
        <v>24</v>
      </c>
      <c r="T641" s="58"/>
      <c r="U641" s="46"/>
    </row>
    <row r="642" spans="2:21" s="70" customFormat="1" x14ac:dyDescent="0.15">
      <c r="B642" s="56">
        <v>2018</v>
      </c>
      <c r="C642" s="74">
        <v>7</v>
      </c>
      <c r="D642" s="74" t="s">
        <v>14</v>
      </c>
      <c r="E642" s="50" t="s">
        <v>5203</v>
      </c>
      <c r="F642" s="72" t="s">
        <v>7554</v>
      </c>
      <c r="G642" s="77" t="s">
        <v>3866</v>
      </c>
      <c r="H642" s="49" t="s">
        <v>2808</v>
      </c>
      <c r="I642" s="42">
        <v>1000000000</v>
      </c>
      <c r="J642" s="43">
        <v>600000000</v>
      </c>
      <c r="K642" s="43">
        <v>0</v>
      </c>
      <c r="L642" s="44">
        <f>SUM(I642:K642)</f>
        <v>1600000000</v>
      </c>
      <c r="M642" s="42">
        <v>1000000000</v>
      </c>
      <c r="N642" s="43">
        <f>L642</f>
        <v>1600000000</v>
      </c>
      <c r="O642" s="55"/>
      <c r="P642" s="63" t="s">
        <v>5816</v>
      </c>
      <c r="Q642" s="66" t="s">
        <v>5191</v>
      </c>
      <c r="R642" s="67" t="s">
        <v>5192</v>
      </c>
      <c r="S642" s="65" t="s">
        <v>2806</v>
      </c>
      <c r="T642" s="58"/>
      <c r="U642" s="46"/>
    </row>
    <row r="643" spans="2:21" s="70" customFormat="1" x14ac:dyDescent="0.15">
      <c r="B643" s="56">
        <v>2018</v>
      </c>
      <c r="C643" s="74">
        <v>7</v>
      </c>
      <c r="D643" s="74" t="s">
        <v>14</v>
      </c>
      <c r="E643" s="50" t="s">
        <v>1187</v>
      </c>
      <c r="F643" s="72" t="s">
        <v>7568</v>
      </c>
      <c r="G643" s="77" t="s">
        <v>16</v>
      </c>
      <c r="H643" s="49" t="s">
        <v>67</v>
      </c>
      <c r="I643" s="42">
        <v>1000000000</v>
      </c>
      <c r="J643" s="43">
        <v>600000000</v>
      </c>
      <c r="K643" s="43"/>
      <c r="L643" s="44">
        <v>1600000000</v>
      </c>
      <c r="M643" s="42">
        <v>1000000000</v>
      </c>
      <c r="N643" s="43">
        <v>2000000000</v>
      </c>
      <c r="O643" s="55"/>
      <c r="P643" s="63" t="s">
        <v>7577</v>
      </c>
      <c r="Q643" s="66" t="s">
        <v>1195</v>
      </c>
      <c r="R643" s="67" t="s">
        <v>1196</v>
      </c>
      <c r="S643" s="65" t="s">
        <v>24</v>
      </c>
      <c r="T643" s="58"/>
      <c r="U643" s="46"/>
    </row>
    <row r="644" spans="2:21" s="70" customFormat="1" x14ac:dyDescent="0.15">
      <c r="B644" s="56">
        <v>2018</v>
      </c>
      <c r="C644" s="74">
        <v>6</v>
      </c>
      <c r="D644" s="74" t="s">
        <v>14</v>
      </c>
      <c r="E644" s="50" t="s">
        <v>2916</v>
      </c>
      <c r="F644" s="72" t="s">
        <v>7587</v>
      </c>
      <c r="G644" s="77" t="s">
        <v>16</v>
      </c>
      <c r="H644" s="49" t="s">
        <v>67</v>
      </c>
      <c r="I644" s="42"/>
      <c r="J644" s="43"/>
      <c r="K644" s="43"/>
      <c r="L644" s="44">
        <v>0</v>
      </c>
      <c r="M644" s="42"/>
      <c r="N644" s="43">
        <v>10484000000</v>
      </c>
      <c r="O644" s="55"/>
      <c r="P644" s="63" t="s">
        <v>7628</v>
      </c>
      <c r="Q644" s="66" t="s">
        <v>2917</v>
      </c>
      <c r="R644" s="67" t="s">
        <v>2918</v>
      </c>
      <c r="S644" s="65" t="s">
        <v>24</v>
      </c>
      <c r="T644" s="58"/>
      <c r="U644" s="46"/>
    </row>
    <row r="645" spans="2:21" s="70" customFormat="1" x14ac:dyDescent="0.15">
      <c r="B645" s="56">
        <v>2018</v>
      </c>
      <c r="C645" s="74">
        <v>6</v>
      </c>
      <c r="D645" s="74" t="s">
        <v>14</v>
      </c>
      <c r="E645" s="50" t="s">
        <v>5206</v>
      </c>
      <c r="F645" s="72" t="s">
        <v>7554</v>
      </c>
      <c r="G645" s="77" t="s">
        <v>3866</v>
      </c>
      <c r="H645" s="49" t="s">
        <v>2808</v>
      </c>
      <c r="I645" s="42">
        <v>2000000</v>
      </c>
      <c r="J645" s="43">
        <v>0</v>
      </c>
      <c r="K645" s="43">
        <v>0</v>
      </c>
      <c r="L645" s="44">
        <f>SUM(I645:K645)</f>
        <v>2000000</v>
      </c>
      <c r="M645" s="42">
        <f>I645</f>
        <v>2000000</v>
      </c>
      <c r="N645" s="43">
        <f>L645</f>
        <v>2000000</v>
      </c>
      <c r="O645" s="55"/>
      <c r="P645" s="63" t="s">
        <v>5816</v>
      </c>
      <c r="Q645" s="66" t="s">
        <v>5191</v>
      </c>
      <c r="R645" s="67" t="s">
        <v>5192</v>
      </c>
      <c r="S645" s="65" t="s">
        <v>2806</v>
      </c>
      <c r="T645" s="58"/>
      <c r="U645" s="46"/>
    </row>
    <row r="646" spans="2:21" s="70" customFormat="1" x14ac:dyDescent="0.15">
      <c r="B646" s="56">
        <v>2018</v>
      </c>
      <c r="C646" s="74">
        <v>6</v>
      </c>
      <c r="D646" s="74" t="s">
        <v>14</v>
      </c>
      <c r="E646" s="50" t="s">
        <v>1924</v>
      </c>
      <c r="F646" s="72" t="s">
        <v>7587</v>
      </c>
      <c r="G646" s="77" t="s">
        <v>182</v>
      </c>
      <c r="H646" s="49" t="s">
        <v>68</v>
      </c>
      <c r="I646" s="42">
        <v>19413000</v>
      </c>
      <c r="J646" s="43"/>
      <c r="K646" s="43"/>
      <c r="L646" s="44">
        <v>19413000</v>
      </c>
      <c r="M646" s="42">
        <v>19413000</v>
      </c>
      <c r="N646" s="43"/>
      <c r="O646" s="55"/>
      <c r="P646" s="63" t="s">
        <v>7589</v>
      </c>
      <c r="Q646" s="66" t="s">
        <v>1922</v>
      </c>
      <c r="R646" s="67" t="s">
        <v>1923</v>
      </c>
      <c r="S646" s="65" t="s">
        <v>24</v>
      </c>
      <c r="T646" s="58"/>
      <c r="U646" s="46"/>
    </row>
    <row r="647" spans="2:21" s="70" customFormat="1" x14ac:dyDescent="0.15">
      <c r="B647" s="56">
        <v>2018</v>
      </c>
      <c r="C647" s="74">
        <v>6</v>
      </c>
      <c r="D647" s="74" t="s">
        <v>14</v>
      </c>
      <c r="E647" s="50" t="s">
        <v>1141</v>
      </c>
      <c r="F647" s="72" t="s">
        <v>7568</v>
      </c>
      <c r="G647" s="77" t="s">
        <v>40</v>
      </c>
      <c r="H647" s="49" t="s">
        <v>69</v>
      </c>
      <c r="I647" s="42">
        <v>20000000</v>
      </c>
      <c r="J647" s="43"/>
      <c r="K647" s="43"/>
      <c r="L647" s="44">
        <v>20000000</v>
      </c>
      <c r="M647" s="42">
        <v>20000000</v>
      </c>
      <c r="N647" s="43"/>
      <c r="O647" s="55"/>
      <c r="P647" s="63" t="s">
        <v>7571</v>
      </c>
      <c r="Q647" s="66" t="s">
        <v>1138</v>
      </c>
      <c r="R647" s="67" t="s">
        <v>1139</v>
      </c>
      <c r="S647" s="65" t="s">
        <v>24</v>
      </c>
      <c r="T647" s="58"/>
      <c r="U647" s="46" t="s">
        <v>1140</v>
      </c>
    </row>
    <row r="648" spans="2:21" s="70" customFormat="1" x14ac:dyDescent="0.15">
      <c r="B648" s="56">
        <v>2018</v>
      </c>
      <c r="C648" s="74">
        <v>6</v>
      </c>
      <c r="D648" s="74" t="s">
        <v>14</v>
      </c>
      <c r="E648" s="50" t="s">
        <v>1142</v>
      </c>
      <c r="F648" s="72" t="s">
        <v>7568</v>
      </c>
      <c r="G648" s="77" t="s">
        <v>40</v>
      </c>
      <c r="H648" s="49" t="s">
        <v>69</v>
      </c>
      <c r="I648" s="42">
        <v>20000000</v>
      </c>
      <c r="J648" s="43"/>
      <c r="K648" s="43"/>
      <c r="L648" s="44">
        <v>20000000</v>
      </c>
      <c r="M648" s="42">
        <v>20000000</v>
      </c>
      <c r="N648" s="43"/>
      <c r="O648" s="55"/>
      <c r="P648" s="63" t="s">
        <v>7571</v>
      </c>
      <c r="Q648" s="66" t="s">
        <v>1138</v>
      </c>
      <c r="R648" s="67" t="s">
        <v>1139</v>
      </c>
      <c r="S648" s="65" t="s">
        <v>24</v>
      </c>
      <c r="T648" s="58"/>
      <c r="U648" s="46" t="s">
        <v>1140</v>
      </c>
    </row>
    <row r="649" spans="2:21" s="70" customFormat="1" x14ac:dyDescent="0.15">
      <c r="B649" s="56">
        <v>2018</v>
      </c>
      <c r="C649" s="74">
        <v>6</v>
      </c>
      <c r="D649" s="74" t="s">
        <v>14</v>
      </c>
      <c r="E649" s="50" t="s">
        <v>1143</v>
      </c>
      <c r="F649" s="72" t="s">
        <v>7568</v>
      </c>
      <c r="G649" s="77" t="s">
        <v>40</v>
      </c>
      <c r="H649" s="49" t="s">
        <v>69</v>
      </c>
      <c r="I649" s="42">
        <v>20000000</v>
      </c>
      <c r="J649" s="43"/>
      <c r="K649" s="43"/>
      <c r="L649" s="44">
        <v>20000000</v>
      </c>
      <c r="M649" s="42">
        <v>20000000</v>
      </c>
      <c r="N649" s="43"/>
      <c r="O649" s="55"/>
      <c r="P649" s="63" t="s">
        <v>7571</v>
      </c>
      <c r="Q649" s="66" t="s">
        <v>1138</v>
      </c>
      <c r="R649" s="67" t="s">
        <v>1139</v>
      </c>
      <c r="S649" s="65" t="s">
        <v>24</v>
      </c>
      <c r="T649" s="58"/>
      <c r="U649" s="46" t="s">
        <v>1140</v>
      </c>
    </row>
    <row r="650" spans="2:21" s="70" customFormat="1" x14ac:dyDescent="0.15">
      <c r="B650" s="56">
        <v>2018</v>
      </c>
      <c r="C650" s="74">
        <v>6</v>
      </c>
      <c r="D650" s="74" t="s">
        <v>14</v>
      </c>
      <c r="E650" s="50" t="s">
        <v>1144</v>
      </c>
      <c r="F650" s="72" t="s">
        <v>7568</v>
      </c>
      <c r="G650" s="77" t="s">
        <v>40</v>
      </c>
      <c r="H650" s="49" t="s">
        <v>69</v>
      </c>
      <c r="I650" s="42">
        <v>20000000</v>
      </c>
      <c r="J650" s="43"/>
      <c r="K650" s="43"/>
      <c r="L650" s="44">
        <v>20000000</v>
      </c>
      <c r="M650" s="42">
        <v>20000000</v>
      </c>
      <c r="N650" s="43"/>
      <c r="O650" s="55"/>
      <c r="P650" s="63" t="s">
        <v>7571</v>
      </c>
      <c r="Q650" s="66" t="s">
        <v>1138</v>
      </c>
      <c r="R650" s="67" t="s">
        <v>1139</v>
      </c>
      <c r="S650" s="65" t="s">
        <v>24</v>
      </c>
      <c r="T650" s="58"/>
      <c r="U650" s="46" t="s">
        <v>1140</v>
      </c>
    </row>
    <row r="651" spans="2:21" s="70" customFormat="1" x14ac:dyDescent="0.15">
      <c r="B651" s="56">
        <v>2018</v>
      </c>
      <c r="C651" s="74">
        <v>6</v>
      </c>
      <c r="D651" s="74" t="s">
        <v>14</v>
      </c>
      <c r="E651" s="50" t="s">
        <v>1145</v>
      </c>
      <c r="F651" s="72" t="s">
        <v>7568</v>
      </c>
      <c r="G651" s="77" t="s">
        <v>40</v>
      </c>
      <c r="H651" s="49" t="s">
        <v>69</v>
      </c>
      <c r="I651" s="42">
        <v>20000000</v>
      </c>
      <c r="J651" s="43"/>
      <c r="K651" s="43"/>
      <c r="L651" s="44">
        <v>20000000</v>
      </c>
      <c r="M651" s="42">
        <v>20000000</v>
      </c>
      <c r="N651" s="43"/>
      <c r="O651" s="55"/>
      <c r="P651" s="63" t="s">
        <v>7571</v>
      </c>
      <c r="Q651" s="66" t="s">
        <v>1138</v>
      </c>
      <c r="R651" s="67" t="s">
        <v>1139</v>
      </c>
      <c r="S651" s="65" t="s">
        <v>24</v>
      </c>
      <c r="T651" s="58"/>
      <c r="U651" s="46" t="s">
        <v>1140</v>
      </c>
    </row>
    <row r="652" spans="2:21" s="70" customFormat="1" x14ac:dyDescent="0.15">
      <c r="B652" s="56">
        <v>2018</v>
      </c>
      <c r="C652" s="74">
        <v>6</v>
      </c>
      <c r="D652" s="74" t="s">
        <v>14</v>
      </c>
      <c r="E652" s="50" t="s">
        <v>1146</v>
      </c>
      <c r="F652" s="72" t="s">
        <v>7568</v>
      </c>
      <c r="G652" s="77" t="s">
        <v>40</v>
      </c>
      <c r="H652" s="49" t="s">
        <v>69</v>
      </c>
      <c r="I652" s="42">
        <v>20000000</v>
      </c>
      <c r="J652" s="43"/>
      <c r="K652" s="43"/>
      <c r="L652" s="44">
        <v>20000000</v>
      </c>
      <c r="M652" s="42">
        <v>20000000</v>
      </c>
      <c r="N652" s="43"/>
      <c r="O652" s="55"/>
      <c r="P652" s="63" t="s">
        <v>7571</v>
      </c>
      <c r="Q652" s="66" t="s">
        <v>1138</v>
      </c>
      <c r="R652" s="67" t="s">
        <v>1139</v>
      </c>
      <c r="S652" s="65" t="s">
        <v>24</v>
      </c>
      <c r="T652" s="58"/>
      <c r="U652" s="46" t="s">
        <v>1140</v>
      </c>
    </row>
    <row r="653" spans="2:21" s="70" customFormat="1" x14ac:dyDescent="0.15">
      <c r="B653" s="56">
        <v>2018</v>
      </c>
      <c r="C653" s="74">
        <v>6</v>
      </c>
      <c r="D653" s="74" t="s">
        <v>14</v>
      </c>
      <c r="E653" s="50" t="s">
        <v>1117</v>
      </c>
      <c r="F653" s="72" t="s">
        <v>7568</v>
      </c>
      <c r="G653" s="77" t="s">
        <v>99</v>
      </c>
      <c r="H653" s="49" t="s">
        <v>67</v>
      </c>
      <c r="I653" s="42">
        <v>22000000</v>
      </c>
      <c r="J653" s="43"/>
      <c r="K653" s="43"/>
      <c r="L653" s="44">
        <v>22000000</v>
      </c>
      <c r="M653" s="42">
        <v>22000000</v>
      </c>
      <c r="N653" s="43">
        <v>597000000</v>
      </c>
      <c r="O653" s="55"/>
      <c r="P653" s="63" t="s">
        <v>7569</v>
      </c>
      <c r="Q653" s="66" t="s">
        <v>1118</v>
      </c>
      <c r="R653" s="67" t="s">
        <v>1119</v>
      </c>
      <c r="S653" s="65" t="s">
        <v>24</v>
      </c>
      <c r="T653" s="58"/>
      <c r="U653" s="46"/>
    </row>
    <row r="654" spans="2:21" s="70" customFormat="1" x14ac:dyDescent="0.15">
      <c r="B654" s="56">
        <v>2018</v>
      </c>
      <c r="C654" s="74">
        <v>6</v>
      </c>
      <c r="D654" s="74" t="s">
        <v>14</v>
      </c>
      <c r="E654" s="50" t="s">
        <v>5205</v>
      </c>
      <c r="F654" s="72" t="s">
        <v>7554</v>
      </c>
      <c r="G654" s="77" t="s">
        <v>3866</v>
      </c>
      <c r="H654" s="49" t="s">
        <v>2808</v>
      </c>
      <c r="I654" s="42">
        <v>32000000</v>
      </c>
      <c r="J654" s="43">
        <v>0</v>
      </c>
      <c r="K654" s="43">
        <v>0</v>
      </c>
      <c r="L654" s="44">
        <f>SUM(I654:K654)</f>
        <v>32000000</v>
      </c>
      <c r="M654" s="42">
        <f>I654</f>
        <v>32000000</v>
      </c>
      <c r="N654" s="43">
        <f>L654</f>
        <v>32000000</v>
      </c>
      <c r="O654" s="55"/>
      <c r="P654" s="63" t="s">
        <v>5816</v>
      </c>
      <c r="Q654" s="66" t="s">
        <v>5191</v>
      </c>
      <c r="R654" s="67" t="s">
        <v>5192</v>
      </c>
      <c r="S654" s="65" t="s">
        <v>2806</v>
      </c>
      <c r="T654" s="58"/>
      <c r="U654" s="46"/>
    </row>
    <row r="655" spans="2:21" s="70" customFormat="1" x14ac:dyDescent="0.15">
      <c r="B655" s="56">
        <v>2018</v>
      </c>
      <c r="C655" s="74">
        <v>7</v>
      </c>
      <c r="D655" s="74" t="s">
        <v>14</v>
      </c>
      <c r="E655" s="50" t="s">
        <v>2896</v>
      </c>
      <c r="F655" s="72" t="s">
        <v>7587</v>
      </c>
      <c r="G655" s="77" t="s">
        <v>103</v>
      </c>
      <c r="H655" s="49" t="s">
        <v>67</v>
      </c>
      <c r="I655" s="42">
        <v>1700000000</v>
      </c>
      <c r="J655" s="43"/>
      <c r="K655" s="43"/>
      <c r="L655" s="44">
        <v>1700000000</v>
      </c>
      <c r="M655" s="42">
        <v>1700000000</v>
      </c>
      <c r="N655" s="43">
        <v>1700000000</v>
      </c>
      <c r="O655" s="55"/>
      <c r="P655" s="63" t="s">
        <v>7626</v>
      </c>
      <c r="Q655" s="66" t="s">
        <v>1177</v>
      </c>
      <c r="R655" s="67" t="s">
        <v>2895</v>
      </c>
      <c r="S655" s="65" t="s">
        <v>24</v>
      </c>
      <c r="T655" s="58"/>
      <c r="U655" s="46"/>
    </row>
    <row r="656" spans="2:21" s="70" customFormat="1" x14ac:dyDescent="0.15">
      <c r="B656" s="56">
        <v>2018</v>
      </c>
      <c r="C656" s="74">
        <v>7</v>
      </c>
      <c r="D656" s="74" t="s">
        <v>15</v>
      </c>
      <c r="E656" s="50" t="s">
        <v>3281</v>
      </c>
      <c r="F656" s="72" t="s">
        <v>7598</v>
      </c>
      <c r="G656" s="77" t="s">
        <v>40</v>
      </c>
      <c r="H656" s="49" t="s">
        <v>67</v>
      </c>
      <c r="I656" s="42">
        <v>1700000000</v>
      </c>
      <c r="J656" s="43">
        <v>0</v>
      </c>
      <c r="K656" s="43">
        <v>0</v>
      </c>
      <c r="L656" s="44">
        <v>1700000000</v>
      </c>
      <c r="M656" s="42">
        <v>100000000</v>
      </c>
      <c r="N656" s="43">
        <v>100000000</v>
      </c>
      <c r="O656" s="55"/>
      <c r="P656" s="63" t="s">
        <v>7640</v>
      </c>
      <c r="Q656" s="66" t="s">
        <v>3275</v>
      </c>
      <c r="R656" s="67" t="s">
        <v>3276</v>
      </c>
      <c r="S656" s="65" t="s">
        <v>24</v>
      </c>
      <c r="T656" s="58" t="s">
        <v>146</v>
      </c>
      <c r="U656" s="46"/>
    </row>
    <row r="657" spans="2:21" s="70" customFormat="1" x14ac:dyDescent="0.15">
      <c r="B657" s="56">
        <v>2018</v>
      </c>
      <c r="C657" s="74">
        <v>7</v>
      </c>
      <c r="D657" s="74" t="s">
        <v>14</v>
      </c>
      <c r="E657" s="50" t="s">
        <v>2314</v>
      </c>
      <c r="F657" s="72" t="s">
        <v>7600</v>
      </c>
      <c r="G657" s="77" t="s">
        <v>17</v>
      </c>
      <c r="H657" s="49" t="s">
        <v>67</v>
      </c>
      <c r="I657" s="42">
        <v>1967000000</v>
      </c>
      <c r="J657" s="43"/>
      <c r="K657" s="43"/>
      <c r="L657" s="44">
        <v>1967000000</v>
      </c>
      <c r="M657" s="42">
        <v>1967000000</v>
      </c>
      <c r="N657" s="43"/>
      <c r="O657" s="55"/>
      <c r="P657" s="63" t="s">
        <v>7602</v>
      </c>
      <c r="Q657" s="66" t="s">
        <v>2315</v>
      </c>
      <c r="R657" s="67" t="s">
        <v>2316</v>
      </c>
      <c r="S657" s="65" t="s">
        <v>24</v>
      </c>
      <c r="T657" s="58"/>
      <c r="U657" s="46"/>
    </row>
    <row r="658" spans="2:21" s="70" customFormat="1" x14ac:dyDescent="0.15">
      <c r="B658" s="56">
        <v>2018</v>
      </c>
      <c r="C658" s="74">
        <v>7</v>
      </c>
      <c r="D658" s="74" t="s">
        <v>14</v>
      </c>
      <c r="E658" s="50" t="s">
        <v>124</v>
      </c>
      <c r="F658" s="72" t="s">
        <v>7545</v>
      </c>
      <c r="G658" s="77" t="s">
        <v>103</v>
      </c>
      <c r="H658" s="49" t="s">
        <v>68</v>
      </c>
      <c r="I658" s="42">
        <v>1800000000</v>
      </c>
      <c r="J658" s="43">
        <v>200000000</v>
      </c>
      <c r="K658" s="43">
        <v>10000000</v>
      </c>
      <c r="L658" s="44">
        <v>2010000000</v>
      </c>
      <c r="M658" s="42">
        <v>1000000000</v>
      </c>
      <c r="N658" s="43">
        <v>700000000</v>
      </c>
      <c r="O658" s="55"/>
      <c r="P658" s="63" t="s">
        <v>7547</v>
      </c>
      <c r="Q658" s="66" t="s">
        <v>125</v>
      </c>
      <c r="R658" s="67" t="s">
        <v>126</v>
      </c>
      <c r="S658" s="65" t="s">
        <v>24</v>
      </c>
      <c r="T658" s="58"/>
      <c r="U658" s="46"/>
    </row>
    <row r="659" spans="2:21" s="70" customFormat="1" x14ac:dyDescent="0.15">
      <c r="B659" s="56">
        <v>2018</v>
      </c>
      <c r="C659" s="74">
        <v>7</v>
      </c>
      <c r="D659" s="74" t="s">
        <v>14</v>
      </c>
      <c r="E659" s="50" t="s">
        <v>2869</v>
      </c>
      <c r="F659" s="72" t="s">
        <v>7587</v>
      </c>
      <c r="G659" s="77" t="s">
        <v>40</v>
      </c>
      <c r="H659" s="49" t="s">
        <v>68</v>
      </c>
      <c r="I659" s="42">
        <v>1302000000</v>
      </c>
      <c r="J659" s="43">
        <v>868000000</v>
      </c>
      <c r="K659" s="43"/>
      <c r="L659" s="44">
        <v>2170000000</v>
      </c>
      <c r="M659" s="42">
        <v>1300000000</v>
      </c>
      <c r="N659" s="43">
        <v>1300000000</v>
      </c>
      <c r="O659" s="55"/>
      <c r="P659" s="63" t="s">
        <v>7621</v>
      </c>
      <c r="Q659" s="66" t="s">
        <v>2870</v>
      </c>
      <c r="R659" s="67" t="s">
        <v>2871</v>
      </c>
      <c r="S659" s="65" t="s">
        <v>7677</v>
      </c>
      <c r="T659" s="58"/>
      <c r="U659" s="46"/>
    </row>
    <row r="660" spans="2:21" s="70" customFormat="1" x14ac:dyDescent="0.15">
      <c r="B660" s="56">
        <v>2018</v>
      </c>
      <c r="C660" s="74">
        <v>7</v>
      </c>
      <c r="D660" s="74" t="s">
        <v>14</v>
      </c>
      <c r="E660" s="50" t="s">
        <v>3879</v>
      </c>
      <c r="F660" s="72" t="s">
        <v>7651</v>
      </c>
      <c r="G660" s="77" t="s">
        <v>16</v>
      </c>
      <c r="H660" s="49" t="s">
        <v>67</v>
      </c>
      <c r="I660" s="42">
        <v>2283261000</v>
      </c>
      <c r="J660" s="43">
        <v>0</v>
      </c>
      <c r="K660" s="43">
        <v>0</v>
      </c>
      <c r="L660" s="44">
        <v>2283261000</v>
      </c>
      <c r="M660" s="42">
        <v>1500000000</v>
      </c>
      <c r="N660" s="43">
        <v>1500000000</v>
      </c>
      <c r="O660" s="55"/>
      <c r="P660" s="63" t="s">
        <v>7654</v>
      </c>
      <c r="Q660" s="66" t="s">
        <v>3872</v>
      </c>
      <c r="R660" s="67" t="s">
        <v>3873</v>
      </c>
      <c r="S660" s="65" t="s">
        <v>24</v>
      </c>
      <c r="T660" s="58"/>
      <c r="U660" s="46"/>
    </row>
    <row r="661" spans="2:21" s="70" customFormat="1" x14ac:dyDescent="0.15">
      <c r="B661" s="56">
        <v>2018</v>
      </c>
      <c r="C661" s="74">
        <v>7</v>
      </c>
      <c r="D661" s="74" t="s">
        <v>14</v>
      </c>
      <c r="E661" s="50" t="s">
        <v>5147</v>
      </c>
      <c r="F661" s="72" t="s">
        <v>7554</v>
      </c>
      <c r="G661" s="77" t="s">
        <v>182</v>
      </c>
      <c r="H661" s="49" t="s">
        <v>68</v>
      </c>
      <c r="I661" s="42">
        <v>1329000000</v>
      </c>
      <c r="J661" s="43">
        <v>1063000000</v>
      </c>
      <c r="K661" s="43"/>
      <c r="L661" s="44">
        <f>SUM(I661:K661)</f>
        <v>2392000000</v>
      </c>
      <c r="M661" s="42">
        <v>1500000000</v>
      </c>
      <c r="N661" s="43">
        <v>1674400000</v>
      </c>
      <c r="O661" s="55"/>
      <c r="P661" s="63" t="s">
        <v>7670</v>
      </c>
      <c r="Q661" s="66" t="s">
        <v>5143</v>
      </c>
      <c r="R661" s="67" t="s">
        <v>5144</v>
      </c>
      <c r="S661" s="65" t="s">
        <v>24</v>
      </c>
      <c r="T661" s="58"/>
      <c r="U661" s="46"/>
    </row>
    <row r="662" spans="2:21" s="70" customFormat="1" x14ac:dyDescent="0.15">
      <c r="B662" s="56">
        <v>2018</v>
      </c>
      <c r="C662" s="74">
        <v>7</v>
      </c>
      <c r="D662" s="74" t="s">
        <v>14</v>
      </c>
      <c r="E662" s="50" t="s">
        <v>133</v>
      </c>
      <c r="F662" s="72" t="s">
        <v>7545</v>
      </c>
      <c r="G662" s="77" t="s">
        <v>16</v>
      </c>
      <c r="H662" s="49" t="s">
        <v>68</v>
      </c>
      <c r="I662" s="42">
        <v>1825413000</v>
      </c>
      <c r="J662" s="43">
        <v>593551000</v>
      </c>
      <c r="K662" s="43">
        <v>0</v>
      </c>
      <c r="L662" s="44">
        <v>2418964000</v>
      </c>
      <c r="M662" s="42">
        <v>730165200</v>
      </c>
      <c r="N662" s="43">
        <v>1693274800</v>
      </c>
      <c r="O662" s="55"/>
      <c r="P662" s="63" t="s">
        <v>7547</v>
      </c>
      <c r="Q662" s="66" t="s">
        <v>134</v>
      </c>
      <c r="R662" s="67" t="s">
        <v>135</v>
      </c>
      <c r="S662" s="65" t="s">
        <v>24</v>
      </c>
      <c r="T662" s="58"/>
      <c r="U662" s="46"/>
    </row>
    <row r="663" spans="2:21" s="70" customFormat="1" x14ac:dyDescent="0.15">
      <c r="B663" s="56">
        <v>2018</v>
      </c>
      <c r="C663" s="74">
        <v>7</v>
      </c>
      <c r="D663" s="74" t="s">
        <v>14</v>
      </c>
      <c r="E663" s="50" t="s">
        <v>156</v>
      </c>
      <c r="F663" s="72" t="s">
        <v>7545</v>
      </c>
      <c r="G663" s="77" t="s">
        <v>16</v>
      </c>
      <c r="H663" s="49" t="s">
        <v>67</v>
      </c>
      <c r="I663" s="42">
        <v>1165000000</v>
      </c>
      <c r="J663" s="43">
        <v>1332000000</v>
      </c>
      <c r="K663" s="43"/>
      <c r="L663" s="44">
        <v>2497000000</v>
      </c>
      <c r="M663" s="42">
        <v>1332000000</v>
      </c>
      <c r="N663" s="43">
        <v>1065600000</v>
      </c>
      <c r="O663" s="55"/>
      <c r="P663" s="63" t="s">
        <v>7549</v>
      </c>
      <c r="Q663" s="66" t="s">
        <v>151</v>
      </c>
      <c r="R663" s="67" t="s">
        <v>152</v>
      </c>
      <c r="S663" s="65" t="s">
        <v>24</v>
      </c>
      <c r="T663" s="58"/>
      <c r="U663" s="46"/>
    </row>
    <row r="664" spans="2:21" s="70" customFormat="1" x14ac:dyDescent="0.15">
      <c r="B664" s="56">
        <v>2018</v>
      </c>
      <c r="C664" s="74">
        <v>7</v>
      </c>
      <c r="D664" s="74" t="s">
        <v>14</v>
      </c>
      <c r="E664" s="50" t="s">
        <v>1236</v>
      </c>
      <c r="F664" s="72" t="s">
        <v>7568</v>
      </c>
      <c r="G664" s="77" t="s">
        <v>103</v>
      </c>
      <c r="H664" s="49" t="s">
        <v>67</v>
      </c>
      <c r="I664" s="42">
        <v>1300000000</v>
      </c>
      <c r="J664" s="43">
        <v>1200000000</v>
      </c>
      <c r="K664" s="43"/>
      <c r="L664" s="44">
        <v>2500000000</v>
      </c>
      <c r="M664" s="42">
        <v>1300000000</v>
      </c>
      <c r="N664" s="43">
        <v>2543000000</v>
      </c>
      <c r="O664" s="55"/>
      <c r="P664" s="63" t="s">
        <v>7581</v>
      </c>
      <c r="Q664" s="66" t="s">
        <v>1237</v>
      </c>
      <c r="R664" s="67" t="s">
        <v>1238</v>
      </c>
      <c r="S664" s="65" t="s">
        <v>24</v>
      </c>
      <c r="T664" s="58"/>
      <c r="U664" s="46"/>
    </row>
    <row r="665" spans="2:21" s="70" customFormat="1" x14ac:dyDescent="0.15">
      <c r="B665" s="56">
        <v>2018</v>
      </c>
      <c r="C665" s="74">
        <v>7</v>
      </c>
      <c r="D665" s="74" t="s">
        <v>14</v>
      </c>
      <c r="E665" s="50" t="s">
        <v>1165</v>
      </c>
      <c r="F665" s="72" t="s">
        <v>7568</v>
      </c>
      <c r="G665" s="77" t="s">
        <v>16</v>
      </c>
      <c r="H665" s="49" t="s">
        <v>67</v>
      </c>
      <c r="I665" s="42">
        <v>1300000000</v>
      </c>
      <c r="J665" s="43">
        <v>1200000000</v>
      </c>
      <c r="K665" s="43">
        <v>50000000</v>
      </c>
      <c r="L665" s="44">
        <v>2550000000</v>
      </c>
      <c r="M665" s="42">
        <v>500000000</v>
      </c>
      <c r="N665" s="43">
        <v>500000000</v>
      </c>
      <c r="O665" s="55"/>
      <c r="P665" s="63" t="s">
        <v>7574</v>
      </c>
      <c r="Q665" s="66" t="s">
        <v>1166</v>
      </c>
      <c r="R665" s="67" t="s">
        <v>1167</v>
      </c>
      <c r="S665" s="65" t="s">
        <v>24</v>
      </c>
      <c r="T665" s="58"/>
      <c r="U665" s="46"/>
    </row>
    <row r="666" spans="2:21" s="70" customFormat="1" x14ac:dyDescent="0.15">
      <c r="B666" s="56">
        <v>2018</v>
      </c>
      <c r="C666" s="74">
        <v>7</v>
      </c>
      <c r="D666" s="74" t="s">
        <v>14</v>
      </c>
      <c r="E666" s="50" t="s">
        <v>2378</v>
      </c>
      <c r="F666" s="72" t="s">
        <v>7600</v>
      </c>
      <c r="G666" s="77" t="s">
        <v>16</v>
      </c>
      <c r="H666" s="49" t="s">
        <v>68</v>
      </c>
      <c r="I666" s="42">
        <v>2123440000</v>
      </c>
      <c r="J666" s="43">
        <v>472350000</v>
      </c>
      <c r="K666" s="43"/>
      <c r="L666" s="44">
        <v>2595790000</v>
      </c>
      <c r="M666" s="42">
        <v>1500000000</v>
      </c>
      <c r="N666" s="43">
        <v>1050000000</v>
      </c>
      <c r="O666" s="55"/>
      <c r="P666" s="63" t="s">
        <v>7608</v>
      </c>
      <c r="Q666" s="66" t="s">
        <v>2375</v>
      </c>
      <c r="R666" s="67" t="s">
        <v>2376</v>
      </c>
      <c r="S666" s="65" t="s">
        <v>24</v>
      </c>
      <c r="T666" s="58"/>
      <c r="U666" s="46"/>
    </row>
    <row r="667" spans="2:21" s="70" customFormat="1" x14ac:dyDescent="0.15">
      <c r="B667" s="56">
        <v>2018</v>
      </c>
      <c r="C667" s="74">
        <v>7</v>
      </c>
      <c r="D667" s="74" t="s">
        <v>14</v>
      </c>
      <c r="E667" s="50" t="s">
        <v>3898</v>
      </c>
      <c r="F667" s="72" t="s">
        <v>7651</v>
      </c>
      <c r="G667" s="77" t="s">
        <v>103</v>
      </c>
      <c r="H667" s="49" t="s">
        <v>67</v>
      </c>
      <c r="I667" s="42">
        <v>2800000000</v>
      </c>
      <c r="J667" s="43"/>
      <c r="K667" s="43"/>
      <c r="L667" s="44">
        <f>SUM(I667:K667)</f>
        <v>2800000000</v>
      </c>
      <c r="M667" s="42">
        <v>100000000</v>
      </c>
      <c r="N667" s="43">
        <v>100000000</v>
      </c>
      <c r="O667" s="55"/>
      <c r="P667" s="63" t="s">
        <v>7655</v>
      </c>
      <c r="Q667" s="66" t="s">
        <v>3899</v>
      </c>
      <c r="R667" s="67" t="s">
        <v>3900</v>
      </c>
      <c r="S667" s="65" t="s">
        <v>24</v>
      </c>
      <c r="T667" s="58"/>
      <c r="U667" s="46"/>
    </row>
    <row r="668" spans="2:21" s="70" customFormat="1" x14ac:dyDescent="0.15">
      <c r="B668" s="56">
        <v>2018</v>
      </c>
      <c r="C668" s="74">
        <v>7</v>
      </c>
      <c r="D668" s="74" t="s">
        <v>14</v>
      </c>
      <c r="E668" s="50" t="s">
        <v>2712</v>
      </c>
      <c r="F668" s="72" t="s">
        <v>7557</v>
      </c>
      <c r="G668" s="77" t="s">
        <v>17</v>
      </c>
      <c r="H668" s="49" t="s">
        <v>67</v>
      </c>
      <c r="I668" s="42">
        <v>2240000000</v>
      </c>
      <c r="J668" s="43">
        <v>960000000</v>
      </c>
      <c r="K668" s="43"/>
      <c r="L668" s="44">
        <v>3200000000</v>
      </c>
      <c r="M668" s="42">
        <v>3200000000</v>
      </c>
      <c r="N668" s="43"/>
      <c r="O668" s="55"/>
      <c r="P668" s="63" t="s">
        <v>7611</v>
      </c>
      <c r="Q668" s="66" t="s">
        <v>2709</v>
      </c>
      <c r="R668" s="67" t="s">
        <v>2710</v>
      </c>
      <c r="S668" s="65" t="s">
        <v>24</v>
      </c>
      <c r="T668" s="58"/>
      <c r="U668" s="46"/>
    </row>
    <row r="669" spans="2:21" s="70" customFormat="1" x14ac:dyDescent="0.15">
      <c r="B669" s="56">
        <v>2018</v>
      </c>
      <c r="C669" s="74">
        <v>7</v>
      </c>
      <c r="D669" s="74" t="s">
        <v>14</v>
      </c>
      <c r="E669" s="50" t="s">
        <v>3846</v>
      </c>
      <c r="F669" s="72" t="s">
        <v>7651</v>
      </c>
      <c r="G669" s="77" t="s">
        <v>16</v>
      </c>
      <c r="H669" s="49" t="s">
        <v>67</v>
      </c>
      <c r="I669" s="42">
        <v>2573120000</v>
      </c>
      <c r="J669" s="43">
        <v>709180000</v>
      </c>
      <c r="K669" s="43">
        <v>0</v>
      </c>
      <c r="L669" s="44">
        <v>3282300000</v>
      </c>
      <c r="M669" s="42">
        <v>1000000000</v>
      </c>
      <c r="N669" s="43">
        <v>700000000</v>
      </c>
      <c r="O669" s="55"/>
      <c r="P669" s="63" t="s">
        <v>4913</v>
      </c>
      <c r="Q669" s="66" t="s">
        <v>3847</v>
      </c>
      <c r="R669" s="67" t="s">
        <v>3848</v>
      </c>
      <c r="S669" s="65" t="s">
        <v>24</v>
      </c>
      <c r="T669" s="58"/>
      <c r="U669" s="46"/>
    </row>
    <row r="670" spans="2:21" s="70" customFormat="1" x14ac:dyDescent="0.15">
      <c r="B670" s="56">
        <v>2018</v>
      </c>
      <c r="C670" s="74">
        <v>7</v>
      </c>
      <c r="D670" s="74" t="s">
        <v>14</v>
      </c>
      <c r="E670" s="50" t="s">
        <v>1251</v>
      </c>
      <c r="F670" s="72" t="s">
        <v>7568</v>
      </c>
      <c r="G670" s="77" t="s">
        <v>16</v>
      </c>
      <c r="H670" s="49" t="s">
        <v>68</v>
      </c>
      <c r="I670" s="42">
        <v>2400000000</v>
      </c>
      <c r="J670" s="43">
        <v>960000000</v>
      </c>
      <c r="K670" s="43"/>
      <c r="L670" s="44">
        <v>3360000000</v>
      </c>
      <c r="M670" s="42">
        <v>500000000</v>
      </c>
      <c r="N670" s="43">
        <v>2776000000</v>
      </c>
      <c r="O670" s="55"/>
      <c r="P670" s="63" t="s">
        <v>7581</v>
      </c>
      <c r="Q670" s="66" t="s">
        <v>1240</v>
      </c>
      <c r="R670" s="67" t="s">
        <v>1241</v>
      </c>
      <c r="S670" s="65" t="s">
        <v>24</v>
      </c>
      <c r="T670" s="58"/>
      <c r="U670" s="46"/>
    </row>
    <row r="671" spans="2:21" s="70" customFormat="1" x14ac:dyDescent="0.15">
      <c r="B671" s="56">
        <v>2018</v>
      </c>
      <c r="C671" s="74">
        <v>7</v>
      </c>
      <c r="D671" s="74" t="s">
        <v>14</v>
      </c>
      <c r="E671" s="50" t="s">
        <v>1269</v>
      </c>
      <c r="F671" s="72" t="s">
        <v>7568</v>
      </c>
      <c r="G671" s="77" t="s">
        <v>103</v>
      </c>
      <c r="H671" s="49" t="s">
        <v>68</v>
      </c>
      <c r="I671" s="42">
        <v>3570000000</v>
      </c>
      <c r="J671" s="43"/>
      <c r="K671" s="43"/>
      <c r="L671" s="44">
        <v>3570000000</v>
      </c>
      <c r="M671" s="42">
        <v>3570000000</v>
      </c>
      <c r="N671" s="43">
        <v>3710000000</v>
      </c>
      <c r="O671" s="55"/>
      <c r="P671" s="63" t="s">
        <v>7582</v>
      </c>
      <c r="Q671" s="66" t="s">
        <v>1261</v>
      </c>
      <c r="R671" s="67" t="s">
        <v>1262</v>
      </c>
      <c r="S671" s="65" t="s">
        <v>24</v>
      </c>
      <c r="T671" s="58" t="s">
        <v>1256</v>
      </c>
      <c r="U671" s="46"/>
    </row>
    <row r="672" spans="2:21" s="70" customFormat="1" x14ac:dyDescent="0.15">
      <c r="B672" s="56">
        <v>2018</v>
      </c>
      <c r="C672" s="74">
        <v>7</v>
      </c>
      <c r="D672" s="74" t="s">
        <v>14</v>
      </c>
      <c r="E672" s="50" t="s">
        <v>2872</v>
      </c>
      <c r="F672" s="72" t="s">
        <v>7587</v>
      </c>
      <c r="G672" s="77" t="s">
        <v>40</v>
      </c>
      <c r="H672" s="49" t="s">
        <v>68</v>
      </c>
      <c r="I672" s="42">
        <v>2373600000</v>
      </c>
      <c r="J672" s="43">
        <v>1582400000</v>
      </c>
      <c r="K672" s="43"/>
      <c r="L672" s="44">
        <v>3956000000</v>
      </c>
      <c r="M672" s="42">
        <v>665000000</v>
      </c>
      <c r="N672" s="43">
        <v>665000000</v>
      </c>
      <c r="O672" s="55"/>
      <c r="P672" s="63" t="s">
        <v>7621</v>
      </c>
      <c r="Q672" s="66" t="s">
        <v>2873</v>
      </c>
      <c r="R672" s="67" t="s">
        <v>2874</v>
      </c>
      <c r="S672" s="65" t="s">
        <v>7677</v>
      </c>
      <c r="T672" s="58"/>
      <c r="U672" s="46"/>
    </row>
    <row r="673" spans="2:21" s="70" customFormat="1" x14ac:dyDescent="0.15">
      <c r="B673" s="56">
        <v>2018</v>
      </c>
      <c r="C673" s="74">
        <v>7</v>
      </c>
      <c r="D673" s="74" t="s">
        <v>14</v>
      </c>
      <c r="E673" s="50" t="s">
        <v>1273</v>
      </c>
      <c r="F673" s="72" t="s">
        <v>7568</v>
      </c>
      <c r="G673" s="77" t="s">
        <v>16</v>
      </c>
      <c r="H673" s="49" t="s">
        <v>68</v>
      </c>
      <c r="I673" s="42">
        <v>2525292000</v>
      </c>
      <c r="J673" s="43">
        <v>1404386000</v>
      </c>
      <c r="K673" s="43">
        <v>30813000</v>
      </c>
      <c r="L673" s="44">
        <v>3960491000</v>
      </c>
      <c r="M673" s="42">
        <v>28170000</v>
      </c>
      <c r="N673" s="43">
        <v>150000000</v>
      </c>
      <c r="O673" s="55"/>
      <c r="P673" s="63" t="s">
        <v>7582</v>
      </c>
      <c r="Q673" s="66" t="s">
        <v>1271</v>
      </c>
      <c r="R673" s="67" t="s">
        <v>1272</v>
      </c>
      <c r="S673" s="65" t="s">
        <v>24</v>
      </c>
      <c r="T673" s="58" t="s">
        <v>1256</v>
      </c>
      <c r="U673" s="46"/>
    </row>
    <row r="674" spans="2:21" s="70" customFormat="1" x14ac:dyDescent="0.15">
      <c r="B674" s="56">
        <v>2018</v>
      </c>
      <c r="C674" s="74">
        <v>7</v>
      </c>
      <c r="D674" s="74" t="s">
        <v>14</v>
      </c>
      <c r="E674" s="50" t="s">
        <v>3909</v>
      </c>
      <c r="F674" s="72" t="s">
        <v>7651</v>
      </c>
      <c r="G674" s="77" t="s">
        <v>3910</v>
      </c>
      <c r="H674" s="49" t="s">
        <v>3911</v>
      </c>
      <c r="I674" s="42">
        <v>2181674000</v>
      </c>
      <c r="J674" s="43">
        <v>1923339000</v>
      </c>
      <c r="K674" s="43">
        <v>0</v>
      </c>
      <c r="L674" s="44">
        <f>I674+J674+K674</f>
        <v>4105013000</v>
      </c>
      <c r="M674" s="42">
        <v>500000000</v>
      </c>
      <c r="N674" s="43">
        <v>500000000</v>
      </c>
      <c r="O674" s="55"/>
      <c r="P674" s="63" t="s">
        <v>7656</v>
      </c>
      <c r="Q674" s="66" t="s">
        <v>3912</v>
      </c>
      <c r="R674" s="67" t="s">
        <v>3913</v>
      </c>
      <c r="S674" s="65" t="s">
        <v>24</v>
      </c>
      <c r="T674" s="58"/>
      <c r="U674" s="46"/>
    </row>
    <row r="675" spans="2:21" s="70" customFormat="1" x14ac:dyDescent="0.15">
      <c r="B675" s="56">
        <v>2018</v>
      </c>
      <c r="C675" s="74">
        <v>7</v>
      </c>
      <c r="D675" s="74" t="s">
        <v>14</v>
      </c>
      <c r="E675" s="50" t="s">
        <v>2323</v>
      </c>
      <c r="F675" s="72" t="s">
        <v>7600</v>
      </c>
      <c r="G675" s="77" t="s">
        <v>16</v>
      </c>
      <c r="H675" s="49" t="s">
        <v>68</v>
      </c>
      <c r="I675" s="42">
        <v>2750792000</v>
      </c>
      <c r="J675" s="43">
        <v>1335225000</v>
      </c>
      <c r="K675" s="43">
        <v>122456000</v>
      </c>
      <c r="L675" s="44">
        <v>4208473000</v>
      </c>
      <c r="M675" s="42">
        <v>900000000</v>
      </c>
      <c r="N675" s="43">
        <v>4208473000</v>
      </c>
      <c r="O675" s="55"/>
      <c r="P675" s="63" t="s">
        <v>7603</v>
      </c>
      <c r="Q675" s="66" t="s">
        <v>2324</v>
      </c>
      <c r="R675" s="67" t="s">
        <v>2325</v>
      </c>
      <c r="S675" s="65" t="s">
        <v>24</v>
      </c>
      <c r="T675" s="58"/>
      <c r="U675" s="46"/>
    </row>
    <row r="676" spans="2:21" s="70" customFormat="1" x14ac:dyDescent="0.15">
      <c r="B676" s="56">
        <v>2018</v>
      </c>
      <c r="C676" s="74">
        <v>7</v>
      </c>
      <c r="D676" s="74" t="s">
        <v>15</v>
      </c>
      <c r="E676" s="50" t="s">
        <v>2383</v>
      </c>
      <c r="F676" s="72" t="s">
        <v>7600</v>
      </c>
      <c r="G676" s="77" t="s">
        <v>103</v>
      </c>
      <c r="H676" s="49" t="s">
        <v>68</v>
      </c>
      <c r="I676" s="42">
        <v>3500000000</v>
      </c>
      <c r="J676" s="43">
        <v>1000000000</v>
      </c>
      <c r="K676" s="43"/>
      <c r="L676" s="44">
        <v>4500000000</v>
      </c>
      <c r="M676" s="42">
        <v>1876000000</v>
      </c>
      <c r="N676" s="43">
        <v>4200000000</v>
      </c>
      <c r="O676" s="55"/>
      <c r="P676" s="63" t="s">
        <v>7608</v>
      </c>
      <c r="Q676" s="66" t="s">
        <v>2384</v>
      </c>
      <c r="R676" s="67" t="s">
        <v>2385</v>
      </c>
      <c r="S676" s="65" t="s">
        <v>24</v>
      </c>
      <c r="T676" s="58"/>
      <c r="U676" s="46"/>
    </row>
    <row r="677" spans="2:21" s="70" customFormat="1" x14ac:dyDescent="0.15">
      <c r="B677" s="56">
        <v>2018</v>
      </c>
      <c r="C677" s="74">
        <v>7</v>
      </c>
      <c r="D677" s="74" t="s">
        <v>14</v>
      </c>
      <c r="E677" s="50" t="s">
        <v>3901</v>
      </c>
      <c r="F677" s="72" t="s">
        <v>7651</v>
      </c>
      <c r="G677" s="77" t="s">
        <v>103</v>
      </c>
      <c r="H677" s="49" t="s">
        <v>67</v>
      </c>
      <c r="I677" s="42">
        <v>4300000000</v>
      </c>
      <c r="J677" s="43">
        <v>250000000</v>
      </c>
      <c r="K677" s="43">
        <v>25000000</v>
      </c>
      <c r="L677" s="44">
        <f>SUM(I677:K677)</f>
        <v>4575000000</v>
      </c>
      <c r="M677" s="42">
        <v>100000000</v>
      </c>
      <c r="N677" s="43">
        <v>50000000</v>
      </c>
      <c r="O677" s="55"/>
      <c r="P677" s="63" t="s">
        <v>7655</v>
      </c>
      <c r="Q677" s="66" t="s">
        <v>3894</v>
      </c>
      <c r="R677" s="67" t="s">
        <v>3895</v>
      </c>
      <c r="S677" s="65" t="s">
        <v>24</v>
      </c>
      <c r="T677" s="58"/>
      <c r="U677" s="46"/>
    </row>
    <row r="678" spans="2:21" s="70" customFormat="1" x14ac:dyDescent="0.15">
      <c r="B678" s="56">
        <v>2018</v>
      </c>
      <c r="C678" s="74">
        <v>7</v>
      </c>
      <c r="D678" s="74" t="s">
        <v>14</v>
      </c>
      <c r="E678" s="50" t="s">
        <v>2730</v>
      </c>
      <c r="F678" s="72" t="s">
        <v>7587</v>
      </c>
      <c r="G678" s="77" t="s">
        <v>16</v>
      </c>
      <c r="H678" s="49" t="s">
        <v>68</v>
      </c>
      <c r="I678" s="42">
        <v>3144000000</v>
      </c>
      <c r="J678" s="43">
        <v>1728000000</v>
      </c>
      <c r="K678" s="43">
        <v>157000000</v>
      </c>
      <c r="L678" s="44">
        <v>5029000000</v>
      </c>
      <c r="M678" s="42">
        <v>150000000</v>
      </c>
      <c r="N678" s="43"/>
      <c r="O678" s="55"/>
      <c r="P678" s="63" t="s">
        <v>7612</v>
      </c>
      <c r="Q678" s="66" t="s">
        <v>2728</v>
      </c>
      <c r="R678" s="67" t="s">
        <v>2729</v>
      </c>
      <c r="S678" s="65" t="s">
        <v>24</v>
      </c>
      <c r="T678" s="58"/>
      <c r="U678" s="46"/>
    </row>
    <row r="679" spans="2:21" s="70" customFormat="1" x14ac:dyDescent="0.15">
      <c r="B679" s="56">
        <v>2018</v>
      </c>
      <c r="C679" s="74">
        <v>7</v>
      </c>
      <c r="D679" s="74" t="s">
        <v>15</v>
      </c>
      <c r="E679" s="50" t="s">
        <v>5056</v>
      </c>
      <c r="F679" s="72" t="s">
        <v>7554</v>
      </c>
      <c r="G679" s="77" t="s">
        <v>16</v>
      </c>
      <c r="H679" s="49" t="s">
        <v>67</v>
      </c>
      <c r="I679" s="42">
        <v>3403720000</v>
      </c>
      <c r="J679" s="43">
        <v>1547000000</v>
      </c>
      <c r="K679" s="43">
        <v>206280000</v>
      </c>
      <c r="L679" s="44">
        <v>5157000000</v>
      </c>
      <c r="M679" s="42">
        <v>1000000000</v>
      </c>
      <c r="N679" s="43">
        <v>1000000000</v>
      </c>
      <c r="O679" s="55"/>
      <c r="P679" s="63" t="s">
        <v>5760</v>
      </c>
      <c r="Q679" s="66" t="s">
        <v>5057</v>
      </c>
      <c r="R679" s="67" t="s">
        <v>5058</v>
      </c>
      <c r="S679" s="65" t="s">
        <v>24</v>
      </c>
      <c r="T679" s="58"/>
      <c r="U679" s="46"/>
    </row>
    <row r="680" spans="2:21" s="70" customFormat="1" x14ac:dyDescent="0.15">
      <c r="B680" s="56">
        <v>2018</v>
      </c>
      <c r="C680" s="74">
        <v>7</v>
      </c>
      <c r="D680" s="74" t="s">
        <v>14</v>
      </c>
      <c r="E680" s="50" t="s">
        <v>1229</v>
      </c>
      <c r="F680" s="72" t="s">
        <v>7568</v>
      </c>
      <c r="G680" s="77" t="s">
        <v>103</v>
      </c>
      <c r="H680" s="49" t="s">
        <v>67</v>
      </c>
      <c r="I680" s="42">
        <v>4285000000</v>
      </c>
      <c r="J680" s="43">
        <v>890000000</v>
      </c>
      <c r="K680" s="43"/>
      <c r="L680" s="44">
        <v>5175000000</v>
      </c>
      <c r="M680" s="42">
        <v>500000000</v>
      </c>
      <c r="N680" s="43">
        <v>4550000000</v>
      </c>
      <c r="O680" s="55"/>
      <c r="P680" s="63" t="s">
        <v>7581</v>
      </c>
      <c r="Q680" s="66" t="s">
        <v>1230</v>
      </c>
      <c r="R680" s="67" t="s">
        <v>1231</v>
      </c>
      <c r="S680" s="65" t="s">
        <v>24</v>
      </c>
      <c r="T680" s="58"/>
      <c r="U680" s="46"/>
    </row>
    <row r="681" spans="2:21" s="70" customFormat="1" x14ac:dyDescent="0.15">
      <c r="B681" s="56">
        <v>2018</v>
      </c>
      <c r="C681" s="74">
        <v>7</v>
      </c>
      <c r="D681" s="74" t="s">
        <v>14</v>
      </c>
      <c r="E681" s="50" t="s">
        <v>3896</v>
      </c>
      <c r="F681" s="72" t="s">
        <v>7651</v>
      </c>
      <c r="G681" s="77" t="s">
        <v>103</v>
      </c>
      <c r="H681" s="49" t="s">
        <v>67</v>
      </c>
      <c r="I681" s="42">
        <v>6150000000</v>
      </c>
      <c r="J681" s="43"/>
      <c r="K681" s="43"/>
      <c r="L681" s="44">
        <f>SUM(I681:K681)</f>
        <v>6150000000</v>
      </c>
      <c r="M681" s="42">
        <v>1000000000</v>
      </c>
      <c r="N681" s="43">
        <v>1000000000</v>
      </c>
      <c r="O681" s="55"/>
      <c r="P681" s="63" t="s">
        <v>7655</v>
      </c>
      <c r="Q681" s="66" t="s">
        <v>3897</v>
      </c>
      <c r="R681" s="67" t="s">
        <v>3885</v>
      </c>
      <c r="S681" s="65" t="s">
        <v>24</v>
      </c>
      <c r="T681" s="58"/>
      <c r="U681" s="46"/>
    </row>
    <row r="682" spans="2:21" s="70" customFormat="1" x14ac:dyDescent="0.15">
      <c r="B682" s="56">
        <v>2018</v>
      </c>
      <c r="C682" s="74">
        <v>7</v>
      </c>
      <c r="D682" s="74" t="s">
        <v>14</v>
      </c>
      <c r="E682" s="50" t="s">
        <v>3849</v>
      </c>
      <c r="F682" s="72" t="s">
        <v>7651</v>
      </c>
      <c r="G682" s="77" t="s">
        <v>17</v>
      </c>
      <c r="H682" s="49" t="s">
        <v>67</v>
      </c>
      <c r="I682" s="42">
        <v>5340800000</v>
      </c>
      <c r="J682" s="43">
        <v>1335200000</v>
      </c>
      <c r="K682" s="43">
        <v>0</v>
      </c>
      <c r="L682" s="44">
        <v>6676000000</v>
      </c>
      <c r="M682" s="42">
        <v>1500000000</v>
      </c>
      <c r="N682" s="43">
        <v>1049999999.9999999</v>
      </c>
      <c r="O682" s="55"/>
      <c r="P682" s="63" t="s">
        <v>4913</v>
      </c>
      <c r="Q682" s="66" t="s">
        <v>3850</v>
      </c>
      <c r="R682" s="67" t="s">
        <v>3851</v>
      </c>
      <c r="S682" s="65" t="s">
        <v>24</v>
      </c>
      <c r="T682" s="58"/>
      <c r="U682" s="46"/>
    </row>
    <row r="683" spans="2:21" s="70" customFormat="1" x14ac:dyDescent="0.15">
      <c r="B683" s="56">
        <v>2018</v>
      </c>
      <c r="C683" s="74">
        <v>7</v>
      </c>
      <c r="D683" s="74" t="s">
        <v>15</v>
      </c>
      <c r="E683" s="50" t="s">
        <v>5060</v>
      </c>
      <c r="F683" s="72" t="s">
        <v>7554</v>
      </c>
      <c r="G683" s="77" t="s">
        <v>16</v>
      </c>
      <c r="H683" s="49" t="s">
        <v>67</v>
      </c>
      <c r="I683" s="42">
        <v>4316700000</v>
      </c>
      <c r="J683" s="43">
        <v>2333300000</v>
      </c>
      <c r="K683" s="43">
        <v>350000000</v>
      </c>
      <c r="L683" s="44">
        <v>7000000000</v>
      </c>
      <c r="M683" s="42">
        <v>1100000000</v>
      </c>
      <c r="N683" s="43">
        <v>1100000000</v>
      </c>
      <c r="O683" s="55"/>
      <c r="P683" s="63" t="s">
        <v>5760</v>
      </c>
      <c r="Q683" s="66" t="s">
        <v>5057</v>
      </c>
      <c r="R683" s="67" t="s">
        <v>5058</v>
      </c>
      <c r="S683" s="65" t="s">
        <v>24</v>
      </c>
      <c r="T683" s="58"/>
      <c r="U683" s="46"/>
    </row>
    <row r="684" spans="2:21" s="70" customFormat="1" x14ac:dyDescent="0.15">
      <c r="B684" s="56">
        <v>2018</v>
      </c>
      <c r="C684" s="74">
        <v>7</v>
      </c>
      <c r="D684" s="74" t="s">
        <v>15</v>
      </c>
      <c r="E684" s="50" t="s">
        <v>3274</v>
      </c>
      <c r="F684" s="72" t="s">
        <v>7598</v>
      </c>
      <c r="G684" s="77" t="s">
        <v>103</v>
      </c>
      <c r="H684" s="49" t="s">
        <v>67</v>
      </c>
      <c r="I684" s="42">
        <v>4401859000</v>
      </c>
      <c r="J684" s="43">
        <v>2329770000</v>
      </c>
      <c r="K684" s="43">
        <v>638046000</v>
      </c>
      <c r="L684" s="44">
        <v>7369675000</v>
      </c>
      <c r="M684" s="42">
        <v>1500000000</v>
      </c>
      <c r="N684" s="43">
        <v>1500000000</v>
      </c>
      <c r="O684" s="55"/>
      <c r="P684" s="63" t="s">
        <v>7640</v>
      </c>
      <c r="Q684" s="66" t="s">
        <v>3275</v>
      </c>
      <c r="R684" s="67" t="s">
        <v>3276</v>
      </c>
      <c r="S684" s="65" t="s">
        <v>24</v>
      </c>
      <c r="T684" s="58" t="s">
        <v>146</v>
      </c>
      <c r="U684" s="46"/>
    </row>
    <row r="685" spans="2:21" s="70" customFormat="1" x14ac:dyDescent="0.15">
      <c r="B685" s="56">
        <v>2018</v>
      </c>
      <c r="C685" s="74">
        <v>7</v>
      </c>
      <c r="D685" s="74" t="s">
        <v>14</v>
      </c>
      <c r="E685" s="50" t="s">
        <v>2732</v>
      </c>
      <c r="F685" s="72" t="s">
        <v>7587</v>
      </c>
      <c r="G685" s="77" t="s">
        <v>16</v>
      </c>
      <c r="H685" s="49" t="s">
        <v>68</v>
      </c>
      <c r="I685" s="42">
        <v>4957000000</v>
      </c>
      <c r="J685" s="43">
        <v>2679000000</v>
      </c>
      <c r="K685" s="43">
        <v>143000000</v>
      </c>
      <c r="L685" s="44">
        <v>7779000000</v>
      </c>
      <c r="M685" s="42">
        <v>150000000</v>
      </c>
      <c r="N685" s="43"/>
      <c r="O685" s="55"/>
      <c r="P685" s="63" t="s">
        <v>7612</v>
      </c>
      <c r="Q685" s="66" t="s">
        <v>2728</v>
      </c>
      <c r="R685" s="67" t="s">
        <v>2729</v>
      </c>
      <c r="S685" s="65" t="s">
        <v>24</v>
      </c>
      <c r="T685" s="58"/>
      <c r="U685" s="46"/>
    </row>
    <row r="686" spans="2:21" s="70" customFormat="1" x14ac:dyDescent="0.15">
      <c r="B686" s="56">
        <v>2018</v>
      </c>
      <c r="C686" s="74">
        <v>7</v>
      </c>
      <c r="D686" s="74" t="s">
        <v>14</v>
      </c>
      <c r="E686" s="50" t="s">
        <v>2731</v>
      </c>
      <c r="F686" s="72" t="s">
        <v>7587</v>
      </c>
      <c r="G686" s="77" t="s">
        <v>16</v>
      </c>
      <c r="H686" s="49" t="s">
        <v>68</v>
      </c>
      <c r="I686" s="42">
        <v>6510460000</v>
      </c>
      <c r="J686" s="43">
        <v>2197625000</v>
      </c>
      <c r="K686" s="43">
        <v>139839000</v>
      </c>
      <c r="L686" s="44">
        <v>8847924000</v>
      </c>
      <c r="M686" s="42">
        <v>150000000</v>
      </c>
      <c r="N686" s="43"/>
      <c r="O686" s="55"/>
      <c r="P686" s="63" t="s">
        <v>7612</v>
      </c>
      <c r="Q686" s="66" t="s">
        <v>2728</v>
      </c>
      <c r="R686" s="67" t="s">
        <v>2729</v>
      </c>
      <c r="S686" s="65" t="s">
        <v>24</v>
      </c>
      <c r="T686" s="58"/>
      <c r="U686" s="46"/>
    </row>
    <row r="687" spans="2:21" s="70" customFormat="1" x14ac:dyDescent="0.15">
      <c r="B687" s="56">
        <v>2018</v>
      </c>
      <c r="C687" s="74">
        <v>7</v>
      </c>
      <c r="D687" s="74" t="s">
        <v>14</v>
      </c>
      <c r="E687" s="50" t="s">
        <v>2727</v>
      </c>
      <c r="F687" s="72" t="s">
        <v>7587</v>
      </c>
      <c r="G687" s="77" t="s">
        <v>16</v>
      </c>
      <c r="H687" s="49" t="s">
        <v>68</v>
      </c>
      <c r="I687" s="42">
        <v>7144000000</v>
      </c>
      <c r="J687" s="43">
        <v>3838000000</v>
      </c>
      <c r="K687" s="43">
        <v>248000000</v>
      </c>
      <c r="L687" s="44">
        <v>11230000000</v>
      </c>
      <c r="M687" s="42">
        <v>150000000</v>
      </c>
      <c r="N687" s="43"/>
      <c r="O687" s="55"/>
      <c r="P687" s="63" t="s">
        <v>7612</v>
      </c>
      <c r="Q687" s="66" t="s">
        <v>2728</v>
      </c>
      <c r="R687" s="67" t="s">
        <v>2729</v>
      </c>
      <c r="S687" s="65" t="s">
        <v>24</v>
      </c>
      <c r="T687" s="58"/>
      <c r="U687" s="46"/>
    </row>
    <row r="688" spans="2:21" s="70" customFormat="1" x14ac:dyDescent="0.15">
      <c r="B688" s="56">
        <v>2018</v>
      </c>
      <c r="C688" s="74">
        <v>7</v>
      </c>
      <c r="D688" s="74" t="s">
        <v>14</v>
      </c>
      <c r="E688" s="50" t="s">
        <v>143</v>
      </c>
      <c r="F688" s="72" t="s">
        <v>7545</v>
      </c>
      <c r="G688" s="77" t="s">
        <v>16</v>
      </c>
      <c r="H688" s="49" t="s">
        <v>67</v>
      </c>
      <c r="I688" s="42">
        <v>11000000000</v>
      </c>
      <c r="J688" s="43">
        <v>3000000000</v>
      </c>
      <c r="K688" s="43">
        <v>4000000000</v>
      </c>
      <c r="L688" s="44">
        <v>18000000000</v>
      </c>
      <c r="M688" s="42">
        <v>1200000000</v>
      </c>
      <c r="N688" s="43">
        <v>2000000000</v>
      </c>
      <c r="O688" s="55"/>
      <c r="P688" s="63" t="s">
        <v>7548</v>
      </c>
      <c r="Q688" s="66" t="s">
        <v>144</v>
      </c>
      <c r="R688" s="67" t="s">
        <v>145</v>
      </c>
      <c r="S688" s="65" t="s">
        <v>24</v>
      </c>
      <c r="T688" s="58" t="s">
        <v>146</v>
      </c>
      <c r="U688" s="46"/>
    </row>
    <row r="689" spans="2:21" s="70" customFormat="1" x14ac:dyDescent="0.15">
      <c r="B689" s="56">
        <v>2018</v>
      </c>
      <c r="C689" s="77">
        <v>7</v>
      </c>
      <c r="D689" s="74" t="s">
        <v>15</v>
      </c>
      <c r="E689" s="50" t="s">
        <v>1917</v>
      </c>
      <c r="F689" s="72" t="s">
        <v>7587</v>
      </c>
      <c r="G689" s="77" t="s">
        <v>16</v>
      </c>
      <c r="H689" s="49" t="s">
        <v>68</v>
      </c>
      <c r="I689" s="42">
        <v>45773200000</v>
      </c>
      <c r="J689" s="43">
        <v>11443300000</v>
      </c>
      <c r="K689" s="43">
        <v>0</v>
      </c>
      <c r="L689" s="44">
        <v>57216500000</v>
      </c>
      <c r="M689" s="42">
        <v>6000000000</v>
      </c>
      <c r="N689" s="43"/>
      <c r="O689" s="55"/>
      <c r="P689" s="63" t="s">
        <v>7588</v>
      </c>
      <c r="Q689" s="66" t="s">
        <v>1914</v>
      </c>
      <c r="R689" s="67" t="s">
        <v>1915</v>
      </c>
      <c r="S689" s="65" t="s">
        <v>46</v>
      </c>
      <c r="T689" s="58"/>
      <c r="U689" s="46"/>
    </row>
    <row r="690" spans="2:21" s="70" customFormat="1" x14ac:dyDescent="0.15">
      <c r="B690" s="56">
        <v>2018</v>
      </c>
      <c r="C690" s="77">
        <v>7</v>
      </c>
      <c r="D690" s="74" t="s">
        <v>15</v>
      </c>
      <c r="E690" s="50" t="s">
        <v>1913</v>
      </c>
      <c r="F690" s="72" t="s">
        <v>7587</v>
      </c>
      <c r="G690" s="77" t="s">
        <v>16</v>
      </c>
      <c r="H690" s="49" t="s">
        <v>68</v>
      </c>
      <c r="I690" s="42">
        <v>46884800000</v>
      </c>
      <c r="J690" s="43">
        <v>11721200000</v>
      </c>
      <c r="K690" s="43">
        <v>0</v>
      </c>
      <c r="L690" s="44">
        <v>58606000000</v>
      </c>
      <c r="M690" s="42">
        <v>5000000000</v>
      </c>
      <c r="N690" s="43"/>
      <c r="O690" s="55"/>
      <c r="P690" s="63" t="s">
        <v>7588</v>
      </c>
      <c r="Q690" s="66" t="s">
        <v>1914</v>
      </c>
      <c r="R690" s="67" t="s">
        <v>1915</v>
      </c>
      <c r="S690" s="65" t="s">
        <v>46</v>
      </c>
      <c r="T690" s="58"/>
      <c r="U690" s="46"/>
    </row>
    <row r="691" spans="2:21" s="70" customFormat="1" x14ac:dyDescent="0.15">
      <c r="B691" s="56">
        <v>2018</v>
      </c>
      <c r="C691" s="74">
        <v>7</v>
      </c>
      <c r="D691" s="74" t="s">
        <v>15</v>
      </c>
      <c r="E691" s="50" t="s">
        <v>1916</v>
      </c>
      <c r="F691" s="72" t="s">
        <v>7587</v>
      </c>
      <c r="G691" s="77" t="s">
        <v>16</v>
      </c>
      <c r="H691" s="49" t="s">
        <v>68</v>
      </c>
      <c r="I691" s="42">
        <v>139735000000</v>
      </c>
      <c r="J691" s="43">
        <v>0</v>
      </c>
      <c r="K691" s="43">
        <v>0</v>
      </c>
      <c r="L691" s="44">
        <v>139735000000</v>
      </c>
      <c r="M691" s="42">
        <v>5000000000</v>
      </c>
      <c r="N691" s="43"/>
      <c r="O691" s="55"/>
      <c r="P691" s="63" t="s">
        <v>7588</v>
      </c>
      <c r="Q691" s="66" t="s">
        <v>1914</v>
      </c>
      <c r="R691" s="67" t="s">
        <v>1915</v>
      </c>
      <c r="S691" s="65" t="s">
        <v>46</v>
      </c>
      <c r="T691" s="58"/>
      <c r="U691" s="46"/>
    </row>
    <row r="692" spans="2:21" s="70" customFormat="1" x14ac:dyDescent="0.15">
      <c r="B692" s="56">
        <v>2018</v>
      </c>
      <c r="C692" s="74">
        <v>7</v>
      </c>
      <c r="D692" s="74" t="s">
        <v>14</v>
      </c>
      <c r="E692" s="50" t="s">
        <v>2393</v>
      </c>
      <c r="F692" s="72" t="s">
        <v>7600</v>
      </c>
      <c r="G692" s="77" t="s">
        <v>41</v>
      </c>
      <c r="H692" s="49" t="s">
        <v>67</v>
      </c>
      <c r="I692" s="42">
        <v>45000000</v>
      </c>
      <c r="J692" s="43">
        <v>35000000</v>
      </c>
      <c r="K692" s="43"/>
      <c r="L692" s="44">
        <v>80000000</v>
      </c>
      <c r="M692" s="42">
        <v>45000000</v>
      </c>
      <c r="N692" s="43">
        <v>125000000</v>
      </c>
      <c r="O692" s="55"/>
      <c r="P692" s="63" t="s">
        <v>7609</v>
      </c>
      <c r="Q692" s="66" t="s">
        <v>2390</v>
      </c>
      <c r="R692" s="67" t="s">
        <v>2391</v>
      </c>
      <c r="S692" s="65" t="s">
        <v>24</v>
      </c>
      <c r="T692" s="58"/>
      <c r="U692" s="46"/>
    </row>
    <row r="693" spans="2:21" s="70" customFormat="1" x14ac:dyDescent="0.15">
      <c r="B693" s="56">
        <v>2018</v>
      </c>
      <c r="C693" s="74">
        <v>7</v>
      </c>
      <c r="D693" s="74" t="s">
        <v>14</v>
      </c>
      <c r="E693" s="50" t="s">
        <v>1937</v>
      </c>
      <c r="F693" s="72" t="s">
        <v>7587</v>
      </c>
      <c r="G693" s="77" t="s">
        <v>16</v>
      </c>
      <c r="H693" s="49" t="s">
        <v>68</v>
      </c>
      <c r="I693" s="42">
        <v>16000000</v>
      </c>
      <c r="J693" s="43">
        <v>14000000</v>
      </c>
      <c r="K693" s="43"/>
      <c r="L693" s="44">
        <v>30000000</v>
      </c>
      <c r="M693" s="42">
        <v>30000000</v>
      </c>
      <c r="N693" s="43"/>
      <c r="O693" s="55"/>
      <c r="P693" s="63" t="s">
        <v>7590</v>
      </c>
      <c r="Q693" s="66" t="s">
        <v>1935</v>
      </c>
      <c r="R693" s="67" t="s">
        <v>1936</v>
      </c>
      <c r="S693" s="65" t="s">
        <v>24</v>
      </c>
      <c r="T693" s="58"/>
      <c r="U693" s="46"/>
    </row>
    <row r="694" spans="2:21" s="70" customFormat="1" x14ac:dyDescent="0.15">
      <c r="B694" s="56">
        <v>2018</v>
      </c>
      <c r="C694" s="74">
        <v>8</v>
      </c>
      <c r="D694" s="74" t="s">
        <v>4053</v>
      </c>
      <c r="E694" s="50" t="s">
        <v>4057</v>
      </c>
      <c r="F694" s="72" t="s">
        <v>7651</v>
      </c>
      <c r="G694" s="77" t="s">
        <v>42</v>
      </c>
      <c r="H694" s="49" t="s">
        <v>67</v>
      </c>
      <c r="I694" s="42">
        <v>6182000</v>
      </c>
      <c r="J694" s="43">
        <v>0</v>
      </c>
      <c r="K694" s="43">
        <v>0</v>
      </c>
      <c r="L694" s="44">
        <f>SUM(I694:K694)</f>
        <v>6182000</v>
      </c>
      <c r="M694" s="42">
        <f>L694</f>
        <v>6182000</v>
      </c>
      <c r="N694" s="43">
        <f>M694</f>
        <v>6182000</v>
      </c>
      <c r="O694" s="55"/>
      <c r="P694" s="63" t="s">
        <v>7668</v>
      </c>
      <c r="Q694" s="66" t="s">
        <v>4058</v>
      </c>
      <c r="R694" s="67" t="s">
        <v>4059</v>
      </c>
      <c r="S694" s="65" t="s">
        <v>24</v>
      </c>
      <c r="T694" s="58"/>
      <c r="U694" s="46"/>
    </row>
    <row r="695" spans="2:21" s="70" customFormat="1" x14ac:dyDescent="0.15">
      <c r="B695" s="56">
        <v>2018</v>
      </c>
      <c r="C695" s="74">
        <v>8</v>
      </c>
      <c r="D695" s="74" t="s">
        <v>15</v>
      </c>
      <c r="E695" s="50" t="s">
        <v>2305</v>
      </c>
      <c r="F695" s="72" t="s">
        <v>7598</v>
      </c>
      <c r="G695" s="77" t="s">
        <v>17</v>
      </c>
      <c r="H695" s="49" t="s">
        <v>69</v>
      </c>
      <c r="I695" s="42">
        <v>14000000</v>
      </c>
      <c r="J695" s="43">
        <v>0</v>
      </c>
      <c r="K695" s="43">
        <v>0</v>
      </c>
      <c r="L695" s="44">
        <v>14000000</v>
      </c>
      <c r="M695" s="42">
        <v>0</v>
      </c>
      <c r="N695" s="43">
        <v>14000000</v>
      </c>
      <c r="O695" s="55"/>
      <c r="P695" s="63" t="s">
        <v>7629</v>
      </c>
      <c r="Q695" s="66" t="s">
        <v>3159</v>
      </c>
      <c r="R695" s="67" t="s">
        <v>3160</v>
      </c>
      <c r="S695" s="65" t="s">
        <v>24</v>
      </c>
      <c r="T695" s="58" t="s">
        <v>726</v>
      </c>
      <c r="U695" s="46"/>
    </row>
    <row r="696" spans="2:21" s="70" customFormat="1" x14ac:dyDescent="0.15">
      <c r="B696" s="56">
        <v>2018</v>
      </c>
      <c r="C696" s="74">
        <v>8</v>
      </c>
      <c r="D696" s="74" t="s">
        <v>4053</v>
      </c>
      <c r="E696" s="50" t="s">
        <v>4054</v>
      </c>
      <c r="F696" s="72" t="s">
        <v>7651</v>
      </c>
      <c r="G696" s="77" t="s">
        <v>41</v>
      </c>
      <c r="H696" s="49" t="s">
        <v>67</v>
      </c>
      <c r="I696" s="42">
        <v>18909000</v>
      </c>
      <c r="J696" s="43">
        <v>0</v>
      </c>
      <c r="K696" s="43">
        <v>0</v>
      </c>
      <c r="L696" s="44">
        <f>SUM(I696:K696)</f>
        <v>18909000</v>
      </c>
      <c r="M696" s="42">
        <f>L696</f>
        <v>18909000</v>
      </c>
      <c r="N696" s="43">
        <f>M696</f>
        <v>18909000</v>
      </c>
      <c r="O696" s="55"/>
      <c r="P696" s="63" t="s">
        <v>7668</v>
      </c>
      <c r="Q696" s="66" t="s">
        <v>4055</v>
      </c>
      <c r="R696" s="67" t="s">
        <v>4056</v>
      </c>
      <c r="S696" s="65" t="s">
        <v>24</v>
      </c>
      <c r="T696" s="58"/>
      <c r="U696" s="46"/>
    </row>
    <row r="697" spans="2:21" s="70" customFormat="1" x14ac:dyDescent="0.15">
      <c r="B697" s="56">
        <v>2018</v>
      </c>
      <c r="C697" s="74">
        <v>8</v>
      </c>
      <c r="D697" s="74" t="s">
        <v>14</v>
      </c>
      <c r="E697" s="50" t="s">
        <v>1147</v>
      </c>
      <c r="F697" s="72" t="s">
        <v>7568</v>
      </c>
      <c r="G697" s="77" t="s">
        <v>40</v>
      </c>
      <c r="H697" s="49" t="s">
        <v>69</v>
      </c>
      <c r="I697" s="42">
        <v>20000000</v>
      </c>
      <c r="J697" s="43"/>
      <c r="K697" s="43"/>
      <c r="L697" s="44">
        <v>20000000</v>
      </c>
      <c r="M697" s="42">
        <v>20000000</v>
      </c>
      <c r="N697" s="43"/>
      <c r="O697" s="55"/>
      <c r="P697" s="63" t="s">
        <v>7571</v>
      </c>
      <c r="Q697" s="66" t="s">
        <v>1138</v>
      </c>
      <c r="R697" s="67" t="s">
        <v>1139</v>
      </c>
      <c r="S697" s="65" t="s">
        <v>24</v>
      </c>
      <c r="T697" s="58"/>
      <c r="U697" s="46" t="s">
        <v>1140</v>
      </c>
    </row>
    <row r="698" spans="2:21" s="70" customFormat="1" x14ac:dyDescent="0.15">
      <c r="B698" s="56">
        <v>2018</v>
      </c>
      <c r="C698" s="74">
        <v>8</v>
      </c>
      <c r="D698" s="74" t="s">
        <v>14</v>
      </c>
      <c r="E698" s="50" t="s">
        <v>1148</v>
      </c>
      <c r="F698" s="72" t="s">
        <v>7568</v>
      </c>
      <c r="G698" s="77" t="s">
        <v>40</v>
      </c>
      <c r="H698" s="49" t="s">
        <v>69</v>
      </c>
      <c r="I698" s="42">
        <v>20000000</v>
      </c>
      <c r="J698" s="43"/>
      <c r="K698" s="43"/>
      <c r="L698" s="44">
        <v>20000000</v>
      </c>
      <c r="M698" s="42">
        <v>20000000</v>
      </c>
      <c r="N698" s="43"/>
      <c r="O698" s="55"/>
      <c r="P698" s="63" t="s">
        <v>7571</v>
      </c>
      <c r="Q698" s="66" t="s">
        <v>1138</v>
      </c>
      <c r="R698" s="67" t="s">
        <v>1139</v>
      </c>
      <c r="S698" s="65" t="s">
        <v>24</v>
      </c>
      <c r="T698" s="58"/>
      <c r="U698" s="46" t="s">
        <v>1140</v>
      </c>
    </row>
    <row r="699" spans="2:21" s="70" customFormat="1" x14ac:dyDescent="0.15">
      <c r="B699" s="56">
        <v>2018</v>
      </c>
      <c r="C699" s="74">
        <v>8</v>
      </c>
      <c r="D699" s="74" t="s">
        <v>14</v>
      </c>
      <c r="E699" s="50" t="s">
        <v>3198</v>
      </c>
      <c r="F699" s="72" t="s">
        <v>7630</v>
      </c>
      <c r="G699" s="77" t="s">
        <v>99</v>
      </c>
      <c r="H699" s="49" t="s">
        <v>67</v>
      </c>
      <c r="I699" s="42">
        <v>58000000</v>
      </c>
      <c r="J699" s="43">
        <v>9000000</v>
      </c>
      <c r="K699" s="43">
        <v>0</v>
      </c>
      <c r="L699" s="44">
        <v>67000000</v>
      </c>
      <c r="M699" s="42">
        <v>67000000</v>
      </c>
      <c r="N699" s="43">
        <v>33500000</v>
      </c>
      <c r="O699" s="55"/>
      <c r="P699" s="63" t="s">
        <v>7634</v>
      </c>
      <c r="Q699" s="66" t="s">
        <v>3196</v>
      </c>
      <c r="R699" s="67" t="s">
        <v>3197</v>
      </c>
      <c r="S699" s="65" t="s">
        <v>24</v>
      </c>
      <c r="T699" s="58"/>
      <c r="U699" s="46"/>
    </row>
    <row r="700" spans="2:21" s="70" customFormat="1" x14ac:dyDescent="0.15">
      <c r="B700" s="56">
        <v>2018</v>
      </c>
      <c r="C700" s="74">
        <v>8</v>
      </c>
      <c r="D700" s="74" t="s">
        <v>14</v>
      </c>
      <c r="E700" s="50" t="s">
        <v>3357</v>
      </c>
      <c r="F700" s="72" t="s">
        <v>7598</v>
      </c>
      <c r="G700" s="77" t="s">
        <v>17</v>
      </c>
      <c r="H700" s="49" t="s">
        <v>68</v>
      </c>
      <c r="I700" s="42">
        <v>434000000</v>
      </c>
      <c r="J700" s="43">
        <v>558436000</v>
      </c>
      <c r="K700" s="43">
        <v>248534000</v>
      </c>
      <c r="L700" s="44">
        <v>1240970000</v>
      </c>
      <c r="M700" s="42">
        <v>434000000</v>
      </c>
      <c r="N700" s="43">
        <v>868679000</v>
      </c>
      <c r="O700" s="55"/>
      <c r="P700" s="63" t="s">
        <v>7649</v>
      </c>
      <c r="Q700" s="66" t="s">
        <v>3345</v>
      </c>
      <c r="R700" s="67" t="s">
        <v>3346</v>
      </c>
      <c r="S700" s="65" t="s">
        <v>24</v>
      </c>
      <c r="T700" s="58"/>
      <c r="U700" s="46"/>
    </row>
    <row r="701" spans="2:21" s="70" customFormat="1" x14ac:dyDescent="0.15">
      <c r="B701" s="56">
        <v>2018</v>
      </c>
      <c r="C701" s="74">
        <v>8</v>
      </c>
      <c r="D701" s="74" t="s">
        <v>14</v>
      </c>
      <c r="E701" s="50" t="s">
        <v>1304</v>
      </c>
      <c r="F701" s="72" t="s">
        <v>7568</v>
      </c>
      <c r="G701" s="77" t="s">
        <v>103</v>
      </c>
      <c r="H701" s="49" t="s">
        <v>68</v>
      </c>
      <c r="I701" s="42">
        <v>860000000</v>
      </c>
      <c r="J701" s="43">
        <v>300000000</v>
      </c>
      <c r="K701" s="43">
        <v>100000000</v>
      </c>
      <c r="L701" s="44">
        <v>1260000000</v>
      </c>
      <c r="M701" s="42">
        <v>200000000</v>
      </c>
      <c r="N701" s="43">
        <v>140000000</v>
      </c>
      <c r="O701" s="55"/>
      <c r="P701" s="63" t="s">
        <v>7586</v>
      </c>
      <c r="Q701" s="66" t="s">
        <v>1305</v>
      </c>
      <c r="R701" s="67" t="s">
        <v>1306</v>
      </c>
      <c r="S701" s="65" t="s">
        <v>24</v>
      </c>
      <c r="T701" s="58"/>
      <c r="U701" s="46"/>
    </row>
    <row r="702" spans="2:21" s="70" customFormat="1" x14ac:dyDescent="0.15">
      <c r="B702" s="56">
        <v>2018</v>
      </c>
      <c r="C702" s="74">
        <v>8</v>
      </c>
      <c r="D702" s="74" t="s">
        <v>14</v>
      </c>
      <c r="E702" s="50" t="s">
        <v>2217</v>
      </c>
      <c r="F702" s="72" t="s">
        <v>7593</v>
      </c>
      <c r="G702" s="77" t="s">
        <v>17</v>
      </c>
      <c r="H702" s="49" t="s">
        <v>67</v>
      </c>
      <c r="I702" s="42">
        <v>1795200000</v>
      </c>
      <c r="J702" s="43">
        <v>448800000</v>
      </c>
      <c r="K702" s="43">
        <v>0</v>
      </c>
      <c r="L702" s="44">
        <v>2244000000</v>
      </c>
      <c r="M702" s="42">
        <v>1795200000</v>
      </c>
      <c r="N702" s="43">
        <v>1256640000</v>
      </c>
      <c r="O702" s="55"/>
      <c r="P702" s="63" t="s">
        <v>7594</v>
      </c>
      <c r="Q702" s="66" t="s">
        <v>2218</v>
      </c>
      <c r="R702" s="67" t="s">
        <v>2219</v>
      </c>
      <c r="S702" s="65" t="s">
        <v>24</v>
      </c>
      <c r="T702" s="58"/>
      <c r="U702" s="46"/>
    </row>
    <row r="703" spans="2:21" s="70" customFormat="1" x14ac:dyDescent="0.15">
      <c r="B703" s="56">
        <v>2018</v>
      </c>
      <c r="C703" s="74">
        <v>8</v>
      </c>
      <c r="D703" s="74" t="s">
        <v>15</v>
      </c>
      <c r="E703" s="50" t="s">
        <v>718</v>
      </c>
      <c r="F703" s="72" t="s">
        <v>7557</v>
      </c>
      <c r="G703" s="77" t="s">
        <v>16</v>
      </c>
      <c r="H703" s="49" t="s">
        <v>67</v>
      </c>
      <c r="I703" s="42">
        <v>2000000000</v>
      </c>
      <c r="J703" s="43">
        <v>700000000</v>
      </c>
      <c r="K703" s="43">
        <v>100000000</v>
      </c>
      <c r="L703" s="44">
        <v>2800000000</v>
      </c>
      <c r="M703" s="42">
        <v>200000000</v>
      </c>
      <c r="N703" s="43">
        <v>160000000</v>
      </c>
      <c r="O703" s="55"/>
      <c r="P703" s="63" t="s">
        <v>7560</v>
      </c>
      <c r="Q703" s="66" t="s">
        <v>719</v>
      </c>
      <c r="R703" s="67" t="s">
        <v>720</v>
      </c>
      <c r="S703" s="65" t="s">
        <v>24</v>
      </c>
      <c r="T703" s="58"/>
      <c r="U703" s="46"/>
    </row>
    <row r="704" spans="2:21" s="70" customFormat="1" x14ac:dyDescent="0.15">
      <c r="B704" s="56">
        <v>2018</v>
      </c>
      <c r="C704" s="74">
        <v>8</v>
      </c>
      <c r="D704" s="74" t="s">
        <v>14</v>
      </c>
      <c r="E704" s="50" t="s">
        <v>3837</v>
      </c>
      <c r="F704" s="72" t="s">
        <v>7651</v>
      </c>
      <c r="G704" s="77" t="s">
        <v>103</v>
      </c>
      <c r="H704" s="49" t="s">
        <v>67</v>
      </c>
      <c r="I704" s="42">
        <v>2383000000</v>
      </c>
      <c r="J704" s="43">
        <v>1000000000</v>
      </c>
      <c r="K704" s="43">
        <v>0</v>
      </c>
      <c r="L704" s="44">
        <v>3383000000</v>
      </c>
      <c r="M704" s="42">
        <v>558000000</v>
      </c>
      <c r="N704" s="43">
        <v>560000000</v>
      </c>
      <c r="O704" s="55"/>
      <c r="P704" s="63" t="s">
        <v>7653</v>
      </c>
      <c r="Q704" s="66" t="s">
        <v>3833</v>
      </c>
      <c r="R704" s="67" t="s">
        <v>3834</v>
      </c>
      <c r="S704" s="65" t="s">
        <v>24</v>
      </c>
      <c r="T704" s="58"/>
      <c r="U704" s="46"/>
    </row>
    <row r="705" spans="2:21" s="70" customFormat="1" x14ac:dyDescent="0.15">
      <c r="B705" s="56">
        <v>2018</v>
      </c>
      <c r="C705" s="74">
        <v>8</v>
      </c>
      <c r="D705" s="74" t="s">
        <v>14</v>
      </c>
      <c r="E705" s="50" t="s">
        <v>3195</v>
      </c>
      <c r="F705" s="72" t="s">
        <v>7630</v>
      </c>
      <c r="G705" s="77" t="s">
        <v>99</v>
      </c>
      <c r="H705" s="49" t="s">
        <v>67</v>
      </c>
      <c r="I705" s="42">
        <v>3577000000</v>
      </c>
      <c r="J705" s="43">
        <v>81000000</v>
      </c>
      <c r="K705" s="43">
        <v>0</v>
      </c>
      <c r="L705" s="44">
        <v>3658000000</v>
      </c>
      <c r="M705" s="42">
        <v>500000000</v>
      </c>
      <c r="N705" s="43">
        <v>250000000</v>
      </c>
      <c r="O705" s="55"/>
      <c r="P705" s="63" t="s">
        <v>7634</v>
      </c>
      <c r="Q705" s="66" t="s">
        <v>3196</v>
      </c>
      <c r="R705" s="67" t="s">
        <v>3197</v>
      </c>
      <c r="S705" s="65" t="s">
        <v>24</v>
      </c>
      <c r="T705" s="58"/>
      <c r="U705" s="46"/>
    </row>
    <row r="706" spans="2:21" s="70" customFormat="1" x14ac:dyDescent="0.15">
      <c r="B706" s="56">
        <v>2018</v>
      </c>
      <c r="C706" s="74">
        <v>8</v>
      </c>
      <c r="D706" s="74" t="s">
        <v>14</v>
      </c>
      <c r="E706" s="50" t="s">
        <v>1233</v>
      </c>
      <c r="F706" s="72" t="s">
        <v>7568</v>
      </c>
      <c r="G706" s="77" t="s">
        <v>103</v>
      </c>
      <c r="H706" s="49" t="s">
        <v>67</v>
      </c>
      <c r="I706" s="42">
        <v>4320000000</v>
      </c>
      <c r="J706" s="43"/>
      <c r="K706" s="43"/>
      <c r="L706" s="44">
        <v>4320000000</v>
      </c>
      <c r="M706" s="42">
        <v>3342000000</v>
      </c>
      <c r="N706" s="43">
        <v>5600000000</v>
      </c>
      <c r="O706" s="55"/>
      <c r="P706" s="63" t="s">
        <v>7581</v>
      </c>
      <c r="Q706" s="66" t="s">
        <v>1234</v>
      </c>
      <c r="R706" s="67" t="s">
        <v>1235</v>
      </c>
      <c r="S706" s="65" t="s">
        <v>24</v>
      </c>
      <c r="T706" s="58"/>
      <c r="U706" s="46"/>
    </row>
    <row r="707" spans="2:21" s="70" customFormat="1" x14ac:dyDescent="0.15">
      <c r="B707" s="56">
        <v>2018</v>
      </c>
      <c r="C707" s="74">
        <v>8</v>
      </c>
      <c r="D707" s="74" t="s">
        <v>15</v>
      </c>
      <c r="E707" s="50" t="s">
        <v>3254</v>
      </c>
      <c r="F707" s="72" t="s">
        <v>7598</v>
      </c>
      <c r="G707" s="77" t="s">
        <v>16</v>
      </c>
      <c r="H707" s="49" t="s">
        <v>67</v>
      </c>
      <c r="I707" s="42">
        <v>4749349000</v>
      </c>
      <c r="J707" s="43">
        <v>3167633000</v>
      </c>
      <c r="K707" s="43">
        <v>97219000</v>
      </c>
      <c r="L707" s="44">
        <v>8014201000</v>
      </c>
      <c r="M707" s="42">
        <v>200000000</v>
      </c>
      <c r="N707" s="43">
        <v>2000000000</v>
      </c>
      <c r="O707" s="55"/>
      <c r="P707" s="63" t="s">
        <v>7638</v>
      </c>
      <c r="Q707" s="66" t="s">
        <v>773</v>
      </c>
      <c r="R707" s="67" t="s">
        <v>773</v>
      </c>
      <c r="S707" s="65" t="s">
        <v>24</v>
      </c>
      <c r="T707" s="58" t="s">
        <v>726</v>
      </c>
      <c r="U707" s="46"/>
    </row>
    <row r="708" spans="2:21" s="70" customFormat="1" x14ac:dyDescent="0.15">
      <c r="B708" s="56">
        <v>2018</v>
      </c>
      <c r="C708" s="74">
        <v>8</v>
      </c>
      <c r="D708" s="74" t="s">
        <v>14</v>
      </c>
      <c r="E708" s="50" t="s">
        <v>5032</v>
      </c>
      <c r="F708" s="72" t="s">
        <v>7554</v>
      </c>
      <c r="G708" s="77" t="s">
        <v>16</v>
      </c>
      <c r="H708" s="49" t="s">
        <v>67</v>
      </c>
      <c r="I708" s="42">
        <v>4856000000</v>
      </c>
      <c r="J708" s="43">
        <v>3700000000</v>
      </c>
      <c r="K708" s="43">
        <v>2822000000</v>
      </c>
      <c r="L708" s="44">
        <v>11378000000</v>
      </c>
      <c r="M708" s="42">
        <v>100000000</v>
      </c>
      <c r="N708" s="43">
        <v>100000000</v>
      </c>
      <c r="O708" s="55"/>
      <c r="P708" s="63" t="s">
        <v>5483</v>
      </c>
      <c r="Q708" s="66" t="s">
        <v>5033</v>
      </c>
      <c r="R708" s="67" t="s">
        <v>5034</v>
      </c>
      <c r="S708" s="65" t="s">
        <v>24</v>
      </c>
      <c r="T708" s="58"/>
      <c r="U708" s="46"/>
    </row>
    <row r="709" spans="2:21" s="70" customFormat="1" x14ac:dyDescent="0.15">
      <c r="B709" s="56">
        <v>2018</v>
      </c>
      <c r="C709" s="74">
        <v>9</v>
      </c>
      <c r="D709" s="74" t="s">
        <v>14</v>
      </c>
      <c r="E709" s="50" t="s">
        <v>3324</v>
      </c>
      <c r="F709" s="72" t="s">
        <v>7598</v>
      </c>
      <c r="G709" s="77" t="s">
        <v>103</v>
      </c>
      <c r="H709" s="49" t="s">
        <v>68</v>
      </c>
      <c r="I709" s="42"/>
      <c r="J709" s="43">
        <v>0</v>
      </c>
      <c r="K709" s="43">
        <v>0</v>
      </c>
      <c r="L709" s="44">
        <v>0</v>
      </c>
      <c r="M709" s="42">
        <v>150000000</v>
      </c>
      <c r="N709" s="43">
        <v>105000000</v>
      </c>
      <c r="O709" s="55"/>
      <c r="P709" s="63" t="s">
        <v>7648</v>
      </c>
      <c r="Q709" s="66" t="s">
        <v>3325</v>
      </c>
      <c r="R709" s="67" t="s">
        <v>3326</v>
      </c>
      <c r="S709" s="65" t="s">
        <v>24</v>
      </c>
      <c r="T709" s="58"/>
      <c r="U709" s="46"/>
    </row>
    <row r="710" spans="2:21" s="70" customFormat="1" x14ac:dyDescent="0.15">
      <c r="B710" s="56">
        <v>2018</v>
      </c>
      <c r="C710" s="74">
        <v>9</v>
      </c>
      <c r="D710" s="74" t="s">
        <v>14</v>
      </c>
      <c r="E710" s="50" t="s">
        <v>3327</v>
      </c>
      <c r="F710" s="72" t="s">
        <v>7598</v>
      </c>
      <c r="G710" s="77" t="s">
        <v>103</v>
      </c>
      <c r="H710" s="49" t="s">
        <v>68</v>
      </c>
      <c r="I710" s="42"/>
      <c r="J710" s="43">
        <v>0</v>
      </c>
      <c r="K710" s="43">
        <v>0</v>
      </c>
      <c r="L710" s="44">
        <v>0</v>
      </c>
      <c r="M710" s="42">
        <v>250000000</v>
      </c>
      <c r="N710" s="43">
        <v>175000000</v>
      </c>
      <c r="O710" s="55"/>
      <c r="P710" s="63" t="s">
        <v>7648</v>
      </c>
      <c r="Q710" s="66" t="s">
        <v>3325</v>
      </c>
      <c r="R710" s="67" t="s">
        <v>3326</v>
      </c>
      <c r="S710" s="65" t="s">
        <v>24</v>
      </c>
      <c r="T710" s="58"/>
      <c r="U710" s="46"/>
    </row>
    <row r="711" spans="2:21" s="70" customFormat="1" x14ac:dyDescent="0.15">
      <c r="B711" s="56">
        <v>2018</v>
      </c>
      <c r="C711" s="74">
        <v>9</v>
      </c>
      <c r="D711" s="74" t="s">
        <v>14</v>
      </c>
      <c r="E711" s="50" t="s">
        <v>1154</v>
      </c>
      <c r="F711" s="72" t="s">
        <v>7568</v>
      </c>
      <c r="G711" s="77" t="s">
        <v>40</v>
      </c>
      <c r="H711" s="49" t="s">
        <v>69</v>
      </c>
      <c r="I711" s="42">
        <v>10000000</v>
      </c>
      <c r="J711" s="43"/>
      <c r="K711" s="43"/>
      <c r="L711" s="44">
        <v>10000000</v>
      </c>
      <c r="M711" s="42">
        <v>10000000</v>
      </c>
      <c r="N711" s="43"/>
      <c r="O711" s="55"/>
      <c r="P711" s="63" t="s">
        <v>7571</v>
      </c>
      <c r="Q711" s="66" t="s">
        <v>1138</v>
      </c>
      <c r="R711" s="67" t="s">
        <v>1139</v>
      </c>
      <c r="S711" s="65" t="s">
        <v>24</v>
      </c>
      <c r="T711" s="58"/>
      <c r="U711" s="46" t="s">
        <v>1140</v>
      </c>
    </row>
    <row r="712" spans="2:21" s="70" customFormat="1" x14ac:dyDescent="0.15">
      <c r="B712" s="56">
        <v>2018</v>
      </c>
      <c r="C712" s="74">
        <v>9</v>
      </c>
      <c r="D712" s="74" t="s">
        <v>14</v>
      </c>
      <c r="E712" s="50" t="s">
        <v>2844</v>
      </c>
      <c r="F712" s="72" t="s">
        <v>7587</v>
      </c>
      <c r="G712" s="77" t="s">
        <v>99</v>
      </c>
      <c r="H712" s="49" t="s">
        <v>67</v>
      </c>
      <c r="I712" s="42">
        <v>10000000</v>
      </c>
      <c r="J712" s="43"/>
      <c r="K712" s="43"/>
      <c r="L712" s="44">
        <v>10000000</v>
      </c>
      <c r="M712" s="42">
        <v>10000000</v>
      </c>
      <c r="N712" s="43"/>
      <c r="O712" s="55"/>
      <c r="P712" s="63" t="s">
        <v>7617</v>
      </c>
      <c r="Q712" s="66" t="s">
        <v>2841</v>
      </c>
      <c r="R712" s="67" t="s">
        <v>2842</v>
      </c>
      <c r="S712" s="65" t="s">
        <v>24</v>
      </c>
      <c r="T712" s="58"/>
      <c r="U712" s="46"/>
    </row>
    <row r="713" spans="2:21" s="70" customFormat="1" x14ac:dyDescent="0.15">
      <c r="B713" s="56">
        <v>2018</v>
      </c>
      <c r="C713" s="74">
        <v>9</v>
      </c>
      <c r="D713" s="74" t="s">
        <v>14</v>
      </c>
      <c r="E713" s="50" t="s">
        <v>1150</v>
      </c>
      <c r="F713" s="72" t="s">
        <v>7568</v>
      </c>
      <c r="G713" s="77" t="s">
        <v>40</v>
      </c>
      <c r="H713" s="49" t="s">
        <v>69</v>
      </c>
      <c r="I713" s="42">
        <v>19000000</v>
      </c>
      <c r="J713" s="43"/>
      <c r="K713" s="43"/>
      <c r="L713" s="44">
        <v>19000000</v>
      </c>
      <c r="M713" s="42">
        <v>19000000</v>
      </c>
      <c r="N713" s="43"/>
      <c r="O713" s="55"/>
      <c r="P713" s="63" t="s">
        <v>7571</v>
      </c>
      <c r="Q713" s="66" t="s">
        <v>1138</v>
      </c>
      <c r="R713" s="67" t="s">
        <v>1139</v>
      </c>
      <c r="S713" s="65" t="s">
        <v>24</v>
      </c>
      <c r="T713" s="58"/>
      <c r="U713" s="46" t="s">
        <v>1140</v>
      </c>
    </row>
    <row r="714" spans="2:21" s="70" customFormat="1" x14ac:dyDescent="0.15">
      <c r="B714" s="56">
        <v>2018</v>
      </c>
      <c r="C714" s="74">
        <v>9</v>
      </c>
      <c r="D714" s="74" t="s">
        <v>14</v>
      </c>
      <c r="E714" s="50" t="s">
        <v>1151</v>
      </c>
      <c r="F714" s="72" t="s">
        <v>7568</v>
      </c>
      <c r="G714" s="77" t="s">
        <v>40</v>
      </c>
      <c r="H714" s="49" t="s">
        <v>69</v>
      </c>
      <c r="I714" s="42">
        <v>19000000</v>
      </c>
      <c r="J714" s="43"/>
      <c r="K714" s="43"/>
      <c r="L714" s="44">
        <v>19000000</v>
      </c>
      <c r="M714" s="42">
        <v>19000000</v>
      </c>
      <c r="N714" s="43"/>
      <c r="O714" s="55"/>
      <c r="P714" s="63" t="s">
        <v>7571</v>
      </c>
      <c r="Q714" s="66" t="s">
        <v>1138</v>
      </c>
      <c r="R714" s="67" t="s">
        <v>1139</v>
      </c>
      <c r="S714" s="65" t="s">
        <v>24</v>
      </c>
      <c r="T714" s="58"/>
      <c r="U714" s="46" t="s">
        <v>1140</v>
      </c>
    </row>
    <row r="715" spans="2:21" s="70" customFormat="1" x14ac:dyDescent="0.15">
      <c r="B715" s="56">
        <v>2018</v>
      </c>
      <c r="C715" s="74">
        <v>9</v>
      </c>
      <c r="D715" s="74" t="s">
        <v>14</v>
      </c>
      <c r="E715" s="50" t="s">
        <v>1152</v>
      </c>
      <c r="F715" s="72" t="s">
        <v>7568</v>
      </c>
      <c r="G715" s="77" t="s">
        <v>40</v>
      </c>
      <c r="H715" s="49" t="s">
        <v>69</v>
      </c>
      <c r="I715" s="42">
        <v>19000000</v>
      </c>
      <c r="J715" s="43"/>
      <c r="K715" s="43"/>
      <c r="L715" s="44">
        <v>19000000</v>
      </c>
      <c r="M715" s="42">
        <v>19000000</v>
      </c>
      <c r="N715" s="43"/>
      <c r="O715" s="55"/>
      <c r="P715" s="63" t="s">
        <v>7571</v>
      </c>
      <c r="Q715" s="66" t="s">
        <v>1138</v>
      </c>
      <c r="R715" s="67" t="s">
        <v>1139</v>
      </c>
      <c r="S715" s="65" t="s">
        <v>24</v>
      </c>
      <c r="T715" s="58"/>
      <c r="U715" s="46" t="s">
        <v>1140</v>
      </c>
    </row>
    <row r="716" spans="2:21" s="70" customFormat="1" x14ac:dyDescent="0.15">
      <c r="B716" s="56">
        <v>2018</v>
      </c>
      <c r="C716" s="74">
        <v>9</v>
      </c>
      <c r="D716" s="74" t="s">
        <v>14</v>
      </c>
      <c r="E716" s="50" t="s">
        <v>1153</v>
      </c>
      <c r="F716" s="72" t="s">
        <v>7568</v>
      </c>
      <c r="G716" s="77" t="s">
        <v>40</v>
      </c>
      <c r="H716" s="49" t="s">
        <v>69</v>
      </c>
      <c r="I716" s="42">
        <v>19000000</v>
      </c>
      <c r="J716" s="43"/>
      <c r="K716" s="43"/>
      <c r="L716" s="44">
        <v>19000000</v>
      </c>
      <c r="M716" s="42">
        <v>19000000</v>
      </c>
      <c r="N716" s="43"/>
      <c r="O716" s="55"/>
      <c r="P716" s="63" t="s">
        <v>7571</v>
      </c>
      <c r="Q716" s="66" t="s">
        <v>1138</v>
      </c>
      <c r="R716" s="67" t="s">
        <v>1139</v>
      </c>
      <c r="S716" s="65" t="s">
        <v>24</v>
      </c>
      <c r="T716" s="58"/>
      <c r="U716" s="46" t="s">
        <v>1140</v>
      </c>
    </row>
    <row r="717" spans="2:21" s="70" customFormat="1" x14ac:dyDescent="0.15">
      <c r="B717" s="56">
        <v>2018</v>
      </c>
      <c r="C717" s="74">
        <v>9</v>
      </c>
      <c r="D717" s="74" t="s">
        <v>14</v>
      </c>
      <c r="E717" s="50" t="s">
        <v>1149</v>
      </c>
      <c r="F717" s="72" t="s">
        <v>7568</v>
      </c>
      <c r="G717" s="77" t="s">
        <v>40</v>
      </c>
      <c r="H717" s="49" t="s">
        <v>69</v>
      </c>
      <c r="I717" s="42">
        <v>20000000</v>
      </c>
      <c r="J717" s="43"/>
      <c r="K717" s="43"/>
      <c r="L717" s="44">
        <v>20000000</v>
      </c>
      <c r="M717" s="42">
        <v>20000000</v>
      </c>
      <c r="N717" s="43"/>
      <c r="O717" s="55"/>
      <c r="P717" s="63" t="s">
        <v>7571</v>
      </c>
      <c r="Q717" s="66" t="s">
        <v>1138</v>
      </c>
      <c r="R717" s="67" t="s">
        <v>1139</v>
      </c>
      <c r="S717" s="65" t="s">
        <v>24</v>
      </c>
      <c r="T717" s="58"/>
      <c r="U717" s="46" t="s">
        <v>1140</v>
      </c>
    </row>
    <row r="718" spans="2:21" s="70" customFormat="1" x14ac:dyDescent="0.15">
      <c r="B718" s="56">
        <v>2018</v>
      </c>
      <c r="C718" s="74">
        <v>9</v>
      </c>
      <c r="D718" s="74" t="s">
        <v>14</v>
      </c>
      <c r="E718" s="50" t="s">
        <v>3400</v>
      </c>
      <c r="F718" s="72" t="s">
        <v>7598</v>
      </c>
      <c r="G718" s="77" t="s">
        <v>17</v>
      </c>
      <c r="H718" s="49" t="s">
        <v>68</v>
      </c>
      <c r="I718" s="42">
        <v>20000000</v>
      </c>
      <c r="J718" s="43">
        <v>0</v>
      </c>
      <c r="K718" s="43">
        <v>0</v>
      </c>
      <c r="L718" s="44">
        <v>20000000</v>
      </c>
      <c r="M718" s="42">
        <v>0</v>
      </c>
      <c r="N718" s="43">
        <v>0</v>
      </c>
      <c r="O718" s="55"/>
      <c r="P718" s="63" t="s">
        <v>7650</v>
      </c>
      <c r="Q718" s="66" t="s">
        <v>3381</v>
      </c>
      <c r="R718" s="67" t="s">
        <v>3382</v>
      </c>
      <c r="S718" s="65" t="s">
        <v>24</v>
      </c>
      <c r="T718" s="58"/>
      <c r="U718" s="46"/>
    </row>
    <row r="719" spans="2:21" s="70" customFormat="1" x14ac:dyDescent="0.15">
      <c r="B719" s="56">
        <v>2018</v>
      </c>
      <c r="C719" s="74">
        <v>9</v>
      </c>
      <c r="D719" s="74" t="s">
        <v>14</v>
      </c>
      <c r="E719" s="50" t="s">
        <v>1120</v>
      </c>
      <c r="F719" s="72" t="s">
        <v>7568</v>
      </c>
      <c r="G719" s="77" t="s">
        <v>99</v>
      </c>
      <c r="H719" s="49" t="s">
        <v>67</v>
      </c>
      <c r="I719" s="42">
        <v>22000000</v>
      </c>
      <c r="J719" s="43"/>
      <c r="K719" s="43"/>
      <c r="L719" s="44">
        <v>22000000</v>
      </c>
      <c r="M719" s="42">
        <v>22000000</v>
      </c>
      <c r="N719" s="43">
        <v>597000000</v>
      </c>
      <c r="O719" s="55"/>
      <c r="P719" s="63" t="s">
        <v>7569</v>
      </c>
      <c r="Q719" s="66" t="s">
        <v>1118</v>
      </c>
      <c r="R719" s="67" t="s">
        <v>1119</v>
      </c>
      <c r="S719" s="65" t="s">
        <v>24</v>
      </c>
      <c r="T719" s="58"/>
      <c r="U719" s="46"/>
    </row>
    <row r="720" spans="2:21" s="70" customFormat="1" x14ac:dyDescent="0.15">
      <c r="B720" s="56">
        <v>2018</v>
      </c>
      <c r="C720" s="74">
        <v>9</v>
      </c>
      <c r="D720" s="74" t="s">
        <v>14</v>
      </c>
      <c r="E720" s="50" t="s">
        <v>3396</v>
      </c>
      <c r="F720" s="72" t="s">
        <v>7598</v>
      </c>
      <c r="G720" s="77" t="s">
        <v>17</v>
      </c>
      <c r="H720" s="49" t="s">
        <v>68</v>
      </c>
      <c r="I720" s="42">
        <v>25000000</v>
      </c>
      <c r="J720" s="43">
        <v>0</v>
      </c>
      <c r="K720" s="43">
        <v>0</v>
      </c>
      <c r="L720" s="44">
        <v>25000000</v>
      </c>
      <c r="M720" s="42">
        <v>0</v>
      </c>
      <c r="N720" s="43">
        <v>0</v>
      </c>
      <c r="O720" s="55"/>
      <c r="P720" s="63" t="s">
        <v>7650</v>
      </c>
      <c r="Q720" s="66" t="s">
        <v>3397</v>
      </c>
      <c r="R720" s="67" t="s">
        <v>3398</v>
      </c>
      <c r="S720" s="65" t="s">
        <v>24</v>
      </c>
      <c r="T720" s="58"/>
      <c r="U720" s="46"/>
    </row>
    <row r="721" spans="2:21" s="70" customFormat="1" x14ac:dyDescent="0.15">
      <c r="B721" s="56">
        <v>2018</v>
      </c>
      <c r="C721" s="74">
        <v>9</v>
      </c>
      <c r="D721" s="74" t="s">
        <v>14</v>
      </c>
      <c r="E721" s="50" t="s">
        <v>3399</v>
      </c>
      <c r="F721" s="72" t="s">
        <v>7598</v>
      </c>
      <c r="G721" s="77" t="s">
        <v>17</v>
      </c>
      <c r="H721" s="49" t="s">
        <v>68</v>
      </c>
      <c r="I721" s="42">
        <v>25000000</v>
      </c>
      <c r="J721" s="43">
        <v>0</v>
      </c>
      <c r="K721" s="43">
        <v>0</v>
      </c>
      <c r="L721" s="44">
        <v>25000000</v>
      </c>
      <c r="M721" s="42">
        <v>0</v>
      </c>
      <c r="N721" s="43">
        <v>0</v>
      </c>
      <c r="O721" s="55"/>
      <c r="P721" s="63" t="s">
        <v>7650</v>
      </c>
      <c r="Q721" s="66" t="s">
        <v>3389</v>
      </c>
      <c r="R721" s="67" t="s">
        <v>3390</v>
      </c>
      <c r="S721" s="65" t="s">
        <v>24</v>
      </c>
      <c r="T721" s="58"/>
      <c r="U721" s="46"/>
    </row>
    <row r="722" spans="2:21" s="70" customFormat="1" x14ac:dyDescent="0.15">
      <c r="B722" s="56">
        <v>2018</v>
      </c>
      <c r="C722" s="74">
        <v>9</v>
      </c>
      <c r="D722" s="74" t="s">
        <v>15</v>
      </c>
      <c r="E722" s="50" t="s">
        <v>2394</v>
      </c>
      <c r="F722" s="72" t="s">
        <v>7600</v>
      </c>
      <c r="G722" s="77" t="s">
        <v>42</v>
      </c>
      <c r="H722" s="49" t="s">
        <v>67</v>
      </c>
      <c r="I722" s="42">
        <v>20000000</v>
      </c>
      <c r="J722" s="43">
        <v>10000000</v>
      </c>
      <c r="K722" s="43"/>
      <c r="L722" s="44">
        <v>30000000</v>
      </c>
      <c r="M722" s="42">
        <v>20000000</v>
      </c>
      <c r="N722" s="43">
        <v>50000000</v>
      </c>
      <c r="O722" s="55"/>
      <c r="P722" s="63" t="s">
        <v>7609</v>
      </c>
      <c r="Q722" s="66" t="s">
        <v>2390</v>
      </c>
      <c r="R722" s="67" t="s">
        <v>2391</v>
      </c>
      <c r="S722" s="65" t="s">
        <v>24</v>
      </c>
      <c r="T722" s="58"/>
      <c r="U722" s="46"/>
    </row>
    <row r="723" spans="2:21" s="70" customFormat="1" x14ac:dyDescent="0.15">
      <c r="B723" s="56">
        <v>2018</v>
      </c>
      <c r="C723" s="74">
        <v>9</v>
      </c>
      <c r="D723" s="74" t="s">
        <v>14</v>
      </c>
      <c r="E723" s="50" t="s">
        <v>3812</v>
      </c>
      <c r="F723" s="72" t="s">
        <v>7651</v>
      </c>
      <c r="G723" s="77" t="s">
        <v>99</v>
      </c>
      <c r="H723" s="49" t="s">
        <v>67</v>
      </c>
      <c r="I723" s="42">
        <v>30000000</v>
      </c>
      <c r="J723" s="43"/>
      <c r="K723" s="43"/>
      <c r="L723" s="44">
        <f>SUM(I723:K723)</f>
        <v>30000000</v>
      </c>
      <c r="M723" s="42">
        <v>30000000</v>
      </c>
      <c r="N723" s="43">
        <v>30000000</v>
      </c>
      <c r="O723" s="55"/>
      <c r="P723" s="63" t="s">
        <v>7652</v>
      </c>
      <c r="Q723" s="66" t="s">
        <v>3813</v>
      </c>
      <c r="R723" s="67" t="s">
        <v>3814</v>
      </c>
      <c r="S723" s="65" t="s">
        <v>24</v>
      </c>
      <c r="T723" s="58"/>
      <c r="U723" s="46"/>
    </row>
    <row r="724" spans="2:21" s="70" customFormat="1" x14ac:dyDescent="0.15">
      <c r="B724" s="56">
        <v>2018</v>
      </c>
      <c r="C724" s="74">
        <v>9</v>
      </c>
      <c r="D724" s="74" t="s">
        <v>14</v>
      </c>
      <c r="E724" s="50" t="s">
        <v>2854</v>
      </c>
      <c r="F724" s="72" t="s">
        <v>7587</v>
      </c>
      <c r="G724" s="77" t="s">
        <v>41</v>
      </c>
      <c r="H724" s="49" t="s">
        <v>68</v>
      </c>
      <c r="I724" s="42">
        <v>31443000</v>
      </c>
      <c r="J724" s="43"/>
      <c r="K724" s="43"/>
      <c r="L724" s="44">
        <v>31443000</v>
      </c>
      <c r="M724" s="42">
        <v>10000000</v>
      </c>
      <c r="N724" s="43">
        <v>10000000</v>
      </c>
      <c r="O724" s="55"/>
      <c r="P724" s="63" t="s">
        <v>7619</v>
      </c>
      <c r="Q724" s="66" t="s">
        <v>2855</v>
      </c>
      <c r="R724" s="67" t="s">
        <v>2856</v>
      </c>
      <c r="S724" s="65" t="s">
        <v>7677</v>
      </c>
      <c r="T724" s="58"/>
      <c r="U724" s="46"/>
    </row>
    <row r="725" spans="2:21" s="70" customFormat="1" x14ac:dyDescent="0.15">
      <c r="B725" s="56">
        <v>2018</v>
      </c>
      <c r="C725" s="74">
        <v>9</v>
      </c>
      <c r="D725" s="74" t="s">
        <v>14</v>
      </c>
      <c r="E725" s="50" t="s">
        <v>2349</v>
      </c>
      <c r="F725" s="72" t="s">
        <v>7600</v>
      </c>
      <c r="G725" s="77" t="s">
        <v>40</v>
      </c>
      <c r="H725" s="49" t="s">
        <v>67</v>
      </c>
      <c r="I725" s="42">
        <v>44611000</v>
      </c>
      <c r="J725" s="43"/>
      <c r="K725" s="43"/>
      <c r="L725" s="44">
        <v>44611000</v>
      </c>
      <c r="M725" s="42">
        <v>10000000</v>
      </c>
      <c r="N725" s="43">
        <v>44611000</v>
      </c>
      <c r="O725" s="55"/>
      <c r="P725" s="63" t="s">
        <v>7606</v>
      </c>
      <c r="Q725" s="66" t="s">
        <v>2350</v>
      </c>
      <c r="R725" s="67" t="s">
        <v>2351</v>
      </c>
      <c r="S725" s="65" t="s">
        <v>24</v>
      </c>
      <c r="T725" s="58"/>
      <c r="U725" s="46"/>
    </row>
    <row r="726" spans="2:21" s="70" customFormat="1" x14ac:dyDescent="0.15">
      <c r="B726" s="56">
        <v>2018</v>
      </c>
      <c r="C726" s="74">
        <v>9</v>
      </c>
      <c r="D726" s="74" t="s">
        <v>14</v>
      </c>
      <c r="E726" s="50" t="s">
        <v>762</v>
      </c>
      <c r="F726" s="72" t="s">
        <v>7557</v>
      </c>
      <c r="G726" s="77" t="s">
        <v>16</v>
      </c>
      <c r="H726" s="49" t="s">
        <v>67</v>
      </c>
      <c r="I726" s="42">
        <v>30000000</v>
      </c>
      <c r="J726" s="43">
        <v>12000000</v>
      </c>
      <c r="K726" s="43">
        <v>3000000</v>
      </c>
      <c r="L726" s="44">
        <v>45000000</v>
      </c>
      <c r="M726" s="42">
        <v>40000000</v>
      </c>
      <c r="N726" s="43">
        <v>0</v>
      </c>
      <c r="O726" s="55"/>
      <c r="P726" s="63" t="s">
        <v>7565</v>
      </c>
      <c r="Q726" s="66" t="s">
        <v>759</v>
      </c>
      <c r="R726" s="67" t="s">
        <v>760</v>
      </c>
      <c r="S726" s="65" t="s">
        <v>24</v>
      </c>
      <c r="T726" s="58"/>
      <c r="U726" s="46"/>
    </row>
    <row r="727" spans="2:21" s="70" customFormat="1" x14ac:dyDescent="0.15">
      <c r="B727" s="56">
        <v>2018</v>
      </c>
      <c r="C727" s="74">
        <v>9</v>
      </c>
      <c r="D727" s="74" t="s">
        <v>14</v>
      </c>
      <c r="E727" s="50" t="s">
        <v>762</v>
      </c>
      <c r="F727" s="72" t="s">
        <v>7557</v>
      </c>
      <c r="G727" s="77" t="s">
        <v>16</v>
      </c>
      <c r="H727" s="49" t="s">
        <v>67</v>
      </c>
      <c r="I727" s="42">
        <v>30000000</v>
      </c>
      <c r="J727" s="43">
        <v>12000000</v>
      </c>
      <c r="K727" s="43">
        <v>3000000</v>
      </c>
      <c r="L727" s="44">
        <v>45000000</v>
      </c>
      <c r="M727" s="42">
        <v>40000000</v>
      </c>
      <c r="N727" s="43">
        <v>0</v>
      </c>
      <c r="O727" s="55"/>
      <c r="P727" s="63" t="s">
        <v>7565</v>
      </c>
      <c r="Q727" s="66" t="s">
        <v>759</v>
      </c>
      <c r="R727" s="67" t="s">
        <v>760</v>
      </c>
      <c r="S727" s="65" t="s">
        <v>24</v>
      </c>
      <c r="T727" s="58"/>
      <c r="U727" s="46"/>
    </row>
    <row r="728" spans="2:21" s="70" customFormat="1" x14ac:dyDescent="0.15">
      <c r="B728" s="56">
        <v>2018</v>
      </c>
      <c r="C728" s="74">
        <v>9</v>
      </c>
      <c r="D728" s="74" t="s">
        <v>14</v>
      </c>
      <c r="E728" s="50" t="s">
        <v>3966</v>
      </c>
      <c r="F728" s="72" t="s">
        <v>7651</v>
      </c>
      <c r="G728" s="77" t="s">
        <v>99</v>
      </c>
      <c r="H728" s="49" t="s">
        <v>67</v>
      </c>
      <c r="I728" s="42">
        <v>70000000</v>
      </c>
      <c r="J728" s="43">
        <v>0</v>
      </c>
      <c r="K728" s="43">
        <v>0</v>
      </c>
      <c r="L728" s="44">
        <v>70000000</v>
      </c>
      <c r="M728" s="42">
        <v>15000000</v>
      </c>
      <c r="N728" s="43">
        <v>10500000</v>
      </c>
      <c r="O728" s="55"/>
      <c r="P728" s="63" t="s">
        <v>7658</v>
      </c>
      <c r="Q728" s="66" t="s">
        <v>3951</v>
      </c>
      <c r="R728" s="67" t="s">
        <v>3952</v>
      </c>
      <c r="S728" s="65" t="s">
        <v>24</v>
      </c>
      <c r="T728" s="58"/>
      <c r="U728" s="46"/>
    </row>
    <row r="729" spans="2:21" s="70" customFormat="1" x14ac:dyDescent="0.15">
      <c r="B729" s="56">
        <v>2018</v>
      </c>
      <c r="C729" s="74">
        <v>9</v>
      </c>
      <c r="D729" s="74" t="s">
        <v>14</v>
      </c>
      <c r="E729" s="50" t="s">
        <v>1947</v>
      </c>
      <c r="F729" s="72" t="s">
        <v>7587</v>
      </c>
      <c r="G729" s="77" t="s">
        <v>16</v>
      </c>
      <c r="H729" s="49" t="s">
        <v>68</v>
      </c>
      <c r="I729" s="42">
        <v>87000000</v>
      </c>
      <c r="J729" s="43">
        <v>0</v>
      </c>
      <c r="K729" s="43">
        <v>0</v>
      </c>
      <c r="L729" s="44">
        <v>87000000</v>
      </c>
      <c r="M729" s="42">
        <v>87000000</v>
      </c>
      <c r="N729" s="43"/>
      <c r="O729" s="55"/>
      <c r="P729" s="63" t="s">
        <v>7591</v>
      </c>
      <c r="Q729" s="66" t="s">
        <v>1942</v>
      </c>
      <c r="R729" s="67" t="s">
        <v>1943</v>
      </c>
      <c r="S729" s="65" t="s">
        <v>24</v>
      </c>
      <c r="T729" s="58"/>
      <c r="U729" s="46"/>
    </row>
    <row r="730" spans="2:21" s="70" customFormat="1" x14ac:dyDescent="0.15">
      <c r="B730" s="56">
        <v>2018</v>
      </c>
      <c r="C730" s="74">
        <v>9</v>
      </c>
      <c r="D730" s="74" t="s">
        <v>14</v>
      </c>
      <c r="E730" s="50" t="s">
        <v>2843</v>
      </c>
      <c r="F730" s="72" t="s">
        <v>7587</v>
      </c>
      <c r="G730" s="77" t="s">
        <v>16</v>
      </c>
      <c r="H730" s="49" t="s">
        <v>67</v>
      </c>
      <c r="I730" s="42">
        <v>180000000</v>
      </c>
      <c r="J730" s="43">
        <v>20000000</v>
      </c>
      <c r="K730" s="43"/>
      <c r="L730" s="44">
        <v>200000000</v>
      </c>
      <c r="M730" s="42">
        <v>180000000</v>
      </c>
      <c r="N730" s="43"/>
      <c r="O730" s="55"/>
      <c r="P730" s="63" t="s">
        <v>7617</v>
      </c>
      <c r="Q730" s="66" t="s">
        <v>2838</v>
      </c>
      <c r="R730" s="67" t="s">
        <v>2839</v>
      </c>
      <c r="S730" s="65" t="s">
        <v>24</v>
      </c>
      <c r="T730" s="58"/>
      <c r="U730" s="46"/>
    </row>
    <row r="731" spans="2:21" s="70" customFormat="1" x14ac:dyDescent="0.15">
      <c r="B731" s="56">
        <v>2018</v>
      </c>
      <c r="C731" s="74">
        <v>9</v>
      </c>
      <c r="D731" s="74" t="s">
        <v>14</v>
      </c>
      <c r="E731" s="50" t="s">
        <v>3358</v>
      </c>
      <c r="F731" s="72" t="s">
        <v>7598</v>
      </c>
      <c r="G731" s="77" t="s">
        <v>17</v>
      </c>
      <c r="H731" s="49" t="s">
        <v>68</v>
      </c>
      <c r="I731" s="42">
        <v>71000000</v>
      </c>
      <c r="J731" s="43">
        <v>100000000</v>
      </c>
      <c r="K731" s="43">
        <v>52000000</v>
      </c>
      <c r="L731" s="44">
        <v>223000000</v>
      </c>
      <c r="M731" s="42">
        <v>71000000</v>
      </c>
      <c r="N731" s="43">
        <v>399000000</v>
      </c>
      <c r="O731" s="55"/>
      <c r="P731" s="63" t="s">
        <v>7649</v>
      </c>
      <c r="Q731" s="66" t="s">
        <v>3345</v>
      </c>
      <c r="R731" s="67" t="s">
        <v>3346</v>
      </c>
      <c r="S731" s="65" t="s">
        <v>24</v>
      </c>
      <c r="T731" s="58"/>
      <c r="U731" s="46"/>
    </row>
    <row r="732" spans="2:21" s="70" customFormat="1" x14ac:dyDescent="0.15">
      <c r="B732" s="56">
        <v>2018</v>
      </c>
      <c r="C732" s="74">
        <v>9</v>
      </c>
      <c r="D732" s="74" t="s">
        <v>14</v>
      </c>
      <c r="E732" s="50" t="s">
        <v>3965</v>
      </c>
      <c r="F732" s="72" t="s">
        <v>7651</v>
      </c>
      <c r="G732" s="77" t="s">
        <v>99</v>
      </c>
      <c r="H732" s="49" t="s">
        <v>67</v>
      </c>
      <c r="I732" s="42">
        <v>272000000</v>
      </c>
      <c r="J732" s="43">
        <v>0</v>
      </c>
      <c r="K732" s="43">
        <v>0</v>
      </c>
      <c r="L732" s="44">
        <v>272000000</v>
      </c>
      <c r="M732" s="42">
        <v>30000000</v>
      </c>
      <c r="N732" s="43">
        <v>21000000</v>
      </c>
      <c r="O732" s="55"/>
      <c r="P732" s="63" t="s">
        <v>7658</v>
      </c>
      <c r="Q732" s="66" t="s">
        <v>3951</v>
      </c>
      <c r="R732" s="67" t="s">
        <v>3952</v>
      </c>
      <c r="S732" s="65" t="s">
        <v>24</v>
      </c>
      <c r="T732" s="58"/>
      <c r="U732" s="46"/>
    </row>
    <row r="733" spans="2:21" s="70" customFormat="1" x14ac:dyDescent="0.15">
      <c r="B733" s="56">
        <v>2018</v>
      </c>
      <c r="C733" s="74">
        <v>9</v>
      </c>
      <c r="D733" s="74" t="s">
        <v>14</v>
      </c>
      <c r="E733" s="50" t="s">
        <v>157</v>
      </c>
      <c r="F733" s="72" t="s">
        <v>7545</v>
      </c>
      <c r="G733" s="77" t="s">
        <v>16</v>
      </c>
      <c r="H733" s="49" t="s">
        <v>67</v>
      </c>
      <c r="I733" s="42">
        <v>240000000</v>
      </c>
      <c r="J733" s="43">
        <v>160000000</v>
      </c>
      <c r="K733" s="43"/>
      <c r="L733" s="44">
        <v>400000000</v>
      </c>
      <c r="M733" s="42">
        <v>110000000</v>
      </c>
      <c r="N733" s="43">
        <v>77000000</v>
      </c>
      <c r="O733" s="55"/>
      <c r="P733" s="63" t="s">
        <v>7549</v>
      </c>
      <c r="Q733" s="66" t="s">
        <v>151</v>
      </c>
      <c r="R733" s="67" t="s">
        <v>152</v>
      </c>
      <c r="S733" s="65" t="s">
        <v>24</v>
      </c>
      <c r="T733" s="58"/>
      <c r="U733" s="46"/>
    </row>
    <row r="734" spans="2:21" s="70" customFormat="1" x14ac:dyDescent="0.15">
      <c r="B734" s="56">
        <v>2018</v>
      </c>
      <c r="C734" s="74">
        <v>9</v>
      </c>
      <c r="D734" s="74" t="s">
        <v>14</v>
      </c>
      <c r="E734" s="50" t="s">
        <v>158</v>
      </c>
      <c r="F734" s="72" t="s">
        <v>7545</v>
      </c>
      <c r="G734" s="77" t="s">
        <v>16</v>
      </c>
      <c r="H734" s="49" t="s">
        <v>67</v>
      </c>
      <c r="I734" s="42">
        <v>240000000</v>
      </c>
      <c r="J734" s="43">
        <v>160000000</v>
      </c>
      <c r="K734" s="43"/>
      <c r="L734" s="44">
        <v>400000000</v>
      </c>
      <c r="M734" s="42">
        <v>110000000</v>
      </c>
      <c r="N734" s="43">
        <v>77000000</v>
      </c>
      <c r="O734" s="55"/>
      <c r="P734" s="63" t="s">
        <v>7549</v>
      </c>
      <c r="Q734" s="66" t="s">
        <v>159</v>
      </c>
      <c r="R734" s="67" t="s">
        <v>160</v>
      </c>
      <c r="S734" s="65" t="s">
        <v>24</v>
      </c>
      <c r="T734" s="58"/>
      <c r="U734" s="46"/>
    </row>
    <row r="735" spans="2:21" s="70" customFormat="1" x14ac:dyDescent="0.15">
      <c r="B735" s="56">
        <v>2018</v>
      </c>
      <c r="C735" s="74">
        <v>9</v>
      </c>
      <c r="D735" s="74" t="s">
        <v>14</v>
      </c>
      <c r="E735" s="50" t="s">
        <v>2333</v>
      </c>
      <c r="F735" s="72" t="s">
        <v>7600</v>
      </c>
      <c r="G735" s="77" t="s">
        <v>16</v>
      </c>
      <c r="H735" s="49" t="s">
        <v>68</v>
      </c>
      <c r="I735" s="42">
        <v>767000000</v>
      </c>
      <c r="J735" s="43">
        <v>229000000</v>
      </c>
      <c r="K735" s="43"/>
      <c r="L735" s="44">
        <v>996000000</v>
      </c>
      <c r="M735" s="42">
        <v>100000000</v>
      </c>
      <c r="N735" s="43">
        <v>100000000</v>
      </c>
      <c r="O735" s="55"/>
      <c r="P735" s="63" t="s">
        <v>7604</v>
      </c>
      <c r="Q735" s="66" t="s">
        <v>2334</v>
      </c>
      <c r="R735" s="67" t="s">
        <v>2335</v>
      </c>
      <c r="S735" s="65" t="s">
        <v>24</v>
      </c>
      <c r="T735" s="58"/>
      <c r="U735" s="46"/>
    </row>
    <row r="736" spans="2:21" s="70" customFormat="1" x14ac:dyDescent="0.15">
      <c r="B736" s="56">
        <v>2018</v>
      </c>
      <c r="C736" s="74">
        <v>9</v>
      </c>
      <c r="D736" s="74" t="s">
        <v>14</v>
      </c>
      <c r="E736" s="50" t="s">
        <v>3199</v>
      </c>
      <c r="F736" s="72" t="s">
        <v>7598</v>
      </c>
      <c r="G736" s="77" t="s">
        <v>103</v>
      </c>
      <c r="H736" s="49" t="s">
        <v>67</v>
      </c>
      <c r="I736" s="42">
        <v>1200000000</v>
      </c>
      <c r="J736" s="43">
        <v>0</v>
      </c>
      <c r="K736" s="43">
        <v>0</v>
      </c>
      <c r="L736" s="44">
        <v>1200000000</v>
      </c>
      <c r="M736" s="42">
        <v>300000000</v>
      </c>
      <c r="N736" s="43">
        <v>300000000</v>
      </c>
      <c r="O736" s="55"/>
      <c r="P736" s="63" t="s">
        <v>7634</v>
      </c>
      <c r="Q736" s="66" t="s">
        <v>3200</v>
      </c>
      <c r="R736" s="67" t="s">
        <v>3201</v>
      </c>
      <c r="S736" s="65" t="s">
        <v>24</v>
      </c>
      <c r="T736" s="58"/>
      <c r="U736" s="46"/>
    </row>
    <row r="737" spans="2:21" s="70" customFormat="1" x14ac:dyDescent="0.15">
      <c r="B737" s="56">
        <v>2018</v>
      </c>
      <c r="C737" s="74">
        <v>9</v>
      </c>
      <c r="D737" s="74" t="s">
        <v>14</v>
      </c>
      <c r="E737" s="50" t="s">
        <v>2336</v>
      </c>
      <c r="F737" s="72" t="s">
        <v>7600</v>
      </c>
      <c r="G737" s="77" t="s">
        <v>16</v>
      </c>
      <c r="H737" s="49" t="s">
        <v>68</v>
      </c>
      <c r="I737" s="42">
        <v>800000000</v>
      </c>
      <c r="J737" s="43">
        <v>777000000</v>
      </c>
      <c r="K737" s="43"/>
      <c r="L737" s="44">
        <v>1577000000</v>
      </c>
      <c r="M737" s="42">
        <v>100000000</v>
      </c>
      <c r="N737" s="43">
        <v>100000000</v>
      </c>
      <c r="O737" s="55"/>
      <c r="P737" s="63" t="s">
        <v>7604</v>
      </c>
      <c r="Q737" s="66" t="s">
        <v>2334</v>
      </c>
      <c r="R737" s="67" t="s">
        <v>2335</v>
      </c>
      <c r="S737" s="65" t="s">
        <v>24</v>
      </c>
      <c r="T737" s="58"/>
      <c r="U737" s="46"/>
    </row>
    <row r="738" spans="2:21" s="70" customFormat="1" x14ac:dyDescent="0.15">
      <c r="B738" s="56">
        <v>2018</v>
      </c>
      <c r="C738" s="74">
        <v>9</v>
      </c>
      <c r="D738" s="74" t="s">
        <v>14</v>
      </c>
      <c r="E738" s="50" t="s">
        <v>153</v>
      </c>
      <c r="F738" s="72" t="s">
        <v>7545</v>
      </c>
      <c r="G738" s="77" t="s">
        <v>16</v>
      </c>
      <c r="H738" s="49" t="s">
        <v>67</v>
      </c>
      <c r="I738" s="42">
        <v>2000000000</v>
      </c>
      <c r="J738" s="43">
        <v>500000000</v>
      </c>
      <c r="K738" s="43"/>
      <c r="L738" s="44">
        <v>2500000000</v>
      </c>
      <c r="M738" s="42">
        <v>20000000</v>
      </c>
      <c r="N738" s="43">
        <v>20000000</v>
      </c>
      <c r="O738" s="55"/>
      <c r="P738" s="63" t="s">
        <v>7550</v>
      </c>
      <c r="Q738" s="66" t="s">
        <v>154</v>
      </c>
      <c r="R738" s="67" t="s">
        <v>155</v>
      </c>
      <c r="S738" s="65" t="s">
        <v>24</v>
      </c>
      <c r="T738" s="58"/>
      <c r="U738" s="46"/>
    </row>
    <row r="739" spans="2:21" s="70" customFormat="1" x14ac:dyDescent="0.15">
      <c r="B739" s="56">
        <v>2018</v>
      </c>
      <c r="C739" s="74">
        <v>9</v>
      </c>
      <c r="D739" s="74" t="s">
        <v>14</v>
      </c>
      <c r="E739" s="50" t="s">
        <v>204</v>
      </c>
      <c r="F739" s="72" t="s">
        <v>7545</v>
      </c>
      <c r="G739" s="77" t="s">
        <v>16</v>
      </c>
      <c r="H739" s="49" t="s">
        <v>68</v>
      </c>
      <c r="I739" s="42">
        <v>2500000000</v>
      </c>
      <c r="J739" s="43">
        <v>1000000000</v>
      </c>
      <c r="K739" s="43">
        <v>500000000</v>
      </c>
      <c r="L739" s="44">
        <v>4000000000</v>
      </c>
      <c r="M739" s="42">
        <v>500000000</v>
      </c>
      <c r="N739" s="43">
        <v>500000000</v>
      </c>
      <c r="O739" s="55"/>
      <c r="P739" s="63" t="s">
        <v>7553</v>
      </c>
      <c r="Q739" s="66" t="s">
        <v>196</v>
      </c>
      <c r="R739" s="67" t="s">
        <v>197</v>
      </c>
      <c r="S739" s="65" t="s">
        <v>24</v>
      </c>
      <c r="T739" s="58"/>
      <c r="U739" s="46"/>
    </row>
    <row r="740" spans="2:21" s="70" customFormat="1" x14ac:dyDescent="0.15">
      <c r="B740" s="56">
        <v>2018</v>
      </c>
      <c r="C740" s="74">
        <v>9</v>
      </c>
      <c r="D740" s="74" t="s">
        <v>14</v>
      </c>
      <c r="E740" s="50" t="s">
        <v>3277</v>
      </c>
      <c r="F740" s="72" t="s">
        <v>7598</v>
      </c>
      <c r="G740" s="77" t="s">
        <v>103</v>
      </c>
      <c r="H740" s="49" t="s">
        <v>67</v>
      </c>
      <c r="I740" s="42">
        <v>4526423000</v>
      </c>
      <c r="J740" s="43">
        <v>2127744000.0000002</v>
      </c>
      <c r="K740" s="43">
        <v>116597000</v>
      </c>
      <c r="L740" s="44">
        <v>6770764000</v>
      </c>
      <c r="M740" s="42">
        <v>1500000000</v>
      </c>
      <c r="N740" s="43">
        <v>1500000000</v>
      </c>
      <c r="O740" s="55"/>
      <c r="P740" s="63" t="s">
        <v>7640</v>
      </c>
      <c r="Q740" s="66" t="s">
        <v>3278</v>
      </c>
      <c r="R740" s="67" t="s">
        <v>3279</v>
      </c>
      <c r="S740" s="65" t="s">
        <v>24</v>
      </c>
      <c r="T740" s="58" t="s">
        <v>146</v>
      </c>
      <c r="U740" s="46"/>
    </row>
    <row r="741" spans="2:21" s="70" customFormat="1" x14ac:dyDescent="0.15">
      <c r="B741" s="56">
        <v>2018</v>
      </c>
      <c r="C741" s="74">
        <v>9</v>
      </c>
      <c r="D741" s="74" t="s">
        <v>14</v>
      </c>
      <c r="E741" s="50" t="s">
        <v>2338</v>
      </c>
      <c r="F741" s="72" t="s">
        <v>7600</v>
      </c>
      <c r="G741" s="77" t="s">
        <v>16</v>
      </c>
      <c r="H741" s="49" t="s">
        <v>68</v>
      </c>
      <c r="I741" s="42">
        <v>18796929000</v>
      </c>
      <c r="J741" s="43">
        <v>5250520000</v>
      </c>
      <c r="K741" s="43"/>
      <c r="L741" s="44">
        <v>24047449000</v>
      </c>
      <c r="M741" s="42">
        <v>500000000</v>
      </c>
      <c r="N741" s="43">
        <v>500000000</v>
      </c>
      <c r="O741" s="55"/>
      <c r="P741" s="63" t="s">
        <v>7604</v>
      </c>
      <c r="Q741" s="66" t="s">
        <v>2339</v>
      </c>
      <c r="R741" s="67" t="s">
        <v>2340</v>
      </c>
      <c r="S741" s="65" t="s">
        <v>24</v>
      </c>
      <c r="T741" s="58"/>
      <c r="U741" s="46"/>
    </row>
    <row r="742" spans="2:21" s="70" customFormat="1" x14ac:dyDescent="0.15">
      <c r="B742" s="56">
        <v>2018</v>
      </c>
      <c r="C742" s="74">
        <v>9</v>
      </c>
      <c r="D742" s="74" t="s">
        <v>14</v>
      </c>
      <c r="E742" s="50" t="s">
        <v>535</v>
      </c>
      <c r="F742" s="72" t="s">
        <v>7554</v>
      </c>
      <c r="G742" s="77" t="s">
        <v>16</v>
      </c>
      <c r="H742" s="49" t="s">
        <v>67</v>
      </c>
      <c r="I742" s="42">
        <v>26253032000</v>
      </c>
      <c r="J742" s="43">
        <v>12134968000</v>
      </c>
      <c r="K742" s="43">
        <v>401643000</v>
      </c>
      <c r="L742" s="44">
        <v>38789643000</v>
      </c>
      <c r="M742" s="42">
        <v>343000000</v>
      </c>
      <c r="N742" s="43">
        <v>343000000</v>
      </c>
      <c r="O742" s="55"/>
      <c r="P742" s="63" t="s">
        <v>7555</v>
      </c>
      <c r="Q742" s="66" t="s">
        <v>536</v>
      </c>
      <c r="R742" s="67" t="s">
        <v>537</v>
      </c>
      <c r="S742" s="65" t="s">
        <v>46</v>
      </c>
      <c r="T742" s="58" t="s">
        <v>538</v>
      </c>
      <c r="U742" s="46"/>
    </row>
    <row r="743" spans="2:21" s="70" customFormat="1" x14ac:dyDescent="0.15">
      <c r="B743" s="56">
        <v>2018</v>
      </c>
      <c r="C743" s="74">
        <v>10</v>
      </c>
      <c r="D743" s="74" t="s">
        <v>14</v>
      </c>
      <c r="E743" s="50" t="s">
        <v>2305</v>
      </c>
      <c r="F743" s="72" t="s">
        <v>7600</v>
      </c>
      <c r="G743" s="77" t="s">
        <v>99</v>
      </c>
      <c r="H743" s="49" t="s">
        <v>69</v>
      </c>
      <c r="I743" s="42">
        <v>11000000</v>
      </c>
      <c r="J743" s="43"/>
      <c r="K743" s="43"/>
      <c r="L743" s="44">
        <v>11000000</v>
      </c>
      <c r="M743" s="42">
        <v>11000000</v>
      </c>
      <c r="N743" s="43">
        <v>11000000</v>
      </c>
      <c r="O743" s="55"/>
      <c r="P743" s="63" t="s">
        <v>7601</v>
      </c>
      <c r="Q743" s="66" t="s">
        <v>2306</v>
      </c>
      <c r="R743" s="67" t="s">
        <v>2307</v>
      </c>
      <c r="S743" s="65" t="s">
        <v>24</v>
      </c>
      <c r="T743" s="58"/>
      <c r="U743" s="46" t="s">
        <v>726</v>
      </c>
    </row>
    <row r="744" spans="2:21" s="70" customFormat="1" x14ac:dyDescent="0.15">
      <c r="B744" s="56">
        <v>2018</v>
      </c>
      <c r="C744" s="74">
        <v>10</v>
      </c>
      <c r="D744" s="74" t="s">
        <v>14</v>
      </c>
      <c r="E744" s="50" t="s">
        <v>736</v>
      </c>
      <c r="F744" s="72" t="s">
        <v>7557</v>
      </c>
      <c r="G744" s="77" t="s">
        <v>99</v>
      </c>
      <c r="H744" s="49" t="s">
        <v>69</v>
      </c>
      <c r="I744" s="42">
        <v>20000000</v>
      </c>
      <c r="J744" s="43">
        <v>0</v>
      </c>
      <c r="K744" s="43">
        <v>0</v>
      </c>
      <c r="L744" s="44">
        <v>20000000</v>
      </c>
      <c r="M744" s="42"/>
      <c r="N744" s="43"/>
      <c r="O744" s="55"/>
      <c r="P744" s="63" t="s">
        <v>7561</v>
      </c>
      <c r="Q744" s="66" t="s">
        <v>733</v>
      </c>
      <c r="R744" s="67" t="s">
        <v>734</v>
      </c>
      <c r="S744" s="65" t="s">
        <v>24</v>
      </c>
      <c r="T744" s="58"/>
      <c r="U744" s="46" t="s">
        <v>726</v>
      </c>
    </row>
    <row r="745" spans="2:21" s="70" customFormat="1" x14ac:dyDescent="0.15">
      <c r="B745" s="56">
        <v>2018</v>
      </c>
      <c r="C745" s="74">
        <v>10</v>
      </c>
      <c r="D745" s="74" t="s">
        <v>14</v>
      </c>
      <c r="E745" s="50" t="s">
        <v>1121</v>
      </c>
      <c r="F745" s="72" t="s">
        <v>7568</v>
      </c>
      <c r="G745" s="77" t="s">
        <v>99</v>
      </c>
      <c r="H745" s="49" t="s">
        <v>67</v>
      </c>
      <c r="I745" s="42">
        <v>30000000</v>
      </c>
      <c r="J745" s="43"/>
      <c r="K745" s="43"/>
      <c r="L745" s="44">
        <v>30000000</v>
      </c>
      <c r="M745" s="42">
        <v>30000000</v>
      </c>
      <c r="N745" s="43">
        <v>597000000</v>
      </c>
      <c r="O745" s="55"/>
      <c r="P745" s="63" t="s">
        <v>7569</v>
      </c>
      <c r="Q745" s="66" t="s">
        <v>1118</v>
      </c>
      <c r="R745" s="67" t="s">
        <v>1119</v>
      </c>
      <c r="S745" s="65" t="s">
        <v>24</v>
      </c>
      <c r="T745" s="58"/>
      <c r="U745" s="46"/>
    </row>
    <row r="746" spans="2:21" s="70" customFormat="1" x14ac:dyDescent="0.15">
      <c r="B746" s="56">
        <v>2018</v>
      </c>
      <c r="C746" s="74">
        <v>10</v>
      </c>
      <c r="D746" s="74" t="s">
        <v>14</v>
      </c>
      <c r="E746" s="50" t="s">
        <v>728</v>
      </c>
      <c r="F746" s="72" t="s">
        <v>7557</v>
      </c>
      <c r="G746" s="77" t="s">
        <v>16</v>
      </c>
      <c r="H746" s="49" t="s">
        <v>67</v>
      </c>
      <c r="I746" s="42">
        <v>30000000</v>
      </c>
      <c r="J746" s="43">
        <v>10000000</v>
      </c>
      <c r="K746" s="43">
        <v>0</v>
      </c>
      <c r="L746" s="44">
        <v>40000000</v>
      </c>
      <c r="M746" s="42"/>
      <c r="N746" s="43"/>
      <c r="O746" s="55"/>
      <c r="P746" s="63" t="s">
        <v>7561</v>
      </c>
      <c r="Q746" s="66" t="s">
        <v>723</v>
      </c>
      <c r="R746" s="67" t="s">
        <v>724</v>
      </c>
      <c r="S746" s="65" t="s">
        <v>24</v>
      </c>
      <c r="T746" s="58"/>
      <c r="U746" s="46"/>
    </row>
    <row r="747" spans="2:21" s="70" customFormat="1" x14ac:dyDescent="0.15">
      <c r="B747" s="56">
        <v>2018</v>
      </c>
      <c r="C747" s="74">
        <v>10</v>
      </c>
      <c r="D747" s="74" t="s">
        <v>14</v>
      </c>
      <c r="E747" s="50" t="s">
        <v>2848</v>
      </c>
      <c r="F747" s="72" t="s">
        <v>7587</v>
      </c>
      <c r="G747" s="77" t="s">
        <v>16</v>
      </c>
      <c r="H747" s="49" t="s">
        <v>67</v>
      </c>
      <c r="I747" s="42">
        <v>50000000</v>
      </c>
      <c r="J747" s="43"/>
      <c r="K747" s="43"/>
      <c r="L747" s="44">
        <v>50000000</v>
      </c>
      <c r="M747" s="42">
        <v>50000000</v>
      </c>
      <c r="N747" s="43"/>
      <c r="O747" s="55"/>
      <c r="P747" s="63" t="s">
        <v>7617</v>
      </c>
      <c r="Q747" s="66" t="s">
        <v>2846</v>
      </c>
      <c r="R747" s="67" t="s">
        <v>2847</v>
      </c>
      <c r="S747" s="65" t="s">
        <v>24</v>
      </c>
      <c r="T747" s="58"/>
      <c r="U747" s="46"/>
    </row>
    <row r="748" spans="2:21" s="70" customFormat="1" x14ac:dyDescent="0.15">
      <c r="B748" s="56">
        <v>2018</v>
      </c>
      <c r="C748" s="74">
        <v>10</v>
      </c>
      <c r="D748" s="74" t="s">
        <v>14</v>
      </c>
      <c r="E748" s="50" t="s">
        <v>3183</v>
      </c>
      <c r="F748" s="72" t="s">
        <v>7598</v>
      </c>
      <c r="G748" s="77" t="s">
        <v>16</v>
      </c>
      <c r="H748" s="49" t="s">
        <v>68</v>
      </c>
      <c r="I748" s="42">
        <v>20000000</v>
      </c>
      <c r="J748" s="43">
        <v>40000000</v>
      </c>
      <c r="K748" s="43">
        <v>0</v>
      </c>
      <c r="L748" s="44">
        <v>60000000</v>
      </c>
      <c r="M748" s="42">
        <v>60000000</v>
      </c>
      <c r="N748" s="43"/>
      <c r="O748" s="55"/>
      <c r="P748" s="63" t="s">
        <v>7632</v>
      </c>
      <c r="Q748" s="66" t="s">
        <v>3165</v>
      </c>
      <c r="R748" s="67" t="s">
        <v>3166</v>
      </c>
      <c r="S748" s="65" t="s">
        <v>24</v>
      </c>
      <c r="T748" s="58"/>
      <c r="U748" s="46"/>
    </row>
    <row r="749" spans="2:21" s="70" customFormat="1" x14ac:dyDescent="0.15">
      <c r="B749" s="56">
        <v>2018</v>
      </c>
      <c r="C749" s="74">
        <v>10</v>
      </c>
      <c r="D749" s="74" t="s">
        <v>14</v>
      </c>
      <c r="E749" s="50" t="s">
        <v>3185</v>
      </c>
      <c r="F749" s="72" t="s">
        <v>7598</v>
      </c>
      <c r="G749" s="77" t="s">
        <v>16</v>
      </c>
      <c r="H749" s="49" t="s">
        <v>68</v>
      </c>
      <c r="I749" s="42">
        <v>25000000</v>
      </c>
      <c r="J749" s="43">
        <v>35000000</v>
      </c>
      <c r="K749" s="43">
        <v>0</v>
      </c>
      <c r="L749" s="44">
        <v>60000000</v>
      </c>
      <c r="M749" s="42">
        <v>60000000</v>
      </c>
      <c r="N749" s="43"/>
      <c r="O749" s="55"/>
      <c r="P749" s="63" t="s">
        <v>7632</v>
      </c>
      <c r="Q749" s="66" t="s">
        <v>3165</v>
      </c>
      <c r="R749" s="67" t="s">
        <v>3166</v>
      </c>
      <c r="S749" s="65" t="s">
        <v>24</v>
      </c>
      <c r="T749" s="58"/>
      <c r="U749" s="46"/>
    </row>
    <row r="750" spans="2:21" s="70" customFormat="1" x14ac:dyDescent="0.15">
      <c r="B750" s="56">
        <v>2018</v>
      </c>
      <c r="C750" s="74">
        <v>10</v>
      </c>
      <c r="D750" s="74" t="s">
        <v>14</v>
      </c>
      <c r="E750" s="50" t="s">
        <v>3182</v>
      </c>
      <c r="F750" s="72" t="s">
        <v>7598</v>
      </c>
      <c r="G750" s="77" t="s">
        <v>16</v>
      </c>
      <c r="H750" s="49" t="s">
        <v>68</v>
      </c>
      <c r="I750" s="42">
        <v>50000000</v>
      </c>
      <c r="J750" s="43">
        <v>70000000</v>
      </c>
      <c r="K750" s="43">
        <v>0</v>
      </c>
      <c r="L750" s="44">
        <v>120000000</v>
      </c>
      <c r="M750" s="42">
        <v>120000000</v>
      </c>
      <c r="N750" s="43"/>
      <c r="O750" s="55"/>
      <c r="P750" s="63" t="s">
        <v>7632</v>
      </c>
      <c r="Q750" s="66" t="s">
        <v>3165</v>
      </c>
      <c r="R750" s="67" t="s">
        <v>3166</v>
      </c>
      <c r="S750" s="65" t="s">
        <v>24</v>
      </c>
      <c r="T750" s="58"/>
      <c r="U750" s="46"/>
    </row>
    <row r="751" spans="2:21" s="70" customFormat="1" x14ac:dyDescent="0.15">
      <c r="B751" s="56">
        <v>2018</v>
      </c>
      <c r="C751" s="74">
        <v>10</v>
      </c>
      <c r="D751" s="74" t="s">
        <v>14</v>
      </c>
      <c r="E751" s="50" t="s">
        <v>3859</v>
      </c>
      <c r="F751" s="72" t="s">
        <v>7651</v>
      </c>
      <c r="G751" s="77" t="s">
        <v>40</v>
      </c>
      <c r="H751" s="49" t="s">
        <v>67</v>
      </c>
      <c r="I751" s="42">
        <v>376761000</v>
      </c>
      <c r="J751" s="43">
        <v>0</v>
      </c>
      <c r="K751" s="43">
        <v>0</v>
      </c>
      <c r="L751" s="44">
        <v>376761000</v>
      </c>
      <c r="M751" s="42">
        <v>100000000</v>
      </c>
      <c r="N751" s="43">
        <v>0</v>
      </c>
      <c r="O751" s="55" t="s">
        <v>3869</v>
      </c>
      <c r="P751" s="63" t="s">
        <v>4925</v>
      </c>
      <c r="Q751" s="66" t="s">
        <v>3860</v>
      </c>
      <c r="R751" s="67" t="s">
        <v>3870</v>
      </c>
      <c r="S751" s="65" t="s">
        <v>24</v>
      </c>
      <c r="T751" s="58"/>
      <c r="U751" s="46"/>
    </row>
    <row r="752" spans="2:21" s="70" customFormat="1" x14ac:dyDescent="0.15">
      <c r="B752" s="56">
        <v>2018</v>
      </c>
      <c r="C752" s="74">
        <v>10</v>
      </c>
      <c r="D752" s="74" t="s">
        <v>14</v>
      </c>
      <c r="E752" s="50" t="s">
        <v>1155</v>
      </c>
      <c r="F752" s="72" t="s">
        <v>7568</v>
      </c>
      <c r="G752" s="77" t="s">
        <v>16</v>
      </c>
      <c r="H752" s="49" t="s">
        <v>68</v>
      </c>
      <c r="I752" s="42">
        <v>450000000</v>
      </c>
      <c r="J752" s="43">
        <v>300000000</v>
      </c>
      <c r="K752" s="43">
        <v>50000000</v>
      </c>
      <c r="L752" s="44">
        <v>800000000</v>
      </c>
      <c r="M752" s="42">
        <v>40000000</v>
      </c>
      <c r="N752" s="43">
        <v>40000000</v>
      </c>
      <c r="O752" s="55"/>
      <c r="P752" s="63" t="s">
        <v>7572</v>
      </c>
      <c r="Q752" s="66" t="s">
        <v>1156</v>
      </c>
      <c r="R752" s="67" t="s">
        <v>1157</v>
      </c>
      <c r="S752" s="65" t="s">
        <v>24</v>
      </c>
      <c r="T752" s="58"/>
      <c r="U752" s="46"/>
    </row>
    <row r="753" spans="2:21" s="70" customFormat="1" x14ac:dyDescent="0.15">
      <c r="B753" s="56">
        <v>2018</v>
      </c>
      <c r="C753" s="74">
        <v>10</v>
      </c>
      <c r="D753" s="74" t="s">
        <v>14</v>
      </c>
      <c r="E753" s="50" t="s">
        <v>1158</v>
      </c>
      <c r="F753" s="72" t="s">
        <v>7568</v>
      </c>
      <c r="G753" s="77" t="s">
        <v>17</v>
      </c>
      <c r="H753" s="49" t="s">
        <v>68</v>
      </c>
      <c r="I753" s="42">
        <v>450000000</v>
      </c>
      <c r="J753" s="43">
        <v>300000000</v>
      </c>
      <c r="K753" s="43">
        <v>50000000</v>
      </c>
      <c r="L753" s="44">
        <v>800000000</v>
      </c>
      <c r="M753" s="42">
        <v>40000000</v>
      </c>
      <c r="N753" s="43">
        <v>40000000</v>
      </c>
      <c r="O753" s="55"/>
      <c r="P753" s="63" t="s">
        <v>7572</v>
      </c>
      <c r="Q753" s="66" t="s">
        <v>1156</v>
      </c>
      <c r="R753" s="67" t="s">
        <v>1157</v>
      </c>
      <c r="S753" s="65" t="s">
        <v>24</v>
      </c>
      <c r="T753" s="58"/>
      <c r="U753" s="46"/>
    </row>
    <row r="754" spans="2:21" s="70" customFormat="1" x14ac:dyDescent="0.15">
      <c r="B754" s="56">
        <v>2018</v>
      </c>
      <c r="C754" s="74">
        <v>10</v>
      </c>
      <c r="D754" s="74" t="s">
        <v>14</v>
      </c>
      <c r="E754" s="50" t="s">
        <v>4024</v>
      </c>
      <c r="F754" s="72" t="s">
        <v>7651</v>
      </c>
      <c r="G754" s="77" t="s">
        <v>3910</v>
      </c>
      <c r="H754" s="49" t="s">
        <v>67</v>
      </c>
      <c r="I754" s="42">
        <v>700000000</v>
      </c>
      <c r="J754" s="43">
        <v>115000000</v>
      </c>
      <c r="K754" s="43">
        <v>0</v>
      </c>
      <c r="L754" s="44">
        <f>SUM(I754+J754+K754)</f>
        <v>815000000</v>
      </c>
      <c r="M754" s="42">
        <v>50000000</v>
      </c>
      <c r="N754" s="43">
        <v>1060000000</v>
      </c>
      <c r="O754" s="55"/>
      <c r="P754" s="63" t="s">
        <v>7664</v>
      </c>
      <c r="Q754" s="66" t="s">
        <v>4014</v>
      </c>
      <c r="R754" s="67" t="s">
        <v>4015</v>
      </c>
      <c r="S754" s="65" t="s">
        <v>24</v>
      </c>
      <c r="T754" s="58"/>
      <c r="U754" s="46"/>
    </row>
    <row r="755" spans="2:21" s="70" customFormat="1" x14ac:dyDescent="0.15">
      <c r="B755" s="56">
        <v>2018</v>
      </c>
      <c r="C755" s="74">
        <v>10</v>
      </c>
      <c r="D755" s="74" t="s">
        <v>14</v>
      </c>
      <c r="E755" s="50" t="s">
        <v>3946</v>
      </c>
      <c r="F755" s="72" t="s">
        <v>7651</v>
      </c>
      <c r="G755" s="77" t="s">
        <v>16</v>
      </c>
      <c r="H755" s="49" t="s">
        <v>67</v>
      </c>
      <c r="I755" s="42">
        <v>625000000</v>
      </c>
      <c r="J755" s="43">
        <v>145000000</v>
      </c>
      <c r="K755" s="43">
        <v>97000000</v>
      </c>
      <c r="L755" s="44">
        <f>SUM(I755:K755)</f>
        <v>867000000</v>
      </c>
      <c r="M755" s="42">
        <v>50000000</v>
      </c>
      <c r="N755" s="43">
        <v>50000000</v>
      </c>
      <c r="O755" s="55"/>
      <c r="P755" s="63" t="s">
        <v>7657</v>
      </c>
      <c r="Q755" s="66" t="s">
        <v>3918</v>
      </c>
      <c r="R755" s="67" t="s">
        <v>3919</v>
      </c>
      <c r="S755" s="65" t="s">
        <v>24</v>
      </c>
      <c r="T755" s="58"/>
      <c r="U755" s="46"/>
    </row>
    <row r="756" spans="2:21" s="70" customFormat="1" x14ac:dyDescent="0.15">
      <c r="B756" s="56">
        <v>2018</v>
      </c>
      <c r="C756" s="74">
        <v>10</v>
      </c>
      <c r="D756" s="74" t="s">
        <v>14</v>
      </c>
      <c r="E756" s="50" t="s">
        <v>161</v>
      </c>
      <c r="F756" s="72" t="s">
        <v>7545</v>
      </c>
      <c r="G756" s="77" t="s">
        <v>16</v>
      </c>
      <c r="H756" s="49" t="s">
        <v>67</v>
      </c>
      <c r="I756" s="42">
        <v>800000000</v>
      </c>
      <c r="J756" s="43">
        <v>200000000</v>
      </c>
      <c r="K756" s="43"/>
      <c r="L756" s="44">
        <v>1000000000</v>
      </c>
      <c r="M756" s="42">
        <v>110000000</v>
      </c>
      <c r="N756" s="43">
        <v>77000000</v>
      </c>
      <c r="O756" s="55"/>
      <c r="P756" s="63" t="s">
        <v>7549</v>
      </c>
      <c r="Q756" s="66" t="s">
        <v>159</v>
      </c>
      <c r="R756" s="67" t="s">
        <v>160</v>
      </c>
      <c r="S756" s="65" t="s">
        <v>24</v>
      </c>
      <c r="T756" s="58"/>
      <c r="U756" s="46"/>
    </row>
    <row r="757" spans="2:21" s="70" customFormat="1" x14ac:dyDescent="0.15">
      <c r="B757" s="56">
        <v>2018</v>
      </c>
      <c r="C757" s="74">
        <v>10</v>
      </c>
      <c r="D757" s="74" t="s">
        <v>14</v>
      </c>
      <c r="E757" s="50" t="s">
        <v>3947</v>
      </c>
      <c r="F757" s="72" t="s">
        <v>7651</v>
      </c>
      <c r="G757" s="77" t="s">
        <v>16</v>
      </c>
      <c r="H757" s="49" t="s">
        <v>67</v>
      </c>
      <c r="I757" s="42">
        <v>931568000</v>
      </c>
      <c r="J757" s="43">
        <v>34638000</v>
      </c>
      <c r="K757" s="43">
        <v>44231000</v>
      </c>
      <c r="L757" s="44">
        <f t="shared" ref="L757:L762" si="0">SUM(I757:K757)</f>
        <v>1010437000</v>
      </c>
      <c r="M757" s="42">
        <v>150000000</v>
      </c>
      <c r="N757" s="43">
        <v>0</v>
      </c>
      <c r="O757" s="55"/>
      <c r="P757" s="63" t="s">
        <v>7657</v>
      </c>
      <c r="Q757" s="66" t="s">
        <v>3918</v>
      </c>
      <c r="R757" s="67" t="s">
        <v>3919</v>
      </c>
      <c r="S757" s="65" t="s">
        <v>24</v>
      </c>
      <c r="T757" s="58"/>
      <c r="U757" s="46"/>
    </row>
    <row r="758" spans="2:21" s="70" customFormat="1" x14ac:dyDescent="0.15">
      <c r="B758" s="56">
        <v>2018</v>
      </c>
      <c r="C758" s="74">
        <v>10</v>
      </c>
      <c r="D758" s="74" t="s">
        <v>15</v>
      </c>
      <c r="E758" s="50" t="s">
        <v>5105</v>
      </c>
      <c r="F758" s="72" t="s">
        <v>7554</v>
      </c>
      <c r="G758" s="77" t="s">
        <v>16</v>
      </c>
      <c r="H758" s="49" t="s">
        <v>68</v>
      </c>
      <c r="I758" s="42">
        <v>1042000000</v>
      </c>
      <c r="J758" s="43">
        <v>0</v>
      </c>
      <c r="K758" s="43">
        <v>0</v>
      </c>
      <c r="L758" s="44">
        <f t="shared" si="0"/>
        <v>1042000000</v>
      </c>
      <c r="M758" s="42">
        <v>20000000</v>
      </c>
      <c r="N758" s="43">
        <v>20000000</v>
      </c>
      <c r="O758" s="55"/>
      <c r="P758" s="63" t="s">
        <v>5585</v>
      </c>
      <c r="Q758" s="66" t="s">
        <v>5094</v>
      </c>
      <c r="R758" s="67" t="s">
        <v>5095</v>
      </c>
      <c r="S758" s="65" t="s">
        <v>24</v>
      </c>
      <c r="T758" s="58"/>
      <c r="U758" s="46"/>
    </row>
    <row r="759" spans="2:21" s="70" customFormat="1" x14ac:dyDescent="0.15">
      <c r="B759" s="56">
        <v>2018</v>
      </c>
      <c r="C759" s="74">
        <v>10</v>
      </c>
      <c r="D759" s="74" t="s">
        <v>14</v>
      </c>
      <c r="E759" s="50" t="s">
        <v>3945</v>
      </c>
      <c r="F759" s="72" t="s">
        <v>7651</v>
      </c>
      <c r="G759" s="77" t="s">
        <v>16</v>
      </c>
      <c r="H759" s="49" t="s">
        <v>67</v>
      </c>
      <c r="I759" s="42">
        <v>1032000000</v>
      </c>
      <c r="J759" s="43">
        <v>40000000</v>
      </c>
      <c r="K759" s="43">
        <v>25000000</v>
      </c>
      <c r="L759" s="44">
        <f t="shared" si="0"/>
        <v>1097000000</v>
      </c>
      <c r="M759" s="42">
        <v>45000000</v>
      </c>
      <c r="N759" s="43">
        <v>45000000</v>
      </c>
      <c r="O759" s="55"/>
      <c r="P759" s="63" t="s">
        <v>7657</v>
      </c>
      <c r="Q759" s="66" t="s">
        <v>3918</v>
      </c>
      <c r="R759" s="67" t="s">
        <v>3919</v>
      </c>
      <c r="S759" s="65" t="s">
        <v>24</v>
      </c>
      <c r="T759" s="58"/>
      <c r="U759" s="46"/>
    </row>
    <row r="760" spans="2:21" s="70" customFormat="1" x14ac:dyDescent="0.15">
      <c r="B760" s="56">
        <v>2018</v>
      </c>
      <c r="C760" s="74">
        <v>10</v>
      </c>
      <c r="D760" s="74" t="s">
        <v>14</v>
      </c>
      <c r="E760" s="50" t="s">
        <v>3997</v>
      </c>
      <c r="F760" s="72" t="s">
        <v>7651</v>
      </c>
      <c r="G760" s="77" t="s">
        <v>16</v>
      </c>
      <c r="H760" s="49" t="s">
        <v>67</v>
      </c>
      <c r="I760" s="42">
        <v>850000000</v>
      </c>
      <c r="J760" s="43">
        <v>35000000</v>
      </c>
      <c r="K760" s="43">
        <v>233000000</v>
      </c>
      <c r="L760" s="44">
        <f t="shared" si="0"/>
        <v>1118000000</v>
      </c>
      <c r="M760" s="42">
        <v>50000000</v>
      </c>
      <c r="N760" s="43">
        <v>1118000000</v>
      </c>
      <c r="O760" s="55"/>
      <c r="P760" s="63" t="s">
        <v>7662</v>
      </c>
      <c r="Q760" s="66" t="s">
        <v>3998</v>
      </c>
      <c r="R760" s="67" t="s">
        <v>3999</v>
      </c>
      <c r="S760" s="65" t="s">
        <v>24</v>
      </c>
      <c r="T760" s="58"/>
      <c r="U760" s="46"/>
    </row>
    <row r="761" spans="2:21" s="70" customFormat="1" x14ac:dyDescent="0.15">
      <c r="B761" s="56">
        <v>2018</v>
      </c>
      <c r="C761" s="74">
        <v>10</v>
      </c>
      <c r="D761" s="74" t="s">
        <v>15</v>
      </c>
      <c r="E761" s="50" t="s">
        <v>5104</v>
      </c>
      <c r="F761" s="72" t="s">
        <v>7554</v>
      </c>
      <c r="G761" s="77" t="s">
        <v>16</v>
      </c>
      <c r="H761" s="49" t="s">
        <v>68</v>
      </c>
      <c r="I761" s="42">
        <v>1212000000</v>
      </c>
      <c r="J761" s="43">
        <v>0</v>
      </c>
      <c r="K761" s="43">
        <v>0</v>
      </c>
      <c r="L761" s="44">
        <f t="shared" si="0"/>
        <v>1212000000</v>
      </c>
      <c r="M761" s="42">
        <v>39000000</v>
      </c>
      <c r="N761" s="43">
        <v>39000000</v>
      </c>
      <c r="O761" s="55"/>
      <c r="P761" s="63" t="s">
        <v>5585</v>
      </c>
      <c r="Q761" s="66" t="s">
        <v>5094</v>
      </c>
      <c r="R761" s="67" t="s">
        <v>5097</v>
      </c>
      <c r="S761" s="65" t="s">
        <v>24</v>
      </c>
      <c r="T761" s="58"/>
      <c r="U761" s="46"/>
    </row>
    <row r="762" spans="2:21" s="70" customFormat="1" x14ac:dyDescent="0.15">
      <c r="B762" s="56">
        <v>2018</v>
      </c>
      <c r="C762" s="74">
        <v>10</v>
      </c>
      <c r="D762" s="74" t="s">
        <v>14</v>
      </c>
      <c r="E762" s="50" t="s">
        <v>3993</v>
      </c>
      <c r="F762" s="72" t="s">
        <v>7651</v>
      </c>
      <c r="G762" s="77" t="s">
        <v>103</v>
      </c>
      <c r="H762" s="49" t="s">
        <v>67</v>
      </c>
      <c r="I762" s="42">
        <v>1000000000</v>
      </c>
      <c r="J762" s="43">
        <v>300000000</v>
      </c>
      <c r="K762" s="43">
        <v>0</v>
      </c>
      <c r="L762" s="44">
        <f t="shared" si="0"/>
        <v>1300000000</v>
      </c>
      <c r="M762" s="42">
        <v>200000000</v>
      </c>
      <c r="N762" s="43">
        <v>200000000</v>
      </c>
      <c r="O762" s="55"/>
      <c r="P762" s="63" t="s">
        <v>7660</v>
      </c>
      <c r="Q762" s="66" t="s">
        <v>3976</v>
      </c>
      <c r="R762" s="67" t="s">
        <v>3977</v>
      </c>
      <c r="S762" s="65" t="s">
        <v>24</v>
      </c>
      <c r="T762" s="58"/>
      <c r="U762" s="46"/>
    </row>
    <row r="763" spans="2:21" s="70" customFormat="1" x14ac:dyDescent="0.15">
      <c r="B763" s="56">
        <v>2018</v>
      </c>
      <c r="C763" s="74">
        <v>10</v>
      </c>
      <c r="D763" s="74" t="s">
        <v>14</v>
      </c>
      <c r="E763" s="50" t="s">
        <v>3304</v>
      </c>
      <c r="F763" s="72" t="s">
        <v>7598</v>
      </c>
      <c r="G763" s="77" t="s">
        <v>16</v>
      </c>
      <c r="H763" s="49" t="s">
        <v>68</v>
      </c>
      <c r="I763" s="42">
        <v>1084600000</v>
      </c>
      <c r="J763" s="43">
        <v>250000000</v>
      </c>
      <c r="K763" s="43">
        <v>0</v>
      </c>
      <c r="L763" s="44">
        <v>1334600000</v>
      </c>
      <c r="M763" s="42">
        <v>600000000</v>
      </c>
      <c r="N763" s="43">
        <v>2100000000</v>
      </c>
      <c r="O763" s="55"/>
      <c r="P763" s="63" t="s">
        <v>7644</v>
      </c>
      <c r="Q763" s="66" t="s">
        <v>3305</v>
      </c>
      <c r="R763" s="67" t="s">
        <v>3306</v>
      </c>
      <c r="S763" s="65" t="s">
        <v>24</v>
      </c>
      <c r="T763" s="58"/>
      <c r="U763" s="46"/>
    </row>
    <row r="764" spans="2:21" s="70" customFormat="1" x14ac:dyDescent="0.15">
      <c r="B764" s="56">
        <v>2018</v>
      </c>
      <c r="C764" s="74">
        <v>10</v>
      </c>
      <c r="D764" s="74" t="s">
        <v>14</v>
      </c>
      <c r="E764" s="50" t="s">
        <v>4000</v>
      </c>
      <c r="F764" s="72" t="s">
        <v>7651</v>
      </c>
      <c r="G764" s="77" t="s">
        <v>16</v>
      </c>
      <c r="H764" s="49" t="s">
        <v>67</v>
      </c>
      <c r="I764" s="42">
        <v>1650000000</v>
      </c>
      <c r="J764" s="43">
        <v>0</v>
      </c>
      <c r="K764" s="43">
        <v>250000000</v>
      </c>
      <c r="L764" s="44">
        <f>SUM(I764:K764)</f>
        <v>1900000000</v>
      </c>
      <c r="M764" s="42">
        <v>55000000</v>
      </c>
      <c r="N764" s="43">
        <v>1900000000</v>
      </c>
      <c r="O764" s="55"/>
      <c r="P764" s="63" t="str">
        <f>P763</f>
        <v>충남지역본부 청양지사 지역개발부</v>
      </c>
      <c r="Q764" s="66" t="str">
        <f>Q763</f>
        <v>이병재</v>
      </c>
      <c r="R764" s="67" t="str">
        <f>R763</f>
        <v>041-940-1753</v>
      </c>
      <c r="S764" s="65" t="s">
        <v>24</v>
      </c>
      <c r="T764" s="58"/>
      <c r="U764" s="46"/>
    </row>
    <row r="765" spans="2:21" s="70" customFormat="1" x14ac:dyDescent="0.15">
      <c r="B765" s="56">
        <v>2018</v>
      </c>
      <c r="C765" s="74">
        <v>10</v>
      </c>
      <c r="D765" s="74" t="s">
        <v>14</v>
      </c>
      <c r="E765" s="50" t="s">
        <v>3301</v>
      </c>
      <c r="F765" s="72" t="s">
        <v>7598</v>
      </c>
      <c r="G765" s="77" t="s">
        <v>16</v>
      </c>
      <c r="H765" s="49" t="s">
        <v>68</v>
      </c>
      <c r="I765" s="42">
        <v>1910956000</v>
      </c>
      <c r="J765" s="43">
        <v>0</v>
      </c>
      <c r="K765" s="43">
        <v>0</v>
      </c>
      <c r="L765" s="44">
        <v>1910956000</v>
      </c>
      <c r="M765" s="42">
        <v>1000000000</v>
      </c>
      <c r="N765" s="43">
        <v>2000000000</v>
      </c>
      <c r="O765" s="55"/>
      <c r="P765" s="63" t="s">
        <v>7644</v>
      </c>
      <c r="Q765" s="66" t="s">
        <v>3302</v>
      </c>
      <c r="R765" s="67" t="s">
        <v>3303</v>
      </c>
      <c r="S765" s="65" t="s">
        <v>24</v>
      </c>
      <c r="T765" s="58"/>
      <c r="U765" s="46"/>
    </row>
    <row r="766" spans="2:21" s="70" customFormat="1" x14ac:dyDescent="0.15">
      <c r="B766" s="56">
        <v>2018</v>
      </c>
      <c r="C766" s="74">
        <v>10</v>
      </c>
      <c r="D766" s="74" t="s">
        <v>14</v>
      </c>
      <c r="E766" s="50" t="s">
        <v>4023</v>
      </c>
      <c r="F766" s="72" t="s">
        <v>7651</v>
      </c>
      <c r="G766" s="77" t="s">
        <v>3910</v>
      </c>
      <c r="H766" s="49" t="s">
        <v>67</v>
      </c>
      <c r="I766" s="42">
        <v>1695000000</v>
      </c>
      <c r="J766" s="43">
        <v>358000000</v>
      </c>
      <c r="K766" s="43">
        <v>0</v>
      </c>
      <c r="L766" s="44">
        <f>SUM(I766+J766+K766)</f>
        <v>2053000000</v>
      </c>
      <c r="M766" s="42">
        <v>20000000</v>
      </c>
      <c r="N766" s="43">
        <v>2300000000</v>
      </c>
      <c r="O766" s="55"/>
      <c r="P766" s="63" t="s">
        <v>7664</v>
      </c>
      <c r="Q766" s="66" t="s">
        <v>4014</v>
      </c>
      <c r="R766" s="67" t="s">
        <v>4015</v>
      </c>
      <c r="S766" s="65" t="s">
        <v>24</v>
      </c>
      <c r="T766" s="58"/>
      <c r="U766" s="46"/>
    </row>
    <row r="767" spans="2:21" s="70" customFormat="1" x14ac:dyDescent="0.15">
      <c r="B767" s="56">
        <v>2018</v>
      </c>
      <c r="C767" s="74">
        <v>10</v>
      </c>
      <c r="D767" s="74" t="s">
        <v>14</v>
      </c>
      <c r="E767" s="50" t="s">
        <v>5168</v>
      </c>
      <c r="F767" s="72" t="s">
        <v>7554</v>
      </c>
      <c r="G767" s="77" t="s">
        <v>17</v>
      </c>
      <c r="H767" s="49" t="s">
        <v>7676</v>
      </c>
      <c r="I767" s="42">
        <v>1609300000</v>
      </c>
      <c r="J767" s="43">
        <v>689700000</v>
      </c>
      <c r="K767" s="43"/>
      <c r="L767" s="44">
        <v>2299000000</v>
      </c>
      <c r="M767" s="42">
        <v>689700000</v>
      </c>
      <c r="N767" s="43">
        <v>482789999.99999994</v>
      </c>
      <c r="O767" s="55"/>
      <c r="P767" s="63" t="s">
        <v>5797</v>
      </c>
      <c r="Q767" s="66" t="s">
        <v>5170</v>
      </c>
      <c r="R767" s="67" t="s">
        <v>5171</v>
      </c>
      <c r="S767" s="65" t="s">
        <v>24</v>
      </c>
      <c r="T767" s="58"/>
      <c r="U767" s="46"/>
    </row>
    <row r="768" spans="2:21" s="70" customFormat="1" x14ac:dyDescent="0.15">
      <c r="B768" s="56">
        <v>2018</v>
      </c>
      <c r="C768" s="74">
        <v>10</v>
      </c>
      <c r="D768" s="74" t="s">
        <v>14</v>
      </c>
      <c r="E768" s="50" t="s">
        <v>2849</v>
      </c>
      <c r="F768" s="72" t="s">
        <v>7587</v>
      </c>
      <c r="G768" s="77" t="s">
        <v>16</v>
      </c>
      <c r="H768" s="49" t="s">
        <v>68</v>
      </c>
      <c r="I768" s="42">
        <v>2231005000</v>
      </c>
      <c r="J768" s="43">
        <v>210286000</v>
      </c>
      <c r="K768" s="43">
        <v>97792000</v>
      </c>
      <c r="L768" s="44">
        <v>2539083000</v>
      </c>
      <c r="M768" s="42">
        <v>100000000</v>
      </c>
      <c r="N768" s="43">
        <v>2830000000</v>
      </c>
      <c r="O768" s="55"/>
      <c r="P768" s="63" t="s">
        <v>7618</v>
      </c>
      <c r="Q768" s="66" t="s">
        <v>2850</v>
      </c>
      <c r="R768" s="67" t="s">
        <v>2851</v>
      </c>
      <c r="S768" s="65" t="s">
        <v>24</v>
      </c>
      <c r="T768" s="58"/>
      <c r="U768" s="46"/>
    </row>
    <row r="769" spans="2:21" s="70" customFormat="1" x14ac:dyDescent="0.15">
      <c r="B769" s="56">
        <v>2018</v>
      </c>
      <c r="C769" s="74">
        <v>10</v>
      </c>
      <c r="D769" s="74" t="s">
        <v>14</v>
      </c>
      <c r="E769" s="50" t="s">
        <v>5172</v>
      </c>
      <c r="F769" s="72" t="s">
        <v>7554</v>
      </c>
      <c r="G769" s="77" t="s">
        <v>17</v>
      </c>
      <c r="H769" s="49" t="s">
        <v>7676</v>
      </c>
      <c r="I769" s="42">
        <v>1871100000</v>
      </c>
      <c r="J769" s="43">
        <v>801900000</v>
      </c>
      <c r="K769" s="43">
        <v>45000000</v>
      </c>
      <c r="L769" s="44">
        <v>2718000000</v>
      </c>
      <c r="M769" s="42">
        <v>815400000</v>
      </c>
      <c r="N769" s="43">
        <v>570780000</v>
      </c>
      <c r="O769" s="55"/>
      <c r="P769" s="63" t="s">
        <v>5797</v>
      </c>
      <c r="Q769" s="66" t="s">
        <v>5173</v>
      </c>
      <c r="R769" s="67" t="s">
        <v>5174</v>
      </c>
      <c r="S769" s="65" t="s">
        <v>24</v>
      </c>
      <c r="T769" s="58"/>
      <c r="U769" s="46"/>
    </row>
    <row r="770" spans="2:21" s="70" customFormat="1" x14ac:dyDescent="0.15">
      <c r="B770" s="56">
        <v>2018</v>
      </c>
      <c r="C770" s="74">
        <v>10</v>
      </c>
      <c r="D770" s="74" t="s">
        <v>14</v>
      </c>
      <c r="E770" s="50" t="s">
        <v>2852</v>
      </c>
      <c r="F770" s="72" t="s">
        <v>7587</v>
      </c>
      <c r="G770" s="77" t="s">
        <v>16</v>
      </c>
      <c r="H770" s="49" t="s">
        <v>68</v>
      </c>
      <c r="I770" s="42">
        <v>2462583000</v>
      </c>
      <c r="J770" s="43">
        <v>224523000</v>
      </c>
      <c r="K770" s="43">
        <v>54162000</v>
      </c>
      <c r="L770" s="44">
        <v>2741268000</v>
      </c>
      <c r="M770" s="42">
        <v>100000000</v>
      </c>
      <c r="N770" s="43">
        <v>3060000000</v>
      </c>
      <c r="O770" s="55"/>
      <c r="P770" s="63" t="s">
        <v>7618</v>
      </c>
      <c r="Q770" s="66" t="s">
        <v>2850</v>
      </c>
      <c r="R770" s="67" t="s">
        <v>2851</v>
      </c>
      <c r="S770" s="65" t="s">
        <v>24</v>
      </c>
      <c r="T770" s="58"/>
      <c r="U770" s="46"/>
    </row>
    <row r="771" spans="2:21" s="70" customFormat="1" x14ac:dyDescent="0.15">
      <c r="B771" s="56">
        <v>2018</v>
      </c>
      <c r="C771" s="74">
        <v>10</v>
      </c>
      <c r="D771" s="74" t="s">
        <v>14</v>
      </c>
      <c r="E771" s="50" t="s">
        <v>1226</v>
      </c>
      <c r="F771" s="72" t="s">
        <v>7568</v>
      </c>
      <c r="G771" s="77" t="s">
        <v>16</v>
      </c>
      <c r="H771" s="49" t="s">
        <v>68</v>
      </c>
      <c r="I771" s="42">
        <v>2363788000</v>
      </c>
      <c r="J771" s="43">
        <v>893500000</v>
      </c>
      <c r="K771" s="43"/>
      <c r="L771" s="44">
        <v>3257288000</v>
      </c>
      <c r="M771" s="42">
        <v>100000000</v>
      </c>
      <c r="N771" s="43">
        <v>1000000000</v>
      </c>
      <c r="O771" s="55"/>
      <c r="P771" s="63" t="s">
        <v>7580</v>
      </c>
      <c r="Q771" s="66" t="s">
        <v>1227</v>
      </c>
      <c r="R771" s="67" t="s">
        <v>1228</v>
      </c>
      <c r="S771" s="65" t="s">
        <v>24</v>
      </c>
      <c r="T771" s="58"/>
      <c r="U771" s="46"/>
    </row>
    <row r="772" spans="2:21" s="70" customFormat="1" x14ac:dyDescent="0.15">
      <c r="B772" s="56">
        <v>2018</v>
      </c>
      <c r="C772" s="74">
        <v>10</v>
      </c>
      <c r="D772" s="74" t="s">
        <v>14</v>
      </c>
      <c r="E772" s="50" t="s">
        <v>2853</v>
      </c>
      <c r="F772" s="72" t="s">
        <v>7587</v>
      </c>
      <c r="G772" s="77" t="s">
        <v>16</v>
      </c>
      <c r="H772" s="49" t="s">
        <v>68</v>
      </c>
      <c r="I772" s="42">
        <v>2705290000</v>
      </c>
      <c r="J772" s="43">
        <v>522423000</v>
      </c>
      <c r="K772" s="43">
        <v>202980000</v>
      </c>
      <c r="L772" s="44">
        <v>3430693000</v>
      </c>
      <c r="M772" s="42">
        <v>85000000</v>
      </c>
      <c r="N772" s="43">
        <v>4000000000</v>
      </c>
      <c r="O772" s="55"/>
      <c r="P772" s="63" t="s">
        <v>7618</v>
      </c>
      <c r="Q772" s="66" t="s">
        <v>2850</v>
      </c>
      <c r="R772" s="67" t="s">
        <v>2851</v>
      </c>
      <c r="S772" s="65" t="s">
        <v>24</v>
      </c>
      <c r="T772" s="58"/>
      <c r="U772" s="46"/>
    </row>
    <row r="773" spans="2:21" s="70" customFormat="1" x14ac:dyDescent="0.15">
      <c r="B773" s="56">
        <v>2018</v>
      </c>
      <c r="C773" s="74">
        <v>10</v>
      </c>
      <c r="D773" s="74" t="s">
        <v>14</v>
      </c>
      <c r="E773" s="50" t="s">
        <v>2834</v>
      </c>
      <c r="F773" s="72" t="s">
        <v>7587</v>
      </c>
      <c r="G773" s="77" t="s">
        <v>16</v>
      </c>
      <c r="H773" s="49" t="s">
        <v>67</v>
      </c>
      <c r="I773" s="42">
        <v>2500000000</v>
      </c>
      <c r="J773" s="43">
        <v>1000000000</v>
      </c>
      <c r="K773" s="43"/>
      <c r="L773" s="44">
        <v>3500000000</v>
      </c>
      <c r="M773" s="42">
        <v>200000000</v>
      </c>
      <c r="N773" s="43">
        <v>200000000</v>
      </c>
      <c r="O773" s="55"/>
      <c r="P773" s="63" t="s">
        <v>7617</v>
      </c>
      <c r="Q773" s="66" t="s">
        <v>2835</v>
      </c>
      <c r="R773" s="67" t="s">
        <v>2836</v>
      </c>
      <c r="S773" s="65" t="s">
        <v>24</v>
      </c>
      <c r="T773" s="58"/>
      <c r="U773" s="46"/>
    </row>
    <row r="774" spans="2:21" s="70" customFormat="1" x14ac:dyDescent="0.15">
      <c r="B774" s="56">
        <v>2018</v>
      </c>
      <c r="C774" s="74">
        <v>10</v>
      </c>
      <c r="D774" s="74" t="s">
        <v>15</v>
      </c>
      <c r="E774" s="50" t="s">
        <v>2386</v>
      </c>
      <c r="F774" s="72" t="s">
        <v>7600</v>
      </c>
      <c r="G774" s="77" t="s">
        <v>103</v>
      </c>
      <c r="H774" s="49" t="s">
        <v>68</v>
      </c>
      <c r="I774" s="42">
        <v>2800000000</v>
      </c>
      <c r="J774" s="43">
        <v>900000000</v>
      </c>
      <c r="K774" s="43"/>
      <c r="L774" s="44">
        <v>3700000000</v>
      </c>
      <c r="M774" s="42">
        <v>500000000</v>
      </c>
      <c r="N774" s="43">
        <v>3500000000</v>
      </c>
      <c r="O774" s="55"/>
      <c r="P774" s="63" t="s">
        <v>7608</v>
      </c>
      <c r="Q774" s="66" t="s">
        <v>2384</v>
      </c>
      <c r="R774" s="67" t="s">
        <v>2385</v>
      </c>
      <c r="S774" s="65" t="s">
        <v>24</v>
      </c>
      <c r="T774" s="58"/>
      <c r="U774" s="46"/>
    </row>
    <row r="775" spans="2:21" s="70" customFormat="1" x14ac:dyDescent="0.15">
      <c r="B775" s="56">
        <v>2018</v>
      </c>
      <c r="C775" s="74">
        <v>10</v>
      </c>
      <c r="D775" s="74" t="s">
        <v>14</v>
      </c>
      <c r="E775" s="50" t="s">
        <v>3944</v>
      </c>
      <c r="F775" s="72" t="s">
        <v>7651</v>
      </c>
      <c r="G775" s="77" t="s">
        <v>16</v>
      </c>
      <c r="H775" s="49" t="s">
        <v>67</v>
      </c>
      <c r="I775" s="42">
        <v>3845000000</v>
      </c>
      <c r="J775" s="43">
        <v>353000000</v>
      </c>
      <c r="K775" s="43">
        <v>112000000</v>
      </c>
      <c r="L775" s="44">
        <f>SUM(I775:K775)</f>
        <v>4310000000</v>
      </c>
      <c r="M775" s="42">
        <v>60000000</v>
      </c>
      <c r="N775" s="43">
        <v>60000000</v>
      </c>
      <c r="O775" s="55"/>
      <c r="P775" s="63" t="s">
        <v>7657</v>
      </c>
      <c r="Q775" s="66" t="s">
        <v>3918</v>
      </c>
      <c r="R775" s="67" t="s">
        <v>3919</v>
      </c>
      <c r="S775" s="65" t="s">
        <v>24</v>
      </c>
      <c r="T775" s="58"/>
      <c r="U775" s="46"/>
    </row>
    <row r="776" spans="2:21" s="70" customFormat="1" x14ac:dyDescent="0.15">
      <c r="B776" s="56">
        <v>2018</v>
      </c>
      <c r="C776" s="74">
        <v>10</v>
      </c>
      <c r="D776" s="74" t="s">
        <v>14</v>
      </c>
      <c r="E776" s="50" t="s">
        <v>2708</v>
      </c>
      <c r="F776" s="72" t="s">
        <v>7557</v>
      </c>
      <c r="G776" s="77" t="s">
        <v>16</v>
      </c>
      <c r="H776" s="49" t="s">
        <v>67</v>
      </c>
      <c r="I776" s="42">
        <v>6300000000</v>
      </c>
      <c r="J776" s="43">
        <v>2700000000</v>
      </c>
      <c r="K776" s="43"/>
      <c r="L776" s="44">
        <v>9000000000</v>
      </c>
      <c r="M776" s="42">
        <v>1800000000</v>
      </c>
      <c r="N776" s="43"/>
      <c r="O776" s="55"/>
      <c r="P776" s="63" t="s">
        <v>7611</v>
      </c>
      <c r="Q776" s="66" t="s">
        <v>2709</v>
      </c>
      <c r="R776" s="67" t="s">
        <v>2710</v>
      </c>
      <c r="S776" s="65" t="s">
        <v>24</v>
      </c>
      <c r="T776" s="58"/>
      <c r="U776" s="46"/>
    </row>
    <row r="777" spans="2:21" s="70" customFormat="1" x14ac:dyDescent="0.15">
      <c r="B777" s="56">
        <v>2018</v>
      </c>
      <c r="C777" s="74">
        <v>10</v>
      </c>
      <c r="D777" s="74" t="s">
        <v>14</v>
      </c>
      <c r="E777" s="50" t="s">
        <v>2711</v>
      </c>
      <c r="F777" s="72" t="s">
        <v>7557</v>
      </c>
      <c r="G777" s="77" t="s">
        <v>16</v>
      </c>
      <c r="H777" s="49" t="s">
        <v>67</v>
      </c>
      <c r="I777" s="42">
        <v>6510000000</v>
      </c>
      <c r="J777" s="43">
        <v>2790000000</v>
      </c>
      <c r="K777" s="43"/>
      <c r="L777" s="44">
        <v>9300000000</v>
      </c>
      <c r="M777" s="42">
        <v>1860000000</v>
      </c>
      <c r="N777" s="43"/>
      <c r="O777" s="55"/>
      <c r="P777" s="63" t="s">
        <v>7611</v>
      </c>
      <c r="Q777" s="66" t="s">
        <v>2709</v>
      </c>
      <c r="R777" s="67" t="s">
        <v>2710</v>
      </c>
      <c r="S777" s="65" t="s">
        <v>24</v>
      </c>
      <c r="T777" s="58"/>
      <c r="U777" s="46"/>
    </row>
    <row r="778" spans="2:21" s="70" customFormat="1" x14ac:dyDescent="0.15">
      <c r="B778" s="56">
        <v>2018</v>
      </c>
      <c r="C778" s="74">
        <v>10</v>
      </c>
      <c r="D778" s="74" t="s">
        <v>14</v>
      </c>
      <c r="E778" s="50" t="s">
        <v>2705</v>
      </c>
      <c r="F778" s="72" t="s">
        <v>7557</v>
      </c>
      <c r="G778" s="77" t="s">
        <v>16</v>
      </c>
      <c r="H778" s="49" t="s">
        <v>67</v>
      </c>
      <c r="I778" s="42">
        <v>17200000000</v>
      </c>
      <c r="J778" s="43">
        <v>1500000000</v>
      </c>
      <c r="K778" s="43"/>
      <c r="L778" s="44">
        <v>18700000000</v>
      </c>
      <c r="M778" s="42">
        <v>1290000000</v>
      </c>
      <c r="N778" s="43"/>
      <c r="O778" s="55"/>
      <c r="P778" s="63" t="s">
        <v>7611</v>
      </c>
      <c r="Q778" s="66" t="s">
        <v>2706</v>
      </c>
      <c r="R778" s="67" t="s">
        <v>2707</v>
      </c>
      <c r="S778" s="65" t="s">
        <v>24</v>
      </c>
      <c r="T778" s="58"/>
      <c r="U778" s="46"/>
    </row>
    <row r="779" spans="2:21" s="70" customFormat="1" x14ac:dyDescent="0.15">
      <c r="B779" s="56">
        <v>2018</v>
      </c>
      <c r="C779" s="74">
        <v>11</v>
      </c>
      <c r="D779" s="74" t="s">
        <v>14</v>
      </c>
      <c r="E779" s="50" t="s">
        <v>2398</v>
      </c>
      <c r="F779" s="72" t="s">
        <v>7600</v>
      </c>
      <c r="G779" s="77" t="s">
        <v>42</v>
      </c>
      <c r="H779" s="49" t="s">
        <v>67</v>
      </c>
      <c r="I779" s="42">
        <v>85000000</v>
      </c>
      <c r="J779" s="43">
        <v>42000000</v>
      </c>
      <c r="K779" s="43"/>
      <c r="L779" s="44">
        <v>127000000</v>
      </c>
      <c r="M779" s="42">
        <v>85000000</v>
      </c>
      <c r="N779" s="43">
        <v>212000000</v>
      </c>
      <c r="O779" s="55"/>
      <c r="P779" s="63" t="s">
        <v>7609</v>
      </c>
      <c r="Q779" s="66" t="s">
        <v>2390</v>
      </c>
      <c r="R779" s="67" t="s">
        <v>2391</v>
      </c>
      <c r="S779" s="65" t="s">
        <v>24</v>
      </c>
      <c r="T779" s="58"/>
      <c r="U779" s="46"/>
    </row>
    <row r="780" spans="2:21" s="70" customFormat="1" x14ac:dyDescent="0.15">
      <c r="B780" s="56">
        <v>2018</v>
      </c>
      <c r="C780" s="74">
        <v>11</v>
      </c>
      <c r="D780" s="74" t="s">
        <v>14</v>
      </c>
      <c r="E780" s="50" t="s">
        <v>2396</v>
      </c>
      <c r="F780" s="72" t="s">
        <v>7600</v>
      </c>
      <c r="G780" s="77" t="s">
        <v>40</v>
      </c>
      <c r="H780" s="49" t="s">
        <v>67</v>
      </c>
      <c r="I780" s="42">
        <v>129811000</v>
      </c>
      <c r="J780" s="43">
        <v>25134000</v>
      </c>
      <c r="K780" s="43"/>
      <c r="L780" s="44">
        <v>154945000</v>
      </c>
      <c r="M780" s="42">
        <v>129811000</v>
      </c>
      <c r="N780" s="43">
        <v>284756000</v>
      </c>
      <c r="O780" s="55"/>
      <c r="P780" s="63" t="s">
        <v>7609</v>
      </c>
      <c r="Q780" s="66" t="s">
        <v>2390</v>
      </c>
      <c r="R780" s="67" t="s">
        <v>2391</v>
      </c>
      <c r="S780" s="65" t="s">
        <v>24</v>
      </c>
      <c r="T780" s="58"/>
      <c r="U780" s="46"/>
    </row>
    <row r="781" spans="2:21" s="70" customFormat="1" x14ac:dyDescent="0.15">
      <c r="B781" s="56">
        <v>2018</v>
      </c>
      <c r="C781" s="74">
        <v>11</v>
      </c>
      <c r="D781" s="74" t="s">
        <v>14</v>
      </c>
      <c r="E781" s="50" t="s">
        <v>2400</v>
      </c>
      <c r="F781" s="72" t="s">
        <v>7600</v>
      </c>
      <c r="G781" s="77" t="s">
        <v>40</v>
      </c>
      <c r="H781" s="49" t="s">
        <v>67</v>
      </c>
      <c r="I781" s="42">
        <v>129811000</v>
      </c>
      <c r="J781" s="43">
        <v>25134000</v>
      </c>
      <c r="K781" s="43"/>
      <c r="L781" s="44">
        <v>154945000</v>
      </c>
      <c r="M781" s="42">
        <v>129811000</v>
      </c>
      <c r="N781" s="43">
        <v>284756000</v>
      </c>
      <c r="O781" s="55"/>
      <c r="P781" s="63" t="s">
        <v>7609</v>
      </c>
      <c r="Q781" s="66" t="s">
        <v>2390</v>
      </c>
      <c r="R781" s="67" t="s">
        <v>2391</v>
      </c>
      <c r="S781" s="65" t="s">
        <v>24</v>
      </c>
      <c r="T781" s="58"/>
      <c r="U781" s="46"/>
    </row>
    <row r="782" spans="2:21" s="70" customFormat="1" x14ac:dyDescent="0.15">
      <c r="B782" s="56">
        <v>2018</v>
      </c>
      <c r="C782" s="74">
        <v>11</v>
      </c>
      <c r="D782" s="74" t="s">
        <v>14</v>
      </c>
      <c r="E782" s="50" t="s">
        <v>3880</v>
      </c>
      <c r="F782" s="72" t="s">
        <v>7651</v>
      </c>
      <c r="G782" s="77" t="s">
        <v>16</v>
      </c>
      <c r="H782" s="49" t="s">
        <v>67</v>
      </c>
      <c r="I782" s="42">
        <v>371000000</v>
      </c>
      <c r="J782" s="43">
        <v>293000000</v>
      </c>
      <c r="K782" s="43">
        <v>0</v>
      </c>
      <c r="L782" s="44">
        <v>664000000</v>
      </c>
      <c r="M782" s="42">
        <v>50000000</v>
      </c>
      <c r="N782" s="43">
        <v>50000000</v>
      </c>
      <c r="O782" s="55"/>
      <c r="P782" s="63" t="s">
        <v>7654</v>
      </c>
      <c r="Q782" s="66" t="s">
        <v>3881</v>
      </c>
      <c r="R782" s="67" t="s">
        <v>3882</v>
      </c>
      <c r="S782" s="65" t="s">
        <v>24</v>
      </c>
      <c r="T782" s="58"/>
      <c r="U782" s="46"/>
    </row>
    <row r="783" spans="2:21" s="70" customFormat="1" x14ac:dyDescent="0.15">
      <c r="B783" s="56">
        <v>2018</v>
      </c>
      <c r="C783" s="74">
        <v>11</v>
      </c>
      <c r="D783" s="74" t="s">
        <v>14</v>
      </c>
      <c r="E783" s="50" t="s">
        <v>2399</v>
      </c>
      <c r="F783" s="72" t="s">
        <v>7600</v>
      </c>
      <c r="G783" s="77" t="s">
        <v>16</v>
      </c>
      <c r="H783" s="49" t="s">
        <v>67</v>
      </c>
      <c r="I783" s="42">
        <v>1316395000</v>
      </c>
      <c r="J783" s="43">
        <v>582433000</v>
      </c>
      <c r="K783" s="43"/>
      <c r="L783" s="44">
        <v>1898828000</v>
      </c>
      <c r="M783" s="42">
        <v>1316395000</v>
      </c>
      <c r="N783" s="43">
        <v>3215223000</v>
      </c>
      <c r="O783" s="55"/>
      <c r="P783" s="63" t="s">
        <v>7609</v>
      </c>
      <c r="Q783" s="66" t="s">
        <v>2390</v>
      </c>
      <c r="R783" s="67" t="s">
        <v>2391</v>
      </c>
      <c r="S783" s="65" t="s">
        <v>24</v>
      </c>
      <c r="T783" s="58"/>
      <c r="U783" s="46"/>
    </row>
    <row r="784" spans="2:21" s="70" customFormat="1" x14ac:dyDescent="0.15">
      <c r="B784" s="56">
        <v>2018</v>
      </c>
      <c r="C784" s="74">
        <v>11</v>
      </c>
      <c r="D784" s="74" t="s">
        <v>14</v>
      </c>
      <c r="E784" s="50" t="s">
        <v>2897</v>
      </c>
      <c r="F784" s="72" t="s">
        <v>7587</v>
      </c>
      <c r="G784" s="77" t="s">
        <v>103</v>
      </c>
      <c r="H784" s="49" t="s">
        <v>67</v>
      </c>
      <c r="I784" s="42">
        <v>2000000000</v>
      </c>
      <c r="J784" s="43"/>
      <c r="K784" s="43"/>
      <c r="L784" s="44">
        <v>2000000000</v>
      </c>
      <c r="M784" s="42">
        <v>2000000000</v>
      </c>
      <c r="N784" s="43">
        <v>2000000000</v>
      </c>
      <c r="O784" s="55"/>
      <c r="P784" s="63" t="s">
        <v>7626</v>
      </c>
      <c r="Q784" s="66" t="s">
        <v>2898</v>
      </c>
      <c r="R784" s="67" t="s">
        <v>2899</v>
      </c>
      <c r="S784" s="65" t="s">
        <v>24</v>
      </c>
      <c r="T784" s="58"/>
      <c r="U784" s="46"/>
    </row>
    <row r="785" spans="2:21" s="70" customFormat="1" x14ac:dyDescent="0.15">
      <c r="B785" s="56">
        <v>2018</v>
      </c>
      <c r="C785" s="74">
        <v>11</v>
      </c>
      <c r="D785" s="74" t="s">
        <v>14</v>
      </c>
      <c r="E785" s="50" t="s">
        <v>716</v>
      </c>
      <c r="F785" s="72" t="s">
        <v>7557</v>
      </c>
      <c r="G785" s="77" t="s">
        <v>16</v>
      </c>
      <c r="H785" s="49" t="s">
        <v>67</v>
      </c>
      <c r="I785" s="42">
        <v>1000000000</v>
      </c>
      <c r="J785" s="43">
        <v>1000000000</v>
      </c>
      <c r="K785" s="43">
        <v>100000000</v>
      </c>
      <c r="L785" s="44">
        <v>2100000000</v>
      </c>
      <c r="M785" s="42">
        <v>100000000</v>
      </c>
      <c r="N785" s="43">
        <v>100000000</v>
      </c>
      <c r="O785" s="55"/>
      <c r="P785" s="63" t="s">
        <v>7559</v>
      </c>
      <c r="Q785" s="66" t="s">
        <v>714</v>
      </c>
      <c r="R785" s="67" t="s">
        <v>715</v>
      </c>
      <c r="S785" s="65" t="s">
        <v>24</v>
      </c>
      <c r="T785" s="58"/>
      <c r="U785" s="46"/>
    </row>
    <row r="786" spans="2:21" s="70" customFormat="1" x14ac:dyDescent="0.15">
      <c r="B786" s="56">
        <v>2018</v>
      </c>
      <c r="C786" s="74">
        <v>11</v>
      </c>
      <c r="D786" s="74" t="s">
        <v>14</v>
      </c>
      <c r="E786" s="50" t="s">
        <v>2395</v>
      </c>
      <c r="F786" s="72" t="s">
        <v>7600</v>
      </c>
      <c r="G786" s="77" t="s">
        <v>16</v>
      </c>
      <c r="H786" s="49" t="s">
        <v>67</v>
      </c>
      <c r="I786" s="42">
        <v>1615000000</v>
      </c>
      <c r="J786" s="43">
        <v>650000000</v>
      </c>
      <c r="K786" s="43"/>
      <c r="L786" s="44">
        <v>2265000000</v>
      </c>
      <c r="M786" s="42">
        <v>1615000000</v>
      </c>
      <c r="N786" s="43">
        <v>3880000000</v>
      </c>
      <c r="O786" s="55"/>
      <c r="P786" s="63" t="s">
        <v>7609</v>
      </c>
      <c r="Q786" s="66" t="s">
        <v>2390</v>
      </c>
      <c r="R786" s="67" t="s">
        <v>2391</v>
      </c>
      <c r="S786" s="65" t="s">
        <v>24</v>
      </c>
      <c r="T786" s="58"/>
      <c r="U786" s="46"/>
    </row>
    <row r="787" spans="2:21" s="70" customFormat="1" x14ac:dyDescent="0.15">
      <c r="B787" s="56">
        <v>2018</v>
      </c>
      <c r="C787" s="74">
        <v>11</v>
      </c>
      <c r="D787" s="74" t="s">
        <v>15</v>
      </c>
      <c r="E787" s="50" t="s">
        <v>2826</v>
      </c>
      <c r="F787" s="72" t="s">
        <v>7587</v>
      </c>
      <c r="G787" s="77" t="s">
        <v>16</v>
      </c>
      <c r="H787" s="49" t="s">
        <v>68</v>
      </c>
      <c r="I787" s="42">
        <v>1740000000</v>
      </c>
      <c r="J787" s="43">
        <v>372000000</v>
      </c>
      <c r="K787" s="43">
        <v>295000000</v>
      </c>
      <c r="L787" s="44">
        <v>2407000000</v>
      </c>
      <c r="M787" s="42">
        <v>20000000</v>
      </c>
      <c r="N787" s="43">
        <v>2407000000</v>
      </c>
      <c r="O787" s="55"/>
      <c r="P787" s="63" t="s">
        <v>7614</v>
      </c>
      <c r="Q787" s="66" t="s">
        <v>2824</v>
      </c>
      <c r="R787" s="67" t="s">
        <v>2825</v>
      </c>
      <c r="S787" s="65" t="s">
        <v>24</v>
      </c>
      <c r="T787" s="58"/>
      <c r="U787" s="46"/>
    </row>
    <row r="788" spans="2:21" s="70" customFormat="1" x14ac:dyDescent="0.15">
      <c r="B788" s="56">
        <v>2018</v>
      </c>
      <c r="C788" s="74">
        <v>11</v>
      </c>
      <c r="D788" s="74" t="s">
        <v>14</v>
      </c>
      <c r="E788" s="50" t="s">
        <v>717</v>
      </c>
      <c r="F788" s="72" t="s">
        <v>7557</v>
      </c>
      <c r="G788" s="77" t="s">
        <v>16</v>
      </c>
      <c r="H788" s="49" t="s">
        <v>67</v>
      </c>
      <c r="I788" s="42">
        <v>1600000000</v>
      </c>
      <c r="J788" s="43">
        <v>1300000000</v>
      </c>
      <c r="K788" s="43">
        <v>200000000</v>
      </c>
      <c r="L788" s="44">
        <v>3100000000</v>
      </c>
      <c r="M788" s="42">
        <v>100000000</v>
      </c>
      <c r="N788" s="43">
        <v>100000000</v>
      </c>
      <c r="O788" s="55"/>
      <c r="P788" s="63" t="s">
        <v>7559</v>
      </c>
      <c r="Q788" s="66" t="s">
        <v>714</v>
      </c>
      <c r="R788" s="67" t="s">
        <v>715</v>
      </c>
      <c r="S788" s="65" t="s">
        <v>24</v>
      </c>
      <c r="T788" s="58"/>
      <c r="U788" s="46"/>
    </row>
    <row r="789" spans="2:21" s="70" customFormat="1" x14ac:dyDescent="0.15">
      <c r="B789" s="56">
        <v>2018</v>
      </c>
      <c r="C789" s="74">
        <v>11</v>
      </c>
      <c r="D789" s="74" t="s">
        <v>14</v>
      </c>
      <c r="E789" s="50" t="s">
        <v>5026</v>
      </c>
      <c r="F789" s="72" t="s">
        <v>7554</v>
      </c>
      <c r="G789" s="77" t="s">
        <v>16</v>
      </c>
      <c r="H789" s="49" t="s">
        <v>68</v>
      </c>
      <c r="I789" s="42">
        <v>3524000000</v>
      </c>
      <c r="J789" s="43">
        <v>0</v>
      </c>
      <c r="K789" s="43">
        <v>0</v>
      </c>
      <c r="L789" s="44">
        <f>SUM(I789:K789)</f>
        <v>3524000000</v>
      </c>
      <c r="M789" s="42">
        <v>85000000</v>
      </c>
      <c r="N789" s="43">
        <f>M789</f>
        <v>85000000</v>
      </c>
      <c r="O789" s="55"/>
      <c r="P789" s="63" t="s">
        <v>5739</v>
      </c>
      <c r="Q789" s="66" t="s">
        <v>5027</v>
      </c>
      <c r="R789" s="67" t="s">
        <v>5028</v>
      </c>
      <c r="S789" s="65" t="s">
        <v>24</v>
      </c>
      <c r="T789" s="58"/>
      <c r="U789" s="46"/>
    </row>
    <row r="790" spans="2:21" s="70" customFormat="1" x14ac:dyDescent="0.15">
      <c r="B790" s="56">
        <v>2018</v>
      </c>
      <c r="C790" s="74">
        <v>11</v>
      </c>
      <c r="D790" s="74" t="s">
        <v>5005</v>
      </c>
      <c r="E790" s="50" t="s">
        <v>5119</v>
      </c>
      <c r="F790" s="72" t="s">
        <v>7554</v>
      </c>
      <c r="G790" s="77" t="s">
        <v>16</v>
      </c>
      <c r="H790" s="49" t="s">
        <v>68</v>
      </c>
      <c r="I790" s="42">
        <v>2770000000</v>
      </c>
      <c r="J790" s="43">
        <v>760000000</v>
      </c>
      <c r="K790" s="43">
        <v>50000000</v>
      </c>
      <c r="L790" s="44">
        <f>SUM(I790:K790)</f>
        <v>3580000000</v>
      </c>
      <c r="M790" s="42">
        <v>150000000</v>
      </c>
      <c r="N790" s="43">
        <v>4000000000</v>
      </c>
      <c r="O790" s="55"/>
      <c r="P790" s="63" t="s">
        <v>7669</v>
      </c>
      <c r="Q790" s="66" t="s">
        <v>5120</v>
      </c>
      <c r="R790" s="67" t="s">
        <v>5121</v>
      </c>
      <c r="S790" s="65" t="s">
        <v>24</v>
      </c>
      <c r="T790" s="58"/>
      <c r="U790" s="46"/>
    </row>
    <row r="791" spans="2:21" s="70" customFormat="1" x14ac:dyDescent="0.15">
      <c r="B791" s="56">
        <v>2018</v>
      </c>
      <c r="C791" s="74">
        <v>11</v>
      </c>
      <c r="D791" s="74" t="s">
        <v>14</v>
      </c>
      <c r="E791" s="50" t="s">
        <v>5165</v>
      </c>
      <c r="F791" s="72" t="s">
        <v>7673</v>
      </c>
      <c r="G791" s="77" t="s">
        <v>16</v>
      </c>
      <c r="H791" s="49" t="s">
        <v>67</v>
      </c>
      <c r="I791" s="42">
        <v>2791000000</v>
      </c>
      <c r="J791" s="43">
        <v>735000000</v>
      </c>
      <c r="K791" s="43">
        <v>65000000</v>
      </c>
      <c r="L791" s="44">
        <f>SUM(I791:K791)</f>
        <v>3591000000</v>
      </c>
      <c r="M791" s="42">
        <v>10000000</v>
      </c>
      <c r="N791" s="43">
        <v>85000000</v>
      </c>
      <c r="O791" s="55"/>
      <c r="P791" s="63" t="s">
        <v>7672</v>
      </c>
      <c r="Q791" s="66" t="s">
        <v>5163</v>
      </c>
      <c r="R791" s="67" t="s">
        <v>5164</v>
      </c>
      <c r="S791" s="65" t="s">
        <v>24</v>
      </c>
      <c r="T791" s="58"/>
      <c r="U791" s="46"/>
    </row>
    <row r="792" spans="2:21" s="70" customFormat="1" x14ac:dyDescent="0.15">
      <c r="B792" s="56">
        <v>2018</v>
      </c>
      <c r="C792" s="74">
        <v>11</v>
      </c>
      <c r="D792" s="74" t="s">
        <v>14</v>
      </c>
      <c r="E792" s="50" t="s">
        <v>5166</v>
      </c>
      <c r="F792" s="72" t="s">
        <v>7554</v>
      </c>
      <c r="G792" s="77" t="s">
        <v>16</v>
      </c>
      <c r="H792" s="49" t="s">
        <v>67</v>
      </c>
      <c r="I792" s="42">
        <v>2768000000</v>
      </c>
      <c r="J792" s="43">
        <v>722000000</v>
      </c>
      <c r="K792" s="43">
        <v>107000000</v>
      </c>
      <c r="L792" s="44">
        <f>SUM(I792:K792)</f>
        <v>3597000000</v>
      </c>
      <c r="M792" s="42">
        <v>10000000</v>
      </c>
      <c r="N792" s="43">
        <v>85000000</v>
      </c>
      <c r="O792" s="55"/>
      <c r="P792" s="63" t="s">
        <v>7672</v>
      </c>
      <c r="Q792" s="66" t="s">
        <v>5163</v>
      </c>
      <c r="R792" s="67" t="s">
        <v>5164</v>
      </c>
      <c r="S792" s="65" t="s">
        <v>24</v>
      </c>
      <c r="T792" s="58"/>
      <c r="U792" s="46"/>
    </row>
    <row r="793" spans="2:21" s="70" customFormat="1" x14ac:dyDescent="0.15">
      <c r="B793" s="56">
        <v>2018</v>
      </c>
      <c r="C793" s="74">
        <v>11</v>
      </c>
      <c r="D793" s="74" t="s">
        <v>14</v>
      </c>
      <c r="E793" s="50" t="s">
        <v>713</v>
      </c>
      <c r="F793" s="72" t="s">
        <v>7557</v>
      </c>
      <c r="G793" s="77" t="s">
        <v>16</v>
      </c>
      <c r="H793" s="49" t="s">
        <v>67</v>
      </c>
      <c r="I793" s="42">
        <v>2000000000</v>
      </c>
      <c r="J793" s="43">
        <v>1500000000</v>
      </c>
      <c r="K793" s="43">
        <v>100000000</v>
      </c>
      <c r="L793" s="44">
        <v>3600000000</v>
      </c>
      <c r="M793" s="42">
        <v>100000000</v>
      </c>
      <c r="N793" s="43">
        <v>100000000</v>
      </c>
      <c r="O793" s="55"/>
      <c r="P793" s="63" t="s">
        <v>7559</v>
      </c>
      <c r="Q793" s="66" t="s">
        <v>714</v>
      </c>
      <c r="R793" s="67" t="s">
        <v>715</v>
      </c>
      <c r="S793" s="65" t="s">
        <v>24</v>
      </c>
      <c r="T793" s="58"/>
      <c r="U793" s="46"/>
    </row>
    <row r="794" spans="2:21" s="70" customFormat="1" x14ac:dyDescent="0.15">
      <c r="B794" s="56">
        <v>2018</v>
      </c>
      <c r="C794" s="74">
        <v>11</v>
      </c>
      <c r="D794" s="74" t="s">
        <v>14</v>
      </c>
      <c r="E794" s="50" t="s">
        <v>5167</v>
      </c>
      <c r="F794" s="72" t="s">
        <v>7554</v>
      </c>
      <c r="G794" s="77" t="s">
        <v>16</v>
      </c>
      <c r="H794" s="49" t="s">
        <v>67</v>
      </c>
      <c r="I794" s="42">
        <v>2743000000</v>
      </c>
      <c r="J794" s="43">
        <v>706000000</v>
      </c>
      <c r="K794" s="43">
        <v>227000000</v>
      </c>
      <c r="L794" s="44">
        <f>SUM(I794:K794)</f>
        <v>3676000000</v>
      </c>
      <c r="M794" s="42">
        <v>10000000</v>
      </c>
      <c r="N794" s="43">
        <v>85000000</v>
      </c>
      <c r="O794" s="55"/>
      <c r="P794" s="63" t="s">
        <v>7672</v>
      </c>
      <c r="Q794" s="66" t="s">
        <v>5163</v>
      </c>
      <c r="R794" s="67" t="s">
        <v>5164</v>
      </c>
      <c r="S794" s="65" t="s">
        <v>24</v>
      </c>
      <c r="T794" s="58"/>
      <c r="U794" s="46"/>
    </row>
    <row r="795" spans="2:21" s="70" customFormat="1" x14ac:dyDescent="0.15">
      <c r="B795" s="56">
        <v>2018</v>
      </c>
      <c r="C795" s="74">
        <v>11</v>
      </c>
      <c r="D795" s="74" t="s">
        <v>15</v>
      </c>
      <c r="E795" s="50" t="s">
        <v>2827</v>
      </c>
      <c r="F795" s="72" t="s">
        <v>7587</v>
      </c>
      <c r="G795" s="77" t="s">
        <v>16</v>
      </c>
      <c r="H795" s="49" t="s">
        <v>68</v>
      </c>
      <c r="I795" s="42">
        <v>3031000000</v>
      </c>
      <c r="J795" s="43">
        <v>573000000</v>
      </c>
      <c r="K795" s="43">
        <v>396000000</v>
      </c>
      <c r="L795" s="44">
        <v>4000000000</v>
      </c>
      <c r="M795" s="42">
        <v>10000000</v>
      </c>
      <c r="N795" s="43">
        <v>4000000000</v>
      </c>
      <c r="O795" s="55"/>
      <c r="P795" s="63" t="s">
        <v>7614</v>
      </c>
      <c r="Q795" s="66" t="s">
        <v>2824</v>
      </c>
      <c r="R795" s="67" t="s">
        <v>2825</v>
      </c>
      <c r="S795" s="65" t="s">
        <v>24</v>
      </c>
      <c r="T795" s="58"/>
      <c r="U795" s="46"/>
    </row>
    <row r="796" spans="2:21" s="70" customFormat="1" x14ac:dyDescent="0.15">
      <c r="B796" s="56">
        <v>2018</v>
      </c>
      <c r="C796" s="74">
        <v>11</v>
      </c>
      <c r="D796" s="74" t="s">
        <v>14</v>
      </c>
      <c r="E796" s="50" t="s">
        <v>2875</v>
      </c>
      <c r="F796" s="72" t="s">
        <v>7587</v>
      </c>
      <c r="G796" s="77" t="s">
        <v>16</v>
      </c>
      <c r="H796" s="49" t="s">
        <v>67</v>
      </c>
      <c r="I796" s="42">
        <v>2350000000</v>
      </c>
      <c r="J796" s="43">
        <v>680000000</v>
      </c>
      <c r="K796" s="43">
        <v>970000000</v>
      </c>
      <c r="L796" s="44">
        <v>4000000000</v>
      </c>
      <c r="M796" s="42">
        <v>80000000</v>
      </c>
      <c r="N796" s="43">
        <v>4000000000</v>
      </c>
      <c r="O796" s="55"/>
      <c r="P796" s="63" t="s">
        <v>7622</v>
      </c>
      <c r="Q796" s="66" t="s">
        <v>2876</v>
      </c>
      <c r="R796" s="67" t="s">
        <v>2877</v>
      </c>
      <c r="S796" s="65" t="s">
        <v>24</v>
      </c>
      <c r="T796" s="58"/>
      <c r="U796" s="46"/>
    </row>
    <row r="797" spans="2:21" s="70" customFormat="1" x14ac:dyDescent="0.15">
      <c r="B797" s="56">
        <v>2018</v>
      </c>
      <c r="C797" s="74">
        <v>11</v>
      </c>
      <c r="D797" s="74" t="s">
        <v>14</v>
      </c>
      <c r="E797" s="50" t="s">
        <v>5207</v>
      </c>
      <c r="F797" s="72" t="s">
        <v>7554</v>
      </c>
      <c r="G797" s="77" t="s">
        <v>16</v>
      </c>
      <c r="H797" s="49" t="s">
        <v>67</v>
      </c>
      <c r="I797" s="42">
        <v>3200000000</v>
      </c>
      <c r="J797" s="43">
        <v>450000000</v>
      </c>
      <c r="K797" s="43">
        <v>350000000</v>
      </c>
      <c r="L797" s="44">
        <v>4000000000</v>
      </c>
      <c r="M797" s="42">
        <v>100000000</v>
      </c>
      <c r="N797" s="43">
        <v>4000000000</v>
      </c>
      <c r="O797" s="55"/>
      <c r="P797" s="63" t="s">
        <v>5816</v>
      </c>
      <c r="Q797" s="66" t="s">
        <v>3225</v>
      </c>
      <c r="R797" s="67" t="s">
        <v>5208</v>
      </c>
      <c r="S797" s="65" t="s">
        <v>24</v>
      </c>
      <c r="T797" s="58"/>
      <c r="U797" s="46"/>
    </row>
    <row r="798" spans="2:21" s="70" customFormat="1" x14ac:dyDescent="0.15">
      <c r="B798" s="56">
        <v>2018</v>
      </c>
      <c r="C798" s="74">
        <v>11</v>
      </c>
      <c r="D798" s="74" t="s">
        <v>14</v>
      </c>
      <c r="E798" s="50" t="s">
        <v>5161</v>
      </c>
      <c r="F798" s="72" t="s">
        <v>7554</v>
      </c>
      <c r="G798" s="77" t="s">
        <v>16</v>
      </c>
      <c r="H798" s="49" t="s">
        <v>67</v>
      </c>
      <c r="I798" s="42">
        <v>6529130000</v>
      </c>
      <c r="J798" s="43">
        <v>0</v>
      </c>
      <c r="K798" s="43">
        <v>26656000</v>
      </c>
      <c r="L798" s="44">
        <f>SUM(I798:K798)</f>
        <v>6555786000</v>
      </c>
      <c r="M798" s="42">
        <v>10000000</v>
      </c>
      <c r="N798" s="43">
        <v>100000000</v>
      </c>
      <c r="O798" s="55"/>
      <c r="P798" s="63" t="s">
        <v>7672</v>
      </c>
      <c r="Q798" s="66" t="s">
        <v>5163</v>
      </c>
      <c r="R798" s="67" t="s">
        <v>5164</v>
      </c>
      <c r="S798" s="65" t="s">
        <v>24</v>
      </c>
      <c r="T798" s="58"/>
      <c r="U798" s="46"/>
    </row>
    <row r="799" spans="2:21" s="70" customFormat="1" x14ac:dyDescent="0.15">
      <c r="B799" s="56">
        <v>2018</v>
      </c>
      <c r="C799" s="74">
        <v>12</v>
      </c>
      <c r="D799" s="74" t="s">
        <v>15</v>
      </c>
      <c r="E799" s="50" t="s">
        <v>2397</v>
      </c>
      <c r="F799" s="72" t="s">
        <v>7600</v>
      </c>
      <c r="G799" s="77" t="s">
        <v>41</v>
      </c>
      <c r="H799" s="49" t="s">
        <v>67</v>
      </c>
      <c r="I799" s="42">
        <v>32000000</v>
      </c>
      <c r="J799" s="43">
        <v>20000000</v>
      </c>
      <c r="K799" s="43"/>
      <c r="L799" s="44">
        <v>52000000</v>
      </c>
      <c r="M799" s="42">
        <v>32000000</v>
      </c>
      <c r="N799" s="43">
        <v>84000000</v>
      </c>
      <c r="O799" s="55"/>
      <c r="P799" s="63" t="s">
        <v>7609</v>
      </c>
      <c r="Q799" s="66" t="s">
        <v>2390</v>
      </c>
      <c r="R799" s="67" t="s">
        <v>2391</v>
      </c>
      <c r="S799" s="65" t="s">
        <v>24</v>
      </c>
      <c r="T799" s="58"/>
      <c r="U799" s="46"/>
    </row>
    <row r="800" spans="2:21" s="70" customFormat="1" x14ac:dyDescent="0.15">
      <c r="B800" s="56">
        <v>2018</v>
      </c>
      <c r="C800" s="74">
        <v>12</v>
      </c>
      <c r="D800" s="74" t="s">
        <v>15</v>
      </c>
      <c r="E800" s="50" t="s">
        <v>2401</v>
      </c>
      <c r="F800" s="72" t="s">
        <v>7600</v>
      </c>
      <c r="G800" s="77" t="s">
        <v>41</v>
      </c>
      <c r="H800" s="49" t="s">
        <v>67</v>
      </c>
      <c r="I800" s="42">
        <v>36874000</v>
      </c>
      <c r="J800" s="43">
        <v>40944000</v>
      </c>
      <c r="K800" s="43"/>
      <c r="L800" s="44">
        <v>77818000</v>
      </c>
      <c r="M800" s="42">
        <v>36874000</v>
      </c>
      <c r="N800" s="43">
        <v>114692000</v>
      </c>
      <c r="O800" s="55"/>
      <c r="P800" s="63" t="s">
        <v>7609</v>
      </c>
      <c r="Q800" s="66" t="s">
        <v>2390</v>
      </c>
      <c r="R800" s="67" t="s">
        <v>2391</v>
      </c>
      <c r="S800" s="65" t="s">
        <v>24</v>
      </c>
      <c r="T800" s="58"/>
      <c r="U800" s="46"/>
    </row>
    <row r="801" spans="2:21" s="70" customFormat="1" x14ac:dyDescent="0.15">
      <c r="B801" s="56">
        <v>2018</v>
      </c>
      <c r="C801" s="74">
        <v>12</v>
      </c>
      <c r="D801" s="74" t="s">
        <v>14</v>
      </c>
      <c r="E801" s="50" t="s">
        <v>3968</v>
      </c>
      <c r="F801" s="72" t="s">
        <v>7651</v>
      </c>
      <c r="G801" s="77" t="s">
        <v>99</v>
      </c>
      <c r="H801" s="49" t="s">
        <v>67</v>
      </c>
      <c r="I801" s="42">
        <v>250000000</v>
      </c>
      <c r="J801" s="43">
        <v>0</v>
      </c>
      <c r="K801" s="43">
        <v>0</v>
      </c>
      <c r="L801" s="44">
        <v>250000000</v>
      </c>
      <c r="M801" s="42">
        <v>30000000</v>
      </c>
      <c r="N801" s="43">
        <v>21000000</v>
      </c>
      <c r="O801" s="55"/>
      <c r="P801" s="63" t="s">
        <v>7658</v>
      </c>
      <c r="Q801" s="66" t="s">
        <v>3951</v>
      </c>
      <c r="R801" s="67" t="s">
        <v>3952</v>
      </c>
      <c r="S801" s="65" t="s">
        <v>24</v>
      </c>
      <c r="T801" s="58"/>
      <c r="U801" s="46"/>
    </row>
    <row r="802" spans="2:21" s="70" customFormat="1" x14ac:dyDescent="0.15">
      <c r="B802" s="56">
        <v>2018</v>
      </c>
      <c r="C802" s="74">
        <v>12</v>
      </c>
      <c r="D802" s="74" t="s">
        <v>14</v>
      </c>
      <c r="E802" s="50" t="s">
        <v>2888</v>
      </c>
      <c r="F802" s="72" t="s">
        <v>7587</v>
      </c>
      <c r="G802" s="77" t="s">
        <v>16</v>
      </c>
      <c r="H802" s="49" t="s">
        <v>67</v>
      </c>
      <c r="I802" s="42">
        <v>620000000</v>
      </c>
      <c r="J802" s="43">
        <v>320000000</v>
      </c>
      <c r="K802" s="43">
        <v>12000000</v>
      </c>
      <c r="L802" s="44">
        <v>952000000</v>
      </c>
      <c r="M802" s="42">
        <v>37000000</v>
      </c>
      <c r="N802" s="43">
        <v>29600000</v>
      </c>
      <c r="O802" s="55"/>
      <c r="P802" s="63" t="s">
        <v>7624</v>
      </c>
      <c r="Q802" s="66" t="s">
        <v>2889</v>
      </c>
      <c r="R802" s="67" t="s">
        <v>2890</v>
      </c>
      <c r="S802" s="65" t="s">
        <v>24</v>
      </c>
      <c r="T802" s="58"/>
      <c r="U802" s="46"/>
    </row>
    <row r="803" spans="2:21" s="70" customFormat="1" ht="14.25" thickBot="1" x14ac:dyDescent="0.2">
      <c r="B803" s="79">
        <v>2018</v>
      </c>
      <c r="C803" s="80">
        <v>12</v>
      </c>
      <c r="D803" s="80" t="s">
        <v>14</v>
      </c>
      <c r="E803" s="81" t="s">
        <v>3967</v>
      </c>
      <c r="F803" s="82" t="s">
        <v>7651</v>
      </c>
      <c r="G803" s="83" t="s">
        <v>17</v>
      </c>
      <c r="H803" s="84" t="s">
        <v>67</v>
      </c>
      <c r="I803" s="85">
        <v>2000000000</v>
      </c>
      <c r="J803" s="86">
        <v>650000000</v>
      </c>
      <c r="K803" s="86">
        <v>850000000</v>
      </c>
      <c r="L803" s="87">
        <v>3500000000</v>
      </c>
      <c r="M803" s="85">
        <v>320000000</v>
      </c>
      <c r="N803" s="86">
        <v>224000000</v>
      </c>
      <c r="O803" s="88"/>
      <c r="P803" s="89" t="s">
        <v>7658</v>
      </c>
      <c r="Q803" s="80" t="s">
        <v>3951</v>
      </c>
      <c r="R803" s="90" t="s">
        <v>3952</v>
      </c>
      <c r="S803" s="91" t="s">
        <v>24</v>
      </c>
      <c r="T803" s="92"/>
      <c r="U803" s="93"/>
    </row>
  </sheetData>
  <phoneticPr fontId="2" type="noConversion"/>
  <dataValidations count="6">
    <dataValidation type="list" allowBlank="1" showInputMessage="1" showErrorMessage="1" sqref="H35 H412:H566">
      <formula1>"대안,턴키,일반,PQ,수의,실적"</formula1>
    </dataValidation>
    <dataValidation type="list" allowBlank="1" showInputMessage="1" showErrorMessage="1" sqref="D412:D803 D3:D35">
      <formula1>"자체조달,중앙조달"</formula1>
    </dataValidation>
    <dataValidation type="list" showInputMessage="1" showErrorMessage="1" sqref="F412:F592 F597:F803 F3:F35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412:G592 G597:G803 G3:G35">
      <formula1>"토건,토목,건축,전문,전기,통신,소방,기타"</formula1>
    </dataValidation>
    <dataValidation type="list" allowBlank="1" showInputMessage="1" showErrorMessage="1" sqref="S551:S592 S444:S531 S533:S542 S544:S549 S597:S637 S639:S783 S785:S787 S789:S803 S3:S34">
      <formula1>"비협정,협정"</formula1>
    </dataValidation>
    <dataValidation type="list" allowBlank="1" showInputMessage="1" showErrorMessage="1" sqref="H597:H803 H567:H592 H3:H34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89"/>
  <sheetViews>
    <sheetView zoomScale="85" zoomScaleNormal="85" workbookViewId="0">
      <selection activeCell="B2" sqref="B2"/>
    </sheetView>
  </sheetViews>
  <sheetFormatPr defaultRowHeight="13.5" x14ac:dyDescent="0.15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51.88671875" bestFit="1" customWidth="1"/>
    <col min="6" max="6" width="4.88671875" style="3" bestFit="1" customWidth="1"/>
    <col min="7" max="7" width="14.33203125" customWidth="1"/>
    <col min="8" max="8" width="17.6640625" bestFit="1" customWidth="1"/>
    <col min="9" max="9" width="19.33203125" bestFit="1" customWidth="1"/>
    <col min="10" max="10" width="14.109375" customWidth="1"/>
    <col min="11" max="11" width="12.88671875" style="27" customWidth="1"/>
    <col min="12" max="12" width="22.88671875" style="28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">
      <c r="B1" s="7" t="s">
        <v>35</v>
      </c>
      <c r="E1" s="109"/>
      <c r="G1" s="109"/>
      <c r="K1" s="51"/>
    </row>
    <row r="2" spans="2:17" ht="43.5" customHeight="1" x14ac:dyDescent="0.15">
      <c r="B2" s="14" t="s">
        <v>58</v>
      </c>
      <c r="C2" s="9" t="s">
        <v>59</v>
      </c>
      <c r="D2" s="15" t="s">
        <v>60</v>
      </c>
      <c r="E2" s="12" t="s">
        <v>61</v>
      </c>
      <c r="F2" s="9" t="s">
        <v>7</v>
      </c>
      <c r="G2" s="10" t="s">
        <v>79</v>
      </c>
      <c r="H2" s="10" t="s">
        <v>80</v>
      </c>
      <c r="I2" s="10" t="s">
        <v>81</v>
      </c>
      <c r="J2" s="10" t="s">
        <v>82</v>
      </c>
      <c r="K2" s="9" t="s">
        <v>25</v>
      </c>
      <c r="L2" s="11" t="s">
        <v>8</v>
      </c>
      <c r="M2" s="9" t="s">
        <v>9</v>
      </c>
      <c r="N2" s="12" t="s">
        <v>10</v>
      </c>
      <c r="O2" s="12" t="s">
        <v>11</v>
      </c>
      <c r="P2" s="12" t="s">
        <v>12</v>
      </c>
      <c r="Q2" s="13" t="s">
        <v>13</v>
      </c>
    </row>
    <row r="3" spans="2:17" s="29" customFormat="1" x14ac:dyDescent="0.15">
      <c r="B3" s="56">
        <v>2018</v>
      </c>
      <c r="C3" s="74">
        <v>1</v>
      </c>
      <c r="D3" s="71" t="s">
        <v>15</v>
      </c>
      <c r="E3" s="50" t="s">
        <v>1466</v>
      </c>
      <c r="F3" s="71" t="s">
        <v>42</v>
      </c>
      <c r="G3" s="45">
        <v>11890950</v>
      </c>
      <c r="H3" s="45"/>
      <c r="I3" s="45"/>
      <c r="J3" s="45">
        <v>11890950</v>
      </c>
      <c r="K3" s="45">
        <v>8323664.9999999991</v>
      </c>
      <c r="L3" s="57" t="s">
        <v>4107</v>
      </c>
      <c r="M3" s="50"/>
      <c r="N3" s="50" t="s">
        <v>6177</v>
      </c>
      <c r="O3" s="74" t="s">
        <v>6178</v>
      </c>
      <c r="P3" s="74" t="s">
        <v>6179</v>
      </c>
      <c r="Q3" s="62"/>
    </row>
    <row r="4" spans="2:17" s="70" customFormat="1" x14ac:dyDescent="0.15">
      <c r="B4" s="56">
        <v>2018</v>
      </c>
      <c r="C4" s="74">
        <v>1</v>
      </c>
      <c r="D4" s="71" t="s">
        <v>14</v>
      </c>
      <c r="E4" s="50" t="s">
        <v>5181</v>
      </c>
      <c r="F4" s="71" t="s">
        <v>42</v>
      </c>
      <c r="G4" s="45">
        <v>14125000</v>
      </c>
      <c r="H4" s="45"/>
      <c r="I4" s="45"/>
      <c r="J4" s="45">
        <v>14125000</v>
      </c>
      <c r="K4" s="45">
        <v>14125000</v>
      </c>
      <c r="L4" s="57"/>
      <c r="M4" s="50"/>
      <c r="N4" s="50" t="s">
        <v>6791</v>
      </c>
      <c r="O4" s="74" t="s">
        <v>6800</v>
      </c>
      <c r="P4" s="74" t="s">
        <v>6806</v>
      </c>
      <c r="Q4" s="62"/>
    </row>
    <row r="5" spans="2:17" s="70" customFormat="1" x14ac:dyDescent="0.15">
      <c r="B5" s="56">
        <v>2018</v>
      </c>
      <c r="C5" s="74">
        <v>1</v>
      </c>
      <c r="D5" s="71" t="s">
        <v>14</v>
      </c>
      <c r="E5" s="50" t="s">
        <v>2928</v>
      </c>
      <c r="F5" s="71" t="s">
        <v>41</v>
      </c>
      <c r="G5" s="45">
        <v>14415000</v>
      </c>
      <c r="H5" s="45"/>
      <c r="I5" s="45"/>
      <c r="J5" s="45">
        <v>14415000</v>
      </c>
      <c r="K5" s="45">
        <v>10090500</v>
      </c>
      <c r="L5" s="57"/>
      <c r="M5" s="50"/>
      <c r="N5" s="50" t="s">
        <v>5878</v>
      </c>
      <c r="O5" s="74" t="s">
        <v>6362</v>
      </c>
      <c r="P5" s="74" t="s">
        <v>6363</v>
      </c>
      <c r="Q5" s="62"/>
    </row>
    <row r="6" spans="2:17" s="70" customFormat="1" x14ac:dyDescent="0.15">
      <c r="B6" s="56">
        <v>2018</v>
      </c>
      <c r="C6" s="74">
        <v>1</v>
      </c>
      <c r="D6" s="71" t="s">
        <v>5005</v>
      </c>
      <c r="E6" s="50" t="s">
        <v>5216</v>
      </c>
      <c r="F6" s="71" t="s">
        <v>42</v>
      </c>
      <c r="G6" s="45">
        <v>11934000</v>
      </c>
      <c r="H6" s="45"/>
      <c r="I6" s="45">
        <v>3065000</v>
      </c>
      <c r="J6" s="45">
        <f>SUM(G6:I6)</f>
        <v>14999000</v>
      </c>
      <c r="K6" s="45">
        <f>J6*0.7</f>
        <v>10499300</v>
      </c>
      <c r="L6" s="57" t="s">
        <v>4107</v>
      </c>
      <c r="M6" s="50"/>
      <c r="N6" s="50" t="s">
        <v>5909</v>
      </c>
      <c r="O6" s="74" t="s">
        <v>6670</v>
      </c>
      <c r="P6" s="74" t="s">
        <v>6671</v>
      </c>
      <c r="Q6" s="62"/>
    </row>
    <row r="7" spans="2:17" s="70" customFormat="1" x14ac:dyDescent="0.15">
      <c r="B7" s="56">
        <v>2018</v>
      </c>
      <c r="C7" s="74">
        <v>1</v>
      </c>
      <c r="D7" s="71" t="s">
        <v>14</v>
      </c>
      <c r="E7" s="50" t="s">
        <v>2996</v>
      </c>
      <c r="F7" s="71" t="s">
        <v>40</v>
      </c>
      <c r="G7" s="45">
        <v>16314200</v>
      </c>
      <c r="H7" s="45">
        <v>0</v>
      </c>
      <c r="I7" s="45">
        <v>0</v>
      </c>
      <c r="J7" s="45">
        <v>16314200</v>
      </c>
      <c r="K7" s="45">
        <v>16314200</v>
      </c>
      <c r="L7" s="57"/>
      <c r="M7" s="50"/>
      <c r="N7" s="50" t="s">
        <v>6429</v>
      </c>
      <c r="O7" s="74" t="s">
        <v>6434</v>
      </c>
      <c r="P7" s="74" t="s">
        <v>6435</v>
      </c>
      <c r="Q7" s="62"/>
    </row>
    <row r="8" spans="2:17" s="70" customFormat="1" x14ac:dyDescent="0.15">
      <c r="B8" s="56">
        <v>2018</v>
      </c>
      <c r="C8" s="74">
        <v>1</v>
      </c>
      <c r="D8" s="71" t="s">
        <v>14</v>
      </c>
      <c r="E8" s="50" t="s">
        <v>4118</v>
      </c>
      <c r="F8" s="71" t="s">
        <v>41</v>
      </c>
      <c r="G8" s="45">
        <v>16902300</v>
      </c>
      <c r="H8" s="45">
        <v>0</v>
      </c>
      <c r="I8" s="45">
        <v>0</v>
      </c>
      <c r="J8" s="45">
        <v>16902300</v>
      </c>
      <c r="K8" s="45">
        <v>12000000</v>
      </c>
      <c r="L8" s="57" t="s">
        <v>4107</v>
      </c>
      <c r="M8" s="50"/>
      <c r="N8" s="50" t="s">
        <v>4112</v>
      </c>
      <c r="O8" s="74" t="s">
        <v>6593</v>
      </c>
      <c r="P8" s="74" t="s">
        <v>6594</v>
      </c>
      <c r="Q8" s="62"/>
    </row>
    <row r="9" spans="2:17" s="70" customFormat="1" x14ac:dyDescent="0.15">
      <c r="B9" s="56">
        <v>2018</v>
      </c>
      <c r="C9" s="74">
        <v>1</v>
      </c>
      <c r="D9" s="71" t="s">
        <v>14</v>
      </c>
      <c r="E9" s="50" t="s">
        <v>5186</v>
      </c>
      <c r="F9" s="71" t="s">
        <v>41</v>
      </c>
      <c r="G9" s="45">
        <v>17149000</v>
      </c>
      <c r="H9" s="45"/>
      <c r="I9" s="45"/>
      <c r="J9" s="45">
        <v>17149000</v>
      </c>
      <c r="K9" s="45">
        <v>17149000</v>
      </c>
      <c r="L9" s="57"/>
      <c r="M9" s="50"/>
      <c r="N9" s="50" t="s">
        <v>6791</v>
      </c>
      <c r="O9" s="74" t="s">
        <v>6800</v>
      </c>
      <c r="P9" s="74" t="s">
        <v>6809</v>
      </c>
      <c r="Q9" s="62"/>
    </row>
    <row r="10" spans="2:17" s="70" customFormat="1" x14ac:dyDescent="0.15">
      <c r="B10" s="56">
        <v>2018</v>
      </c>
      <c r="C10" s="74">
        <v>1</v>
      </c>
      <c r="D10" s="71" t="s">
        <v>14</v>
      </c>
      <c r="E10" s="50" t="s">
        <v>5269</v>
      </c>
      <c r="F10" s="71" t="s">
        <v>4074</v>
      </c>
      <c r="G10" s="45">
        <v>17600000</v>
      </c>
      <c r="H10" s="45">
        <v>0</v>
      </c>
      <c r="I10" s="45">
        <v>0</v>
      </c>
      <c r="J10" s="45">
        <f>G10+H10+I10</f>
        <v>17600000</v>
      </c>
      <c r="K10" s="45">
        <f>J10</f>
        <v>17600000</v>
      </c>
      <c r="L10" s="57"/>
      <c r="M10" s="50"/>
      <c r="N10" s="50" t="s">
        <v>5914</v>
      </c>
      <c r="O10" s="74" t="s">
        <v>6715</v>
      </c>
      <c r="P10" s="74" t="s">
        <v>6716</v>
      </c>
      <c r="Q10" s="62"/>
    </row>
    <row r="11" spans="2:17" s="70" customFormat="1" x14ac:dyDescent="0.15">
      <c r="B11" s="56">
        <v>2018</v>
      </c>
      <c r="C11" s="74">
        <v>1</v>
      </c>
      <c r="D11" s="71" t="s">
        <v>14</v>
      </c>
      <c r="E11" s="50" t="s">
        <v>1373</v>
      </c>
      <c r="F11" s="71" t="s">
        <v>41</v>
      </c>
      <c r="G11" s="45">
        <v>19000000</v>
      </c>
      <c r="H11" s="45"/>
      <c r="I11" s="45"/>
      <c r="J11" s="45">
        <v>19000000</v>
      </c>
      <c r="K11" s="45">
        <v>13000000</v>
      </c>
      <c r="L11" s="57" t="s">
        <v>4107</v>
      </c>
      <c r="M11" s="50"/>
      <c r="N11" s="50" t="s">
        <v>5846</v>
      </c>
      <c r="O11" s="74" t="s">
        <v>6090</v>
      </c>
      <c r="P11" s="74" t="s">
        <v>6091</v>
      </c>
      <c r="Q11" s="62"/>
    </row>
    <row r="12" spans="2:17" s="70" customFormat="1" x14ac:dyDescent="0.15">
      <c r="B12" s="56">
        <v>2018</v>
      </c>
      <c r="C12" s="74">
        <v>1</v>
      </c>
      <c r="D12" s="71" t="s">
        <v>14</v>
      </c>
      <c r="E12" s="50" t="s">
        <v>1368</v>
      </c>
      <c r="F12" s="71" t="s">
        <v>42</v>
      </c>
      <c r="G12" s="45">
        <v>19620000</v>
      </c>
      <c r="H12" s="45"/>
      <c r="I12" s="45"/>
      <c r="J12" s="45">
        <v>19620000</v>
      </c>
      <c r="K12" s="45">
        <v>13000000</v>
      </c>
      <c r="L12" s="57" t="s">
        <v>6092</v>
      </c>
      <c r="M12" s="50"/>
      <c r="N12" s="50" t="s">
        <v>6093</v>
      </c>
      <c r="O12" s="74" t="s">
        <v>6094</v>
      </c>
      <c r="P12" s="74" t="s">
        <v>6095</v>
      </c>
      <c r="Q12" s="62"/>
    </row>
    <row r="13" spans="2:17" s="70" customFormat="1" x14ac:dyDescent="0.15">
      <c r="B13" s="56">
        <v>2018</v>
      </c>
      <c r="C13" s="74">
        <v>1</v>
      </c>
      <c r="D13" s="71" t="s">
        <v>14</v>
      </c>
      <c r="E13" s="50" t="s">
        <v>2504</v>
      </c>
      <c r="F13" s="71" t="s">
        <v>40</v>
      </c>
      <c r="G13" s="45">
        <v>19624200</v>
      </c>
      <c r="H13" s="45"/>
      <c r="I13" s="45"/>
      <c r="J13" s="45">
        <v>19624200</v>
      </c>
      <c r="K13" s="45">
        <v>13736000</v>
      </c>
      <c r="L13" s="57"/>
      <c r="M13" s="50"/>
      <c r="N13" s="50" t="s">
        <v>5871</v>
      </c>
      <c r="O13" s="74" t="s">
        <v>6330</v>
      </c>
      <c r="P13" s="74" t="s">
        <v>6331</v>
      </c>
      <c r="Q13" s="62"/>
    </row>
    <row r="14" spans="2:17" s="70" customFormat="1" x14ac:dyDescent="0.15">
      <c r="B14" s="56">
        <v>2018</v>
      </c>
      <c r="C14" s="74">
        <v>1</v>
      </c>
      <c r="D14" s="71" t="s">
        <v>15</v>
      </c>
      <c r="E14" s="50" t="s">
        <v>1466</v>
      </c>
      <c r="F14" s="71" t="s">
        <v>41</v>
      </c>
      <c r="G14" s="45">
        <v>20258370</v>
      </c>
      <c r="H14" s="45"/>
      <c r="I14" s="45"/>
      <c r="J14" s="45">
        <v>20258370</v>
      </c>
      <c r="K14" s="45">
        <v>14180859</v>
      </c>
      <c r="L14" s="57" t="s">
        <v>4107</v>
      </c>
      <c r="M14" s="50"/>
      <c r="N14" s="50" t="s">
        <v>6177</v>
      </c>
      <c r="O14" s="74" t="s">
        <v>6178</v>
      </c>
      <c r="P14" s="74" t="s">
        <v>6179</v>
      </c>
      <c r="Q14" s="62"/>
    </row>
    <row r="15" spans="2:17" s="70" customFormat="1" x14ac:dyDescent="0.15">
      <c r="B15" s="56">
        <v>2018</v>
      </c>
      <c r="C15" s="74">
        <v>1</v>
      </c>
      <c r="D15" s="71" t="s">
        <v>14</v>
      </c>
      <c r="E15" s="50" t="s">
        <v>1375</v>
      </c>
      <c r="F15" s="71" t="s">
        <v>40</v>
      </c>
      <c r="G15" s="45">
        <v>21684850</v>
      </c>
      <c r="H15" s="45"/>
      <c r="I15" s="45"/>
      <c r="J15" s="45">
        <v>21684850</v>
      </c>
      <c r="K15" s="45">
        <v>15000000</v>
      </c>
      <c r="L15" s="57" t="s">
        <v>4107</v>
      </c>
      <c r="M15" s="50"/>
      <c r="N15" s="50" t="s">
        <v>5846</v>
      </c>
      <c r="O15" s="74" t="s">
        <v>6090</v>
      </c>
      <c r="P15" s="74" t="s">
        <v>6091</v>
      </c>
      <c r="Q15" s="62"/>
    </row>
    <row r="16" spans="2:17" s="70" customFormat="1" x14ac:dyDescent="0.15">
      <c r="B16" s="56">
        <v>2018</v>
      </c>
      <c r="C16" s="74">
        <v>1</v>
      </c>
      <c r="D16" s="71" t="s">
        <v>14</v>
      </c>
      <c r="E16" s="50" t="s">
        <v>4257</v>
      </c>
      <c r="F16" s="71" t="s">
        <v>40</v>
      </c>
      <c r="G16" s="45">
        <v>22893530</v>
      </c>
      <c r="H16" s="45">
        <v>0</v>
      </c>
      <c r="I16" s="45">
        <v>0</v>
      </c>
      <c r="J16" s="45">
        <f>SUM(G16:I16)</f>
        <v>22893530</v>
      </c>
      <c r="K16" s="45">
        <v>0</v>
      </c>
      <c r="L16" s="57" t="s">
        <v>4107</v>
      </c>
      <c r="M16" s="50"/>
      <c r="N16" s="50" t="s">
        <v>4002</v>
      </c>
      <c r="O16" s="74" t="s">
        <v>4973</v>
      </c>
      <c r="P16" s="74" t="s">
        <v>4974</v>
      </c>
      <c r="Q16" s="62"/>
    </row>
    <row r="17" spans="2:17" s="70" customFormat="1" x14ac:dyDescent="0.15">
      <c r="B17" s="56">
        <v>2018</v>
      </c>
      <c r="C17" s="74">
        <v>1</v>
      </c>
      <c r="D17" s="71" t="s">
        <v>14</v>
      </c>
      <c r="E17" s="50" t="s">
        <v>239</v>
      </c>
      <c r="F17" s="71" t="s">
        <v>41</v>
      </c>
      <c r="G17" s="45">
        <v>22940000</v>
      </c>
      <c r="H17" s="45">
        <v>0</v>
      </c>
      <c r="I17" s="45">
        <v>0</v>
      </c>
      <c r="J17" s="45">
        <v>22940000</v>
      </c>
      <c r="K17" s="45">
        <v>16057999.999999998</v>
      </c>
      <c r="L17" s="57" t="s">
        <v>4107</v>
      </c>
      <c r="M17" s="50"/>
      <c r="N17" s="50" t="s">
        <v>5938</v>
      </c>
      <c r="O17" s="74" t="s">
        <v>5945</v>
      </c>
      <c r="P17" s="74" t="s">
        <v>5946</v>
      </c>
      <c r="Q17" s="62"/>
    </row>
    <row r="18" spans="2:17" s="70" customFormat="1" x14ac:dyDescent="0.15">
      <c r="B18" s="56">
        <v>2018</v>
      </c>
      <c r="C18" s="74">
        <v>1</v>
      </c>
      <c r="D18" s="71" t="s">
        <v>14</v>
      </c>
      <c r="E18" s="50" t="s">
        <v>4066</v>
      </c>
      <c r="F18" s="71" t="s">
        <v>42</v>
      </c>
      <c r="G18" s="45">
        <v>23004938</v>
      </c>
      <c r="H18" s="45">
        <v>0</v>
      </c>
      <c r="I18" s="45">
        <v>0</v>
      </c>
      <c r="J18" s="45">
        <v>23004938</v>
      </c>
      <c r="K18" s="45">
        <v>16000000</v>
      </c>
      <c r="L18" s="57" t="s">
        <v>4107</v>
      </c>
      <c r="M18" s="50"/>
      <c r="N18" s="50" t="s">
        <v>5905</v>
      </c>
      <c r="O18" s="74" t="s">
        <v>6556</v>
      </c>
      <c r="P18" s="74" t="s">
        <v>6557</v>
      </c>
      <c r="Q18" s="62"/>
    </row>
    <row r="19" spans="2:17" s="70" customFormat="1" x14ac:dyDescent="0.15">
      <c r="B19" s="56">
        <v>2018</v>
      </c>
      <c r="C19" s="74">
        <v>1</v>
      </c>
      <c r="D19" s="71" t="s">
        <v>14</v>
      </c>
      <c r="E19" s="50" t="s">
        <v>5343</v>
      </c>
      <c r="F19" s="71" t="s">
        <v>42</v>
      </c>
      <c r="G19" s="45">
        <v>23400390</v>
      </c>
      <c r="H19" s="45"/>
      <c r="I19" s="45"/>
      <c r="J19" s="45">
        <f>SUM(G19:I19)</f>
        <v>23400390</v>
      </c>
      <c r="K19" s="45">
        <v>16380272.999999998</v>
      </c>
      <c r="L19" s="57"/>
      <c r="M19" s="50"/>
      <c r="N19" s="50" t="s">
        <v>6772</v>
      </c>
      <c r="O19" s="74" t="s">
        <v>6767</v>
      </c>
      <c r="P19" s="74" t="s">
        <v>6779</v>
      </c>
      <c r="Q19" s="62"/>
    </row>
    <row r="20" spans="2:17" s="70" customFormat="1" x14ac:dyDescent="0.15">
      <c r="B20" s="56">
        <v>2018</v>
      </c>
      <c r="C20" s="74">
        <v>1</v>
      </c>
      <c r="D20" s="71" t="s">
        <v>14</v>
      </c>
      <c r="E20" s="50" t="s">
        <v>4065</v>
      </c>
      <c r="F20" s="71" t="s">
        <v>41</v>
      </c>
      <c r="G20" s="45">
        <v>23634794</v>
      </c>
      <c r="H20" s="45">
        <v>0</v>
      </c>
      <c r="I20" s="45">
        <v>0</v>
      </c>
      <c r="J20" s="45">
        <v>23634794</v>
      </c>
      <c r="K20" s="45">
        <v>17000000</v>
      </c>
      <c r="L20" s="57"/>
      <c r="M20" s="50"/>
      <c r="N20" s="50" t="s">
        <v>5905</v>
      </c>
      <c r="O20" s="74" t="s">
        <v>6556</v>
      </c>
      <c r="P20" s="74" t="s">
        <v>6557</v>
      </c>
      <c r="Q20" s="62"/>
    </row>
    <row r="21" spans="2:17" s="70" customFormat="1" x14ac:dyDescent="0.15">
      <c r="B21" s="56">
        <v>2018</v>
      </c>
      <c r="C21" s="74">
        <v>1</v>
      </c>
      <c r="D21" s="71" t="s">
        <v>14</v>
      </c>
      <c r="E21" s="50" t="s">
        <v>5322</v>
      </c>
      <c r="F21" s="71" t="s">
        <v>40</v>
      </c>
      <c r="G21" s="45">
        <v>19604000</v>
      </c>
      <c r="H21" s="45"/>
      <c r="I21" s="45">
        <v>4405000</v>
      </c>
      <c r="J21" s="45">
        <f>SUM(G21:I21)</f>
        <v>24009000</v>
      </c>
      <c r="K21" s="45">
        <v>24009000</v>
      </c>
      <c r="L21" s="57"/>
      <c r="M21" s="50"/>
      <c r="N21" s="50" t="s">
        <v>5135</v>
      </c>
      <c r="O21" s="74" t="s">
        <v>6767</v>
      </c>
      <c r="P21" s="74" t="s">
        <v>6766</v>
      </c>
      <c r="Q21" s="62"/>
    </row>
    <row r="22" spans="2:17" s="70" customFormat="1" x14ac:dyDescent="0.15">
      <c r="B22" s="56">
        <v>2018</v>
      </c>
      <c r="C22" s="74">
        <v>1</v>
      </c>
      <c r="D22" s="71" t="s">
        <v>14</v>
      </c>
      <c r="E22" s="50" t="s">
        <v>5323</v>
      </c>
      <c r="F22" s="71" t="s">
        <v>40</v>
      </c>
      <c r="G22" s="45">
        <v>19621242</v>
      </c>
      <c r="H22" s="45"/>
      <c r="I22" s="45">
        <v>4405000</v>
      </c>
      <c r="J22" s="45">
        <f>SUM(G22:I22)</f>
        <v>24026242</v>
      </c>
      <c r="K22" s="45">
        <v>24026464</v>
      </c>
      <c r="L22" s="57"/>
      <c r="M22" s="50"/>
      <c r="N22" s="50" t="s">
        <v>5135</v>
      </c>
      <c r="O22" s="74" t="s">
        <v>6767</v>
      </c>
      <c r="P22" s="74" t="s">
        <v>6766</v>
      </c>
      <c r="Q22" s="62"/>
    </row>
    <row r="23" spans="2:17" s="70" customFormat="1" x14ac:dyDescent="0.15">
      <c r="B23" s="56">
        <v>2018</v>
      </c>
      <c r="C23" s="74">
        <v>1</v>
      </c>
      <c r="D23" s="71" t="s">
        <v>14</v>
      </c>
      <c r="E23" s="50" t="s">
        <v>5324</v>
      </c>
      <c r="F23" s="71" t="s">
        <v>40</v>
      </c>
      <c r="G23" s="45">
        <v>19817240</v>
      </c>
      <c r="H23" s="45"/>
      <c r="I23" s="45">
        <v>4360000</v>
      </c>
      <c r="J23" s="45">
        <f>SUM(G23:I23)</f>
        <v>24177240</v>
      </c>
      <c r="K23" s="45">
        <v>24177240</v>
      </c>
      <c r="L23" s="57"/>
      <c r="M23" s="50"/>
      <c r="N23" s="50" t="s">
        <v>5135</v>
      </c>
      <c r="O23" s="74" t="s">
        <v>6767</v>
      </c>
      <c r="P23" s="74" t="s">
        <v>6769</v>
      </c>
      <c r="Q23" s="62"/>
    </row>
    <row r="24" spans="2:17" s="70" customFormat="1" x14ac:dyDescent="0.15">
      <c r="B24" s="56">
        <v>2018</v>
      </c>
      <c r="C24" s="74">
        <v>1</v>
      </c>
      <c r="D24" s="71" t="s">
        <v>14</v>
      </c>
      <c r="E24" s="50" t="s">
        <v>5339</v>
      </c>
      <c r="F24" s="71" t="s">
        <v>42</v>
      </c>
      <c r="G24" s="45">
        <v>24281200</v>
      </c>
      <c r="H24" s="45"/>
      <c r="I24" s="45">
        <v>0</v>
      </c>
      <c r="J24" s="45">
        <f>SUM(G24:I24)</f>
        <v>24281200</v>
      </c>
      <c r="K24" s="45">
        <v>24281200</v>
      </c>
      <c r="L24" s="57"/>
      <c r="M24" s="50"/>
      <c r="N24" s="50" t="s">
        <v>6772</v>
      </c>
      <c r="O24" s="74" t="s">
        <v>5136</v>
      </c>
      <c r="P24" s="74" t="s">
        <v>5137</v>
      </c>
      <c r="Q24" s="62"/>
    </row>
    <row r="25" spans="2:17" s="70" customFormat="1" x14ac:dyDescent="0.15">
      <c r="B25" s="56">
        <v>2018</v>
      </c>
      <c r="C25" s="74">
        <v>1</v>
      </c>
      <c r="D25" s="71" t="s">
        <v>14</v>
      </c>
      <c r="E25" s="50" t="s">
        <v>5325</v>
      </c>
      <c r="F25" s="71" t="s">
        <v>40</v>
      </c>
      <c r="G25" s="45">
        <v>20128260</v>
      </c>
      <c r="H25" s="45"/>
      <c r="I25" s="45">
        <v>4360000</v>
      </c>
      <c r="J25" s="45">
        <f>SUM(G25:I25)</f>
        <v>24488260</v>
      </c>
      <c r="K25" s="45">
        <v>24488260</v>
      </c>
      <c r="L25" s="57"/>
      <c r="M25" s="50"/>
      <c r="N25" s="50" t="s">
        <v>5135</v>
      </c>
      <c r="O25" s="74" t="s">
        <v>6767</v>
      </c>
      <c r="P25" s="74" t="s">
        <v>6771</v>
      </c>
      <c r="Q25" s="62"/>
    </row>
    <row r="26" spans="2:17" s="70" customFormat="1" x14ac:dyDescent="0.15">
      <c r="B26" s="56">
        <v>2018</v>
      </c>
      <c r="C26" s="74">
        <v>1</v>
      </c>
      <c r="D26" s="71" t="s">
        <v>14</v>
      </c>
      <c r="E26" s="50" t="s">
        <v>5376</v>
      </c>
      <c r="F26" s="71" t="s">
        <v>17</v>
      </c>
      <c r="G26" s="45">
        <v>24558000</v>
      </c>
      <c r="H26" s="45"/>
      <c r="I26" s="45">
        <v>1000000</v>
      </c>
      <c r="J26" s="45">
        <v>25558000</v>
      </c>
      <c r="K26" s="45"/>
      <c r="L26" s="57" t="s">
        <v>4107</v>
      </c>
      <c r="M26" s="50"/>
      <c r="N26" s="50" t="s">
        <v>5169</v>
      </c>
      <c r="O26" s="74" t="s">
        <v>5373</v>
      </c>
      <c r="P26" s="74" t="s">
        <v>6786</v>
      </c>
      <c r="Q26" s="62"/>
    </row>
    <row r="27" spans="2:17" s="70" customFormat="1" x14ac:dyDescent="0.15">
      <c r="B27" s="56">
        <v>2018</v>
      </c>
      <c r="C27" s="74">
        <v>1</v>
      </c>
      <c r="D27" s="71" t="s">
        <v>14</v>
      </c>
      <c r="E27" s="50" t="s">
        <v>5385</v>
      </c>
      <c r="F27" s="71" t="s">
        <v>41</v>
      </c>
      <c r="G27" s="45">
        <v>14982000</v>
      </c>
      <c r="H27" s="45"/>
      <c r="I27" s="45">
        <v>10718000</v>
      </c>
      <c r="J27" s="45">
        <v>25700000</v>
      </c>
      <c r="K27" s="45">
        <v>25700000</v>
      </c>
      <c r="L27" s="57"/>
      <c r="M27" s="50"/>
      <c r="N27" s="50" t="s">
        <v>6791</v>
      </c>
      <c r="O27" s="74" t="s">
        <v>6794</v>
      </c>
      <c r="P27" s="74" t="s">
        <v>6795</v>
      </c>
      <c r="Q27" s="62"/>
    </row>
    <row r="28" spans="2:17" s="70" customFormat="1" x14ac:dyDescent="0.15">
      <c r="B28" s="56">
        <v>2018</v>
      </c>
      <c r="C28" s="74">
        <v>1</v>
      </c>
      <c r="D28" s="71" t="s">
        <v>14</v>
      </c>
      <c r="E28" s="50" t="s">
        <v>2999</v>
      </c>
      <c r="F28" s="71" t="s">
        <v>41</v>
      </c>
      <c r="G28" s="45">
        <v>25799950</v>
      </c>
      <c r="H28" s="45">
        <v>0</v>
      </c>
      <c r="I28" s="45">
        <v>0</v>
      </c>
      <c r="J28" s="45">
        <v>25799950</v>
      </c>
      <c r="K28" s="45">
        <v>25799950</v>
      </c>
      <c r="L28" s="57"/>
      <c r="M28" s="50"/>
      <c r="N28" s="50" t="s">
        <v>6429</v>
      </c>
      <c r="O28" s="74" t="s">
        <v>6434</v>
      </c>
      <c r="P28" s="74" t="s">
        <v>6435</v>
      </c>
      <c r="Q28" s="62"/>
    </row>
    <row r="29" spans="2:17" s="70" customFormat="1" x14ac:dyDescent="0.15">
      <c r="B29" s="56">
        <v>2018</v>
      </c>
      <c r="C29" s="74">
        <v>1</v>
      </c>
      <c r="D29" s="71" t="s">
        <v>14</v>
      </c>
      <c r="E29" s="50" t="s">
        <v>3430</v>
      </c>
      <c r="F29" s="71" t="s">
        <v>42</v>
      </c>
      <c r="G29" s="110">
        <v>26330000</v>
      </c>
      <c r="H29" s="110">
        <v>0</v>
      </c>
      <c r="I29" s="110">
        <v>0</v>
      </c>
      <c r="J29" s="110">
        <v>26330000</v>
      </c>
      <c r="K29" s="110">
        <v>18431000</v>
      </c>
      <c r="L29" s="57"/>
      <c r="M29" s="50"/>
      <c r="N29" s="50" t="s">
        <v>5893</v>
      </c>
      <c r="O29" s="74" t="s">
        <v>6496</v>
      </c>
      <c r="P29" s="74" t="s">
        <v>6497</v>
      </c>
      <c r="Q29" s="62"/>
    </row>
    <row r="30" spans="2:17" s="70" customFormat="1" x14ac:dyDescent="0.15">
      <c r="B30" s="56">
        <v>2018</v>
      </c>
      <c r="C30" s="74">
        <v>1</v>
      </c>
      <c r="D30" s="71" t="s">
        <v>15</v>
      </c>
      <c r="E30" s="50" t="s">
        <v>1473</v>
      </c>
      <c r="F30" s="71" t="s">
        <v>41</v>
      </c>
      <c r="G30" s="45">
        <v>28042230</v>
      </c>
      <c r="H30" s="45"/>
      <c r="I30" s="45"/>
      <c r="J30" s="45">
        <v>28042230</v>
      </c>
      <c r="K30" s="45">
        <v>19629561</v>
      </c>
      <c r="L30" s="57" t="s">
        <v>4107</v>
      </c>
      <c r="M30" s="50"/>
      <c r="N30" s="50" t="s">
        <v>6177</v>
      </c>
      <c r="O30" s="74" t="s">
        <v>6182</v>
      </c>
      <c r="P30" s="74" t="s">
        <v>6183</v>
      </c>
      <c r="Q30" s="62"/>
    </row>
    <row r="31" spans="2:17" s="70" customFormat="1" x14ac:dyDescent="0.15">
      <c r="B31" s="56">
        <v>2018</v>
      </c>
      <c r="C31" s="74">
        <v>1</v>
      </c>
      <c r="D31" s="71" t="s">
        <v>14</v>
      </c>
      <c r="E31" s="50" t="s">
        <v>247</v>
      </c>
      <c r="F31" s="71" t="s">
        <v>42</v>
      </c>
      <c r="G31" s="45">
        <v>28472000</v>
      </c>
      <c r="H31" s="45">
        <v>0</v>
      </c>
      <c r="I31" s="45">
        <v>0</v>
      </c>
      <c r="J31" s="45">
        <v>28472000</v>
      </c>
      <c r="K31" s="45">
        <v>19930400</v>
      </c>
      <c r="L31" s="57" t="s">
        <v>4107</v>
      </c>
      <c r="M31" s="50"/>
      <c r="N31" s="50" t="s">
        <v>5938</v>
      </c>
      <c r="O31" s="74" t="s">
        <v>5945</v>
      </c>
      <c r="P31" s="74" t="s">
        <v>5946</v>
      </c>
      <c r="Q31" s="62"/>
    </row>
    <row r="32" spans="2:17" s="70" customFormat="1" x14ac:dyDescent="0.15">
      <c r="B32" s="56">
        <v>2018</v>
      </c>
      <c r="C32" s="74">
        <v>1</v>
      </c>
      <c r="D32" s="71" t="s">
        <v>14</v>
      </c>
      <c r="E32" s="50" t="s">
        <v>5176</v>
      </c>
      <c r="F32" s="71" t="s">
        <v>41</v>
      </c>
      <c r="G32" s="45">
        <v>28809000</v>
      </c>
      <c r="H32" s="45"/>
      <c r="I32" s="45"/>
      <c r="J32" s="45">
        <v>28809000</v>
      </c>
      <c r="K32" s="45">
        <v>28809000</v>
      </c>
      <c r="L32" s="57"/>
      <c r="M32" s="50"/>
      <c r="N32" s="50" t="s">
        <v>6791</v>
      </c>
      <c r="O32" s="74" t="s">
        <v>6800</v>
      </c>
      <c r="P32" s="74" t="s">
        <v>6802</v>
      </c>
      <c r="Q32" s="62"/>
    </row>
    <row r="33" spans="2:17" s="70" customFormat="1" x14ac:dyDescent="0.15">
      <c r="B33" s="56">
        <v>2018</v>
      </c>
      <c r="C33" s="74">
        <v>1</v>
      </c>
      <c r="D33" s="71" t="s">
        <v>14</v>
      </c>
      <c r="E33" s="50" t="s">
        <v>5181</v>
      </c>
      <c r="F33" s="71" t="s">
        <v>41</v>
      </c>
      <c r="G33" s="45">
        <v>30125000</v>
      </c>
      <c r="H33" s="45"/>
      <c r="I33" s="45"/>
      <c r="J33" s="45">
        <v>30125000</v>
      </c>
      <c r="K33" s="45">
        <v>30125000</v>
      </c>
      <c r="L33" s="57"/>
      <c r="M33" s="50"/>
      <c r="N33" s="50" t="s">
        <v>6791</v>
      </c>
      <c r="O33" s="74" t="s">
        <v>6800</v>
      </c>
      <c r="P33" s="74" t="s">
        <v>6805</v>
      </c>
      <c r="Q33" s="62"/>
    </row>
    <row r="34" spans="2:17" s="70" customFormat="1" x14ac:dyDescent="0.15">
      <c r="B34" s="56">
        <v>2018</v>
      </c>
      <c r="C34" s="74">
        <v>1</v>
      </c>
      <c r="D34" s="71" t="s">
        <v>5005</v>
      </c>
      <c r="E34" s="50" t="s">
        <v>5212</v>
      </c>
      <c r="F34" s="71" t="s">
        <v>16</v>
      </c>
      <c r="G34" s="45">
        <v>27829000</v>
      </c>
      <c r="H34" s="45"/>
      <c r="I34" s="45">
        <v>2477000</v>
      </c>
      <c r="J34" s="45">
        <f>SUM(G34:I34)</f>
        <v>30306000</v>
      </c>
      <c r="K34" s="45">
        <f>J34*0.7</f>
        <v>21214200</v>
      </c>
      <c r="L34" s="57"/>
      <c r="M34" s="50"/>
      <c r="N34" s="50" t="s">
        <v>5909</v>
      </c>
      <c r="O34" s="74" t="s">
        <v>6670</v>
      </c>
      <c r="P34" s="74" t="s">
        <v>6671</v>
      </c>
      <c r="Q34" s="62"/>
    </row>
    <row r="35" spans="2:17" s="70" customFormat="1" x14ac:dyDescent="0.15">
      <c r="B35" s="56">
        <v>2018</v>
      </c>
      <c r="C35" s="74">
        <v>1</v>
      </c>
      <c r="D35" s="71" t="s">
        <v>14</v>
      </c>
      <c r="E35" s="50" t="s">
        <v>858</v>
      </c>
      <c r="F35" s="71" t="s">
        <v>40</v>
      </c>
      <c r="G35" s="45">
        <v>19500000</v>
      </c>
      <c r="H35" s="45">
        <v>11081183</v>
      </c>
      <c r="I35" s="45">
        <v>0</v>
      </c>
      <c r="J35" s="45">
        <v>30581183</v>
      </c>
      <c r="K35" s="45">
        <v>30581183</v>
      </c>
      <c r="L35" s="57" t="s">
        <v>4107</v>
      </c>
      <c r="M35" s="50"/>
      <c r="N35" s="50" t="s">
        <v>5840</v>
      </c>
      <c r="O35" s="74" t="s">
        <v>6052</v>
      </c>
      <c r="P35" s="74" t="s">
        <v>6053</v>
      </c>
      <c r="Q35" s="62"/>
    </row>
    <row r="36" spans="2:17" s="70" customFormat="1" x14ac:dyDescent="0.15">
      <c r="B36" s="56">
        <v>2018</v>
      </c>
      <c r="C36" s="74">
        <v>1</v>
      </c>
      <c r="D36" s="71" t="s">
        <v>14</v>
      </c>
      <c r="E36" s="50" t="s">
        <v>2928</v>
      </c>
      <c r="F36" s="71" t="s">
        <v>40</v>
      </c>
      <c r="G36" s="45">
        <v>31003000</v>
      </c>
      <c r="H36" s="45"/>
      <c r="I36" s="45"/>
      <c r="J36" s="45">
        <v>31003000</v>
      </c>
      <c r="K36" s="45">
        <v>21702100</v>
      </c>
      <c r="L36" s="57" t="s">
        <v>4107</v>
      </c>
      <c r="M36" s="50"/>
      <c r="N36" s="50" t="s">
        <v>5878</v>
      </c>
      <c r="O36" s="74" t="s">
        <v>6362</v>
      </c>
      <c r="P36" s="74" t="s">
        <v>6363</v>
      </c>
      <c r="Q36" s="62"/>
    </row>
    <row r="37" spans="2:17" s="70" customFormat="1" x14ac:dyDescent="0.15">
      <c r="B37" s="56">
        <v>2018</v>
      </c>
      <c r="C37" s="74">
        <v>1</v>
      </c>
      <c r="D37" s="71" t="s">
        <v>15</v>
      </c>
      <c r="E37" s="50" t="s">
        <v>1474</v>
      </c>
      <c r="F37" s="71" t="s">
        <v>40</v>
      </c>
      <c r="G37" s="45">
        <v>23834000</v>
      </c>
      <c r="H37" s="45"/>
      <c r="I37" s="45">
        <v>8000000</v>
      </c>
      <c r="J37" s="45">
        <v>31834000</v>
      </c>
      <c r="K37" s="45">
        <v>15917000</v>
      </c>
      <c r="L37" s="57"/>
      <c r="M37" s="50"/>
      <c r="N37" s="50" t="s">
        <v>6177</v>
      </c>
      <c r="O37" s="74" t="s">
        <v>6184</v>
      </c>
      <c r="P37" s="74" t="s">
        <v>6185</v>
      </c>
      <c r="Q37" s="62"/>
    </row>
    <row r="38" spans="2:17" s="70" customFormat="1" x14ac:dyDescent="0.15">
      <c r="B38" s="56">
        <v>2018</v>
      </c>
      <c r="C38" s="74">
        <v>1</v>
      </c>
      <c r="D38" s="71" t="s">
        <v>14</v>
      </c>
      <c r="E38" s="50" t="s">
        <v>4266</v>
      </c>
      <c r="F38" s="71" t="s">
        <v>42</v>
      </c>
      <c r="G38" s="45">
        <v>22509650</v>
      </c>
      <c r="H38" s="45">
        <v>0</v>
      </c>
      <c r="I38" s="45">
        <v>9611350</v>
      </c>
      <c r="J38" s="45">
        <f>SUM(G38:I38)</f>
        <v>32121000</v>
      </c>
      <c r="K38" s="45">
        <v>22000000</v>
      </c>
      <c r="L38" s="57"/>
      <c r="M38" s="50"/>
      <c r="N38" s="50" t="s">
        <v>4002</v>
      </c>
      <c r="O38" s="74" t="s">
        <v>6655</v>
      </c>
      <c r="P38" s="74" t="s">
        <v>6656</v>
      </c>
      <c r="Q38" s="62"/>
    </row>
    <row r="39" spans="2:17" s="70" customFormat="1" x14ac:dyDescent="0.15">
      <c r="B39" s="56">
        <v>2018</v>
      </c>
      <c r="C39" s="74">
        <v>1</v>
      </c>
      <c r="D39" s="71" t="s">
        <v>14</v>
      </c>
      <c r="E39" s="50" t="s">
        <v>5268</v>
      </c>
      <c r="F39" s="71" t="s">
        <v>4072</v>
      </c>
      <c r="G39" s="45">
        <v>34320000</v>
      </c>
      <c r="H39" s="45">
        <v>0</v>
      </c>
      <c r="I39" s="45">
        <v>0</v>
      </c>
      <c r="J39" s="45">
        <f>G39+H39+I39</f>
        <v>34320000</v>
      </c>
      <c r="K39" s="45">
        <f>J39</f>
        <v>34320000</v>
      </c>
      <c r="L39" s="57"/>
      <c r="M39" s="50"/>
      <c r="N39" s="50" t="s">
        <v>5914</v>
      </c>
      <c r="O39" s="74" t="s">
        <v>6715</v>
      </c>
      <c r="P39" s="74" t="s">
        <v>6716</v>
      </c>
      <c r="Q39" s="62"/>
    </row>
    <row r="40" spans="2:17" s="70" customFormat="1" x14ac:dyDescent="0.15">
      <c r="B40" s="56">
        <v>2018</v>
      </c>
      <c r="C40" s="74">
        <v>1</v>
      </c>
      <c r="D40" s="71" t="s">
        <v>14</v>
      </c>
      <c r="E40" s="50" t="s">
        <v>1377</v>
      </c>
      <c r="F40" s="71" t="s">
        <v>40</v>
      </c>
      <c r="G40" s="45">
        <v>35000000</v>
      </c>
      <c r="H40" s="45"/>
      <c r="I40" s="45"/>
      <c r="J40" s="45">
        <v>35000000</v>
      </c>
      <c r="K40" s="45">
        <v>24000000</v>
      </c>
      <c r="L40" s="57" t="s">
        <v>4107</v>
      </c>
      <c r="M40" s="50"/>
      <c r="N40" s="50" t="s">
        <v>5846</v>
      </c>
      <c r="O40" s="74" t="s">
        <v>6098</v>
      </c>
      <c r="P40" s="74" t="s">
        <v>6099</v>
      </c>
      <c r="Q40" s="62"/>
    </row>
    <row r="41" spans="2:17" s="70" customFormat="1" x14ac:dyDescent="0.15">
      <c r="B41" s="56">
        <v>2018</v>
      </c>
      <c r="C41" s="74">
        <v>1</v>
      </c>
      <c r="D41" s="71" t="s">
        <v>14</v>
      </c>
      <c r="E41" s="50" t="s">
        <v>5375</v>
      </c>
      <c r="F41" s="71" t="s">
        <v>40</v>
      </c>
      <c r="G41" s="45">
        <v>34533200</v>
      </c>
      <c r="H41" s="45"/>
      <c r="I41" s="45">
        <v>1000000</v>
      </c>
      <c r="J41" s="45">
        <v>35533200</v>
      </c>
      <c r="K41" s="45"/>
      <c r="L41" s="57" t="s">
        <v>4107</v>
      </c>
      <c r="M41" s="50"/>
      <c r="N41" s="50" t="s">
        <v>5169</v>
      </c>
      <c r="O41" s="74" t="s">
        <v>5373</v>
      </c>
      <c r="P41" s="74" t="s">
        <v>6786</v>
      </c>
      <c r="Q41" s="62"/>
    </row>
    <row r="42" spans="2:17" s="70" customFormat="1" x14ac:dyDescent="0.15">
      <c r="B42" s="56">
        <v>2018</v>
      </c>
      <c r="C42" s="74">
        <v>1</v>
      </c>
      <c r="D42" s="71" t="s">
        <v>14</v>
      </c>
      <c r="E42" s="50" t="s">
        <v>5273</v>
      </c>
      <c r="F42" s="71" t="s">
        <v>4072</v>
      </c>
      <c r="G42" s="45">
        <v>15039000</v>
      </c>
      <c r="H42" s="45">
        <v>0</v>
      </c>
      <c r="I42" s="45">
        <v>20762000</v>
      </c>
      <c r="J42" s="45">
        <f>G42+H42+I42</f>
        <v>35801000</v>
      </c>
      <c r="K42" s="45">
        <f>J42</f>
        <v>35801000</v>
      </c>
      <c r="L42" s="57"/>
      <c r="M42" s="50"/>
      <c r="N42" s="50" t="s">
        <v>5914</v>
      </c>
      <c r="O42" s="74" t="s">
        <v>6715</v>
      </c>
      <c r="P42" s="74" t="s">
        <v>6716</v>
      </c>
      <c r="Q42" s="62"/>
    </row>
    <row r="43" spans="2:17" s="70" customFormat="1" x14ac:dyDescent="0.15">
      <c r="B43" s="56">
        <v>2018</v>
      </c>
      <c r="C43" s="74">
        <v>1</v>
      </c>
      <c r="D43" s="71" t="s">
        <v>14</v>
      </c>
      <c r="E43" s="50" t="s">
        <v>2998</v>
      </c>
      <c r="F43" s="71" t="s">
        <v>40</v>
      </c>
      <c r="G43" s="45">
        <v>37180000</v>
      </c>
      <c r="H43" s="45">
        <v>0</v>
      </c>
      <c r="I43" s="45">
        <v>0</v>
      </c>
      <c r="J43" s="45">
        <v>37180000</v>
      </c>
      <c r="K43" s="45">
        <v>37180000</v>
      </c>
      <c r="L43" s="57"/>
      <c r="M43" s="50"/>
      <c r="N43" s="50" t="s">
        <v>6429</v>
      </c>
      <c r="O43" s="74" t="s">
        <v>6434</v>
      </c>
      <c r="P43" s="74" t="s">
        <v>6435</v>
      </c>
      <c r="Q43" s="62"/>
    </row>
    <row r="44" spans="2:17" s="70" customFormat="1" x14ac:dyDescent="0.15">
      <c r="B44" s="56">
        <v>2018</v>
      </c>
      <c r="C44" s="74">
        <v>1</v>
      </c>
      <c r="D44" s="71" t="s">
        <v>14</v>
      </c>
      <c r="E44" s="50" t="s">
        <v>5420</v>
      </c>
      <c r="F44" s="71" t="s">
        <v>40</v>
      </c>
      <c r="G44" s="45">
        <v>37241000</v>
      </c>
      <c r="H44" s="45">
        <v>0</v>
      </c>
      <c r="I44" s="45">
        <v>0</v>
      </c>
      <c r="J44" s="45">
        <f>SUM(G44:I44)</f>
        <v>37241000</v>
      </c>
      <c r="K44" s="45">
        <v>3842000000</v>
      </c>
      <c r="L44" s="57" t="s">
        <v>4107</v>
      </c>
      <c r="M44" s="50"/>
      <c r="N44" s="50" t="s">
        <v>5169</v>
      </c>
      <c r="O44" s="74" t="s">
        <v>5368</v>
      </c>
      <c r="P44" s="74" t="s">
        <v>5369</v>
      </c>
      <c r="Q44" s="62"/>
    </row>
    <row r="45" spans="2:17" s="70" customFormat="1" x14ac:dyDescent="0.15">
      <c r="B45" s="56">
        <v>2018</v>
      </c>
      <c r="C45" s="74">
        <v>1</v>
      </c>
      <c r="D45" s="71" t="s">
        <v>14</v>
      </c>
      <c r="E45" s="50" t="s">
        <v>2994</v>
      </c>
      <c r="F45" s="71" t="s">
        <v>40</v>
      </c>
      <c r="G45" s="45">
        <v>39299000</v>
      </c>
      <c r="H45" s="45">
        <v>0</v>
      </c>
      <c r="I45" s="45">
        <v>0</v>
      </c>
      <c r="J45" s="45">
        <v>39299000</v>
      </c>
      <c r="K45" s="45">
        <v>39299000</v>
      </c>
      <c r="L45" s="57" t="s">
        <v>4107</v>
      </c>
      <c r="M45" s="50"/>
      <c r="N45" s="50" t="s">
        <v>6429</v>
      </c>
      <c r="O45" s="74" t="s">
        <v>6434</v>
      </c>
      <c r="P45" s="74" t="s">
        <v>6435</v>
      </c>
      <c r="Q45" s="62"/>
    </row>
    <row r="46" spans="2:17" s="70" customFormat="1" x14ac:dyDescent="0.15">
      <c r="B46" s="56">
        <v>2018</v>
      </c>
      <c r="C46" s="74">
        <v>1</v>
      </c>
      <c r="D46" s="71" t="s">
        <v>14</v>
      </c>
      <c r="E46" s="50" t="s">
        <v>3434</v>
      </c>
      <c r="F46" s="71" t="s">
        <v>41</v>
      </c>
      <c r="G46" s="110">
        <v>23477000</v>
      </c>
      <c r="H46" s="110">
        <v>0</v>
      </c>
      <c r="I46" s="110">
        <v>16015999.999999998</v>
      </c>
      <c r="J46" s="110">
        <v>39493000</v>
      </c>
      <c r="K46" s="110">
        <v>27645000</v>
      </c>
      <c r="L46" s="57"/>
      <c r="M46" s="50"/>
      <c r="N46" s="50" t="s">
        <v>5893</v>
      </c>
      <c r="O46" s="74" t="s">
        <v>6496</v>
      </c>
      <c r="P46" s="74" t="s">
        <v>6497</v>
      </c>
      <c r="Q46" s="62"/>
    </row>
    <row r="47" spans="2:17" s="70" customFormat="1" x14ac:dyDescent="0.15">
      <c r="B47" s="56">
        <v>2018</v>
      </c>
      <c r="C47" s="74">
        <v>1</v>
      </c>
      <c r="D47" s="71" t="s">
        <v>14</v>
      </c>
      <c r="E47" s="50" t="s">
        <v>5272</v>
      </c>
      <c r="F47" s="71" t="s">
        <v>3929</v>
      </c>
      <c r="G47" s="45">
        <v>18878000</v>
      </c>
      <c r="H47" s="45">
        <v>0</v>
      </c>
      <c r="I47" s="45">
        <v>20972000</v>
      </c>
      <c r="J47" s="45">
        <f>G47+H47+I47</f>
        <v>39850000</v>
      </c>
      <c r="K47" s="45">
        <f>J47</f>
        <v>39850000</v>
      </c>
      <c r="L47" s="57"/>
      <c r="M47" s="50"/>
      <c r="N47" s="50" t="s">
        <v>5914</v>
      </c>
      <c r="O47" s="74" t="s">
        <v>6715</v>
      </c>
      <c r="P47" s="74" t="s">
        <v>6716</v>
      </c>
      <c r="Q47" s="62"/>
    </row>
    <row r="48" spans="2:17" s="70" customFormat="1" x14ac:dyDescent="0.15">
      <c r="B48" s="56">
        <v>2018</v>
      </c>
      <c r="C48" s="74">
        <v>1</v>
      </c>
      <c r="D48" s="71" t="s">
        <v>14</v>
      </c>
      <c r="E48" s="50" t="s">
        <v>5239</v>
      </c>
      <c r="F48" s="71" t="s">
        <v>42</v>
      </c>
      <c r="G48" s="45">
        <v>31381000</v>
      </c>
      <c r="H48" s="45">
        <v>0</v>
      </c>
      <c r="I48" s="45">
        <v>10236000</v>
      </c>
      <c r="J48" s="45">
        <f>SUM(G48:I48)</f>
        <v>41617000</v>
      </c>
      <c r="K48" s="45">
        <f>SUM(H48:J48)</f>
        <v>51853000</v>
      </c>
      <c r="L48" s="57"/>
      <c r="M48" s="50"/>
      <c r="N48" s="50" t="s">
        <v>5911</v>
      </c>
      <c r="O48" s="74" t="s">
        <v>6692</v>
      </c>
      <c r="P48" s="74" t="s">
        <v>6693</v>
      </c>
      <c r="Q48" s="62"/>
    </row>
    <row r="49" spans="2:17" s="70" customFormat="1" x14ac:dyDescent="0.15">
      <c r="B49" s="56">
        <v>2018</v>
      </c>
      <c r="C49" s="74">
        <v>1</v>
      </c>
      <c r="D49" s="71" t="s">
        <v>14</v>
      </c>
      <c r="E49" s="50" t="s">
        <v>4200</v>
      </c>
      <c r="F49" s="71" t="s">
        <v>41</v>
      </c>
      <c r="G49" s="45">
        <v>19628000</v>
      </c>
      <c r="H49" s="45">
        <v>0</v>
      </c>
      <c r="I49" s="45">
        <v>26072000</v>
      </c>
      <c r="J49" s="45">
        <v>45700000</v>
      </c>
      <c r="K49" s="45">
        <v>46000000</v>
      </c>
      <c r="L49" s="57" t="s">
        <v>4107</v>
      </c>
      <c r="M49" s="50"/>
      <c r="N49" s="50" t="s">
        <v>6627</v>
      </c>
      <c r="O49" s="74" t="s">
        <v>6628</v>
      </c>
      <c r="P49" s="74" t="s">
        <v>6629</v>
      </c>
      <c r="Q49" s="62"/>
    </row>
    <row r="50" spans="2:17" s="70" customFormat="1" x14ac:dyDescent="0.15">
      <c r="B50" s="56">
        <v>2018</v>
      </c>
      <c r="C50" s="74">
        <v>1</v>
      </c>
      <c r="D50" s="71" t="s">
        <v>14</v>
      </c>
      <c r="E50" s="50" t="s">
        <v>4132</v>
      </c>
      <c r="F50" s="71" t="s">
        <v>40</v>
      </c>
      <c r="G50" s="45">
        <v>28202000</v>
      </c>
      <c r="H50" s="45">
        <v>0</v>
      </c>
      <c r="I50" s="45">
        <v>18885000</v>
      </c>
      <c r="J50" s="45">
        <v>47087000</v>
      </c>
      <c r="K50" s="45">
        <v>20000000</v>
      </c>
      <c r="L50" s="57"/>
      <c r="M50" s="50"/>
      <c r="N50" s="50" t="s">
        <v>4112</v>
      </c>
      <c r="O50" s="74" t="s">
        <v>6599</v>
      </c>
      <c r="P50" s="74" t="s">
        <v>6600</v>
      </c>
      <c r="Q50" s="62"/>
    </row>
    <row r="51" spans="2:17" s="70" customFormat="1" x14ac:dyDescent="0.15">
      <c r="B51" s="56">
        <v>2018</v>
      </c>
      <c r="C51" s="74">
        <v>1</v>
      </c>
      <c r="D51" s="71" t="s">
        <v>14</v>
      </c>
      <c r="E51" s="50" t="s">
        <v>5392</v>
      </c>
      <c r="F51" s="71" t="s">
        <v>41</v>
      </c>
      <c r="G51" s="45">
        <v>30983400</v>
      </c>
      <c r="H51" s="45"/>
      <c r="I51" s="45">
        <v>16147000</v>
      </c>
      <c r="J51" s="45">
        <v>47130400</v>
      </c>
      <c r="K51" s="45">
        <v>47130400</v>
      </c>
      <c r="L51" s="57"/>
      <c r="M51" s="50"/>
      <c r="N51" s="50" t="s">
        <v>6791</v>
      </c>
      <c r="O51" s="74" t="s">
        <v>6810</v>
      </c>
      <c r="P51" s="74" t="s">
        <v>6808</v>
      </c>
      <c r="Q51" s="62"/>
    </row>
    <row r="52" spans="2:17" s="70" customFormat="1" x14ac:dyDescent="0.15">
      <c r="B52" s="56">
        <v>2018</v>
      </c>
      <c r="C52" s="74">
        <v>1</v>
      </c>
      <c r="D52" s="71" t="s">
        <v>5005</v>
      </c>
      <c r="E52" s="50" t="s">
        <v>5215</v>
      </c>
      <c r="F52" s="71" t="s">
        <v>41</v>
      </c>
      <c r="G52" s="45">
        <v>44802000</v>
      </c>
      <c r="H52" s="45"/>
      <c r="I52" s="45">
        <v>6041000</v>
      </c>
      <c r="J52" s="45">
        <f>SUM(G52:I52)</f>
        <v>50843000</v>
      </c>
      <c r="K52" s="45">
        <f>J52*0.7</f>
        <v>35590100</v>
      </c>
      <c r="L52" s="57"/>
      <c r="M52" s="50"/>
      <c r="N52" s="50" t="s">
        <v>5909</v>
      </c>
      <c r="O52" s="74" t="s">
        <v>6670</v>
      </c>
      <c r="P52" s="74" t="s">
        <v>6671</v>
      </c>
      <c r="Q52" s="62"/>
    </row>
    <row r="53" spans="2:17" s="70" customFormat="1" x14ac:dyDescent="0.15">
      <c r="B53" s="56">
        <v>2018</v>
      </c>
      <c r="C53" s="74">
        <v>1</v>
      </c>
      <c r="D53" s="71" t="s">
        <v>14</v>
      </c>
      <c r="E53" s="50" t="s">
        <v>5262</v>
      </c>
      <c r="F53" s="71" t="s">
        <v>40</v>
      </c>
      <c r="G53" s="45">
        <v>26596000</v>
      </c>
      <c r="H53" s="45">
        <v>26596000</v>
      </c>
      <c r="I53" s="45">
        <v>0</v>
      </c>
      <c r="J53" s="45">
        <f>G53+H53+I53</f>
        <v>53192000</v>
      </c>
      <c r="K53" s="45">
        <f>J53</f>
        <v>53192000</v>
      </c>
      <c r="L53" s="57"/>
      <c r="M53" s="50"/>
      <c r="N53" s="50" t="s">
        <v>5914</v>
      </c>
      <c r="O53" s="74" t="s">
        <v>6713</v>
      </c>
      <c r="P53" s="74" t="s">
        <v>6714</v>
      </c>
      <c r="Q53" s="62"/>
    </row>
    <row r="54" spans="2:17" s="70" customFormat="1" x14ac:dyDescent="0.15">
      <c r="B54" s="56">
        <v>2018</v>
      </c>
      <c r="C54" s="74">
        <v>1</v>
      </c>
      <c r="D54" s="71" t="s">
        <v>14</v>
      </c>
      <c r="E54" s="50" t="s">
        <v>1370</v>
      </c>
      <c r="F54" s="71" t="s">
        <v>41</v>
      </c>
      <c r="G54" s="45">
        <v>54241324</v>
      </c>
      <c r="H54" s="45"/>
      <c r="I54" s="45"/>
      <c r="J54" s="45">
        <v>54241324</v>
      </c>
      <c r="K54" s="45">
        <v>37000000</v>
      </c>
      <c r="L54" s="57"/>
      <c r="M54" s="50"/>
      <c r="N54" s="50" t="s">
        <v>6093</v>
      </c>
      <c r="O54" s="74" t="s">
        <v>6094</v>
      </c>
      <c r="P54" s="74" t="s">
        <v>6095</v>
      </c>
      <c r="Q54" s="62"/>
    </row>
    <row r="55" spans="2:17" s="70" customFormat="1" x14ac:dyDescent="0.15">
      <c r="B55" s="56">
        <v>2018</v>
      </c>
      <c r="C55" s="74">
        <v>1</v>
      </c>
      <c r="D55" s="71" t="s">
        <v>15</v>
      </c>
      <c r="E55" s="50" t="s">
        <v>1469</v>
      </c>
      <c r="F55" s="71" t="s">
        <v>40</v>
      </c>
      <c r="G55" s="45">
        <v>22708000</v>
      </c>
      <c r="H55" s="45"/>
      <c r="I55" s="45">
        <v>31698000</v>
      </c>
      <c r="J55" s="45">
        <v>54406000</v>
      </c>
      <c r="K55" s="45">
        <v>38084200</v>
      </c>
      <c r="L55" s="57" t="s">
        <v>4107</v>
      </c>
      <c r="M55" s="50"/>
      <c r="N55" s="50" t="s">
        <v>6177</v>
      </c>
      <c r="O55" s="74" t="s">
        <v>6178</v>
      </c>
      <c r="P55" s="74" t="s">
        <v>6179</v>
      </c>
      <c r="Q55" s="62"/>
    </row>
    <row r="56" spans="2:17" s="70" customFormat="1" x14ac:dyDescent="0.15">
      <c r="B56" s="56">
        <v>2018</v>
      </c>
      <c r="C56" s="74">
        <v>1</v>
      </c>
      <c r="D56" s="71" t="s">
        <v>14</v>
      </c>
      <c r="E56" s="50" t="s">
        <v>4130</v>
      </c>
      <c r="F56" s="71" t="s">
        <v>40</v>
      </c>
      <c r="G56" s="45">
        <v>55879500</v>
      </c>
      <c r="H56" s="45">
        <v>0</v>
      </c>
      <c r="I56" s="45">
        <v>0</v>
      </c>
      <c r="J56" s="45">
        <v>55879500</v>
      </c>
      <c r="K56" s="45">
        <v>39000000</v>
      </c>
      <c r="L56" s="57"/>
      <c r="M56" s="50"/>
      <c r="N56" s="50" t="s">
        <v>4112</v>
      </c>
      <c r="O56" s="74" t="s">
        <v>6599</v>
      </c>
      <c r="P56" s="74" t="s">
        <v>6600</v>
      </c>
      <c r="Q56" s="62"/>
    </row>
    <row r="57" spans="2:17" s="70" customFormat="1" x14ac:dyDescent="0.15">
      <c r="B57" s="56">
        <v>2018</v>
      </c>
      <c r="C57" s="74">
        <v>1</v>
      </c>
      <c r="D57" s="71" t="s">
        <v>14</v>
      </c>
      <c r="E57" s="50" t="s">
        <v>5380</v>
      </c>
      <c r="F57" s="71" t="s">
        <v>42</v>
      </c>
      <c r="G57" s="45">
        <v>19031000</v>
      </c>
      <c r="H57" s="45"/>
      <c r="I57" s="45">
        <v>38000000</v>
      </c>
      <c r="J57" s="45">
        <v>57031000</v>
      </c>
      <c r="K57" s="45"/>
      <c r="L57" s="57" t="s">
        <v>4107</v>
      </c>
      <c r="M57" s="50"/>
      <c r="N57" s="50" t="s">
        <v>5169</v>
      </c>
      <c r="O57" s="74" t="s">
        <v>6787</v>
      </c>
      <c r="P57" s="74" t="s">
        <v>5369</v>
      </c>
      <c r="Q57" s="62"/>
    </row>
    <row r="58" spans="2:17" s="70" customFormat="1" x14ac:dyDescent="0.15">
      <c r="B58" s="56">
        <v>2018</v>
      </c>
      <c r="C58" s="74">
        <v>1</v>
      </c>
      <c r="D58" s="71" t="s">
        <v>14</v>
      </c>
      <c r="E58" s="50" t="s">
        <v>5324</v>
      </c>
      <c r="F58" s="71" t="s">
        <v>16</v>
      </c>
      <c r="G58" s="45">
        <v>56176500</v>
      </c>
      <c r="H58" s="45"/>
      <c r="I58" s="45">
        <v>1067000</v>
      </c>
      <c r="J58" s="45">
        <f>SUM(G58:I58)</f>
        <v>57243500</v>
      </c>
      <c r="K58" s="45">
        <v>57243500</v>
      </c>
      <c r="L58" s="57"/>
      <c r="M58" s="50"/>
      <c r="N58" s="50" t="s">
        <v>5135</v>
      </c>
      <c r="O58" s="74" t="s">
        <v>6768</v>
      </c>
      <c r="P58" s="74" t="s">
        <v>6766</v>
      </c>
      <c r="Q58" s="62"/>
    </row>
    <row r="59" spans="2:17" s="70" customFormat="1" x14ac:dyDescent="0.15">
      <c r="B59" s="56">
        <v>2018</v>
      </c>
      <c r="C59" s="74">
        <v>1</v>
      </c>
      <c r="D59" s="71" t="s">
        <v>14</v>
      </c>
      <c r="E59" s="50" t="s">
        <v>4160</v>
      </c>
      <c r="F59" s="71" t="s">
        <v>40</v>
      </c>
      <c r="G59" s="45">
        <v>57290000</v>
      </c>
      <c r="H59" s="45">
        <v>0</v>
      </c>
      <c r="I59" s="45">
        <v>0</v>
      </c>
      <c r="J59" s="45">
        <f>SUM(G59:I59)</f>
        <v>57290000</v>
      </c>
      <c r="K59" s="45">
        <v>57000000</v>
      </c>
      <c r="L59" s="57" t="s">
        <v>4107</v>
      </c>
      <c r="M59" s="50"/>
      <c r="N59" s="50" t="s">
        <v>5908</v>
      </c>
      <c r="O59" s="74" t="s">
        <v>4167</v>
      </c>
      <c r="P59" s="74" t="s">
        <v>6611</v>
      </c>
      <c r="Q59" s="62"/>
    </row>
    <row r="60" spans="2:17" s="70" customFormat="1" x14ac:dyDescent="0.15">
      <c r="B60" s="56">
        <v>2018</v>
      </c>
      <c r="C60" s="74">
        <v>1</v>
      </c>
      <c r="D60" s="71" t="s">
        <v>14</v>
      </c>
      <c r="E60" s="50" t="s">
        <v>792</v>
      </c>
      <c r="F60" s="71" t="s">
        <v>40</v>
      </c>
      <c r="G60" s="45">
        <v>0</v>
      </c>
      <c r="H60" s="45">
        <v>57411000</v>
      </c>
      <c r="I60" s="45">
        <v>0</v>
      </c>
      <c r="J60" s="45">
        <v>57411000</v>
      </c>
      <c r="K60" s="45">
        <v>57411000</v>
      </c>
      <c r="L60" s="57" t="s">
        <v>4107</v>
      </c>
      <c r="M60" s="50"/>
      <c r="N60" s="50" t="s">
        <v>6008</v>
      </c>
      <c r="O60" s="74" t="s">
        <v>6009</v>
      </c>
      <c r="P60" s="74" t="s">
        <v>6010</v>
      </c>
      <c r="Q60" s="62"/>
    </row>
    <row r="61" spans="2:17" s="70" customFormat="1" x14ac:dyDescent="0.15">
      <c r="B61" s="56">
        <v>2018</v>
      </c>
      <c r="C61" s="74">
        <v>1</v>
      </c>
      <c r="D61" s="71" t="s">
        <v>14</v>
      </c>
      <c r="E61" s="50" t="s">
        <v>1386</v>
      </c>
      <c r="F61" s="71" t="s">
        <v>41</v>
      </c>
      <c r="G61" s="45">
        <v>50877490</v>
      </c>
      <c r="H61" s="45"/>
      <c r="I61" s="45">
        <v>6539500</v>
      </c>
      <c r="J61" s="45">
        <v>57416990</v>
      </c>
      <c r="K61" s="45">
        <v>40000000</v>
      </c>
      <c r="L61" s="57"/>
      <c r="M61" s="50"/>
      <c r="N61" s="50" t="s">
        <v>5846</v>
      </c>
      <c r="O61" s="74" t="s">
        <v>6102</v>
      </c>
      <c r="P61" s="74" t="s">
        <v>6103</v>
      </c>
      <c r="Q61" s="62"/>
    </row>
    <row r="62" spans="2:17" s="70" customFormat="1" x14ac:dyDescent="0.15">
      <c r="B62" s="56">
        <v>2018</v>
      </c>
      <c r="C62" s="74">
        <v>1</v>
      </c>
      <c r="D62" s="71" t="s">
        <v>15</v>
      </c>
      <c r="E62" s="50" t="s">
        <v>2535</v>
      </c>
      <c r="F62" s="71" t="s">
        <v>40</v>
      </c>
      <c r="G62" s="45">
        <v>61220000</v>
      </c>
      <c r="H62" s="45"/>
      <c r="I62" s="45"/>
      <c r="J62" s="45">
        <v>61220000</v>
      </c>
      <c r="K62" s="45">
        <v>61220000</v>
      </c>
      <c r="L62" s="57" t="s">
        <v>4107</v>
      </c>
      <c r="M62" s="50"/>
      <c r="N62" s="50" t="s">
        <v>5872</v>
      </c>
      <c r="O62" s="74" t="s">
        <v>6350</v>
      </c>
      <c r="P62" s="74" t="s">
        <v>6351</v>
      </c>
      <c r="Q62" s="62"/>
    </row>
    <row r="63" spans="2:17" s="70" customFormat="1" x14ac:dyDescent="0.15">
      <c r="B63" s="56">
        <v>2018</v>
      </c>
      <c r="C63" s="74">
        <v>1</v>
      </c>
      <c r="D63" s="71" t="s">
        <v>14</v>
      </c>
      <c r="E63" s="50" t="s">
        <v>1334</v>
      </c>
      <c r="F63" s="71" t="s">
        <v>40</v>
      </c>
      <c r="G63" s="45">
        <v>17000000</v>
      </c>
      <c r="H63" s="45"/>
      <c r="I63" s="45">
        <v>45128000</v>
      </c>
      <c r="J63" s="45">
        <v>62128000</v>
      </c>
      <c r="K63" s="45">
        <v>43489600</v>
      </c>
      <c r="L63" s="57" t="s">
        <v>4107</v>
      </c>
      <c r="M63" s="50"/>
      <c r="N63" s="50" t="s">
        <v>5845</v>
      </c>
      <c r="O63" s="74" t="s">
        <v>6070</v>
      </c>
      <c r="P63" s="74" t="s">
        <v>6071</v>
      </c>
      <c r="Q63" s="62"/>
    </row>
    <row r="64" spans="2:17" s="70" customFormat="1" x14ac:dyDescent="0.15">
      <c r="B64" s="56">
        <v>2018</v>
      </c>
      <c r="C64" s="74">
        <v>1</v>
      </c>
      <c r="D64" s="71" t="s">
        <v>14</v>
      </c>
      <c r="E64" s="50" t="s">
        <v>5338</v>
      </c>
      <c r="F64" s="71" t="s">
        <v>41</v>
      </c>
      <c r="G64" s="45">
        <v>64729680</v>
      </c>
      <c r="H64" s="45"/>
      <c r="I64" s="45">
        <v>0</v>
      </c>
      <c r="J64" s="45">
        <f>SUM(G64:I64)</f>
        <v>64729680</v>
      </c>
      <c r="K64" s="45">
        <v>64729680</v>
      </c>
      <c r="L64" s="57"/>
      <c r="M64" s="50"/>
      <c r="N64" s="50" t="s">
        <v>6772</v>
      </c>
      <c r="O64" s="74" t="s">
        <v>5136</v>
      </c>
      <c r="P64" s="74" t="s">
        <v>5137</v>
      </c>
      <c r="Q64" s="62"/>
    </row>
    <row r="65" spans="2:17" s="70" customFormat="1" x14ac:dyDescent="0.15">
      <c r="B65" s="56">
        <v>2018</v>
      </c>
      <c r="C65" s="74">
        <v>1</v>
      </c>
      <c r="D65" s="71" t="s">
        <v>5005</v>
      </c>
      <c r="E65" s="50" t="s">
        <v>5211</v>
      </c>
      <c r="F65" s="71" t="s">
        <v>16</v>
      </c>
      <c r="G65" s="45">
        <v>57061000</v>
      </c>
      <c r="H65" s="45"/>
      <c r="I65" s="45">
        <v>9054000</v>
      </c>
      <c r="J65" s="45">
        <f>SUM(G65:I65)</f>
        <v>66115000</v>
      </c>
      <c r="K65" s="45">
        <f>J65*0.7</f>
        <v>46280500</v>
      </c>
      <c r="L65" s="57" t="s">
        <v>4107</v>
      </c>
      <c r="M65" s="50"/>
      <c r="N65" s="50" t="s">
        <v>5909</v>
      </c>
      <c r="O65" s="74" t="s">
        <v>6670</v>
      </c>
      <c r="P65" s="74" t="s">
        <v>6671</v>
      </c>
      <c r="Q65" s="62"/>
    </row>
    <row r="66" spans="2:17" s="70" customFormat="1" x14ac:dyDescent="0.15">
      <c r="B66" s="56">
        <v>2018</v>
      </c>
      <c r="C66" s="74">
        <v>1</v>
      </c>
      <c r="D66" s="71" t="s">
        <v>14</v>
      </c>
      <c r="E66" s="50" t="s">
        <v>277</v>
      </c>
      <c r="F66" s="71" t="s">
        <v>16</v>
      </c>
      <c r="G66" s="45">
        <v>25517560</v>
      </c>
      <c r="H66" s="45">
        <v>0</v>
      </c>
      <c r="I66" s="45">
        <v>41683000</v>
      </c>
      <c r="J66" s="45">
        <v>67200560</v>
      </c>
      <c r="K66" s="45">
        <v>17862292</v>
      </c>
      <c r="L66" s="57"/>
      <c r="M66" s="50"/>
      <c r="N66" s="50" t="s">
        <v>5971</v>
      </c>
      <c r="O66" s="74" t="s">
        <v>5978</v>
      </c>
      <c r="P66" s="74" t="s">
        <v>5979</v>
      </c>
      <c r="Q66" s="62"/>
    </row>
    <row r="67" spans="2:17" s="70" customFormat="1" x14ac:dyDescent="0.15">
      <c r="B67" s="56">
        <v>2018</v>
      </c>
      <c r="C67" s="74">
        <v>1</v>
      </c>
      <c r="D67" s="71" t="s">
        <v>14</v>
      </c>
      <c r="E67" s="50" t="s">
        <v>5186</v>
      </c>
      <c r="F67" s="71" t="s">
        <v>40</v>
      </c>
      <c r="G67" s="45">
        <v>67457450</v>
      </c>
      <c r="H67" s="45"/>
      <c r="I67" s="45"/>
      <c r="J67" s="45">
        <v>67457450</v>
      </c>
      <c r="K67" s="45">
        <v>67457450</v>
      </c>
      <c r="L67" s="57"/>
      <c r="M67" s="50"/>
      <c r="N67" s="50" t="s">
        <v>6791</v>
      </c>
      <c r="O67" s="74" t="s">
        <v>6800</v>
      </c>
      <c r="P67" s="74" t="s">
        <v>6808</v>
      </c>
      <c r="Q67" s="62"/>
    </row>
    <row r="68" spans="2:17" s="70" customFormat="1" x14ac:dyDescent="0.15">
      <c r="B68" s="56">
        <v>2018</v>
      </c>
      <c r="C68" s="74">
        <v>1</v>
      </c>
      <c r="D68" s="71" t="s">
        <v>15</v>
      </c>
      <c r="E68" s="50" t="s">
        <v>2510</v>
      </c>
      <c r="F68" s="71" t="s">
        <v>41</v>
      </c>
      <c r="G68" s="45">
        <v>20887000</v>
      </c>
      <c r="H68" s="45"/>
      <c r="I68" s="45">
        <v>46927000</v>
      </c>
      <c r="J68" s="45">
        <v>67814000</v>
      </c>
      <c r="K68" s="45">
        <v>47469800</v>
      </c>
      <c r="L68" s="57"/>
      <c r="M68" s="50"/>
      <c r="N68" s="50" t="s">
        <v>5871</v>
      </c>
      <c r="O68" s="74" t="s">
        <v>6332</v>
      </c>
      <c r="P68" s="74" t="s">
        <v>6333</v>
      </c>
      <c r="Q68" s="62"/>
    </row>
    <row r="69" spans="2:17" s="70" customFormat="1" x14ac:dyDescent="0.15">
      <c r="B69" s="56">
        <v>2018</v>
      </c>
      <c r="C69" s="74">
        <v>1</v>
      </c>
      <c r="D69" s="71" t="s">
        <v>14</v>
      </c>
      <c r="E69" s="50" t="s">
        <v>4253</v>
      </c>
      <c r="F69" s="71" t="s">
        <v>16</v>
      </c>
      <c r="G69" s="45">
        <v>72878000</v>
      </c>
      <c r="H69" s="45">
        <v>0</v>
      </c>
      <c r="I69" s="45">
        <v>0</v>
      </c>
      <c r="J69" s="45">
        <f>SUM(G69:I69)</f>
        <v>72878000</v>
      </c>
      <c r="K69" s="45">
        <v>0</v>
      </c>
      <c r="L69" s="57" t="s">
        <v>4107</v>
      </c>
      <c r="M69" s="50"/>
      <c r="N69" s="50" t="s">
        <v>4002</v>
      </c>
      <c r="O69" s="74" t="s">
        <v>4973</v>
      </c>
      <c r="P69" s="74" t="s">
        <v>4974</v>
      </c>
      <c r="Q69" s="62"/>
    </row>
    <row r="70" spans="2:17" s="70" customFormat="1" x14ac:dyDescent="0.15">
      <c r="B70" s="56">
        <v>2018</v>
      </c>
      <c r="C70" s="74">
        <v>1</v>
      </c>
      <c r="D70" s="71" t="s">
        <v>14</v>
      </c>
      <c r="E70" s="50" t="s">
        <v>278</v>
      </c>
      <c r="F70" s="71" t="s">
        <v>182</v>
      </c>
      <c r="G70" s="45">
        <v>73866210</v>
      </c>
      <c r="H70" s="45">
        <v>0</v>
      </c>
      <c r="I70" s="45">
        <v>0</v>
      </c>
      <c r="J70" s="45">
        <v>73866210</v>
      </c>
      <c r="K70" s="45">
        <v>36933105</v>
      </c>
      <c r="L70" s="57"/>
      <c r="M70" s="50"/>
      <c r="N70" s="50" t="s">
        <v>5971</v>
      </c>
      <c r="O70" s="74" t="s">
        <v>5978</v>
      </c>
      <c r="P70" s="74" t="s">
        <v>5979</v>
      </c>
      <c r="Q70" s="62"/>
    </row>
    <row r="71" spans="2:17" s="70" customFormat="1" x14ac:dyDescent="0.15">
      <c r="B71" s="56">
        <v>2018</v>
      </c>
      <c r="C71" s="74">
        <v>1</v>
      </c>
      <c r="D71" s="71" t="s">
        <v>14</v>
      </c>
      <c r="E71" s="50" t="s">
        <v>244</v>
      </c>
      <c r="F71" s="71" t="s">
        <v>42</v>
      </c>
      <c r="G71" s="45">
        <v>61506880</v>
      </c>
      <c r="H71" s="45">
        <v>0</v>
      </c>
      <c r="I71" s="45">
        <v>13388000</v>
      </c>
      <c r="J71" s="45">
        <v>74894880</v>
      </c>
      <c r="K71" s="45">
        <v>52426416</v>
      </c>
      <c r="L71" s="57" t="s">
        <v>4107</v>
      </c>
      <c r="M71" s="50"/>
      <c r="N71" s="50" t="s">
        <v>5938</v>
      </c>
      <c r="O71" s="74" t="s">
        <v>5945</v>
      </c>
      <c r="P71" s="74" t="s">
        <v>5946</v>
      </c>
      <c r="Q71" s="62"/>
    </row>
    <row r="72" spans="2:17" s="70" customFormat="1" x14ac:dyDescent="0.15">
      <c r="B72" s="56">
        <v>2018</v>
      </c>
      <c r="C72" s="74">
        <v>1</v>
      </c>
      <c r="D72" s="71" t="s">
        <v>5005</v>
      </c>
      <c r="E72" s="50" t="s">
        <v>5210</v>
      </c>
      <c r="F72" s="71" t="s">
        <v>16</v>
      </c>
      <c r="G72" s="45">
        <v>68979000</v>
      </c>
      <c r="H72" s="45"/>
      <c r="I72" s="45">
        <v>11632000</v>
      </c>
      <c r="J72" s="45">
        <f>SUM(G72:I72)</f>
        <v>80611000</v>
      </c>
      <c r="K72" s="45">
        <f>J72*0.7</f>
        <v>56427700</v>
      </c>
      <c r="L72" s="57" t="s">
        <v>4107</v>
      </c>
      <c r="M72" s="50"/>
      <c r="N72" s="50" t="s">
        <v>5909</v>
      </c>
      <c r="O72" s="74" t="s">
        <v>6670</v>
      </c>
      <c r="P72" s="74" t="s">
        <v>6671</v>
      </c>
      <c r="Q72" s="62"/>
    </row>
    <row r="73" spans="2:17" s="70" customFormat="1" x14ac:dyDescent="0.15">
      <c r="B73" s="56">
        <v>2018</v>
      </c>
      <c r="C73" s="74">
        <v>1</v>
      </c>
      <c r="D73" s="71" t="s">
        <v>14</v>
      </c>
      <c r="E73" s="50" t="s">
        <v>5388</v>
      </c>
      <c r="F73" s="71" t="s">
        <v>40</v>
      </c>
      <c r="G73" s="45">
        <v>60543000</v>
      </c>
      <c r="H73" s="45">
        <v>10527000</v>
      </c>
      <c r="I73" s="45">
        <v>10000000</v>
      </c>
      <c r="J73" s="45">
        <v>81070000</v>
      </c>
      <c r="K73" s="45">
        <v>81070000</v>
      </c>
      <c r="L73" s="57" t="s">
        <v>4107</v>
      </c>
      <c r="M73" s="50"/>
      <c r="N73" s="50" t="s">
        <v>6791</v>
      </c>
      <c r="O73" s="74" t="s">
        <v>6796</v>
      </c>
      <c r="P73" s="74" t="s">
        <v>6797</v>
      </c>
      <c r="Q73" s="62"/>
    </row>
    <row r="74" spans="2:17" s="70" customFormat="1" x14ac:dyDescent="0.15">
      <c r="B74" s="56">
        <v>2018</v>
      </c>
      <c r="C74" s="74">
        <v>1</v>
      </c>
      <c r="D74" s="71" t="s">
        <v>14</v>
      </c>
      <c r="E74" s="50" t="s">
        <v>4223</v>
      </c>
      <c r="F74" s="71" t="s">
        <v>40</v>
      </c>
      <c r="G74" s="45">
        <v>17100000</v>
      </c>
      <c r="H74" s="45">
        <v>0</v>
      </c>
      <c r="I74" s="45">
        <v>65400000</v>
      </c>
      <c r="J74" s="45">
        <v>82500000</v>
      </c>
      <c r="K74" s="45">
        <v>83000000</v>
      </c>
      <c r="L74" s="57" t="s">
        <v>4107</v>
      </c>
      <c r="M74" s="50"/>
      <c r="N74" s="50" t="s">
        <v>4235</v>
      </c>
      <c r="O74" s="74" t="s">
        <v>6635</v>
      </c>
      <c r="P74" s="74" t="s">
        <v>4966</v>
      </c>
      <c r="Q74" s="62"/>
    </row>
    <row r="75" spans="2:17" s="70" customFormat="1" x14ac:dyDescent="0.15">
      <c r="B75" s="56">
        <v>2018</v>
      </c>
      <c r="C75" s="74">
        <v>1</v>
      </c>
      <c r="D75" s="71" t="s">
        <v>14</v>
      </c>
      <c r="E75" s="50" t="s">
        <v>3430</v>
      </c>
      <c r="F75" s="71" t="s">
        <v>41</v>
      </c>
      <c r="G75" s="110">
        <v>83153000</v>
      </c>
      <c r="H75" s="110">
        <v>0</v>
      </c>
      <c r="I75" s="110">
        <v>0</v>
      </c>
      <c r="J75" s="110">
        <v>83153000</v>
      </c>
      <c r="K75" s="110">
        <v>58207000</v>
      </c>
      <c r="L75" s="57"/>
      <c r="M75" s="50"/>
      <c r="N75" s="50" t="s">
        <v>5893</v>
      </c>
      <c r="O75" s="74" t="s">
        <v>6496</v>
      </c>
      <c r="P75" s="74" t="s">
        <v>6497</v>
      </c>
      <c r="Q75" s="62"/>
    </row>
    <row r="76" spans="2:17" s="70" customFormat="1" x14ac:dyDescent="0.15">
      <c r="B76" s="56">
        <v>2018</v>
      </c>
      <c r="C76" s="74">
        <v>1</v>
      </c>
      <c r="D76" s="71" t="s">
        <v>14</v>
      </c>
      <c r="E76" s="50" t="s">
        <v>1449</v>
      </c>
      <c r="F76" s="71" t="s">
        <v>41</v>
      </c>
      <c r="G76" s="45">
        <v>19415000</v>
      </c>
      <c r="H76" s="45"/>
      <c r="I76" s="45">
        <v>63789000</v>
      </c>
      <c r="J76" s="45">
        <v>83204000</v>
      </c>
      <c r="K76" s="45">
        <v>19415000</v>
      </c>
      <c r="L76" s="57"/>
      <c r="M76" s="50"/>
      <c r="N76" s="50" t="s">
        <v>5852</v>
      </c>
      <c r="O76" s="74" t="s">
        <v>6162</v>
      </c>
      <c r="P76" s="74" t="s">
        <v>6163</v>
      </c>
      <c r="Q76" s="62"/>
    </row>
    <row r="77" spans="2:17" s="70" customFormat="1" x14ac:dyDescent="0.15">
      <c r="B77" s="56">
        <v>2018</v>
      </c>
      <c r="C77" s="74">
        <v>1</v>
      </c>
      <c r="D77" s="71" t="s">
        <v>14</v>
      </c>
      <c r="E77" s="50" t="s">
        <v>1331</v>
      </c>
      <c r="F77" s="71" t="s">
        <v>99</v>
      </c>
      <c r="G77" s="45">
        <v>83467900</v>
      </c>
      <c r="H77" s="45"/>
      <c r="I77" s="45"/>
      <c r="J77" s="45">
        <v>83467900</v>
      </c>
      <c r="K77" s="45">
        <v>76000000</v>
      </c>
      <c r="L77" s="57" t="s">
        <v>4107</v>
      </c>
      <c r="M77" s="50"/>
      <c r="N77" s="50" t="s">
        <v>5842</v>
      </c>
      <c r="O77" s="74" t="s">
        <v>6068</v>
      </c>
      <c r="P77" s="74" t="s">
        <v>6069</v>
      </c>
      <c r="Q77" s="62"/>
    </row>
    <row r="78" spans="2:17" s="70" customFormat="1" x14ac:dyDescent="0.15">
      <c r="B78" s="56">
        <v>2018</v>
      </c>
      <c r="C78" s="74">
        <v>1</v>
      </c>
      <c r="D78" s="71" t="s">
        <v>14</v>
      </c>
      <c r="E78" s="50" t="s">
        <v>4115</v>
      </c>
      <c r="F78" s="71" t="s">
        <v>40</v>
      </c>
      <c r="G78" s="45">
        <v>25465000</v>
      </c>
      <c r="H78" s="45">
        <v>0</v>
      </c>
      <c r="I78" s="45">
        <v>60786000</v>
      </c>
      <c r="J78" s="45">
        <f>SUM(G78:I78)</f>
        <v>86251000</v>
      </c>
      <c r="K78" s="45">
        <v>18000000</v>
      </c>
      <c r="L78" s="57"/>
      <c r="M78" s="50"/>
      <c r="N78" s="50" t="s">
        <v>4112</v>
      </c>
      <c r="O78" s="74" t="s">
        <v>4113</v>
      </c>
      <c r="P78" s="74" t="s">
        <v>4114</v>
      </c>
      <c r="Q78" s="62"/>
    </row>
    <row r="79" spans="2:17" s="70" customFormat="1" x14ac:dyDescent="0.15">
      <c r="B79" s="56">
        <v>2018</v>
      </c>
      <c r="C79" s="74">
        <v>1</v>
      </c>
      <c r="D79" s="71" t="s">
        <v>14</v>
      </c>
      <c r="E79" s="50" t="s">
        <v>1330</v>
      </c>
      <c r="F79" s="71" t="s">
        <v>99</v>
      </c>
      <c r="G79" s="45">
        <v>87339000</v>
      </c>
      <c r="H79" s="45"/>
      <c r="I79" s="45"/>
      <c r="J79" s="45">
        <v>87339000</v>
      </c>
      <c r="K79" s="45">
        <v>80000000</v>
      </c>
      <c r="L79" s="57" t="s">
        <v>4107</v>
      </c>
      <c r="M79" s="50"/>
      <c r="N79" s="50" t="s">
        <v>5842</v>
      </c>
      <c r="O79" s="74" t="s">
        <v>6068</v>
      </c>
      <c r="P79" s="74" t="s">
        <v>6069</v>
      </c>
      <c r="Q79" s="62"/>
    </row>
    <row r="80" spans="2:17" s="70" customFormat="1" x14ac:dyDescent="0.15">
      <c r="B80" s="56">
        <v>2018</v>
      </c>
      <c r="C80" s="74">
        <v>1</v>
      </c>
      <c r="D80" s="71" t="s">
        <v>14</v>
      </c>
      <c r="E80" s="50" t="s">
        <v>1332</v>
      </c>
      <c r="F80" s="71" t="s">
        <v>99</v>
      </c>
      <c r="G80" s="45">
        <v>87565000</v>
      </c>
      <c r="H80" s="45"/>
      <c r="I80" s="45"/>
      <c r="J80" s="45">
        <v>87565000</v>
      </c>
      <c r="K80" s="45">
        <v>80000000</v>
      </c>
      <c r="L80" s="57"/>
      <c r="M80" s="50"/>
      <c r="N80" s="50" t="s">
        <v>5842</v>
      </c>
      <c r="O80" s="74" t="s">
        <v>6068</v>
      </c>
      <c r="P80" s="74" t="s">
        <v>6069</v>
      </c>
      <c r="Q80" s="62"/>
    </row>
    <row r="81" spans="1:17" s="70" customFormat="1" x14ac:dyDescent="0.15">
      <c r="B81" s="56">
        <v>2018</v>
      </c>
      <c r="C81" s="74">
        <v>1</v>
      </c>
      <c r="D81" s="71" t="s">
        <v>14</v>
      </c>
      <c r="E81" s="50" t="s">
        <v>2503</v>
      </c>
      <c r="F81" s="71" t="s">
        <v>41</v>
      </c>
      <c r="G81" s="45">
        <v>80589730</v>
      </c>
      <c r="H81" s="45"/>
      <c r="I81" s="45">
        <v>8030000</v>
      </c>
      <c r="J81" s="45">
        <v>88619730</v>
      </c>
      <c r="K81" s="45">
        <v>62033000</v>
      </c>
      <c r="L81" s="57" t="s">
        <v>4107</v>
      </c>
      <c r="M81" s="50"/>
      <c r="N81" s="50" t="s">
        <v>5871</v>
      </c>
      <c r="O81" s="74" t="s">
        <v>6330</v>
      </c>
      <c r="P81" s="74" t="s">
        <v>6331</v>
      </c>
      <c r="Q81" s="62"/>
    </row>
    <row r="82" spans="1:17" s="70" customFormat="1" x14ac:dyDescent="0.15">
      <c r="B82" s="56">
        <v>2018</v>
      </c>
      <c r="C82" s="74">
        <v>1</v>
      </c>
      <c r="D82" s="71" t="s">
        <v>14</v>
      </c>
      <c r="E82" s="50" t="s">
        <v>3455</v>
      </c>
      <c r="F82" s="71" t="s">
        <v>40</v>
      </c>
      <c r="G82" s="110">
        <v>75609000</v>
      </c>
      <c r="H82" s="110">
        <v>0</v>
      </c>
      <c r="I82" s="110">
        <v>13830000</v>
      </c>
      <c r="J82" s="110">
        <v>89439000</v>
      </c>
      <c r="K82" s="110">
        <v>75609000</v>
      </c>
      <c r="L82" s="57" t="s">
        <v>4107</v>
      </c>
      <c r="M82" s="50"/>
      <c r="N82" s="50" t="s">
        <v>5894</v>
      </c>
      <c r="O82" s="74" t="s">
        <v>6180</v>
      </c>
      <c r="P82" s="74" t="s">
        <v>6513</v>
      </c>
      <c r="Q82" s="62"/>
    </row>
    <row r="83" spans="1:17" s="70" customFormat="1" x14ac:dyDescent="0.15">
      <c r="B83" s="56">
        <v>2018</v>
      </c>
      <c r="C83" s="74">
        <v>1</v>
      </c>
      <c r="D83" s="71" t="s">
        <v>14</v>
      </c>
      <c r="E83" s="50" t="s">
        <v>1494</v>
      </c>
      <c r="F83" s="71" t="s">
        <v>40</v>
      </c>
      <c r="G83" s="45">
        <v>71850779.909090906</v>
      </c>
      <c r="H83" s="45"/>
      <c r="I83" s="45">
        <v>18029000</v>
      </c>
      <c r="J83" s="45">
        <v>89879779.909090906</v>
      </c>
      <c r="K83" s="45">
        <v>62915845</v>
      </c>
      <c r="L83" s="57" t="s">
        <v>4107</v>
      </c>
      <c r="M83" s="50"/>
      <c r="N83" s="50" t="s">
        <v>5853</v>
      </c>
      <c r="O83" s="74" t="s">
        <v>6197</v>
      </c>
      <c r="P83" s="74" t="s">
        <v>6198</v>
      </c>
      <c r="Q83" s="62"/>
    </row>
    <row r="84" spans="1:17" s="70" customFormat="1" x14ac:dyDescent="0.15">
      <c r="B84" s="56">
        <v>2018</v>
      </c>
      <c r="C84" s="74">
        <v>1</v>
      </c>
      <c r="D84" s="71" t="s">
        <v>15</v>
      </c>
      <c r="E84" s="50" t="s">
        <v>1473</v>
      </c>
      <c r="F84" s="71" t="s">
        <v>40</v>
      </c>
      <c r="G84" s="45">
        <v>90038000</v>
      </c>
      <c r="H84" s="45"/>
      <c r="I84" s="45"/>
      <c r="J84" s="45">
        <v>90038000</v>
      </c>
      <c r="K84" s="45">
        <v>63026599.999999993</v>
      </c>
      <c r="L84" s="57" t="s">
        <v>4107</v>
      </c>
      <c r="M84" s="50"/>
      <c r="N84" s="50" t="s">
        <v>6177</v>
      </c>
      <c r="O84" s="74" t="s">
        <v>6182</v>
      </c>
      <c r="P84" s="74" t="s">
        <v>6183</v>
      </c>
      <c r="Q84" s="62"/>
    </row>
    <row r="85" spans="1:17" s="70" customFormat="1" x14ac:dyDescent="0.15">
      <c r="B85" s="56">
        <v>2018</v>
      </c>
      <c r="C85" s="74">
        <v>1</v>
      </c>
      <c r="D85" s="71" t="s">
        <v>14</v>
      </c>
      <c r="E85" s="50" t="s">
        <v>4064</v>
      </c>
      <c r="F85" s="71" t="s">
        <v>40</v>
      </c>
      <c r="G85" s="45">
        <v>91056634</v>
      </c>
      <c r="H85" s="45">
        <v>0</v>
      </c>
      <c r="I85" s="45">
        <v>0</v>
      </c>
      <c r="J85" s="45">
        <v>91056634</v>
      </c>
      <c r="K85" s="45">
        <v>64000000</v>
      </c>
      <c r="L85" s="57"/>
      <c r="M85" s="50"/>
      <c r="N85" s="50" t="s">
        <v>5905</v>
      </c>
      <c r="O85" s="74" t="s">
        <v>6556</v>
      </c>
      <c r="P85" s="74" t="s">
        <v>6557</v>
      </c>
      <c r="Q85" s="62"/>
    </row>
    <row r="86" spans="1:17" s="70" customFormat="1" x14ac:dyDescent="0.15">
      <c r="B86" s="56">
        <v>2018</v>
      </c>
      <c r="C86" s="74">
        <v>1</v>
      </c>
      <c r="D86" s="71" t="s">
        <v>14</v>
      </c>
      <c r="E86" s="50" t="s">
        <v>5344</v>
      </c>
      <c r="F86" s="71" t="s">
        <v>40</v>
      </c>
      <c r="G86" s="45">
        <v>69635920</v>
      </c>
      <c r="H86" s="45"/>
      <c r="I86" s="45">
        <v>24070000</v>
      </c>
      <c r="J86" s="45">
        <f>SUM(G86:I86)</f>
        <v>93705920</v>
      </c>
      <c r="K86" s="45">
        <v>65594143.999999993</v>
      </c>
      <c r="L86" s="57"/>
      <c r="M86" s="50"/>
      <c r="N86" s="50" t="s">
        <v>6772</v>
      </c>
      <c r="O86" s="74" t="s">
        <v>6767</v>
      </c>
      <c r="P86" s="74" t="s">
        <v>6779</v>
      </c>
      <c r="Q86" s="62"/>
    </row>
    <row r="87" spans="1:17" s="70" customFormat="1" x14ac:dyDescent="0.15">
      <c r="B87" s="56">
        <v>2018</v>
      </c>
      <c r="C87" s="74">
        <v>1</v>
      </c>
      <c r="D87" s="71" t="s">
        <v>14</v>
      </c>
      <c r="E87" s="50" t="s">
        <v>1453</v>
      </c>
      <c r="F87" s="71" t="s">
        <v>42</v>
      </c>
      <c r="G87" s="45">
        <v>94120000</v>
      </c>
      <c r="H87" s="45"/>
      <c r="I87" s="45"/>
      <c r="J87" s="45">
        <v>94120000</v>
      </c>
      <c r="K87" s="45">
        <v>94120000</v>
      </c>
      <c r="L87" s="57"/>
      <c r="M87" s="50"/>
      <c r="N87" s="50" t="s">
        <v>5852</v>
      </c>
      <c r="O87" s="74" t="s">
        <v>6164</v>
      </c>
      <c r="P87" s="74" t="s">
        <v>6165</v>
      </c>
      <c r="Q87" s="62"/>
    </row>
    <row r="88" spans="1:17" s="70" customFormat="1" x14ac:dyDescent="0.15">
      <c r="B88" s="56">
        <v>2018</v>
      </c>
      <c r="C88" s="74">
        <v>1</v>
      </c>
      <c r="D88" s="71" t="s">
        <v>14</v>
      </c>
      <c r="E88" s="50" t="s">
        <v>5389</v>
      </c>
      <c r="F88" s="71" t="s">
        <v>40</v>
      </c>
      <c r="G88" s="45">
        <v>46319000</v>
      </c>
      <c r="H88" s="45"/>
      <c r="I88" s="45">
        <v>50657000</v>
      </c>
      <c r="J88" s="45">
        <v>96976000</v>
      </c>
      <c r="K88" s="45">
        <v>96976000</v>
      </c>
      <c r="L88" s="57" t="s">
        <v>4107</v>
      </c>
      <c r="M88" s="50"/>
      <c r="N88" s="50" t="s">
        <v>6791</v>
      </c>
      <c r="O88" s="74" t="s">
        <v>6798</v>
      </c>
      <c r="P88" s="74" t="s">
        <v>6799</v>
      </c>
      <c r="Q88" s="62"/>
    </row>
    <row r="89" spans="1:17" s="70" customFormat="1" x14ac:dyDescent="0.15">
      <c r="B89" s="56">
        <v>2018</v>
      </c>
      <c r="C89" s="74">
        <v>1</v>
      </c>
      <c r="D89" s="71" t="s">
        <v>14</v>
      </c>
      <c r="E89" s="50" t="s">
        <v>1379</v>
      </c>
      <c r="F89" s="71" t="s">
        <v>40</v>
      </c>
      <c r="G89" s="45">
        <v>25330320</v>
      </c>
      <c r="H89" s="45"/>
      <c r="I89" s="45">
        <v>73395000</v>
      </c>
      <c r="J89" s="45">
        <v>98725320</v>
      </c>
      <c r="K89" s="45">
        <v>69000000</v>
      </c>
      <c r="L89" s="57" t="s">
        <v>4107</v>
      </c>
      <c r="M89" s="50"/>
      <c r="N89" s="50" t="s">
        <v>5846</v>
      </c>
      <c r="O89" s="74" t="s">
        <v>6100</v>
      </c>
      <c r="P89" s="74" t="s">
        <v>6101</v>
      </c>
      <c r="Q89" s="62"/>
    </row>
    <row r="90" spans="1:17" s="70" customFormat="1" x14ac:dyDescent="0.15">
      <c r="B90" s="56">
        <v>2018</v>
      </c>
      <c r="C90" s="74">
        <v>1</v>
      </c>
      <c r="D90" s="71" t="s">
        <v>14</v>
      </c>
      <c r="E90" s="50" t="s">
        <v>249</v>
      </c>
      <c r="F90" s="71" t="s">
        <v>40</v>
      </c>
      <c r="G90" s="45">
        <v>43615000</v>
      </c>
      <c r="H90" s="45">
        <v>0</v>
      </c>
      <c r="I90" s="45">
        <v>55428000</v>
      </c>
      <c r="J90" s="45">
        <v>99043000</v>
      </c>
      <c r="K90" s="45">
        <v>69330100</v>
      </c>
      <c r="L90" s="57"/>
      <c r="M90" s="50"/>
      <c r="N90" s="50" t="s">
        <v>5938</v>
      </c>
      <c r="O90" s="74" t="s">
        <v>5947</v>
      </c>
      <c r="P90" s="74" t="s">
        <v>5948</v>
      </c>
      <c r="Q90" s="62"/>
    </row>
    <row r="91" spans="1:17" s="70" customFormat="1" x14ac:dyDescent="0.15">
      <c r="B91" s="56">
        <v>2018</v>
      </c>
      <c r="C91" s="74">
        <v>1</v>
      </c>
      <c r="D91" s="71" t="s">
        <v>15</v>
      </c>
      <c r="E91" s="50" t="s">
        <v>1477</v>
      </c>
      <c r="F91" s="71" t="s">
        <v>16</v>
      </c>
      <c r="G91" s="45">
        <v>100000000</v>
      </c>
      <c r="H91" s="45"/>
      <c r="I91" s="45"/>
      <c r="J91" s="45">
        <v>100000000</v>
      </c>
      <c r="K91" s="45">
        <v>50000000</v>
      </c>
      <c r="L91" s="57"/>
      <c r="M91" s="50"/>
      <c r="N91" s="50" t="s">
        <v>6177</v>
      </c>
      <c r="O91" s="74" t="s">
        <v>6182</v>
      </c>
      <c r="P91" s="74" t="s">
        <v>6183</v>
      </c>
      <c r="Q91" s="62"/>
    </row>
    <row r="92" spans="1:17" s="70" customFormat="1" x14ac:dyDescent="0.15">
      <c r="B92" s="56">
        <v>2018</v>
      </c>
      <c r="C92" s="74">
        <v>1</v>
      </c>
      <c r="D92" s="71" t="s">
        <v>14</v>
      </c>
      <c r="E92" s="50" t="s">
        <v>5260</v>
      </c>
      <c r="F92" s="71" t="s">
        <v>3929</v>
      </c>
      <c r="G92" s="45">
        <v>102809000</v>
      </c>
      <c r="H92" s="45"/>
      <c r="I92" s="45"/>
      <c r="J92" s="45">
        <f>SUM(G92:I92)</f>
        <v>102809000</v>
      </c>
      <c r="K92" s="45">
        <f>G92+H92+I92</f>
        <v>102809000</v>
      </c>
      <c r="L92" s="57" t="s">
        <v>4107</v>
      </c>
      <c r="M92" s="50"/>
      <c r="N92" s="50" t="s">
        <v>5912</v>
      </c>
      <c r="O92" s="74" t="s">
        <v>6711</v>
      </c>
      <c r="P92" s="74" t="s">
        <v>6712</v>
      </c>
      <c r="Q92" s="62"/>
    </row>
    <row r="93" spans="1:17" s="70" customFormat="1" x14ac:dyDescent="0.15">
      <c r="B93" s="56">
        <v>2018</v>
      </c>
      <c r="C93" s="74">
        <v>1</v>
      </c>
      <c r="D93" s="71" t="s">
        <v>14</v>
      </c>
      <c r="E93" s="50" t="s">
        <v>4117</v>
      </c>
      <c r="F93" s="71" t="s">
        <v>40</v>
      </c>
      <c r="G93" s="45">
        <v>103169500</v>
      </c>
      <c r="H93" s="45">
        <v>0</v>
      </c>
      <c r="I93" s="45">
        <v>0</v>
      </c>
      <c r="J93" s="45">
        <v>103169500</v>
      </c>
      <c r="K93" s="45">
        <v>72000000</v>
      </c>
      <c r="L93" s="57" t="s">
        <v>4107</v>
      </c>
      <c r="M93" s="50"/>
      <c r="N93" s="50" t="s">
        <v>4112</v>
      </c>
      <c r="O93" s="74" t="s">
        <v>6593</v>
      </c>
      <c r="P93" s="74" t="s">
        <v>6594</v>
      </c>
      <c r="Q93" s="62"/>
    </row>
    <row r="94" spans="1:17" s="70" customFormat="1" x14ac:dyDescent="0.15">
      <c r="B94" s="56">
        <v>2018</v>
      </c>
      <c r="C94" s="74">
        <v>1</v>
      </c>
      <c r="D94" s="71" t="s">
        <v>14</v>
      </c>
      <c r="E94" s="50" t="s">
        <v>5239</v>
      </c>
      <c r="F94" s="71" t="s">
        <v>182</v>
      </c>
      <c r="G94" s="45">
        <v>77158000</v>
      </c>
      <c r="H94" s="45">
        <v>0</v>
      </c>
      <c r="I94" s="45">
        <v>26510000</v>
      </c>
      <c r="J94" s="45">
        <f>SUM(G94:I94)</f>
        <v>103668000</v>
      </c>
      <c r="K94" s="45">
        <f>SUM(H94:J94)</f>
        <v>130178000</v>
      </c>
      <c r="L94" s="57" t="s">
        <v>4107</v>
      </c>
      <c r="M94" s="50"/>
      <c r="N94" s="50" t="s">
        <v>5911</v>
      </c>
      <c r="O94" s="74" t="s">
        <v>6692</v>
      </c>
      <c r="P94" s="74" t="s">
        <v>6693</v>
      </c>
      <c r="Q94" s="62"/>
    </row>
    <row r="95" spans="1:17" s="70" customFormat="1" x14ac:dyDescent="0.15">
      <c r="A95" s="70" t="s">
        <v>1478</v>
      </c>
      <c r="B95" s="56">
        <v>2018</v>
      </c>
      <c r="C95" s="74">
        <v>1</v>
      </c>
      <c r="D95" s="71" t="s">
        <v>14</v>
      </c>
      <c r="E95" s="50" t="s">
        <v>5322</v>
      </c>
      <c r="F95" s="71" t="s">
        <v>16</v>
      </c>
      <c r="G95" s="45">
        <v>103246760</v>
      </c>
      <c r="H95" s="45"/>
      <c r="I95" s="45">
        <v>1291000</v>
      </c>
      <c r="J95" s="45">
        <f>SUM(G95:I95)</f>
        <v>104537760</v>
      </c>
      <c r="K95" s="45">
        <v>104537760</v>
      </c>
      <c r="L95" s="57" t="s">
        <v>4107</v>
      </c>
      <c r="M95" s="50"/>
      <c r="N95" s="50" t="s">
        <v>5135</v>
      </c>
      <c r="O95" s="74" t="s">
        <v>6765</v>
      </c>
      <c r="P95" s="74" t="s">
        <v>6766</v>
      </c>
      <c r="Q95" s="62"/>
    </row>
    <row r="96" spans="1:17" s="70" customFormat="1" x14ac:dyDescent="0.15">
      <c r="B96" s="56">
        <v>2018</v>
      </c>
      <c r="C96" s="74">
        <v>1</v>
      </c>
      <c r="D96" s="71" t="s">
        <v>14</v>
      </c>
      <c r="E96" s="50" t="s">
        <v>5323</v>
      </c>
      <c r="F96" s="71" t="s">
        <v>16</v>
      </c>
      <c r="G96" s="45">
        <v>105468000</v>
      </c>
      <c r="H96" s="45"/>
      <c r="I96" s="45">
        <v>3075000</v>
      </c>
      <c r="J96" s="45">
        <f>SUM(G96:I96)</f>
        <v>108543000</v>
      </c>
      <c r="K96" s="45">
        <v>108543000</v>
      </c>
      <c r="L96" s="57"/>
      <c r="M96" s="50"/>
      <c r="N96" s="50" t="s">
        <v>5135</v>
      </c>
      <c r="O96" s="74" t="s">
        <v>6765</v>
      </c>
      <c r="P96" s="74" t="s">
        <v>6766</v>
      </c>
      <c r="Q96" s="62"/>
    </row>
    <row r="97" spans="2:17" s="70" customFormat="1" x14ac:dyDescent="0.15">
      <c r="B97" s="56">
        <v>2018</v>
      </c>
      <c r="C97" s="74">
        <v>1</v>
      </c>
      <c r="D97" s="71" t="s">
        <v>15</v>
      </c>
      <c r="E97" s="50" t="s">
        <v>2511</v>
      </c>
      <c r="F97" s="71" t="s">
        <v>99</v>
      </c>
      <c r="G97" s="45">
        <v>69266000</v>
      </c>
      <c r="H97" s="45"/>
      <c r="I97" s="45">
        <v>40379000</v>
      </c>
      <c r="J97" s="45">
        <v>109645000</v>
      </c>
      <c r="K97" s="45">
        <v>76751500</v>
      </c>
      <c r="L97" s="57" t="s">
        <v>4107</v>
      </c>
      <c r="M97" s="50"/>
      <c r="N97" s="50" t="s">
        <v>5871</v>
      </c>
      <c r="O97" s="74" t="s">
        <v>6332</v>
      </c>
      <c r="P97" s="74" t="s">
        <v>6333</v>
      </c>
      <c r="Q97" s="62"/>
    </row>
    <row r="98" spans="2:17" s="70" customFormat="1" x14ac:dyDescent="0.15">
      <c r="B98" s="56">
        <v>2018</v>
      </c>
      <c r="C98" s="74">
        <v>1</v>
      </c>
      <c r="D98" s="71" t="s">
        <v>14</v>
      </c>
      <c r="E98" s="50" t="s">
        <v>1400</v>
      </c>
      <c r="F98" s="71" t="s">
        <v>40</v>
      </c>
      <c r="G98" s="45">
        <v>112000000</v>
      </c>
      <c r="H98" s="45"/>
      <c r="I98" s="45"/>
      <c r="J98" s="45">
        <v>112000000</v>
      </c>
      <c r="K98" s="45">
        <v>78400000</v>
      </c>
      <c r="L98" s="57"/>
      <c r="M98" s="50"/>
      <c r="N98" s="50" t="s">
        <v>5848</v>
      </c>
      <c r="O98" s="74" t="s">
        <v>6114</v>
      </c>
      <c r="P98" s="74" t="s">
        <v>6115</v>
      </c>
      <c r="Q98" s="62"/>
    </row>
    <row r="99" spans="2:17" s="70" customFormat="1" x14ac:dyDescent="0.15">
      <c r="B99" s="56">
        <v>2018</v>
      </c>
      <c r="C99" s="74">
        <v>1</v>
      </c>
      <c r="D99" s="71" t="s">
        <v>14</v>
      </c>
      <c r="E99" s="50" t="s">
        <v>5379</v>
      </c>
      <c r="F99" s="71" t="s">
        <v>41</v>
      </c>
      <c r="G99" s="45">
        <v>76061000</v>
      </c>
      <c r="H99" s="45"/>
      <c r="I99" s="45">
        <v>36828000</v>
      </c>
      <c r="J99" s="45">
        <v>112889000</v>
      </c>
      <c r="K99" s="45"/>
      <c r="L99" s="57"/>
      <c r="M99" s="50"/>
      <c r="N99" s="50" t="s">
        <v>5169</v>
      </c>
      <c r="O99" s="74" t="s">
        <v>6787</v>
      </c>
      <c r="P99" s="74" t="s">
        <v>6790</v>
      </c>
      <c r="Q99" s="62"/>
    </row>
    <row r="100" spans="2:17" s="70" customFormat="1" x14ac:dyDescent="0.15">
      <c r="B100" s="56">
        <v>2018</v>
      </c>
      <c r="C100" s="74">
        <v>1</v>
      </c>
      <c r="D100" s="71" t="s">
        <v>14</v>
      </c>
      <c r="E100" s="50" t="s">
        <v>266</v>
      </c>
      <c r="F100" s="71" t="s">
        <v>16</v>
      </c>
      <c r="G100" s="45">
        <v>114121950</v>
      </c>
      <c r="H100" s="45"/>
      <c r="I100" s="45">
        <v>0</v>
      </c>
      <c r="J100" s="45">
        <v>114121950</v>
      </c>
      <c r="K100" s="45">
        <v>91297000</v>
      </c>
      <c r="L100" s="57"/>
      <c r="M100" s="50"/>
      <c r="N100" s="50" t="s">
        <v>5955</v>
      </c>
      <c r="O100" s="74" t="s">
        <v>5960</v>
      </c>
      <c r="P100" s="74" t="s">
        <v>5961</v>
      </c>
      <c r="Q100" s="62"/>
    </row>
    <row r="101" spans="2:17" s="70" customFormat="1" x14ac:dyDescent="0.15">
      <c r="B101" s="56">
        <v>2018</v>
      </c>
      <c r="C101" s="74">
        <v>1</v>
      </c>
      <c r="D101" s="71" t="s">
        <v>14</v>
      </c>
      <c r="E101" s="50" t="s">
        <v>5337</v>
      </c>
      <c r="F101" s="71" t="s">
        <v>40</v>
      </c>
      <c r="G101" s="45">
        <v>114903200</v>
      </c>
      <c r="H101" s="45"/>
      <c r="I101" s="45">
        <v>0</v>
      </c>
      <c r="J101" s="45">
        <f>SUM(G101:I101)</f>
        <v>114903200</v>
      </c>
      <c r="K101" s="45">
        <v>114903200</v>
      </c>
      <c r="L101" s="57"/>
      <c r="M101" s="50"/>
      <c r="N101" s="50" t="s">
        <v>6772</v>
      </c>
      <c r="O101" s="74" t="s">
        <v>5136</v>
      </c>
      <c r="P101" s="74" t="s">
        <v>5137</v>
      </c>
      <c r="Q101" s="62"/>
    </row>
    <row r="102" spans="2:17" s="70" customFormat="1" x14ac:dyDescent="0.15">
      <c r="B102" s="56">
        <v>2018</v>
      </c>
      <c r="C102" s="74">
        <v>1</v>
      </c>
      <c r="D102" s="71" t="s">
        <v>14</v>
      </c>
      <c r="E102" s="50" t="s">
        <v>1381</v>
      </c>
      <c r="F102" s="71" t="s">
        <v>40</v>
      </c>
      <c r="G102" s="45">
        <v>106950000</v>
      </c>
      <c r="H102" s="45"/>
      <c r="I102" s="45">
        <v>11800000</v>
      </c>
      <c r="J102" s="45">
        <v>118750000</v>
      </c>
      <c r="K102" s="45">
        <v>83000000</v>
      </c>
      <c r="L102" s="57" t="s">
        <v>4107</v>
      </c>
      <c r="M102" s="50"/>
      <c r="N102" s="50" t="s">
        <v>5846</v>
      </c>
      <c r="O102" s="74" t="s">
        <v>6100</v>
      </c>
      <c r="P102" s="74" t="s">
        <v>6101</v>
      </c>
      <c r="Q102" s="62"/>
    </row>
    <row r="103" spans="2:17" s="70" customFormat="1" x14ac:dyDescent="0.15">
      <c r="B103" s="56">
        <v>2018</v>
      </c>
      <c r="C103" s="74">
        <v>1</v>
      </c>
      <c r="D103" s="71" t="s">
        <v>14</v>
      </c>
      <c r="E103" s="50" t="s">
        <v>4265</v>
      </c>
      <c r="F103" s="71" t="s">
        <v>41</v>
      </c>
      <c r="G103" s="45">
        <v>116318889</v>
      </c>
      <c r="H103" s="45">
        <v>0</v>
      </c>
      <c r="I103" s="45">
        <v>3255000</v>
      </c>
      <c r="J103" s="45">
        <f>SUM(G103:I103)</f>
        <v>119573889</v>
      </c>
      <c r="K103" s="45">
        <v>84000000</v>
      </c>
      <c r="L103" s="57" t="s">
        <v>4107</v>
      </c>
      <c r="M103" s="50"/>
      <c r="N103" s="50" t="s">
        <v>4002</v>
      </c>
      <c r="O103" s="74" t="s">
        <v>6655</v>
      </c>
      <c r="P103" s="74" t="s">
        <v>6656</v>
      </c>
      <c r="Q103" s="62"/>
    </row>
    <row r="104" spans="2:17" s="70" customFormat="1" x14ac:dyDescent="0.15">
      <c r="B104" s="56">
        <v>2018</v>
      </c>
      <c r="C104" s="74">
        <v>1</v>
      </c>
      <c r="D104" s="71" t="s">
        <v>14</v>
      </c>
      <c r="E104" s="50" t="s">
        <v>5392</v>
      </c>
      <c r="F104" s="71" t="s">
        <v>40</v>
      </c>
      <c r="G104" s="45">
        <v>79559480</v>
      </c>
      <c r="H104" s="45"/>
      <c r="I104" s="45">
        <v>40639000</v>
      </c>
      <c r="J104" s="45">
        <v>120198480</v>
      </c>
      <c r="K104" s="45">
        <v>120198480</v>
      </c>
      <c r="L104" s="57"/>
      <c r="M104" s="50"/>
      <c r="N104" s="50" t="s">
        <v>6791</v>
      </c>
      <c r="O104" s="74" t="s">
        <v>6810</v>
      </c>
      <c r="P104" s="74" t="s">
        <v>6808</v>
      </c>
      <c r="Q104" s="62"/>
    </row>
    <row r="105" spans="2:17" s="70" customFormat="1" x14ac:dyDescent="0.15">
      <c r="B105" s="56">
        <v>2018</v>
      </c>
      <c r="C105" s="74">
        <v>1</v>
      </c>
      <c r="D105" s="71" t="s">
        <v>14</v>
      </c>
      <c r="E105" s="50" t="s">
        <v>4129</v>
      </c>
      <c r="F105" s="71" t="s">
        <v>40</v>
      </c>
      <c r="G105" s="45">
        <v>23982500</v>
      </c>
      <c r="H105" s="45">
        <v>0</v>
      </c>
      <c r="I105" s="45">
        <v>99231000</v>
      </c>
      <c r="J105" s="45">
        <v>123213500</v>
      </c>
      <c r="K105" s="45">
        <v>17000000</v>
      </c>
      <c r="L105" s="57"/>
      <c r="M105" s="50"/>
      <c r="N105" s="50" t="s">
        <v>4112</v>
      </c>
      <c r="O105" s="74" t="s">
        <v>6599</v>
      </c>
      <c r="P105" s="74" t="s">
        <v>6600</v>
      </c>
      <c r="Q105" s="62"/>
    </row>
    <row r="106" spans="2:17" s="70" customFormat="1" x14ac:dyDescent="0.15">
      <c r="B106" s="56">
        <v>2018</v>
      </c>
      <c r="C106" s="74">
        <v>1</v>
      </c>
      <c r="D106" s="71" t="s">
        <v>14</v>
      </c>
      <c r="E106" s="50" t="s">
        <v>2449</v>
      </c>
      <c r="F106" s="71" t="s">
        <v>41</v>
      </c>
      <c r="G106" s="45">
        <v>42790000</v>
      </c>
      <c r="H106" s="45"/>
      <c r="I106" s="45">
        <v>82390000</v>
      </c>
      <c r="J106" s="45">
        <v>125180000</v>
      </c>
      <c r="K106" s="45">
        <v>125180000</v>
      </c>
      <c r="L106" s="57"/>
      <c r="M106" s="50"/>
      <c r="N106" s="50" t="s">
        <v>6289</v>
      </c>
      <c r="O106" s="74" t="s">
        <v>6292</v>
      </c>
      <c r="P106" s="74" t="s">
        <v>6293</v>
      </c>
      <c r="Q106" s="62"/>
    </row>
    <row r="107" spans="2:17" s="70" customFormat="1" x14ac:dyDescent="0.15">
      <c r="B107" s="56">
        <v>2018</v>
      </c>
      <c r="C107" s="74">
        <v>1</v>
      </c>
      <c r="D107" s="71" t="s">
        <v>15</v>
      </c>
      <c r="E107" s="50" t="s">
        <v>1466</v>
      </c>
      <c r="F107" s="71" t="s">
        <v>40</v>
      </c>
      <c r="G107" s="45">
        <v>125971990</v>
      </c>
      <c r="H107" s="45"/>
      <c r="I107" s="45"/>
      <c r="J107" s="45">
        <v>125971990</v>
      </c>
      <c r="K107" s="45">
        <v>88180393</v>
      </c>
      <c r="L107" s="57" t="s">
        <v>4107</v>
      </c>
      <c r="M107" s="50"/>
      <c r="N107" s="50" t="s">
        <v>6177</v>
      </c>
      <c r="O107" s="74" t="s">
        <v>6178</v>
      </c>
      <c r="P107" s="74" t="s">
        <v>6179</v>
      </c>
      <c r="Q107" s="62"/>
    </row>
    <row r="108" spans="2:17" s="70" customFormat="1" x14ac:dyDescent="0.15">
      <c r="B108" s="56">
        <v>2018</v>
      </c>
      <c r="C108" s="74">
        <v>1</v>
      </c>
      <c r="D108" s="71" t="s">
        <v>14</v>
      </c>
      <c r="E108" s="50" t="s">
        <v>5270</v>
      </c>
      <c r="F108" s="71" t="s">
        <v>5073</v>
      </c>
      <c r="G108" s="45">
        <v>0</v>
      </c>
      <c r="H108" s="45">
        <v>0</v>
      </c>
      <c r="I108" s="45">
        <v>126295000</v>
      </c>
      <c r="J108" s="45">
        <f>G108+H108+I108</f>
        <v>126295000</v>
      </c>
      <c r="K108" s="45">
        <f>J108</f>
        <v>126295000</v>
      </c>
      <c r="L108" s="57"/>
      <c r="M108" s="50"/>
      <c r="N108" s="50" t="s">
        <v>5914</v>
      </c>
      <c r="O108" s="74" t="s">
        <v>6715</v>
      </c>
      <c r="P108" s="74" t="s">
        <v>6716</v>
      </c>
      <c r="Q108" s="62"/>
    </row>
    <row r="109" spans="2:17" s="70" customFormat="1" x14ac:dyDescent="0.15">
      <c r="B109" s="56">
        <v>2018</v>
      </c>
      <c r="C109" s="74">
        <v>1</v>
      </c>
      <c r="D109" s="71" t="s">
        <v>14</v>
      </c>
      <c r="E109" s="50" t="s">
        <v>1415</v>
      </c>
      <c r="F109" s="71" t="s">
        <v>41</v>
      </c>
      <c r="G109" s="45">
        <v>89745000</v>
      </c>
      <c r="H109" s="45"/>
      <c r="I109" s="45">
        <v>38488000</v>
      </c>
      <c r="J109" s="45">
        <v>128233000</v>
      </c>
      <c r="K109" s="45">
        <v>62821500</v>
      </c>
      <c r="L109" s="57" t="s">
        <v>4107</v>
      </c>
      <c r="M109" s="50"/>
      <c r="N109" s="50" t="s">
        <v>5849</v>
      </c>
      <c r="O109" s="74" t="s">
        <v>6134</v>
      </c>
      <c r="P109" s="74" t="s">
        <v>6135</v>
      </c>
      <c r="Q109" s="62"/>
    </row>
    <row r="110" spans="2:17" s="70" customFormat="1" x14ac:dyDescent="0.15">
      <c r="B110" s="56">
        <v>2018</v>
      </c>
      <c r="C110" s="74">
        <v>1</v>
      </c>
      <c r="D110" s="71" t="s">
        <v>14</v>
      </c>
      <c r="E110" s="50" t="s">
        <v>1452</v>
      </c>
      <c r="F110" s="71" t="s">
        <v>40</v>
      </c>
      <c r="G110" s="45">
        <v>21918000</v>
      </c>
      <c r="H110" s="45"/>
      <c r="I110" s="45">
        <v>111391263</v>
      </c>
      <c r="J110" s="45">
        <v>133309263</v>
      </c>
      <c r="K110" s="45">
        <v>21918000</v>
      </c>
      <c r="L110" s="57"/>
      <c r="M110" s="50"/>
      <c r="N110" s="50" t="s">
        <v>5852</v>
      </c>
      <c r="O110" s="74" t="s">
        <v>6164</v>
      </c>
      <c r="P110" s="74" t="s">
        <v>6165</v>
      </c>
      <c r="Q110" s="62"/>
    </row>
    <row r="111" spans="2:17" s="70" customFormat="1" x14ac:dyDescent="0.15">
      <c r="B111" s="56">
        <v>2018</v>
      </c>
      <c r="C111" s="74">
        <v>1</v>
      </c>
      <c r="D111" s="71" t="s">
        <v>14</v>
      </c>
      <c r="E111" s="50" t="s">
        <v>1499</v>
      </c>
      <c r="F111" s="71" t="s">
        <v>16</v>
      </c>
      <c r="G111" s="45">
        <v>52984000</v>
      </c>
      <c r="H111" s="45"/>
      <c r="I111" s="45">
        <v>82562000</v>
      </c>
      <c r="J111" s="45">
        <v>135546000</v>
      </c>
      <c r="K111" s="45">
        <v>135546000</v>
      </c>
      <c r="L111" s="57"/>
      <c r="M111" s="50"/>
      <c r="N111" s="50" t="s">
        <v>5853</v>
      </c>
      <c r="O111" s="74" t="s">
        <v>6205</v>
      </c>
      <c r="P111" s="74" t="s">
        <v>6206</v>
      </c>
      <c r="Q111" s="62"/>
    </row>
    <row r="112" spans="2:17" s="70" customFormat="1" x14ac:dyDescent="0.15">
      <c r="B112" s="56">
        <v>2018</v>
      </c>
      <c r="C112" s="74">
        <v>1</v>
      </c>
      <c r="D112" s="71" t="s">
        <v>14</v>
      </c>
      <c r="E112" s="50" t="s">
        <v>5325</v>
      </c>
      <c r="F112" s="71" t="s">
        <v>16</v>
      </c>
      <c r="G112" s="45">
        <v>137030200</v>
      </c>
      <c r="H112" s="45"/>
      <c r="I112" s="45">
        <v>0</v>
      </c>
      <c r="J112" s="45">
        <f>SUM(G112:I112)</f>
        <v>137030200</v>
      </c>
      <c r="K112" s="45">
        <v>137030200</v>
      </c>
      <c r="L112" s="57"/>
      <c r="M112" s="50"/>
      <c r="N112" s="50" t="s">
        <v>5135</v>
      </c>
      <c r="O112" s="74" t="s">
        <v>6768</v>
      </c>
      <c r="P112" s="74" t="s">
        <v>6770</v>
      </c>
      <c r="Q112" s="62"/>
    </row>
    <row r="113" spans="2:17" s="70" customFormat="1" x14ac:dyDescent="0.15">
      <c r="B113" s="56">
        <v>2018</v>
      </c>
      <c r="C113" s="74">
        <v>1</v>
      </c>
      <c r="D113" s="71" t="s">
        <v>14</v>
      </c>
      <c r="E113" s="50" t="s">
        <v>2973</v>
      </c>
      <c r="F113" s="71" t="s">
        <v>40</v>
      </c>
      <c r="G113" s="45">
        <v>43283370</v>
      </c>
      <c r="H113" s="45"/>
      <c r="I113" s="45">
        <v>95000000</v>
      </c>
      <c r="J113" s="45">
        <v>138283370</v>
      </c>
      <c r="K113" s="45">
        <v>30298358.999999996</v>
      </c>
      <c r="L113" s="57" t="s">
        <v>4107</v>
      </c>
      <c r="M113" s="50"/>
      <c r="N113" s="50" t="s">
        <v>5886</v>
      </c>
      <c r="O113" s="74" t="s">
        <v>6418</v>
      </c>
      <c r="P113" s="74" t="s">
        <v>6413</v>
      </c>
      <c r="Q113" s="62"/>
    </row>
    <row r="114" spans="2:17" s="70" customFormat="1" x14ac:dyDescent="0.15">
      <c r="B114" s="56">
        <v>2018</v>
      </c>
      <c r="C114" s="74">
        <v>1</v>
      </c>
      <c r="D114" s="71" t="s">
        <v>14</v>
      </c>
      <c r="E114" s="50" t="s">
        <v>3446</v>
      </c>
      <c r="F114" s="71" t="s">
        <v>40</v>
      </c>
      <c r="G114" s="110">
        <v>45877000</v>
      </c>
      <c r="H114" s="110">
        <v>0</v>
      </c>
      <c r="I114" s="110">
        <v>93841000</v>
      </c>
      <c r="J114" s="110">
        <v>139718000</v>
      </c>
      <c r="K114" s="110">
        <v>45877000</v>
      </c>
      <c r="L114" s="57"/>
      <c r="M114" s="50"/>
      <c r="N114" s="50" t="s">
        <v>5894</v>
      </c>
      <c r="O114" s="74" t="s">
        <v>6180</v>
      </c>
      <c r="P114" s="74" t="s">
        <v>6513</v>
      </c>
      <c r="Q114" s="62"/>
    </row>
    <row r="115" spans="2:17" s="70" customFormat="1" x14ac:dyDescent="0.15">
      <c r="B115" s="56">
        <v>2018</v>
      </c>
      <c r="C115" s="74">
        <v>1</v>
      </c>
      <c r="D115" s="71" t="s">
        <v>14</v>
      </c>
      <c r="E115" s="50" t="s">
        <v>246</v>
      </c>
      <c r="F115" s="71" t="s">
        <v>40</v>
      </c>
      <c r="G115" s="45">
        <v>139724794</v>
      </c>
      <c r="H115" s="45">
        <v>0</v>
      </c>
      <c r="I115" s="45">
        <v>0</v>
      </c>
      <c r="J115" s="45">
        <v>139724794</v>
      </c>
      <c r="K115" s="45">
        <v>97807355.799999997</v>
      </c>
      <c r="L115" s="57" t="s">
        <v>4107</v>
      </c>
      <c r="M115" s="50"/>
      <c r="N115" s="50" t="s">
        <v>5938</v>
      </c>
      <c r="O115" s="74" t="s">
        <v>5945</v>
      </c>
      <c r="P115" s="74" t="s">
        <v>5946</v>
      </c>
      <c r="Q115" s="62"/>
    </row>
    <row r="116" spans="2:17" s="70" customFormat="1" x14ac:dyDescent="0.15">
      <c r="B116" s="56">
        <v>2018</v>
      </c>
      <c r="C116" s="74">
        <v>1</v>
      </c>
      <c r="D116" s="71" t="s">
        <v>14</v>
      </c>
      <c r="E116" s="50" t="s">
        <v>3457</v>
      </c>
      <c r="F116" s="71" t="s">
        <v>40</v>
      </c>
      <c r="G116" s="110">
        <v>138548000</v>
      </c>
      <c r="H116" s="110">
        <v>0</v>
      </c>
      <c r="I116" s="110">
        <v>2600000</v>
      </c>
      <c r="J116" s="110">
        <v>141148000</v>
      </c>
      <c r="K116" s="110">
        <v>138548000</v>
      </c>
      <c r="L116" s="57" t="s">
        <v>4107</v>
      </c>
      <c r="M116" s="50"/>
      <c r="N116" s="50" t="s">
        <v>5894</v>
      </c>
      <c r="O116" s="74" t="s">
        <v>6180</v>
      </c>
      <c r="P116" s="74" t="s">
        <v>6513</v>
      </c>
      <c r="Q116" s="62"/>
    </row>
    <row r="117" spans="2:17" s="70" customFormat="1" x14ac:dyDescent="0.15">
      <c r="B117" s="56">
        <v>2018</v>
      </c>
      <c r="C117" s="74">
        <v>1</v>
      </c>
      <c r="D117" s="71" t="s">
        <v>14</v>
      </c>
      <c r="E117" s="50" t="s">
        <v>4159</v>
      </c>
      <c r="F117" s="71" t="s">
        <v>99</v>
      </c>
      <c r="G117" s="45">
        <v>44200000</v>
      </c>
      <c r="H117" s="45">
        <v>0</v>
      </c>
      <c r="I117" s="45">
        <v>97400000</v>
      </c>
      <c r="J117" s="45">
        <f>SUM(G117:I117)</f>
        <v>141600000</v>
      </c>
      <c r="K117" s="45">
        <v>44000000</v>
      </c>
      <c r="L117" s="57"/>
      <c r="M117" s="50"/>
      <c r="N117" s="50" t="s">
        <v>5908</v>
      </c>
      <c r="O117" s="74" t="s">
        <v>6609</v>
      </c>
      <c r="P117" s="74" t="s">
        <v>6610</v>
      </c>
      <c r="Q117" s="62"/>
    </row>
    <row r="118" spans="2:17" s="70" customFormat="1" x14ac:dyDescent="0.15">
      <c r="B118" s="56">
        <v>2018</v>
      </c>
      <c r="C118" s="74">
        <v>1</v>
      </c>
      <c r="D118" s="71" t="s">
        <v>14</v>
      </c>
      <c r="E118" s="50" t="s">
        <v>4101</v>
      </c>
      <c r="F118" s="71" t="s">
        <v>40</v>
      </c>
      <c r="G118" s="45">
        <v>141724000</v>
      </c>
      <c r="H118" s="45">
        <v>0</v>
      </c>
      <c r="I118" s="45">
        <v>0</v>
      </c>
      <c r="J118" s="45">
        <v>141724000</v>
      </c>
      <c r="K118" s="45">
        <v>3000000</v>
      </c>
      <c r="L118" s="57" t="s">
        <v>4107</v>
      </c>
      <c r="M118" s="50"/>
      <c r="N118" s="50" t="s">
        <v>4108</v>
      </c>
      <c r="O118" s="74" t="s">
        <v>6583</v>
      </c>
      <c r="P118" s="74" t="s">
        <v>6584</v>
      </c>
      <c r="Q118" s="62"/>
    </row>
    <row r="119" spans="2:17" s="70" customFormat="1" x14ac:dyDescent="0.15">
      <c r="B119" s="56">
        <v>2018</v>
      </c>
      <c r="C119" s="74">
        <v>1</v>
      </c>
      <c r="D119" s="71" t="s">
        <v>14</v>
      </c>
      <c r="E119" s="50" t="s">
        <v>859</v>
      </c>
      <c r="F119" s="71" t="s">
        <v>40</v>
      </c>
      <c r="G119" s="45">
        <v>143877000</v>
      </c>
      <c r="H119" s="45">
        <v>0</v>
      </c>
      <c r="I119" s="45">
        <v>130590</v>
      </c>
      <c r="J119" s="45">
        <v>144007590</v>
      </c>
      <c r="K119" s="45">
        <v>144007590</v>
      </c>
      <c r="L119" s="57" t="s">
        <v>4107</v>
      </c>
      <c r="M119" s="50"/>
      <c r="N119" s="50" t="s">
        <v>5840</v>
      </c>
      <c r="O119" s="74" t="s">
        <v>6054</v>
      </c>
      <c r="P119" s="74" t="s">
        <v>6056</v>
      </c>
      <c r="Q119" s="62"/>
    </row>
    <row r="120" spans="2:17" s="70" customFormat="1" x14ac:dyDescent="0.15">
      <c r="B120" s="56">
        <v>2018</v>
      </c>
      <c r="C120" s="74">
        <v>1</v>
      </c>
      <c r="D120" s="71" t="s">
        <v>14</v>
      </c>
      <c r="E120" s="50" t="s">
        <v>1415</v>
      </c>
      <c r="F120" s="71" t="s">
        <v>40</v>
      </c>
      <c r="G120" s="45">
        <v>118988000</v>
      </c>
      <c r="H120" s="45"/>
      <c r="I120" s="45">
        <v>28313000</v>
      </c>
      <c r="J120" s="45">
        <v>147301000</v>
      </c>
      <c r="K120" s="45">
        <v>83291600</v>
      </c>
      <c r="L120" s="57" t="s">
        <v>4107</v>
      </c>
      <c r="M120" s="50"/>
      <c r="N120" s="50" t="s">
        <v>5849</v>
      </c>
      <c r="O120" s="74" t="s">
        <v>6134</v>
      </c>
      <c r="P120" s="74" t="s">
        <v>6135</v>
      </c>
      <c r="Q120" s="62"/>
    </row>
    <row r="121" spans="2:17" s="70" customFormat="1" x14ac:dyDescent="0.15">
      <c r="B121" s="56">
        <v>2018</v>
      </c>
      <c r="C121" s="74">
        <v>1</v>
      </c>
      <c r="D121" s="71" t="s">
        <v>14</v>
      </c>
      <c r="E121" s="50" t="s">
        <v>4104</v>
      </c>
      <c r="F121" s="71" t="s">
        <v>40</v>
      </c>
      <c r="G121" s="45">
        <v>18571000</v>
      </c>
      <c r="H121" s="45">
        <v>0</v>
      </c>
      <c r="I121" s="45">
        <v>130600000</v>
      </c>
      <c r="J121" s="45">
        <v>149171000</v>
      </c>
      <c r="K121" s="45">
        <v>0</v>
      </c>
      <c r="L121" s="57"/>
      <c r="M121" s="50"/>
      <c r="N121" s="50" t="s">
        <v>4108</v>
      </c>
      <c r="O121" s="74" t="s">
        <v>6583</v>
      </c>
      <c r="P121" s="74" t="s">
        <v>6584</v>
      </c>
      <c r="Q121" s="62"/>
    </row>
    <row r="122" spans="2:17" s="70" customFormat="1" x14ac:dyDescent="0.15">
      <c r="B122" s="56">
        <v>2018</v>
      </c>
      <c r="C122" s="74">
        <v>1</v>
      </c>
      <c r="D122" s="71" t="s">
        <v>14</v>
      </c>
      <c r="E122" s="50" t="s">
        <v>791</v>
      </c>
      <c r="F122" s="71" t="s">
        <v>40</v>
      </c>
      <c r="G122" s="45">
        <v>0</v>
      </c>
      <c r="H122" s="45">
        <v>52000000</v>
      </c>
      <c r="I122" s="45">
        <v>100000000</v>
      </c>
      <c r="J122" s="45">
        <v>152000000</v>
      </c>
      <c r="K122" s="45">
        <v>52000000</v>
      </c>
      <c r="L122" s="57" t="s">
        <v>4107</v>
      </c>
      <c r="M122" s="50"/>
      <c r="N122" s="50" t="s">
        <v>6008</v>
      </c>
      <c r="O122" s="74" t="s">
        <v>6009</v>
      </c>
      <c r="P122" s="74" t="s">
        <v>6010</v>
      </c>
      <c r="Q122" s="62"/>
    </row>
    <row r="123" spans="2:17" s="70" customFormat="1" x14ac:dyDescent="0.15">
      <c r="B123" s="56">
        <v>2018</v>
      </c>
      <c r="C123" s="74">
        <v>1</v>
      </c>
      <c r="D123" s="71" t="s">
        <v>14</v>
      </c>
      <c r="E123" s="50" t="s">
        <v>4158</v>
      </c>
      <c r="F123" s="71" t="s">
        <v>40</v>
      </c>
      <c r="G123" s="45">
        <v>107613000</v>
      </c>
      <c r="H123" s="45">
        <v>0</v>
      </c>
      <c r="I123" s="45">
        <v>46233000</v>
      </c>
      <c r="J123" s="45">
        <f>SUM(G123:I123)</f>
        <v>153846000</v>
      </c>
      <c r="K123" s="45">
        <v>108000000</v>
      </c>
      <c r="L123" s="57"/>
      <c r="M123" s="50"/>
      <c r="N123" s="50" t="s">
        <v>5908</v>
      </c>
      <c r="O123" s="74" t="s">
        <v>4167</v>
      </c>
      <c r="P123" s="74" t="s">
        <v>6611</v>
      </c>
      <c r="Q123" s="62"/>
    </row>
    <row r="124" spans="2:17" s="70" customFormat="1" x14ac:dyDescent="0.15">
      <c r="B124" s="56">
        <v>2018</v>
      </c>
      <c r="C124" s="74">
        <v>1</v>
      </c>
      <c r="D124" s="71" t="s">
        <v>14</v>
      </c>
      <c r="E124" s="50" t="s">
        <v>2503</v>
      </c>
      <c r="F124" s="71" t="s">
        <v>40</v>
      </c>
      <c r="G124" s="45">
        <v>157569170</v>
      </c>
      <c r="H124" s="45"/>
      <c r="I124" s="45"/>
      <c r="J124" s="45">
        <v>157569170</v>
      </c>
      <c r="K124" s="45">
        <v>110298000</v>
      </c>
      <c r="L124" s="57" t="s">
        <v>4107</v>
      </c>
      <c r="M124" s="50"/>
      <c r="N124" s="50" t="s">
        <v>5871</v>
      </c>
      <c r="O124" s="74" t="s">
        <v>6330</v>
      </c>
      <c r="P124" s="74" t="s">
        <v>6331</v>
      </c>
      <c r="Q124" s="62"/>
    </row>
    <row r="125" spans="2:17" s="70" customFormat="1" x14ac:dyDescent="0.15">
      <c r="B125" s="56">
        <v>2018</v>
      </c>
      <c r="C125" s="74">
        <v>1</v>
      </c>
      <c r="D125" s="71" t="s">
        <v>14</v>
      </c>
      <c r="E125" s="50" t="s">
        <v>5263</v>
      </c>
      <c r="F125" s="71" t="s">
        <v>99</v>
      </c>
      <c r="G125" s="45">
        <v>32282000</v>
      </c>
      <c r="H125" s="45">
        <v>80346000</v>
      </c>
      <c r="I125" s="45">
        <v>48064000</v>
      </c>
      <c r="J125" s="45">
        <f>G125+H125+I125</f>
        <v>160692000</v>
      </c>
      <c r="K125" s="45">
        <f>J125</f>
        <v>160692000</v>
      </c>
      <c r="L125" s="57"/>
      <c r="M125" s="50"/>
      <c r="N125" s="50" t="s">
        <v>5914</v>
      </c>
      <c r="O125" s="74" t="s">
        <v>6713</v>
      </c>
      <c r="P125" s="74" t="s">
        <v>6714</v>
      </c>
      <c r="Q125" s="62"/>
    </row>
    <row r="126" spans="2:17" s="70" customFormat="1" x14ac:dyDescent="0.15">
      <c r="B126" s="56">
        <v>2018</v>
      </c>
      <c r="C126" s="74">
        <v>1</v>
      </c>
      <c r="D126" s="71" t="s">
        <v>14</v>
      </c>
      <c r="E126" s="50" t="s">
        <v>872</v>
      </c>
      <c r="F126" s="71" t="s">
        <v>40</v>
      </c>
      <c r="G126" s="45">
        <v>68544160</v>
      </c>
      <c r="H126" s="45"/>
      <c r="I126" s="45">
        <v>93580000</v>
      </c>
      <c r="J126" s="45">
        <v>162124160</v>
      </c>
      <c r="K126" s="45"/>
      <c r="L126" s="57"/>
      <c r="M126" s="50"/>
      <c r="N126" s="50" t="s">
        <v>5841</v>
      </c>
      <c r="O126" s="74" t="s">
        <v>6064</v>
      </c>
      <c r="P126" s="74" t="s">
        <v>6065</v>
      </c>
      <c r="Q126" s="62"/>
    </row>
    <row r="127" spans="2:17" s="70" customFormat="1" x14ac:dyDescent="0.15">
      <c r="B127" s="56">
        <v>2018</v>
      </c>
      <c r="C127" s="74">
        <v>1</v>
      </c>
      <c r="D127" s="71" t="s">
        <v>5005</v>
      </c>
      <c r="E127" s="50" t="s">
        <v>5214</v>
      </c>
      <c r="F127" s="71" t="s">
        <v>40</v>
      </c>
      <c r="G127" s="45">
        <v>137184000</v>
      </c>
      <c r="H127" s="45"/>
      <c r="I127" s="45">
        <v>27210000</v>
      </c>
      <c r="J127" s="45">
        <f>SUM(G127:I127)</f>
        <v>164394000</v>
      </c>
      <c r="K127" s="45">
        <f>J127*0.7</f>
        <v>115075800</v>
      </c>
      <c r="L127" s="57"/>
      <c r="M127" s="50"/>
      <c r="N127" s="50" t="s">
        <v>5909</v>
      </c>
      <c r="O127" s="74" t="s">
        <v>6670</v>
      </c>
      <c r="P127" s="74" t="s">
        <v>6671</v>
      </c>
      <c r="Q127" s="62"/>
    </row>
    <row r="128" spans="2:17" s="70" customFormat="1" x14ac:dyDescent="0.15">
      <c r="B128" s="56">
        <v>2018</v>
      </c>
      <c r="C128" s="74">
        <v>1</v>
      </c>
      <c r="D128" s="71" t="s">
        <v>14</v>
      </c>
      <c r="E128" s="50" t="s">
        <v>2424</v>
      </c>
      <c r="F128" s="71" t="s">
        <v>182</v>
      </c>
      <c r="G128" s="45">
        <v>104153000</v>
      </c>
      <c r="H128" s="45"/>
      <c r="I128" s="45">
        <v>63039000</v>
      </c>
      <c r="J128" s="45">
        <v>167192000</v>
      </c>
      <c r="K128" s="45"/>
      <c r="L128" s="57"/>
      <c r="M128" s="50"/>
      <c r="N128" s="50" t="s">
        <v>5865</v>
      </c>
      <c r="O128" s="74" t="s">
        <v>6269</v>
      </c>
      <c r="P128" s="74" t="s">
        <v>6270</v>
      </c>
      <c r="Q128" s="62"/>
    </row>
    <row r="129" spans="2:17" s="70" customFormat="1" x14ac:dyDescent="0.15">
      <c r="B129" s="56">
        <v>2018</v>
      </c>
      <c r="C129" s="74">
        <v>1</v>
      </c>
      <c r="D129" s="71" t="s">
        <v>14</v>
      </c>
      <c r="E129" s="50" t="s">
        <v>1387</v>
      </c>
      <c r="F129" s="71" t="s">
        <v>42</v>
      </c>
      <c r="G129" s="45">
        <v>149265500</v>
      </c>
      <c r="H129" s="45"/>
      <c r="I129" s="45">
        <v>19129000</v>
      </c>
      <c r="J129" s="45">
        <v>168394500</v>
      </c>
      <c r="K129" s="45">
        <v>117000000</v>
      </c>
      <c r="L129" s="57"/>
      <c r="M129" s="50"/>
      <c r="N129" s="50" t="s">
        <v>5846</v>
      </c>
      <c r="O129" s="74" t="s">
        <v>6102</v>
      </c>
      <c r="P129" s="74" t="s">
        <v>6103</v>
      </c>
      <c r="Q129" s="62"/>
    </row>
    <row r="130" spans="2:17" s="70" customFormat="1" x14ac:dyDescent="0.15">
      <c r="B130" s="56">
        <v>2018</v>
      </c>
      <c r="C130" s="74">
        <v>1</v>
      </c>
      <c r="D130" s="71" t="s">
        <v>14</v>
      </c>
      <c r="E130" s="50" t="s">
        <v>5181</v>
      </c>
      <c r="F130" s="71" t="s">
        <v>40</v>
      </c>
      <c r="G130" s="45">
        <v>174957000</v>
      </c>
      <c r="H130" s="45"/>
      <c r="I130" s="45"/>
      <c r="J130" s="45">
        <v>174957000</v>
      </c>
      <c r="K130" s="45">
        <v>174957000</v>
      </c>
      <c r="L130" s="57"/>
      <c r="M130" s="50"/>
      <c r="N130" s="50" t="s">
        <v>6791</v>
      </c>
      <c r="O130" s="74" t="s">
        <v>6800</v>
      </c>
      <c r="P130" s="74" t="s">
        <v>6804</v>
      </c>
      <c r="Q130" s="62"/>
    </row>
    <row r="131" spans="2:17" s="70" customFormat="1" x14ac:dyDescent="0.15">
      <c r="B131" s="56">
        <v>2018</v>
      </c>
      <c r="C131" s="74">
        <v>1</v>
      </c>
      <c r="D131" s="71" t="s">
        <v>14</v>
      </c>
      <c r="E131" s="50" t="s">
        <v>1338</v>
      </c>
      <c r="F131" s="71" t="s">
        <v>99</v>
      </c>
      <c r="G131" s="45">
        <v>108700000</v>
      </c>
      <c r="H131" s="45"/>
      <c r="I131" s="45">
        <v>66700000</v>
      </c>
      <c r="J131" s="45">
        <v>175400000</v>
      </c>
      <c r="K131" s="45">
        <v>76090000</v>
      </c>
      <c r="L131" s="57" t="s">
        <v>4107</v>
      </c>
      <c r="M131" s="50"/>
      <c r="N131" s="50" t="s">
        <v>5845</v>
      </c>
      <c r="O131" s="74" t="s">
        <v>6072</v>
      </c>
      <c r="P131" s="74" t="s">
        <v>6073</v>
      </c>
      <c r="Q131" s="62"/>
    </row>
    <row r="132" spans="2:17" s="70" customFormat="1" x14ac:dyDescent="0.15">
      <c r="B132" s="56">
        <v>2018</v>
      </c>
      <c r="C132" s="74">
        <v>1</v>
      </c>
      <c r="D132" s="71" t="s">
        <v>14</v>
      </c>
      <c r="E132" s="50" t="s">
        <v>2504</v>
      </c>
      <c r="F132" s="71" t="s">
        <v>103</v>
      </c>
      <c r="G132" s="45">
        <v>177281000</v>
      </c>
      <c r="H132" s="45"/>
      <c r="I132" s="45"/>
      <c r="J132" s="45">
        <v>177281000</v>
      </c>
      <c r="K132" s="45">
        <v>124096000</v>
      </c>
      <c r="L132" s="57"/>
      <c r="M132" s="50"/>
      <c r="N132" s="50" t="s">
        <v>5871</v>
      </c>
      <c r="O132" s="74" t="s">
        <v>6330</v>
      </c>
      <c r="P132" s="74" t="s">
        <v>6331</v>
      </c>
      <c r="Q132" s="62"/>
    </row>
    <row r="133" spans="2:17" s="70" customFormat="1" x14ac:dyDescent="0.15">
      <c r="B133" s="56">
        <v>2018</v>
      </c>
      <c r="C133" s="74">
        <v>1</v>
      </c>
      <c r="D133" s="71" t="s">
        <v>14</v>
      </c>
      <c r="E133" s="50" t="s">
        <v>243</v>
      </c>
      <c r="F133" s="71" t="s">
        <v>41</v>
      </c>
      <c r="G133" s="45">
        <v>122324000</v>
      </c>
      <c r="H133" s="45">
        <v>0</v>
      </c>
      <c r="I133" s="45">
        <v>58239000</v>
      </c>
      <c r="J133" s="45">
        <v>180563000</v>
      </c>
      <c r="K133" s="45">
        <v>126394099.99999999</v>
      </c>
      <c r="L133" s="57" t="s">
        <v>4107</v>
      </c>
      <c r="M133" s="50"/>
      <c r="N133" s="50" t="s">
        <v>5938</v>
      </c>
      <c r="O133" s="74" t="s">
        <v>5945</v>
      </c>
      <c r="P133" s="74" t="s">
        <v>5946</v>
      </c>
      <c r="Q133" s="62"/>
    </row>
    <row r="134" spans="2:17" s="70" customFormat="1" x14ac:dyDescent="0.15">
      <c r="B134" s="56">
        <v>2018</v>
      </c>
      <c r="C134" s="74">
        <v>1</v>
      </c>
      <c r="D134" s="71" t="s">
        <v>14</v>
      </c>
      <c r="E134" s="50" t="s">
        <v>1369</v>
      </c>
      <c r="F134" s="71" t="s">
        <v>40</v>
      </c>
      <c r="G134" s="45">
        <v>183638290</v>
      </c>
      <c r="H134" s="45"/>
      <c r="I134" s="45"/>
      <c r="J134" s="45">
        <v>183638290</v>
      </c>
      <c r="K134" s="45">
        <v>128000000</v>
      </c>
      <c r="L134" s="57" t="s">
        <v>6092</v>
      </c>
      <c r="M134" s="50"/>
      <c r="N134" s="50" t="s">
        <v>6093</v>
      </c>
      <c r="O134" s="74" t="s">
        <v>6094</v>
      </c>
      <c r="P134" s="74" t="s">
        <v>6095</v>
      </c>
      <c r="Q134" s="62"/>
    </row>
    <row r="135" spans="2:17" s="70" customFormat="1" x14ac:dyDescent="0.15">
      <c r="B135" s="56">
        <v>2018</v>
      </c>
      <c r="C135" s="74">
        <v>1</v>
      </c>
      <c r="D135" s="71" t="s">
        <v>14</v>
      </c>
      <c r="E135" s="50" t="s">
        <v>5267</v>
      </c>
      <c r="F135" s="71" t="s">
        <v>3929</v>
      </c>
      <c r="G135" s="45">
        <v>185130000</v>
      </c>
      <c r="H135" s="45">
        <v>0</v>
      </c>
      <c r="I135" s="45">
        <v>0</v>
      </c>
      <c r="J135" s="45">
        <f>G135+H135+I135</f>
        <v>185130000</v>
      </c>
      <c r="K135" s="45">
        <f>J135</f>
        <v>185130000</v>
      </c>
      <c r="L135" s="57"/>
      <c r="M135" s="50"/>
      <c r="N135" s="50" t="s">
        <v>5914</v>
      </c>
      <c r="O135" s="74" t="s">
        <v>6715</v>
      </c>
      <c r="P135" s="74" t="s">
        <v>6716</v>
      </c>
      <c r="Q135" s="62"/>
    </row>
    <row r="136" spans="2:17" s="70" customFormat="1" x14ac:dyDescent="0.15">
      <c r="B136" s="56">
        <v>2018</v>
      </c>
      <c r="C136" s="74">
        <v>1</v>
      </c>
      <c r="D136" s="71" t="s">
        <v>14</v>
      </c>
      <c r="E136" s="50" t="s">
        <v>2415</v>
      </c>
      <c r="F136" s="71" t="s">
        <v>103</v>
      </c>
      <c r="G136" s="45">
        <v>30588000</v>
      </c>
      <c r="H136" s="45"/>
      <c r="I136" s="45">
        <v>159891000</v>
      </c>
      <c r="J136" s="45">
        <v>190479000</v>
      </c>
      <c r="K136" s="45">
        <v>191000000</v>
      </c>
      <c r="L136" s="57"/>
      <c r="M136" s="50"/>
      <c r="N136" s="50" t="s">
        <v>5865</v>
      </c>
      <c r="O136" s="74" t="s">
        <v>6265</v>
      </c>
      <c r="P136" s="74" t="s">
        <v>6266</v>
      </c>
      <c r="Q136" s="62"/>
    </row>
    <row r="137" spans="2:17" s="70" customFormat="1" x14ac:dyDescent="0.15">
      <c r="B137" s="56">
        <v>2018</v>
      </c>
      <c r="C137" s="74">
        <v>1</v>
      </c>
      <c r="D137" s="71" t="s">
        <v>14</v>
      </c>
      <c r="E137" s="50" t="s">
        <v>1385</v>
      </c>
      <c r="F137" s="71" t="s">
        <v>40</v>
      </c>
      <c r="G137" s="45">
        <v>174648820</v>
      </c>
      <c r="H137" s="45"/>
      <c r="I137" s="45">
        <v>16973000</v>
      </c>
      <c r="J137" s="45">
        <v>191621820</v>
      </c>
      <c r="K137" s="45">
        <v>134000000</v>
      </c>
      <c r="L137" s="57"/>
      <c r="M137" s="50"/>
      <c r="N137" s="50" t="s">
        <v>5846</v>
      </c>
      <c r="O137" s="74" t="s">
        <v>6102</v>
      </c>
      <c r="P137" s="74" t="s">
        <v>6103</v>
      </c>
      <c r="Q137" s="62"/>
    </row>
    <row r="138" spans="2:17" s="70" customFormat="1" x14ac:dyDescent="0.15">
      <c r="B138" s="56">
        <v>2018</v>
      </c>
      <c r="C138" s="74">
        <v>1</v>
      </c>
      <c r="D138" s="71" t="s">
        <v>14</v>
      </c>
      <c r="E138" s="50" t="s">
        <v>5335</v>
      </c>
      <c r="F138" s="71" t="s">
        <v>41</v>
      </c>
      <c r="G138" s="45">
        <v>24238000</v>
      </c>
      <c r="H138" s="45">
        <v>0</v>
      </c>
      <c r="I138" s="45">
        <v>169111334</v>
      </c>
      <c r="J138" s="45">
        <f>SUM(G138:I138)</f>
        <v>193349334</v>
      </c>
      <c r="K138" s="45">
        <v>135344533.79999998</v>
      </c>
      <c r="L138" s="57"/>
      <c r="M138" s="50"/>
      <c r="N138" s="50" t="s">
        <v>6772</v>
      </c>
      <c r="O138" s="74" t="s">
        <v>6775</v>
      </c>
      <c r="P138" s="74" t="s">
        <v>6776</v>
      </c>
      <c r="Q138" s="62"/>
    </row>
    <row r="139" spans="2:17" s="70" customFormat="1" x14ac:dyDescent="0.15">
      <c r="B139" s="56">
        <v>2018</v>
      </c>
      <c r="C139" s="74">
        <v>1</v>
      </c>
      <c r="D139" s="71" t="s">
        <v>14</v>
      </c>
      <c r="E139" s="50" t="s">
        <v>4252</v>
      </c>
      <c r="F139" s="71" t="s">
        <v>16</v>
      </c>
      <c r="G139" s="45">
        <v>198613000</v>
      </c>
      <c r="H139" s="45">
        <v>0</v>
      </c>
      <c r="I139" s="45">
        <v>0</v>
      </c>
      <c r="J139" s="45">
        <f>SUM(G139:I139)</f>
        <v>198613000</v>
      </c>
      <c r="K139" s="45">
        <v>0</v>
      </c>
      <c r="L139" s="57" t="s">
        <v>4107</v>
      </c>
      <c r="M139" s="50"/>
      <c r="N139" s="50" t="s">
        <v>4002</v>
      </c>
      <c r="O139" s="74" t="s">
        <v>6652</v>
      </c>
      <c r="P139" s="74" t="s">
        <v>6653</v>
      </c>
      <c r="Q139" s="62"/>
    </row>
    <row r="140" spans="2:17" s="70" customFormat="1" x14ac:dyDescent="0.15">
      <c r="B140" s="56">
        <v>2018</v>
      </c>
      <c r="C140" s="74">
        <v>1</v>
      </c>
      <c r="D140" s="71" t="s">
        <v>14</v>
      </c>
      <c r="E140" s="50" t="s">
        <v>1401</v>
      </c>
      <c r="F140" s="71" t="s">
        <v>99</v>
      </c>
      <c r="G140" s="45">
        <v>52000000</v>
      </c>
      <c r="H140" s="45"/>
      <c r="I140" s="45">
        <v>150000000</v>
      </c>
      <c r="J140" s="45">
        <v>202000000</v>
      </c>
      <c r="K140" s="45">
        <v>141400000</v>
      </c>
      <c r="L140" s="57"/>
      <c r="M140" s="50"/>
      <c r="N140" s="50" t="s">
        <v>5848</v>
      </c>
      <c r="O140" s="74" t="s">
        <v>6114</v>
      </c>
      <c r="P140" s="74" t="s">
        <v>6116</v>
      </c>
      <c r="Q140" s="62"/>
    </row>
    <row r="141" spans="2:17" s="70" customFormat="1" x14ac:dyDescent="0.15">
      <c r="B141" s="56">
        <v>2018</v>
      </c>
      <c r="C141" s="74">
        <v>1</v>
      </c>
      <c r="D141" s="71" t="s">
        <v>14</v>
      </c>
      <c r="E141" s="50" t="s">
        <v>859</v>
      </c>
      <c r="F141" s="71" t="s">
        <v>99</v>
      </c>
      <c r="G141" s="45">
        <v>63162000</v>
      </c>
      <c r="H141" s="45">
        <v>0</v>
      </c>
      <c r="I141" s="45">
        <v>140679000</v>
      </c>
      <c r="J141" s="45">
        <v>203841000</v>
      </c>
      <c r="K141" s="45">
        <v>203841000</v>
      </c>
      <c r="L141" s="57" t="s">
        <v>4107</v>
      </c>
      <c r="M141" s="50"/>
      <c r="N141" s="50" t="s">
        <v>5840</v>
      </c>
      <c r="O141" s="74" t="s">
        <v>6054</v>
      </c>
      <c r="P141" s="74" t="s">
        <v>6057</v>
      </c>
      <c r="Q141" s="62" t="s">
        <v>421</v>
      </c>
    </row>
    <row r="142" spans="2:17" s="70" customFormat="1" x14ac:dyDescent="0.15">
      <c r="B142" s="56">
        <v>2018</v>
      </c>
      <c r="C142" s="74">
        <v>1</v>
      </c>
      <c r="D142" s="71" t="s">
        <v>14</v>
      </c>
      <c r="E142" s="50" t="s">
        <v>3430</v>
      </c>
      <c r="F142" s="71" t="s">
        <v>40</v>
      </c>
      <c r="G142" s="110">
        <v>203996000</v>
      </c>
      <c r="H142" s="110">
        <v>0</v>
      </c>
      <c r="I142" s="110">
        <v>0</v>
      </c>
      <c r="J142" s="110">
        <v>203996000</v>
      </c>
      <c r="K142" s="110">
        <v>142797000</v>
      </c>
      <c r="L142" s="57" t="s">
        <v>4107</v>
      </c>
      <c r="M142" s="50"/>
      <c r="N142" s="50" t="s">
        <v>5893</v>
      </c>
      <c r="O142" s="74" t="s">
        <v>6496</v>
      </c>
      <c r="P142" s="74" t="s">
        <v>6497</v>
      </c>
      <c r="Q142" s="62"/>
    </row>
    <row r="143" spans="2:17" s="70" customFormat="1" x14ac:dyDescent="0.15">
      <c r="B143" s="56">
        <v>2018</v>
      </c>
      <c r="C143" s="74">
        <v>1</v>
      </c>
      <c r="D143" s="71" t="s">
        <v>14</v>
      </c>
      <c r="E143" s="50" t="s">
        <v>2423</v>
      </c>
      <c r="F143" s="71" t="s">
        <v>42</v>
      </c>
      <c r="G143" s="45">
        <v>134544138</v>
      </c>
      <c r="H143" s="45"/>
      <c r="I143" s="45">
        <v>75284000</v>
      </c>
      <c r="J143" s="45">
        <v>209828138</v>
      </c>
      <c r="K143" s="45"/>
      <c r="L143" s="57"/>
      <c r="M143" s="50"/>
      <c r="N143" s="50" t="s">
        <v>5865</v>
      </c>
      <c r="O143" s="74" t="s">
        <v>6269</v>
      </c>
      <c r="P143" s="74" t="s">
        <v>6270</v>
      </c>
      <c r="Q143" s="62"/>
    </row>
    <row r="144" spans="2:17" s="70" customFormat="1" x14ac:dyDescent="0.15">
      <c r="B144" s="56">
        <v>2018</v>
      </c>
      <c r="C144" s="74">
        <v>1</v>
      </c>
      <c r="D144" s="71" t="s">
        <v>14</v>
      </c>
      <c r="E144" s="50" t="s">
        <v>827</v>
      </c>
      <c r="F144" s="71" t="s">
        <v>16</v>
      </c>
      <c r="G144" s="45">
        <v>105800000</v>
      </c>
      <c r="H144" s="45">
        <v>0</v>
      </c>
      <c r="I144" s="45">
        <v>106700000</v>
      </c>
      <c r="J144" s="45">
        <v>212500000</v>
      </c>
      <c r="K144" s="45">
        <v>0</v>
      </c>
      <c r="L144" s="57"/>
      <c r="M144" s="50"/>
      <c r="N144" s="50" t="s">
        <v>6029</v>
      </c>
      <c r="O144" s="74" t="s">
        <v>6032</v>
      </c>
      <c r="P144" s="74" t="s">
        <v>6033</v>
      </c>
      <c r="Q144" s="62"/>
    </row>
    <row r="145" spans="2:17" s="70" customFormat="1" x14ac:dyDescent="0.15">
      <c r="B145" s="56">
        <v>2018</v>
      </c>
      <c r="C145" s="74">
        <v>1</v>
      </c>
      <c r="D145" s="71" t="s">
        <v>14</v>
      </c>
      <c r="E145" s="50" t="s">
        <v>1389</v>
      </c>
      <c r="F145" s="71" t="s">
        <v>40</v>
      </c>
      <c r="G145" s="45">
        <v>60661604</v>
      </c>
      <c r="H145" s="45"/>
      <c r="I145" s="45">
        <v>152535000</v>
      </c>
      <c r="J145" s="45">
        <v>213196604</v>
      </c>
      <c r="K145" s="45">
        <v>149000000</v>
      </c>
      <c r="L145" s="57" t="s">
        <v>4107</v>
      </c>
      <c r="M145" s="50"/>
      <c r="N145" s="50" t="s">
        <v>5846</v>
      </c>
      <c r="O145" s="74" t="s">
        <v>6104</v>
      </c>
      <c r="P145" s="74" t="s">
        <v>6105</v>
      </c>
      <c r="Q145" s="62"/>
    </row>
    <row r="146" spans="2:17" s="70" customFormat="1" x14ac:dyDescent="0.15">
      <c r="B146" s="56">
        <v>2018</v>
      </c>
      <c r="C146" s="74">
        <v>1</v>
      </c>
      <c r="D146" s="71" t="s">
        <v>14</v>
      </c>
      <c r="E146" s="50" t="s">
        <v>5334</v>
      </c>
      <c r="F146" s="71" t="s">
        <v>40</v>
      </c>
      <c r="G146" s="45">
        <v>72488300</v>
      </c>
      <c r="H146" s="45">
        <v>0</v>
      </c>
      <c r="I146" s="45">
        <v>143375369</v>
      </c>
      <c r="J146" s="45">
        <f>SUM(G146:I146)</f>
        <v>215863669</v>
      </c>
      <c r="K146" s="45">
        <v>151104568.29999998</v>
      </c>
      <c r="L146" s="57"/>
      <c r="M146" s="50"/>
      <c r="N146" s="50" t="s">
        <v>6772</v>
      </c>
      <c r="O146" s="74" t="s">
        <v>6775</v>
      </c>
      <c r="P146" s="74" t="s">
        <v>6776</v>
      </c>
      <c r="Q146" s="62"/>
    </row>
    <row r="147" spans="2:17" s="70" customFormat="1" x14ac:dyDescent="0.15">
      <c r="B147" s="56">
        <v>2018</v>
      </c>
      <c r="C147" s="74">
        <v>1</v>
      </c>
      <c r="D147" s="71" t="s">
        <v>14</v>
      </c>
      <c r="E147" s="50" t="s">
        <v>4199</v>
      </c>
      <c r="F147" s="71" t="s">
        <v>40</v>
      </c>
      <c r="G147" s="45">
        <v>94353430</v>
      </c>
      <c r="H147" s="45">
        <v>0</v>
      </c>
      <c r="I147" s="45">
        <v>125058000</v>
      </c>
      <c r="J147" s="45">
        <v>219411430</v>
      </c>
      <c r="K147" s="45">
        <v>219000000</v>
      </c>
      <c r="L147" s="57" t="s">
        <v>4107</v>
      </c>
      <c r="M147" s="50"/>
      <c r="N147" s="50" t="s">
        <v>6627</v>
      </c>
      <c r="O147" s="74" t="s">
        <v>6628</v>
      </c>
      <c r="P147" s="74" t="s">
        <v>6629</v>
      </c>
      <c r="Q147" s="62"/>
    </row>
    <row r="148" spans="2:17" s="70" customFormat="1" x14ac:dyDescent="0.15">
      <c r="B148" s="56">
        <v>2018</v>
      </c>
      <c r="C148" s="74">
        <v>1</v>
      </c>
      <c r="D148" s="71" t="s">
        <v>14</v>
      </c>
      <c r="E148" s="50" t="s">
        <v>1329</v>
      </c>
      <c r="F148" s="71" t="s">
        <v>99</v>
      </c>
      <c r="G148" s="45">
        <v>221411200</v>
      </c>
      <c r="H148" s="45"/>
      <c r="I148" s="45"/>
      <c r="J148" s="45">
        <v>221411200</v>
      </c>
      <c r="K148" s="45">
        <v>200000000</v>
      </c>
      <c r="L148" s="57" t="s">
        <v>4107</v>
      </c>
      <c r="M148" s="50"/>
      <c r="N148" s="50" t="s">
        <v>5842</v>
      </c>
      <c r="O148" s="74" t="s">
        <v>6068</v>
      </c>
      <c r="P148" s="74" t="s">
        <v>6069</v>
      </c>
      <c r="Q148" s="62"/>
    </row>
    <row r="149" spans="2:17" s="70" customFormat="1" x14ac:dyDescent="0.15">
      <c r="B149" s="56">
        <v>2018</v>
      </c>
      <c r="C149" s="74">
        <v>1</v>
      </c>
      <c r="D149" s="71" t="s">
        <v>14</v>
      </c>
      <c r="E149" s="50" t="s">
        <v>3486</v>
      </c>
      <c r="F149" s="71" t="s">
        <v>40</v>
      </c>
      <c r="G149" s="110">
        <v>113632516</v>
      </c>
      <c r="H149" s="110">
        <v>0</v>
      </c>
      <c r="I149" s="110">
        <v>111354000</v>
      </c>
      <c r="J149" s="110">
        <v>224986516</v>
      </c>
      <c r="K149" s="110">
        <v>224986516</v>
      </c>
      <c r="L149" s="57"/>
      <c r="M149" s="50"/>
      <c r="N149" s="50" t="s">
        <v>5901</v>
      </c>
      <c r="O149" s="74" t="s">
        <v>6534</v>
      </c>
      <c r="P149" s="74" t="s">
        <v>6535</v>
      </c>
      <c r="Q149" s="62"/>
    </row>
    <row r="150" spans="2:17" s="70" customFormat="1" x14ac:dyDescent="0.15">
      <c r="B150" s="56">
        <v>2018</v>
      </c>
      <c r="C150" s="74">
        <v>1</v>
      </c>
      <c r="D150" s="71" t="s">
        <v>14</v>
      </c>
      <c r="E150" s="50" t="s">
        <v>3433</v>
      </c>
      <c r="F150" s="71" t="s">
        <v>40</v>
      </c>
      <c r="G150" s="110">
        <v>114092000</v>
      </c>
      <c r="H150" s="110">
        <v>0</v>
      </c>
      <c r="I150" s="110">
        <v>114478000</v>
      </c>
      <c r="J150" s="110">
        <v>228570000</v>
      </c>
      <c r="K150" s="110">
        <v>159999000</v>
      </c>
      <c r="L150" s="57"/>
      <c r="M150" s="50"/>
      <c r="N150" s="50" t="s">
        <v>5893</v>
      </c>
      <c r="O150" s="74" t="s">
        <v>6496</v>
      </c>
      <c r="P150" s="74" t="s">
        <v>6497</v>
      </c>
      <c r="Q150" s="62"/>
    </row>
    <row r="151" spans="2:17" s="70" customFormat="1" x14ac:dyDescent="0.15">
      <c r="B151" s="56">
        <v>2018</v>
      </c>
      <c r="C151" s="74">
        <v>1</v>
      </c>
      <c r="D151" s="71" t="s">
        <v>14</v>
      </c>
      <c r="E151" s="50" t="s">
        <v>1374</v>
      </c>
      <c r="F151" s="71" t="s">
        <v>16</v>
      </c>
      <c r="G151" s="45">
        <v>162492890</v>
      </c>
      <c r="H151" s="45"/>
      <c r="I151" s="45">
        <v>69052000</v>
      </c>
      <c r="J151" s="45">
        <v>231544890</v>
      </c>
      <c r="K151" s="45">
        <v>162000000</v>
      </c>
      <c r="L151" s="57" t="s">
        <v>4107</v>
      </c>
      <c r="M151" s="50"/>
      <c r="N151" s="50" t="s">
        <v>5846</v>
      </c>
      <c r="O151" s="74" t="s">
        <v>6090</v>
      </c>
      <c r="P151" s="74" t="s">
        <v>6091</v>
      </c>
      <c r="Q151" s="62"/>
    </row>
    <row r="152" spans="2:17" s="70" customFormat="1" x14ac:dyDescent="0.15">
      <c r="B152" s="56">
        <v>2018</v>
      </c>
      <c r="C152" s="74">
        <v>1</v>
      </c>
      <c r="D152" s="71" t="s">
        <v>14</v>
      </c>
      <c r="E152" s="50" t="s">
        <v>5176</v>
      </c>
      <c r="F152" s="71" t="s">
        <v>40</v>
      </c>
      <c r="G152" s="45">
        <v>232056035</v>
      </c>
      <c r="H152" s="45"/>
      <c r="I152" s="45"/>
      <c r="J152" s="45">
        <v>232056035</v>
      </c>
      <c r="K152" s="45">
        <v>232056035</v>
      </c>
      <c r="L152" s="57"/>
      <c r="M152" s="50"/>
      <c r="N152" s="50" t="s">
        <v>6791</v>
      </c>
      <c r="O152" s="74" t="s">
        <v>6800</v>
      </c>
      <c r="P152" s="74" t="s">
        <v>6801</v>
      </c>
      <c r="Q152" s="62"/>
    </row>
    <row r="153" spans="2:17" s="70" customFormat="1" x14ac:dyDescent="0.15">
      <c r="B153" s="56">
        <v>2018</v>
      </c>
      <c r="C153" s="74">
        <v>1</v>
      </c>
      <c r="D153" s="71" t="s">
        <v>3736</v>
      </c>
      <c r="E153" s="50" t="s">
        <v>4270</v>
      </c>
      <c r="F153" s="71" t="s">
        <v>3990</v>
      </c>
      <c r="G153" s="45">
        <v>149260300</v>
      </c>
      <c r="H153" s="45">
        <v>0</v>
      </c>
      <c r="I153" s="45">
        <v>84821000</v>
      </c>
      <c r="J153" s="45">
        <f>SUM(G153:I153)</f>
        <v>234081300</v>
      </c>
      <c r="K153" s="45">
        <v>234000000</v>
      </c>
      <c r="L153" s="57"/>
      <c r="M153" s="50"/>
      <c r="N153" s="50" t="s">
        <v>4002</v>
      </c>
      <c r="O153" s="74" t="s">
        <v>4976</v>
      </c>
      <c r="P153" s="74" t="s">
        <v>4977</v>
      </c>
      <c r="Q153" s="62"/>
    </row>
    <row r="154" spans="2:17" s="70" customFormat="1" x14ac:dyDescent="0.15">
      <c r="B154" s="56">
        <v>2018</v>
      </c>
      <c r="C154" s="74">
        <v>1</v>
      </c>
      <c r="D154" s="71" t="s">
        <v>14</v>
      </c>
      <c r="E154" s="50" t="s">
        <v>4210</v>
      </c>
      <c r="F154" s="71" t="s">
        <v>16</v>
      </c>
      <c r="G154" s="45">
        <v>237885000</v>
      </c>
      <c r="H154" s="45">
        <v>0</v>
      </c>
      <c r="I154" s="45">
        <v>0</v>
      </c>
      <c r="J154" s="45">
        <f>SUM(G154:I154)</f>
        <v>237885000</v>
      </c>
      <c r="K154" s="45">
        <v>0</v>
      </c>
      <c r="L154" s="57"/>
      <c r="M154" s="50"/>
      <c r="N154" s="50" t="s">
        <v>4211</v>
      </c>
      <c r="O154" s="74" t="s">
        <v>4212</v>
      </c>
      <c r="P154" s="74" t="s">
        <v>4213</v>
      </c>
      <c r="Q154" s="62"/>
    </row>
    <row r="155" spans="2:17" s="70" customFormat="1" x14ac:dyDescent="0.15">
      <c r="B155" s="56">
        <v>2018</v>
      </c>
      <c r="C155" s="74">
        <v>1</v>
      </c>
      <c r="D155" s="71" t="s">
        <v>14</v>
      </c>
      <c r="E155" s="50" t="s">
        <v>4119</v>
      </c>
      <c r="F155" s="71" t="s">
        <v>99</v>
      </c>
      <c r="G155" s="45">
        <v>54167000</v>
      </c>
      <c r="H155" s="45">
        <v>0</v>
      </c>
      <c r="I155" s="45">
        <v>188021000</v>
      </c>
      <c r="J155" s="45">
        <v>242188000</v>
      </c>
      <c r="K155" s="45">
        <v>38000000</v>
      </c>
      <c r="L155" s="57" t="s">
        <v>4107</v>
      </c>
      <c r="M155" s="50"/>
      <c r="N155" s="50" t="s">
        <v>4112</v>
      </c>
      <c r="O155" s="74" t="s">
        <v>6595</v>
      </c>
      <c r="P155" s="74" t="s">
        <v>6596</v>
      </c>
      <c r="Q155" s="62"/>
    </row>
    <row r="156" spans="2:17" s="70" customFormat="1" x14ac:dyDescent="0.15">
      <c r="B156" s="56">
        <v>2018</v>
      </c>
      <c r="C156" s="74">
        <v>1</v>
      </c>
      <c r="D156" s="71" t="s">
        <v>15</v>
      </c>
      <c r="E156" s="50" t="s">
        <v>2534</v>
      </c>
      <c r="F156" s="71" t="s">
        <v>103</v>
      </c>
      <c r="G156" s="45">
        <v>79668000</v>
      </c>
      <c r="H156" s="45"/>
      <c r="I156" s="45">
        <v>166952000</v>
      </c>
      <c r="J156" s="45">
        <v>246620000</v>
      </c>
      <c r="K156" s="45">
        <v>246620000</v>
      </c>
      <c r="L156" s="57" t="s">
        <v>4107</v>
      </c>
      <c r="M156" s="50"/>
      <c r="N156" s="50" t="s">
        <v>5872</v>
      </c>
      <c r="O156" s="74" t="s">
        <v>6350</v>
      </c>
      <c r="P156" s="74" t="s">
        <v>6351</v>
      </c>
      <c r="Q156" s="62"/>
    </row>
    <row r="157" spans="2:17" s="70" customFormat="1" x14ac:dyDescent="0.15">
      <c r="B157" s="56">
        <v>2018</v>
      </c>
      <c r="C157" s="74">
        <v>1</v>
      </c>
      <c r="D157" s="71" t="s">
        <v>15</v>
      </c>
      <c r="E157" s="50" t="s">
        <v>2509</v>
      </c>
      <c r="F157" s="71" t="s">
        <v>40</v>
      </c>
      <c r="G157" s="45">
        <v>81396000</v>
      </c>
      <c r="H157" s="45"/>
      <c r="I157" s="45">
        <v>165988000</v>
      </c>
      <c r="J157" s="45">
        <v>247384000</v>
      </c>
      <c r="K157" s="45">
        <v>173168800</v>
      </c>
      <c r="L157" s="57" t="s">
        <v>4107</v>
      </c>
      <c r="M157" s="50"/>
      <c r="N157" s="50" t="s">
        <v>5871</v>
      </c>
      <c r="O157" s="74" t="s">
        <v>6332</v>
      </c>
      <c r="P157" s="74" t="s">
        <v>6333</v>
      </c>
      <c r="Q157" s="62"/>
    </row>
    <row r="158" spans="2:17" s="70" customFormat="1" x14ac:dyDescent="0.15">
      <c r="B158" s="56">
        <v>2018</v>
      </c>
      <c r="C158" s="74">
        <v>1</v>
      </c>
      <c r="D158" s="71" t="s">
        <v>14</v>
      </c>
      <c r="E158" s="50" t="s">
        <v>2502</v>
      </c>
      <c r="F158" s="71" t="s">
        <v>16</v>
      </c>
      <c r="G158" s="45">
        <v>250000000</v>
      </c>
      <c r="H158" s="45"/>
      <c r="I158" s="45"/>
      <c r="J158" s="45">
        <v>250000000</v>
      </c>
      <c r="K158" s="45">
        <v>175000000</v>
      </c>
      <c r="L158" s="57" t="s">
        <v>4107</v>
      </c>
      <c r="M158" s="50"/>
      <c r="N158" s="50" t="s">
        <v>5871</v>
      </c>
      <c r="O158" s="74" t="s">
        <v>6328</v>
      </c>
      <c r="P158" s="74" t="s">
        <v>6329</v>
      </c>
      <c r="Q158" s="62"/>
    </row>
    <row r="159" spans="2:17" s="70" customFormat="1" x14ac:dyDescent="0.15">
      <c r="B159" s="56">
        <v>2018</v>
      </c>
      <c r="C159" s="74">
        <v>1</v>
      </c>
      <c r="D159" s="71" t="s">
        <v>14</v>
      </c>
      <c r="E159" s="50" t="s">
        <v>4175</v>
      </c>
      <c r="F159" s="71" t="s">
        <v>40</v>
      </c>
      <c r="G159" s="45">
        <v>60418000</v>
      </c>
      <c r="H159" s="45">
        <v>0</v>
      </c>
      <c r="I159" s="45">
        <f>53960000+139062000</f>
        <v>193022000</v>
      </c>
      <c r="J159" s="45">
        <f>SUM(G159:I159)</f>
        <v>253440000</v>
      </c>
      <c r="K159" s="45">
        <v>253000000</v>
      </c>
      <c r="L159" s="57" t="s">
        <v>4107</v>
      </c>
      <c r="M159" s="50"/>
      <c r="N159" s="50" t="s">
        <v>4177</v>
      </c>
      <c r="O159" s="74" t="s">
        <v>6617</v>
      </c>
      <c r="P159" s="74" t="s">
        <v>6618</v>
      </c>
      <c r="Q159" s="62"/>
    </row>
    <row r="160" spans="2:17" s="70" customFormat="1" x14ac:dyDescent="0.15">
      <c r="B160" s="56">
        <v>2018</v>
      </c>
      <c r="C160" s="74">
        <v>1</v>
      </c>
      <c r="D160" s="71" t="s">
        <v>14</v>
      </c>
      <c r="E160" s="50" t="s">
        <v>1505</v>
      </c>
      <c r="F160" s="71" t="s">
        <v>40</v>
      </c>
      <c r="G160" s="45">
        <v>135751000</v>
      </c>
      <c r="H160" s="45"/>
      <c r="I160" s="45">
        <v>118767000</v>
      </c>
      <c r="J160" s="45">
        <v>254518000</v>
      </c>
      <c r="K160" s="45">
        <v>95025700</v>
      </c>
      <c r="L160" s="57" t="s">
        <v>4107</v>
      </c>
      <c r="M160" s="50"/>
      <c r="N160" s="50" t="s">
        <v>5854</v>
      </c>
      <c r="O160" s="74" t="s">
        <v>6211</v>
      </c>
      <c r="P160" s="74" t="s">
        <v>6212</v>
      </c>
      <c r="Q160" s="62"/>
    </row>
    <row r="161" spans="2:17" s="70" customFormat="1" x14ac:dyDescent="0.15">
      <c r="B161" s="56">
        <v>2018</v>
      </c>
      <c r="C161" s="74">
        <v>1</v>
      </c>
      <c r="D161" s="71" t="s">
        <v>14</v>
      </c>
      <c r="E161" s="50" t="s">
        <v>5239</v>
      </c>
      <c r="F161" s="71" t="s">
        <v>41</v>
      </c>
      <c r="G161" s="45">
        <v>112733000</v>
      </c>
      <c r="H161" s="45">
        <v>0</v>
      </c>
      <c r="I161" s="45">
        <v>141788000</v>
      </c>
      <c r="J161" s="45">
        <f>SUM(G161:I161)</f>
        <v>254521000</v>
      </c>
      <c r="K161" s="45">
        <f>SUM(H161:J161)</f>
        <v>396309000</v>
      </c>
      <c r="L161" s="57"/>
      <c r="M161" s="50"/>
      <c r="N161" s="50" t="s">
        <v>5911</v>
      </c>
      <c r="O161" s="74" t="s">
        <v>6692</v>
      </c>
      <c r="P161" s="74" t="s">
        <v>6693</v>
      </c>
      <c r="Q161" s="62"/>
    </row>
    <row r="162" spans="2:17" s="70" customFormat="1" x14ac:dyDescent="0.15">
      <c r="B162" s="56">
        <v>2018</v>
      </c>
      <c r="C162" s="74">
        <v>1</v>
      </c>
      <c r="D162" s="71" t="s">
        <v>14</v>
      </c>
      <c r="E162" s="50" t="s">
        <v>826</v>
      </c>
      <c r="F162" s="71" t="s">
        <v>40</v>
      </c>
      <c r="G162" s="45">
        <v>84602870</v>
      </c>
      <c r="H162" s="45">
        <v>0</v>
      </c>
      <c r="I162" s="45">
        <v>174728000</v>
      </c>
      <c r="J162" s="45">
        <v>259330870</v>
      </c>
      <c r="K162" s="45">
        <v>0</v>
      </c>
      <c r="L162" s="57"/>
      <c r="M162" s="50"/>
      <c r="N162" s="50" t="s">
        <v>6029</v>
      </c>
      <c r="O162" s="74" t="s">
        <v>6032</v>
      </c>
      <c r="P162" s="74" t="s">
        <v>6033</v>
      </c>
      <c r="Q162" s="62"/>
    </row>
    <row r="163" spans="2:17" s="70" customFormat="1" x14ac:dyDescent="0.15">
      <c r="B163" s="56">
        <v>2018</v>
      </c>
      <c r="C163" s="74">
        <v>1</v>
      </c>
      <c r="D163" s="71" t="s">
        <v>14</v>
      </c>
      <c r="E163" s="50" t="s">
        <v>4224</v>
      </c>
      <c r="F163" s="71" t="s">
        <v>16</v>
      </c>
      <c r="G163" s="45">
        <v>60345000</v>
      </c>
      <c r="H163" s="45">
        <v>0</v>
      </c>
      <c r="I163" s="45">
        <v>199436000</v>
      </c>
      <c r="J163" s="45">
        <v>259781000</v>
      </c>
      <c r="K163" s="45">
        <v>260000000</v>
      </c>
      <c r="L163" s="57" t="s">
        <v>4107</v>
      </c>
      <c r="M163" s="50"/>
      <c r="N163" s="50" t="s">
        <v>4235</v>
      </c>
      <c r="O163" s="74" t="s">
        <v>6635</v>
      </c>
      <c r="P163" s="74" t="s">
        <v>4966</v>
      </c>
      <c r="Q163" s="62"/>
    </row>
    <row r="164" spans="2:17" s="70" customFormat="1" x14ac:dyDescent="0.15">
      <c r="B164" s="56">
        <v>2018</v>
      </c>
      <c r="C164" s="74">
        <v>1</v>
      </c>
      <c r="D164" s="71" t="s">
        <v>14</v>
      </c>
      <c r="E164" s="50" t="s">
        <v>4067</v>
      </c>
      <c r="F164" s="71" t="s">
        <v>17</v>
      </c>
      <c r="G164" s="45">
        <v>129494080</v>
      </c>
      <c r="H164" s="45">
        <v>0</v>
      </c>
      <c r="I164" s="45">
        <v>138600000</v>
      </c>
      <c r="J164" s="45">
        <v>268094080</v>
      </c>
      <c r="K164" s="45">
        <v>188000000</v>
      </c>
      <c r="L164" s="57"/>
      <c r="M164" s="50"/>
      <c r="N164" s="50" t="s">
        <v>5905</v>
      </c>
      <c r="O164" s="74" t="s">
        <v>6556</v>
      </c>
      <c r="P164" s="74" t="s">
        <v>6557</v>
      </c>
      <c r="Q164" s="62"/>
    </row>
    <row r="165" spans="2:17" s="70" customFormat="1" x14ac:dyDescent="0.15">
      <c r="B165" s="56">
        <v>2018</v>
      </c>
      <c r="C165" s="74">
        <v>1</v>
      </c>
      <c r="D165" s="71" t="s">
        <v>14</v>
      </c>
      <c r="E165" s="50" t="s">
        <v>1446</v>
      </c>
      <c r="F165" s="71" t="s">
        <v>40</v>
      </c>
      <c r="G165" s="45">
        <v>20521000</v>
      </c>
      <c r="H165" s="45"/>
      <c r="I165" s="45">
        <v>249400000</v>
      </c>
      <c r="J165" s="45">
        <v>269921000</v>
      </c>
      <c r="K165" s="45">
        <v>20521000</v>
      </c>
      <c r="L165" s="57"/>
      <c r="M165" s="50"/>
      <c r="N165" s="50" t="s">
        <v>5852</v>
      </c>
      <c r="O165" s="74" t="s">
        <v>6162</v>
      </c>
      <c r="P165" s="74" t="s">
        <v>6163</v>
      </c>
      <c r="Q165" s="62"/>
    </row>
    <row r="166" spans="2:17" s="70" customFormat="1" x14ac:dyDescent="0.15">
      <c r="B166" s="56">
        <v>2018</v>
      </c>
      <c r="C166" s="74">
        <v>1</v>
      </c>
      <c r="D166" s="71" t="s">
        <v>14</v>
      </c>
      <c r="E166" s="50" t="s">
        <v>5385</v>
      </c>
      <c r="F166" s="71" t="s">
        <v>40</v>
      </c>
      <c r="G166" s="45">
        <v>53318000</v>
      </c>
      <c r="H166" s="45"/>
      <c r="I166" s="45">
        <v>222196000</v>
      </c>
      <c r="J166" s="45">
        <v>275514000</v>
      </c>
      <c r="K166" s="45">
        <v>275514000</v>
      </c>
      <c r="L166" s="57"/>
      <c r="M166" s="50"/>
      <c r="N166" s="50" t="s">
        <v>6791</v>
      </c>
      <c r="O166" s="74" t="s">
        <v>6794</v>
      </c>
      <c r="P166" s="74" t="s">
        <v>6795</v>
      </c>
      <c r="Q166" s="62"/>
    </row>
    <row r="167" spans="2:17" s="70" customFormat="1" x14ac:dyDescent="0.15">
      <c r="B167" s="56">
        <v>2018</v>
      </c>
      <c r="C167" s="74">
        <v>1</v>
      </c>
      <c r="D167" s="71" t="s">
        <v>14</v>
      </c>
      <c r="E167" s="50" t="s">
        <v>1336</v>
      </c>
      <c r="F167" s="71" t="s">
        <v>16</v>
      </c>
      <c r="G167" s="45">
        <v>244000000</v>
      </c>
      <c r="H167" s="45"/>
      <c r="I167" s="45">
        <v>32290000</v>
      </c>
      <c r="J167" s="45">
        <v>276290000</v>
      </c>
      <c r="K167" s="45">
        <v>193403000</v>
      </c>
      <c r="L167" s="57"/>
      <c r="M167" s="50"/>
      <c r="N167" s="50" t="s">
        <v>5845</v>
      </c>
      <c r="O167" s="74" t="s">
        <v>6070</v>
      </c>
      <c r="P167" s="74" t="s">
        <v>6071</v>
      </c>
      <c r="Q167" s="62"/>
    </row>
    <row r="168" spans="2:17" s="70" customFormat="1" x14ac:dyDescent="0.15">
      <c r="B168" s="56">
        <v>2018</v>
      </c>
      <c r="C168" s="74">
        <v>1</v>
      </c>
      <c r="D168" s="71" t="s">
        <v>14</v>
      </c>
      <c r="E168" s="50" t="s">
        <v>1457</v>
      </c>
      <c r="F168" s="71" t="s">
        <v>16</v>
      </c>
      <c r="G168" s="45">
        <v>55030000</v>
      </c>
      <c r="H168" s="45"/>
      <c r="I168" s="45">
        <v>221967000</v>
      </c>
      <c r="J168" s="45">
        <v>276997000</v>
      </c>
      <c r="K168" s="45">
        <v>55030000</v>
      </c>
      <c r="L168" s="57" t="s">
        <v>4107</v>
      </c>
      <c r="M168" s="50"/>
      <c r="N168" s="50" t="s">
        <v>5852</v>
      </c>
      <c r="O168" s="74" t="s">
        <v>6170</v>
      </c>
      <c r="P168" s="74" t="s">
        <v>6171</v>
      </c>
      <c r="Q168" s="62"/>
    </row>
    <row r="169" spans="2:17" s="70" customFormat="1" x14ac:dyDescent="0.15">
      <c r="B169" s="56">
        <v>2018</v>
      </c>
      <c r="C169" s="74">
        <v>1</v>
      </c>
      <c r="D169" s="71" t="s">
        <v>14</v>
      </c>
      <c r="E169" s="50" t="s">
        <v>4121</v>
      </c>
      <c r="F169" s="71" t="s">
        <v>17</v>
      </c>
      <c r="G169" s="45">
        <v>80713000</v>
      </c>
      <c r="H169" s="45">
        <v>0</v>
      </c>
      <c r="I169" s="45">
        <v>202254000</v>
      </c>
      <c r="J169" s="45">
        <v>282967000</v>
      </c>
      <c r="K169" s="45">
        <v>56000000</v>
      </c>
      <c r="L169" s="57" t="s">
        <v>4107</v>
      </c>
      <c r="M169" s="50"/>
      <c r="N169" s="50" t="s">
        <v>4112</v>
      </c>
      <c r="O169" s="74" t="s">
        <v>6597</v>
      </c>
      <c r="P169" s="74" t="s">
        <v>6598</v>
      </c>
      <c r="Q169" s="62"/>
    </row>
    <row r="170" spans="2:17" s="70" customFormat="1" x14ac:dyDescent="0.15">
      <c r="B170" s="56">
        <v>2018</v>
      </c>
      <c r="C170" s="74">
        <v>1</v>
      </c>
      <c r="D170" s="71" t="s">
        <v>14</v>
      </c>
      <c r="E170" s="50" t="s">
        <v>2928</v>
      </c>
      <c r="F170" s="71" t="s">
        <v>17</v>
      </c>
      <c r="G170" s="45">
        <v>45849000</v>
      </c>
      <c r="H170" s="45"/>
      <c r="I170" s="45">
        <v>253800000</v>
      </c>
      <c r="J170" s="45">
        <v>299649000</v>
      </c>
      <c r="K170" s="45">
        <v>209754300</v>
      </c>
      <c r="L170" s="57" t="s">
        <v>4107</v>
      </c>
      <c r="M170" s="50"/>
      <c r="N170" s="50" t="s">
        <v>5878</v>
      </c>
      <c r="O170" s="74" t="s">
        <v>6362</v>
      </c>
      <c r="P170" s="74" t="s">
        <v>6363</v>
      </c>
      <c r="Q170" s="62"/>
    </row>
    <row r="171" spans="2:17" s="70" customFormat="1" x14ac:dyDescent="0.15">
      <c r="B171" s="56">
        <v>2018</v>
      </c>
      <c r="C171" s="74">
        <v>1</v>
      </c>
      <c r="D171" s="71" t="s">
        <v>14</v>
      </c>
      <c r="E171" s="50" t="s">
        <v>3440</v>
      </c>
      <c r="F171" s="71" t="s">
        <v>16</v>
      </c>
      <c r="G171" s="110">
        <v>300000000</v>
      </c>
      <c r="H171" s="110">
        <v>0</v>
      </c>
      <c r="I171" s="110">
        <v>0</v>
      </c>
      <c r="J171" s="110">
        <v>300000000</v>
      </c>
      <c r="K171" s="110">
        <v>300000000</v>
      </c>
      <c r="L171" s="57" t="s">
        <v>4107</v>
      </c>
      <c r="M171" s="50"/>
      <c r="N171" s="50" t="s">
        <v>5893</v>
      </c>
      <c r="O171" s="74" t="s">
        <v>6505</v>
      </c>
      <c r="P171" s="74" t="s">
        <v>6506</v>
      </c>
      <c r="Q171" s="62"/>
    </row>
    <row r="172" spans="2:17" s="70" customFormat="1" x14ac:dyDescent="0.15">
      <c r="B172" s="56">
        <v>2018</v>
      </c>
      <c r="C172" s="74">
        <v>1</v>
      </c>
      <c r="D172" s="71" t="s">
        <v>14</v>
      </c>
      <c r="E172" s="50" t="s">
        <v>4230</v>
      </c>
      <c r="F172" s="71" t="s">
        <v>16</v>
      </c>
      <c r="G172" s="45">
        <v>215231920</v>
      </c>
      <c r="H172" s="45">
        <v>0</v>
      </c>
      <c r="I172" s="45">
        <v>100000000</v>
      </c>
      <c r="J172" s="45">
        <v>315231920</v>
      </c>
      <c r="K172" s="45">
        <v>0</v>
      </c>
      <c r="L172" s="57" t="s">
        <v>4107</v>
      </c>
      <c r="M172" s="50"/>
      <c r="N172" s="50" t="s">
        <v>4235</v>
      </c>
      <c r="O172" s="74" t="s">
        <v>6638</v>
      </c>
      <c r="P172" s="74" t="s">
        <v>6639</v>
      </c>
      <c r="Q172" s="62"/>
    </row>
    <row r="173" spans="2:17" s="70" customFormat="1" x14ac:dyDescent="0.15">
      <c r="B173" s="56">
        <v>2018</v>
      </c>
      <c r="C173" s="74">
        <v>1</v>
      </c>
      <c r="D173" s="71" t="s">
        <v>5005</v>
      </c>
      <c r="E173" s="50" t="s">
        <v>5213</v>
      </c>
      <c r="F173" s="71" t="s">
        <v>16</v>
      </c>
      <c r="G173" s="45">
        <v>323931000</v>
      </c>
      <c r="H173" s="45"/>
      <c r="I173" s="45">
        <v>5283000</v>
      </c>
      <c r="J173" s="45">
        <f>SUM(G173:I173)</f>
        <v>329214000</v>
      </c>
      <c r="K173" s="45">
        <f>J173*0.7</f>
        <v>230449800</v>
      </c>
      <c r="L173" s="57"/>
      <c r="M173" s="50"/>
      <c r="N173" s="50" t="s">
        <v>5909</v>
      </c>
      <c r="O173" s="74" t="s">
        <v>6670</v>
      </c>
      <c r="P173" s="74" t="s">
        <v>6671</v>
      </c>
      <c r="Q173" s="62"/>
    </row>
    <row r="174" spans="2:17" s="70" customFormat="1" x14ac:dyDescent="0.15">
      <c r="B174" s="56">
        <v>2018</v>
      </c>
      <c r="C174" s="74">
        <v>1</v>
      </c>
      <c r="D174" s="71" t="s">
        <v>14</v>
      </c>
      <c r="E174" s="50" t="s">
        <v>4236</v>
      </c>
      <c r="F174" s="71" t="s">
        <v>40</v>
      </c>
      <c r="G174" s="45">
        <v>330000000</v>
      </c>
      <c r="H174" s="45">
        <v>0</v>
      </c>
      <c r="I174" s="45"/>
      <c r="J174" s="45">
        <v>330000000</v>
      </c>
      <c r="K174" s="45">
        <v>165000000</v>
      </c>
      <c r="L174" s="57" t="s">
        <v>4107</v>
      </c>
      <c r="M174" s="50"/>
      <c r="N174" s="50" t="s">
        <v>4235</v>
      </c>
      <c r="O174" s="74" t="s">
        <v>6642</v>
      </c>
      <c r="P174" s="74" t="s">
        <v>6643</v>
      </c>
      <c r="Q174" s="62"/>
    </row>
    <row r="175" spans="2:17" s="70" customFormat="1" x14ac:dyDescent="0.15">
      <c r="B175" s="56">
        <v>2018</v>
      </c>
      <c r="C175" s="74">
        <v>1</v>
      </c>
      <c r="D175" s="71" t="s">
        <v>14</v>
      </c>
      <c r="E175" s="50" t="s">
        <v>4264</v>
      </c>
      <c r="F175" s="71" t="s">
        <v>40</v>
      </c>
      <c r="G175" s="45">
        <v>187751493</v>
      </c>
      <c r="H175" s="45">
        <v>0</v>
      </c>
      <c r="I175" s="45">
        <v>142939460</v>
      </c>
      <c r="J175" s="45">
        <f>SUM(G175:I175)</f>
        <v>330690953</v>
      </c>
      <c r="K175" s="45">
        <v>231000000</v>
      </c>
      <c r="L175" s="57" t="s">
        <v>4107</v>
      </c>
      <c r="M175" s="50"/>
      <c r="N175" s="50" t="s">
        <v>4002</v>
      </c>
      <c r="O175" s="74" t="s">
        <v>6655</v>
      </c>
      <c r="P175" s="74" t="s">
        <v>6656</v>
      </c>
      <c r="Q175" s="62"/>
    </row>
    <row r="176" spans="2:17" s="70" customFormat="1" x14ac:dyDescent="0.15">
      <c r="B176" s="56">
        <v>2018</v>
      </c>
      <c r="C176" s="74">
        <v>1</v>
      </c>
      <c r="D176" s="71" t="s">
        <v>14</v>
      </c>
      <c r="E176" s="50" t="s">
        <v>2422</v>
      </c>
      <c r="F176" s="71" t="s">
        <v>41</v>
      </c>
      <c r="G176" s="45">
        <v>252223480</v>
      </c>
      <c r="H176" s="45"/>
      <c r="I176" s="45">
        <v>83665930</v>
      </c>
      <c r="J176" s="45">
        <v>335889410</v>
      </c>
      <c r="K176" s="45"/>
      <c r="L176" s="57"/>
      <c r="M176" s="50"/>
      <c r="N176" s="50" t="s">
        <v>5865</v>
      </c>
      <c r="O176" s="74" t="s">
        <v>6269</v>
      </c>
      <c r="P176" s="74" t="s">
        <v>6270</v>
      </c>
      <c r="Q176" s="62"/>
    </row>
    <row r="177" spans="2:17" s="70" customFormat="1" x14ac:dyDescent="0.15">
      <c r="B177" s="56">
        <v>2018</v>
      </c>
      <c r="C177" s="74">
        <v>1</v>
      </c>
      <c r="D177" s="71" t="s">
        <v>14</v>
      </c>
      <c r="E177" s="50" t="s">
        <v>3446</v>
      </c>
      <c r="F177" s="71" t="s">
        <v>40</v>
      </c>
      <c r="G177" s="110">
        <v>45877000</v>
      </c>
      <c r="H177" s="110">
        <v>0</v>
      </c>
      <c r="I177" s="110">
        <v>296307000</v>
      </c>
      <c r="J177" s="110">
        <v>342184000</v>
      </c>
      <c r="K177" s="110">
        <v>45877000</v>
      </c>
      <c r="L177" s="57"/>
      <c r="M177" s="50"/>
      <c r="N177" s="50" t="s">
        <v>5894</v>
      </c>
      <c r="O177" s="74" t="s">
        <v>6180</v>
      </c>
      <c r="P177" s="74" t="s">
        <v>6513</v>
      </c>
      <c r="Q177" s="62"/>
    </row>
    <row r="178" spans="2:17" s="70" customFormat="1" x14ac:dyDescent="0.15">
      <c r="B178" s="56">
        <v>2018</v>
      </c>
      <c r="C178" s="74">
        <v>1</v>
      </c>
      <c r="D178" s="71" t="s">
        <v>14</v>
      </c>
      <c r="E178" s="50" t="s">
        <v>1341</v>
      </c>
      <c r="F178" s="71" t="s">
        <v>16</v>
      </c>
      <c r="G178" s="45">
        <v>122278000</v>
      </c>
      <c r="H178" s="45">
        <v>171198000</v>
      </c>
      <c r="I178" s="45">
        <v>52898000</v>
      </c>
      <c r="J178" s="45">
        <v>346374000</v>
      </c>
      <c r="K178" s="45">
        <v>97822400</v>
      </c>
      <c r="L178" s="57" t="s">
        <v>4107</v>
      </c>
      <c r="M178" s="50"/>
      <c r="N178" s="50" t="s">
        <v>5845</v>
      </c>
      <c r="O178" s="74" t="s">
        <v>6072</v>
      </c>
      <c r="P178" s="74" t="s">
        <v>6073</v>
      </c>
      <c r="Q178" s="62"/>
    </row>
    <row r="179" spans="2:17" s="70" customFormat="1" x14ac:dyDescent="0.15">
      <c r="B179" s="56">
        <v>2018</v>
      </c>
      <c r="C179" s="74">
        <v>1</v>
      </c>
      <c r="D179" s="71" t="s">
        <v>14</v>
      </c>
      <c r="E179" s="50" t="s">
        <v>3443</v>
      </c>
      <c r="F179" s="71" t="s">
        <v>16</v>
      </c>
      <c r="G179" s="110">
        <v>350000000</v>
      </c>
      <c r="H179" s="110">
        <v>0</v>
      </c>
      <c r="I179" s="110">
        <v>0</v>
      </c>
      <c r="J179" s="110">
        <v>350000000</v>
      </c>
      <c r="K179" s="110">
        <v>350000000</v>
      </c>
      <c r="L179" s="57"/>
      <c r="M179" s="50"/>
      <c r="N179" s="50" t="s">
        <v>5893</v>
      </c>
      <c r="O179" s="74" t="s">
        <v>6503</v>
      </c>
      <c r="P179" s="74" t="s">
        <v>6504</v>
      </c>
      <c r="Q179" s="62"/>
    </row>
    <row r="180" spans="2:17" s="70" customFormat="1" x14ac:dyDescent="0.15">
      <c r="B180" s="56">
        <v>2018</v>
      </c>
      <c r="C180" s="74">
        <v>1</v>
      </c>
      <c r="D180" s="71" t="s">
        <v>14</v>
      </c>
      <c r="E180" s="50" t="s">
        <v>4234</v>
      </c>
      <c r="F180" s="71" t="s">
        <v>16</v>
      </c>
      <c r="G180" s="45">
        <v>214100000</v>
      </c>
      <c r="H180" s="45">
        <v>0</v>
      </c>
      <c r="I180" s="45">
        <v>139044000</v>
      </c>
      <c r="J180" s="45">
        <v>353144000</v>
      </c>
      <c r="K180" s="45">
        <v>353000000</v>
      </c>
      <c r="L180" s="57" t="s">
        <v>4107</v>
      </c>
      <c r="M180" s="50"/>
      <c r="N180" s="50" t="s">
        <v>4235</v>
      </c>
      <c r="O180" s="74" t="s">
        <v>6640</v>
      </c>
      <c r="P180" s="74" t="s">
        <v>6641</v>
      </c>
      <c r="Q180" s="62"/>
    </row>
    <row r="181" spans="2:17" s="70" customFormat="1" x14ac:dyDescent="0.15">
      <c r="B181" s="56">
        <v>2018</v>
      </c>
      <c r="C181" s="74">
        <v>1</v>
      </c>
      <c r="D181" s="71" t="s">
        <v>14</v>
      </c>
      <c r="E181" s="50" t="s">
        <v>5243</v>
      </c>
      <c r="F181" s="71" t="s">
        <v>99</v>
      </c>
      <c r="G181" s="45">
        <v>84629000</v>
      </c>
      <c r="H181" s="45">
        <v>231696000</v>
      </c>
      <c r="I181" s="45">
        <v>37785000</v>
      </c>
      <c r="J181" s="45">
        <v>354110000</v>
      </c>
      <c r="K181" s="45">
        <v>354110000</v>
      </c>
      <c r="L181" s="57" t="s">
        <v>4107</v>
      </c>
      <c r="M181" s="50"/>
      <c r="N181" s="50" t="s">
        <v>5911</v>
      </c>
      <c r="O181" s="74" t="s">
        <v>6698</v>
      </c>
      <c r="P181" s="74" t="s">
        <v>6699</v>
      </c>
      <c r="Q181" s="62" t="s">
        <v>5244</v>
      </c>
    </row>
    <row r="182" spans="2:17" s="70" customFormat="1" x14ac:dyDescent="0.15">
      <c r="B182" s="56">
        <v>2018</v>
      </c>
      <c r="C182" s="74">
        <v>1</v>
      </c>
      <c r="D182" s="71" t="s">
        <v>14</v>
      </c>
      <c r="E182" s="50" t="s">
        <v>242</v>
      </c>
      <c r="F182" s="71" t="s">
        <v>40</v>
      </c>
      <c r="G182" s="45">
        <v>242128000</v>
      </c>
      <c r="H182" s="45">
        <v>0</v>
      </c>
      <c r="I182" s="45">
        <v>123151000</v>
      </c>
      <c r="J182" s="45">
        <v>365279000</v>
      </c>
      <c r="K182" s="45">
        <v>255695299.99999997</v>
      </c>
      <c r="L182" s="57" t="s">
        <v>4107</v>
      </c>
      <c r="M182" s="50"/>
      <c r="N182" s="50" t="s">
        <v>5938</v>
      </c>
      <c r="O182" s="74" t="s">
        <v>5945</v>
      </c>
      <c r="P182" s="74" t="s">
        <v>5946</v>
      </c>
      <c r="Q182" s="62"/>
    </row>
    <row r="183" spans="2:17" s="70" customFormat="1" x14ac:dyDescent="0.15">
      <c r="B183" s="56">
        <v>2018</v>
      </c>
      <c r="C183" s="74">
        <v>1</v>
      </c>
      <c r="D183" s="71" t="s">
        <v>14</v>
      </c>
      <c r="E183" s="50" t="s">
        <v>4062</v>
      </c>
      <c r="F183" s="71" t="s">
        <v>40</v>
      </c>
      <c r="G183" s="45">
        <v>25174000</v>
      </c>
      <c r="H183" s="45">
        <v>0</v>
      </c>
      <c r="I183" s="45">
        <v>340252000</v>
      </c>
      <c r="J183" s="45">
        <v>365426000</v>
      </c>
      <c r="K183" s="45">
        <v>256000000</v>
      </c>
      <c r="L183" s="57" t="s">
        <v>4107</v>
      </c>
      <c r="M183" s="50"/>
      <c r="N183" s="50" t="s">
        <v>5905</v>
      </c>
      <c r="O183" s="74" t="s">
        <v>6556</v>
      </c>
      <c r="P183" s="74" t="s">
        <v>6557</v>
      </c>
      <c r="Q183" s="62"/>
    </row>
    <row r="184" spans="2:17" s="70" customFormat="1" x14ac:dyDescent="0.15">
      <c r="B184" s="56">
        <v>2018</v>
      </c>
      <c r="C184" s="74">
        <v>1</v>
      </c>
      <c r="D184" s="71" t="s">
        <v>14</v>
      </c>
      <c r="E184" s="50" t="s">
        <v>4165</v>
      </c>
      <c r="F184" s="71" t="s">
        <v>16</v>
      </c>
      <c r="G184" s="45">
        <v>84712000</v>
      </c>
      <c r="H184" s="45">
        <v>0</v>
      </c>
      <c r="I184" s="45">
        <v>283008000</v>
      </c>
      <c r="J184" s="45">
        <f>SUM(G184:I184)</f>
        <v>367720000</v>
      </c>
      <c r="K184" s="45">
        <v>85000000</v>
      </c>
      <c r="L184" s="57"/>
      <c r="M184" s="50"/>
      <c r="N184" s="50" t="s">
        <v>5908</v>
      </c>
      <c r="O184" s="74" t="s">
        <v>6614</v>
      </c>
      <c r="P184" s="74" t="s">
        <v>6615</v>
      </c>
      <c r="Q184" s="62"/>
    </row>
    <row r="185" spans="2:17" s="70" customFormat="1" x14ac:dyDescent="0.15">
      <c r="B185" s="56">
        <v>2018</v>
      </c>
      <c r="C185" s="74">
        <v>1</v>
      </c>
      <c r="D185" s="71" t="s">
        <v>14</v>
      </c>
      <c r="E185" s="50" t="s">
        <v>1483</v>
      </c>
      <c r="F185" s="71" t="s">
        <v>40</v>
      </c>
      <c r="G185" s="45">
        <v>150000000</v>
      </c>
      <c r="H185" s="45">
        <v>216022000</v>
      </c>
      <c r="I185" s="45">
        <v>10000000</v>
      </c>
      <c r="J185" s="45">
        <v>376022000</v>
      </c>
      <c r="K185" s="45">
        <v>376022000</v>
      </c>
      <c r="L185" s="57" t="s">
        <v>4107</v>
      </c>
      <c r="M185" s="50"/>
      <c r="N185" s="50" t="s">
        <v>6188</v>
      </c>
      <c r="O185" s="74" t="s">
        <v>6189</v>
      </c>
      <c r="P185" s="74" t="s">
        <v>6190</v>
      </c>
      <c r="Q185" s="62"/>
    </row>
    <row r="186" spans="2:17" s="70" customFormat="1" x14ac:dyDescent="0.15">
      <c r="B186" s="56">
        <v>2018</v>
      </c>
      <c r="C186" s="74">
        <v>1</v>
      </c>
      <c r="D186" s="71" t="s">
        <v>14</v>
      </c>
      <c r="E186" s="50" t="s">
        <v>4225</v>
      </c>
      <c r="F186" s="71" t="s">
        <v>16</v>
      </c>
      <c r="G186" s="45">
        <v>301844000</v>
      </c>
      <c r="H186" s="45">
        <v>0</v>
      </c>
      <c r="I186" s="45">
        <v>79970000</v>
      </c>
      <c r="J186" s="45">
        <v>381814000</v>
      </c>
      <c r="K186" s="45">
        <v>382000000</v>
      </c>
      <c r="L186" s="57"/>
      <c r="M186" s="50"/>
      <c r="N186" s="50" t="s">
        <v>4235</v>
      </c>
      <c r="O186" s="74" t="s">
        <v>6635</v>
      </c>
      <c r="P186" s="74" t="s">
        <v>4966</v>
      </c>
      <c r="Q186" s="62"/>
    </row>
    <row r="187" spans="2:17" s="70" customFormat="1" x14ac:dyDescent="0.15">
      <c r="B187" s="56">
        <v>2018</v>
      </c>
      <c r="C187" s="74">
        <v>1</v>
      </c>
      <c r="D187" s="71" t="s">
        <v>14</v>
      </c>
      <c r="E187" s="50" t="s">
        <v>4226</v>
      </c>
      <c r="F187" s="71" t="s">
        <v>16</v>
      </c>
      <c r="G187" s="45">
        <v>331736000</v>
      </c>
      <c r="H187" s="45">
        <v>0</v>
      </c>
      <c r="I187" s="45">
        <v>51666000</v>
      </c>
      <c r="J187" s="45">
        <v>383402000</v>
      </c>
      <c r="K187" s="45">
        <v>383000000</v>
      </c>
      <c r="L187" s="57"/>
      <c r="M187" s="50"/>
      <c r="N187" s="50" t="s">
        <v>4235</v>
      </c>
      <c r="O187" s="74" t="s">
        <v>6635</v>
      </c>
      <c r="P187" s="74" t="s">
        <v>4966</v>
      </c>
      <c r="Q187" s="62"/>
    </row>
    <row r="188" spans="2:17" s="70" customFormat="1" x14ac:dyDescent="0.15">
      <c r="B188" s="56">
        <v>2018</v>
      </c>
      <c r="C188" s="74">
        <v>1</v>
      </c>
      <c r="D188" s="71" t="s">
        <v>14</v>
      </c>
      <c r="E188" s="50" t="s">
        <v>4227</v>
      </c>
      <c r="F188" s="71" t="s">
        <v>16</v>
      </c>
      <c r="G188" s="45">
        <v>383800000</v>
      </c>
      <c r="H188" s="45">
        <v>0</v>
      </c>
      <c r="I188" s="45">
        <v>0</v>
      </c>
      <c r="J188" s="45">
        <v>383800000</v>
      </c>
      <c r="K188" s="45">
        <v>384000000</v>
      </c>
      <c r="L188" s="57"/>
      <c r="M188" s="50"/>
      <c r="N188" s="50" t="s">
        <v>4235</v>
      </c>
      <c r="O188" s="74" t="s">
        <v>6635</v>
      </c>
      <c r="P188" s="74" t="s">
        <v>4966</v>
      </c>
      <c r="Q188" s="62"/>
    </row>
    <row r="189" spans="2:17" s="70" customFormat="1" x14ac:dyDescent="0.15">
      <c r="B189" s="56">
        <v>2018</v>
      </c>
      <c r="C189" s="74">
        <v>1</v>
      </c>
      <c r="D189" s="71" t="s">
        <v>14</v>
      </c>
      <c r="E189" s="50" t="s">
        <v>823</v>
      </c>
      <c r="F189" s="71" t="s">
        <v>40</v>
      </c>
      <c r="G189" s="45">
        <v>207372000</v>
      </c>
      <c r="H189" s="45">
        <v>0</v>
      </c>
      <c r="I189" s="45">
        <v>194599000</v>
      </c>
      <c r="J189" s="45">
        <v>401971000</v>
      </c>
      <c r="K189" s="45">
        <v>402000000</v>
      </c>
      <c r="L189" s="57" t="s">
        <v>4107</v>
      </c>
      <c r="M189" s="50"/>
      <c r="N189" s="50" t="s">
        <v>6029</v>
      </c>
      <c r="O189" s="74" t="s">
        <v>6032</v>
      </c>
      <c r="P189" s="74" t="s">
        <v>6033</v>
      </c>
      <c r="Q189" s="62"/>
    </row>
    <row r="190" spans="2:17" s="70" customFormat="1" x14ac:dyDescent="0.15">
      <c r="B190" s="56">
        <v>2018</v>
      </c>
      <c r="C190" s="74">
        <v>1</v>
      </c>
      <c r="D190" s="71" t="s">
        <v>14</v>
      </c>
      <c r="E190" s="50" t="s">
        <v>5259</v>
      </c>
      <c r="F190" s="71" t="s">
        <v>16</v>
      </c>
      <c r="G190" s="45">
        <v>410949000</v>
      </c>
      <c r="H190" s="45"/>
      <c r="I190" s="45"/>
      <c r="J190" s="45">
        <f>SUM(G190:I190)</f>
        <v>410949000</v>
      </c>
      <c r="K190" s="45">
        <f>G190+H190+I190</f>
        <v>410949000</v>
      </c>
      <c r="L190" s="57" t="s">
        <v>4107</v>
      </c>
      <c r="M190" s="50"/>
      <c r="N190" s="50" t="s">
        <v>5912</v>
      </c>
      <c r="O190" s="74" t="s">
        <v>6711</v>
      </c>
      <c r="P190" s="74" t="s">
        <v>6712</v>
      </c>
      <c r="Q190" s="62"/>
    </row>
    <row r="191" spans="2:17" s="70" customFormat="1" x14ac:dyDescent="0.15">
      <c r="B191" s="56">
        <v>2018</v>
      </c>
      <c r="C191" s="74">
        <v>1</v>
      </c>
      <c r="D191" s="71" t="s">
        <v>14</v>
      </c>
      <c r="E191" s="50" t="s">
        <v>5243</v>
      </c>
      <c r="F191" s="71" t="s">
        <v>40</v>
      </c>
      <c r="G191" s="45">
        <v>277713290</v>
      </c>
      <c r="H191" s="45">
        <v>0</v>
      </c>
      <c r="I191" s="45">
        <v>135086000</v>
      </c>
      <c r="J191" s="45">
        <v>412799290</v>
      </c>
      <c r="K191" s="45">
        <v>412799290</v>
      </c>
      <c r="L191" s="57" t="s">
        <v>4107</v>
      </c>
      <c r="M191" s="50"/>
      <c r="N191" s="50" t="s">
        <v>5911</v>
      </c>
      <c r="O191" s="74" t="s">
        <v>6698</v>
      </c>
      <c r="P191" s="74" t="s">
        <v>6699</v>
      </c>
      <c r="Q191" s="62"/>
    </row>
    <row r="192" spans="2:17" s="70" customFormat="1" x14ac:dyDescent="0.15">
      <c r="B192" s="56">
        <v>2018</v>
      </c>
      <c r="C192" s="74">
        <v>1</v>
      </c>
      <c r="D192" s="71" t="s">
        <v>14</v>
      </c>
      <c r="E192" s="50" t="s">
        <v>3465</v>
      </c>
      <c r="F192" s="71" t="s">
        <v>40</v>
      </c>
      <c r="G192" s="110">
        <v>297054000</v>
      </c>
      <c r="H192" s="110">
        <v>34255183</v>
      </c>
      <c r="I192" s="110">
        <v>85518300</v>
      </c>
      <c r="J192" s="110">
        <v>416827483</v>
      </c>
      <c r="K192" s="110">
        <v>297054000</v>
      </c>
      <c r="L192" s="57"/>
      <c r="M192" s="50"/>
      <c r="N192" s="50" t="s">
        <v>5894</v>
      </c>
      <c r="O192" s="74" t="s">
        <v>6518</v>
      </c>
      <c r="P192" s="74" t="s">
        <v>6519</v>
      </c>
      <c r="Q192" s="62"/>
    </row>
    <row r="193" spans="2:17" s="70" customFormat="1" x14ac:dyDescent="0.15">
      <c r="B193" s="56">
        <v>2018</v>
      </c>
      <c r="C193" s="74">
        <v>1</v>
      </c>
      <c r="D193" s="71" t="s">
        <v>14</v>
      </c>
      <c r="E193" s="50" t="s">
        <v>3452</v>
      </c>
      <c r="F193" s="71" t="s">
        <v>40</v>
      </c>
      <c r="G193" s="110">
        <v>331309183</v>
      </c>
      <c r="H193" s="110">
        <v>0</v>
      </c>
      <c r="I193" s="110">
        <v>85518300</v>
      </c>
      <c r="J193" s="110">
        <v>416827483</v>
      </c>
      <c r="K193" s="110">
        <v>331309183</v>
      </c>
      <c r="L193" s="57"/>
      <c r="M193" s="50"/>
      <c r="N193" s="50" t="s">
        <v>5894</v>
      </c>
      <c r="O193" s="74" t="s">
        <v>6518</v>
      </c>
      <c r="P193" s="74" t="s">
        <v>6519</v>
      </c>
      <c r="Q193" s="62"/>
    </row>
    <row r="194" spans="2:17" s="70" customFormat="1" x14ac:dyDescent="0.15">
      <c r="B194" s="56">
        <v>2018</v>
      </c>
      <c r="C194" s="74">
        <v>1</v>
      </c>
      <c r="D194" s="71" t="s">
        <v>14</v>
      </c>
      <c r="E194" s="50" t="s">
        <v>5239</v>
      </c>
      <c r="F194" s="71" t="s">
        <v>40</v>
      </c>
      <c r="G194" s="45">
        <v>320736000</v>
      </c>
      <c r="H194" s="45">
        <v>0</v>
      </c>
      <c r="I194" s="45">
        <v>102267000</v>
      </c>
      <c r="J194" s="45">
        <f>SUM(G194:I194)</f>
        <v>423003000</v>
      </c>
      <c r="K194" s="45">
        <f>SUM(H194:J194)</f>
        <v>525270000</v>
      </c>
      <c r="L194" s="57" t="s">
        <v>4107</v>
      </c>
      <c r="M194" s="50"/>
      <c r="N194" s="50" t="s">
        <v>5911</v>
      </c>
      <c r="O194" s="74" t="s">
        <v>6692</v>
      </c>
      <c r="P194" s="74" t="s">
        <v>6693</v>
      </c>
      <c r="Q194" s="62"/>
    </row>
    <row r="195" spans="2:17" s="70" customFormat="1" x14ac:dyDescent="0.15">
      <c r="B195" s="56">
        <v>2018</v>
      </c>
      <c r="C195" s="74">
        <v>1</v>
      </c>
      <c r="D195" s="71" t="s">
        <v>14</v>
      </c>
      <c r="E195" s="50" t="s">
        <v>2449</v>
      </c>
      <c r="F195" s="71" t="s">
        <v>42</v>
      </c>
      <c r="G195" s="45">
        <v>172590000</v>
      </c>
      <c r="H195" s="45"/>
      <c r="I195" s="45">
        <v>265760000</v>
      </c>
      <c r="J195" s="45">
        <v>438350000</v>
      </c>
      <c r="K195" s="45">
        <v>438350000</v>
      </c>
      <c r="L195" s="57" t="s">
        <v>4107</v>
      </c>
      <c r="M195" s="50"/>
      <c r="N195" s="50" t="s">
        <v>6289</v>
      </c>
      <c r="O195" s="74" t="s">
        <v>6292</v>
      </c>
      <c r="P195" s="74" t="s">
        <v>6293</v>
      </c>
      <c r="Q195" s="62"/>
    </row>
    <row r="196" spans="2:17" s="70" customFormat="1" x14ac:dyDescent="0.15">
      <c r="B196" s="56">
        <v>2018</v>
      </c>
      <c r="C196" s="74">
        <v>1</v>
      </c>
      <c r="D196" s="71" t="s">
        <v>14</v>
      </c>
      <c r="E196" s="50" t="s">
        <v>3481</v>
      </c>
      <c r="F196" s="71" t="s">
        <v>99</v>
      </c>
      <c r="G196" s="110">
        <v>206551000</v>
      </c>
      <c r="H196" s="110">
        <v>0</v>
      </c>
      <c r="I196" s="110">
        <v>242689000</v>
      </c>
      <c r="J196" s="110">
        <v>449240000</v>
      </c>
      <c r="K196" s="110">
        <v>449240000</v>
      </c>
      <c r="L196" s="57"/>
      <c r="M196" s="50"/>
      <c r="N196" s="50" t="s">
        <v>5901</v>
      </c>
      <c r="O196" s="74" t="s">
        <v>6534</v>
      </c>
      <c r="P196" s="74" t="s">
        <v>6535</v>
      </c>
      <c r="Q196" s="62"/>
    </row>
    <row r="197" spans="2:17" s="70" customFormat="1" x14ac:dyDescent="0.15">
      <c r="B197" s="56">
        <v>2018</v>
      </c>
      <c r="C197" s="74">
        <v>1</v>
      </c>
      <c r="D197" s="71" t="s">
        <v>14</v>
      </c>
      <c r="E197" s="50" t="s">
        <v>1448</v>
      </c>
      <c r="F197" s="71" t="s">
        <v>40</v>
      </c>
      <c r="G197" s="45">
        <v>66880000</v>
      </c>
      <c r="H197" s="45"/>
      <c r="I197" s="45">
        <v>385088000</v>
      </c>
      <c r="J197" s="45">
        <v>451968000</v>
      </c>
      <c r="K197" s="45">
        <v>66880000</v>
      </c>
      <c r="L197" s="57"/>
      <c r="M197" s="50"/>
      <c r="N197" s="50" t="s">
        <v>5852</v>
      </c>
      <c r="O197" s="74" t="s">
        <v>6162</v>
      </c>
      <c r="P197" s="74" t="s">
        <v>6163</v>
      </c>
      <c r="Q197" s="62"/>
    </row>
    <row r="198" spans="2:17" s="70" customFormat="1" x14ac:dyDescent="0.15">
      <c r="B198" s="56">
        <v>2018</v>
      </c>
      <c r="C198" s="74">
        <v>1</v>
      </c>
      <c r="D198" s="71" t="s">
        <v>14</v>
      </c>
      <c r="E198" s="50" t="s">
        <v>2997</v>
      </c>
      <c r="F198" s="71" t="s">
        <v>103</v>
      </c>
      <c r="G198" s="45">
        <v>289314000</v>
      </c>
      <c r="H198" s="45">
        <v>0</v>
      </c>
      <c r="I198" s="45">
        <v>162710000</v>
      </c>
      <c r="J198" s="45">
        <v>452024000</v>
      </c>
      <c r="K198" s="45">
        <v>452024000</v>
      </c>
      <c r="L198" s="57"/>
      <c r="M198" s="50"/>
      <c r="N198" s="50" t="s">
        <v>6429</v>
      </c>
      <c r="O198" s="74" t="s">
        <v>6434</v>
      </c>
      <c r="P198" s="74" t="s">
        <v>6435</v>
      </c>
      <c r="Q198" s="62"/>
    </row>
    <row r="199" spans="2:17" s="70" customFormat="1" x14ac:dyDescent="0.15">
      <c r="B199" s="56">
        <v>2018</v>
      </c>
      <c r="C199" s="74">
        <v>1</v>
      </c>
      <c r="D199" s="71" t="s">
        <v>14</v>
      </c>
      <c r="E199" s="50" t="s">
        <v>3436</v>
      </c>
      <c r="F199" s="71" t="s">
        <v>16</v>
      </c>
      <c r="G199" s="110">
        <v>453329900</v>
      </c>
      <c r="H199" s="110">
        <v>0</v>
      </c>
      <c r="I199" s="110">
        <v>0</v>
      </c>
      <c r="J199" s="110">
        <v>453329900</v>
      </c>
      <c r="K199" s="110">
        <v>317331000</v>
      </c>
      <c r="L199" s="57"/>
      <c r="M199" s="50"/>
      <c r="N199" s="50" t="s">
        <v>5893</v>
      </c>
      <c r="O199" s="74" t="s">
        <v>6498</v>
      </c>
      <c r="P199" s="74" t="s">
        <v>6499</v>
      </c>
      <c r="Q199" s="62"/>
    </row>
    <row r="200" spans="2:17" s="70" customFormat="1" x14ac:dyDescent="0.15">
      <c r="B200" s="56">
        <v>2018</v>
      </c>
      <c r="C200" s="74">
        <v>1</v>
      </c>
      <c r="D200" s="71" t="s">
        <v>14</v>
      </c>
      <c r="E200" s="50" t="s">
        <v>1422</v>
      </c>
      <c r="F200" s="71" t="s">
        <v>40</v>
      </c>
      <c r="G200" s="45">
        <v>100000000</v>
      </c>
      <c r="H200" s="45">
        <v>336080278</v>
      </c>
      <c r="I200" s="45">
        <v>20000000</v>
      </c>
      <c r="J200" s="45">
        <v>456080278</v>
      </c>
      <c r="K200" s="45">
        <v>3000000000</v>
      </c>
      <c r="L200" s="57" t="s">
        <v>4107</v>
      </c>
      <c r="M200" s="50"/>
      <c r="N200" s="50" t="s">
        <v>5849</v>
      </c>
      <c r="O200" s="74" t="s">
        <v>6138</v>
      </c>
      <c r="P200" s="74" t="s">
        <v>6139</v>
      </c>
      <c r="Q200" s="62"/>
    </row>
    <row r="201" spans="2:17" s="70" customFormat="1" x14ac:dyDescent="0.15">
      <c r="B201" s="56">
        <v>2018</v>
      </c>
      <c r="C201" s="74">
        <v>1</v>
      </c>
      <c r="D201" s="71" t="s">
        <v>14</v>
      </c>
      <c r="E201" s="50" t="s">
        <v>275</v>
      </c>
      <c r="F201" s="71" t="s">
        <v>17</v>
      </c>
      <c r="G201" s="45">
        <v>149065000</v>
      </c>
      <c r="H201" s="45">
        <v>0</v>
      </c>
      <c r="I201" s="45">
        <v>320019000</v>
      </c>
      <c r="J201" s="45">
        <v>469084000</v>
      </c>
      <c r="K201" s="45">
        <v>104345500</v>
      </c>
      <c r="L201" s="57" t="s">
        <v>4107</v>
      </c>
      <c r="M201" s="50"/>
      <c r="N201" s="50" t="s">
        <v>5971</v>
      </c>
      <c r="O201" s="74" t="s">
        <v>5978</v>
      </c>
      <c r="P201" s="74" t="s">
        <v>5979</v>
      </c>
      <c r="Q201" s="62"/>
    </row>
    <row r="202" spans="2:17" s="70" customFormat="1" x14ac:dyDescent="0.15">
      <c r="B202" s="56">
        <v>2018</v>
      </c>
      <c r="C202" s="74">
        <v>1</v>
      </c>
      <c r="D202" s="71" t="s">
        <v>15</v>
      </c>
      <c r="E202" s="50" t="s">
        <v>2508</v>
      </c>
      <c r="F202" s="71" t="s">
        <v>182</v>
      </c>
      <c r="G202" s="45">
        <v>350871000</v>
      </c>
      <c r="H202" s="45"/>
      <c r="I202" s="45">
        <v>120427000</v>
      </c>
      <c r="J202" s="45">
        <v>471298000</v>
      </c>
      <c r="K202" s="45">
        <v>329908600</v>
      </c>
      <c r="L202" s="57" t="s">
        <v>4107</v>
      </c>
      <c r="M202" s="50"/>
      <c r="N202" s="50" t="s">
        <v>5871</v>
      </c>
      <c r="O202" s="74" t="s">
        <v>6332</v>
      </c>
      <c r="P202" s="74" t="s">
        <v>6333</v>
      </c>
      <c r="Q202" s="62"/>
    </row>
    <row r="203" spans="2:17" s="70" customFormat="1" x14ac:dyDescent="0.15">
      <c r="B203" s="56">
        <v>2018</v>
      </c>
      <c r="C203" s="74">
        <v>1</v>
      </c>
      <c r="D203" s="71" t="s">
        <v>14</v>
      </c>
      <c r="E203" s="50" t="s">
        <v>2418</v>
      </c>
      <c r="F203" s="71" t="s">
        <v>40</v>
      </c>
      <c r="G203" s="45">
        <v>110575214</v>
      </c>
      <c r="H203" s="45"/>
      <c r="I203" s="45">
        <v>367819630</v>
      </c>
      <c r="J203" s="45">
        <v>478394844</v>
      </c>
      <c r="K203" s="45"/>
      <c r="L203" s="57"/>
      <c r="M203" s="50"/>
      <c r="N203" s="50" t="s">
        <v>5865</v>
      </c>
      <c r="O203" s="74" t="s">
        <v>6269</v>
      </c>
      <c r="P203" s="74" t="s">
        <v>6270</v>
      </c>
      <c r="Q203" s="62"/>
    </row>
    <row r="204" spans="2:17" s="70" customFormat="1" x14ac:dyDescent="0.15">
      <c r="B204" s="56">
        <v>2018</v>
      </c>
      <c r="C204" s="74">
        <v>1</v>
      </c>
      <c r="D204" s="71" t="s">
        <v>14</v>
      </c>
      <c r="E204" s="50" t="s">
        <v>5241</v>
      </c>
      <c r="F204" s="71" t="s">
        <v>16</v>
      </c>
      <c r="G204" s="45">
        <v>282010000</v>
      </c>
      <c r="H204" s="45">
        <v>0</v>
      </c>
      <c r="I204" s="45">
        <v>206111000</v>
      </c>
      <c r="J204" s="45">
        <v>488121000</v>
      </c>
      <c r="K204" s="45">
        <v>488121000</v>
      </c>
      <c r="L204" s="57" t="s">
        <v>4107</v>
      </c>
      <c r="M204" s="50"/>
      <c r="N204" s="50" t="s">
        <v>5911</v>
      </c>
      <c r="O204" s="74" t="s">
        <v>6696</v>
      </c>
      <c r="P204" s="74" t="s">
        <v>6697</v>
      </c>
      <c r="Q204" s="62"/>
    </row>
    <row r="205" spans="2:17" s="70" customFormat="1" x14ac:dyDescent="0.15">
      <c r="B205" s="56">
        <v>2018</v>
      </c>
      <c r="C205" s="74">
        <v>1</v>
      </c>
      <c r="D205" s="71" t="s">
        <v>14</v>
      </c>
      <c r="E205" s="50" t="s">
        <v>3442</v>
      </c>
      <c r="F205" s="71" t="s">
        <v>16</v>
      </c>
      <c r="G205" s="110">
        <v>500000000</v>
      </c>
      <c r="H205" s="110">
        <v>0</v>
      </c>
      <c r="I205" s="110">
        <v>0</v>
      </c>
      <c r="J205" s="110">
        <v>500000000</v>
      </c>
      <c r="K205" s="110">
        <v>500000000</v>
      </c>
      <c r="L205" s="57"/>
      <c r="M205" s="50"/>
      <c r="N205" s="50" t="s">
        <v>5893</v>
      </c>
      <c r="O205" s="74" t="s">
        <v>6509</v>
      </c>
      <c r="P205" s="74" t="s">
        <v>6510</v>
      </c>
      <c r="Q205" s="62"/>
    </row>
    <row r="206" spans="2:17" s="70" customFormat="1" x14ac:dyDescent="0.15">
      <c r="B206" s="56">
        <v>2018</v>
      </c>
      <c r="C206" s="74">
        <v>1</v>
      </c>
      <c r="D206" s="71" t="s">
        <v>14</v>
      </c>
      <c r="E206" s="50" t="s">
        <v>3444</v>
      </c>
      <c r="F206" s="71" t="s">
        <v>16</v>
      </c>
      <c r="G206" s="110">
        <v>500000000</v>
      </c>
      <c r="H206" s="110">
        <v>0</v>
      </c>
      <c r="I206" s="110">
        <v>0</v>
      </c>
      <c r="J206" s="110">
        <v>500000000</v>
      </c>
      <c r="K206" s="110">
        <v>500000000</v>
      </c>
      <c r="L206" s="57" t="s">
        <v>4107</v>
      </c>
      <c r="M206" s="50"/>
      <c r="N206" s="50" t="s">
        <v>5893</v>
      </c>
      <c r="O206" s="74" t="s">
        <v>6505</v>
      </c>
      <c r="P206" s="74" t="s">
        <v>6506</v>
      </c>
      <c r="Q206" s="62"/>
    </row>
    <row r="207" spans="2:17" s="70" customFormat="1" x14ac:dyDescent="0.15">
      <c r="B207" s="56">
        <v>2018</v>
      </c>
      <c r="C207" s="74">
        <v>1</v>
      </c>
      <c r="D207" s="71" t="s">
        <v>14</v>
      </c>
      <c r="E207" s="50" t="s">
        <v>1496</v>
      </c>
      <c r="F207" s="71" t="s">
        <v>16</v>
      </c>
      <c r="G207" s="45">
        <v>119557000</v>
      </c>
      <c r="H207" s="45"/>
      <c r="I207" s="45">
        <v>383607000</v>
      </c>
      <c r="J207" s="45">
        <v>503164000</v>
      </c>
      <c r="K207" s="45">
        <v>352214800</v>
      </c>
      <c r="L207" s="57" t="s">
        <v>4107</v>
      </c>
      <c r="M207" s="50"/>
      <c r="N207" s="50" t="s">
        <v>5853</v>
      </c>
      <c r="O207" s="74" t="s">
        <v>6199</v>
      </c>
      <c r="P207" s="74" t="s">
        <v>6200</v>
      </c>
      <c r="Q207" s="62"/>
    </row>
    <row r="208" spans="2:17" s="70" customFormat="1" x14ac:dyDescent="0.15">
      <c r="B208" s="56">
        <v>2018</v>
      </c>
      <c r="C208" s="74">
        <v>1</v>
      </c>
      <c r="D208" s="71" t="s">
        <v>14</v>
      </c>
      <c r="E208" s="50" t="s">
        <v>3456</v>
      </c>
      <c r="F208" s="71" t="s">
        <v>16</v>
      </c>
      <c r="G208" s="110">
        <v>200000000</v>
      </c>
      <c r="H208" s="110">
        <v>287974000</v>
      </c>
      <c r="I208" s="110">
        <v>18470000</v>
      </c>
      <c r="J208" s="110">
        <v>506444000</v>
      </c>
      <c r="K208" s="110">
        <v>200000000</v>
      </c>
      <c r="L208" s="57"/>
      <c r="M208" s="50"/>
      <c r="N208" s="50" t="s">
        <v>5894</v>
      </c>
      <c r="O208" s="74" t="s">
        <v>6514</v>
      </c>
      <c r="P208" s="74" t="s">
        <v>6515</v>
      </c>
      <c r="Q208" s="62"/>
    </row>
    <row r="209" spans="2:17" s="70" customFormat="1" x14ac:dyDescent="0.15">
      <c r="B209" s="56">
        <v>2018</v>
      </c>
      <c r="C209" s="74">
        <v>1</v>
      </c>
      <c r="D209" s="71" t="s">
        <v>14</v>
      </c>
      <c r="E209" s="50" t="s">
        <v>3454</v>
      </c>
      <c r="F209" s="71" t="s">
        <v>16</v>
      </c>
      <c r="G209" s="110">
        <v>200000000</v>
      </c>
      <c r="H209" s="110">
        <v>291311000</v>
      </c>
      <c r="I209" s="110">
        <v>15910000</v>
      </c>
      <c r="J209" s="110">
        <v>507221000</v>
      </c>
      <c r="K209" s="110">
        <v>200000000</v>
      </c>
      <c r="L209" s="57" t="s">
        <v>4107</v>
      </c>
      <c r="M209" s="50"/>
      <c r="N209" s="50" t="s">
        <v>5894</v>
      </c>
      <c r="O209" s="74" t="s">
        <v>6514</v>
      </c>
      <c r="P209" s="74" t="s">
        <v>6515</v>
      </c>
      <c r="Q209" s="62"/>
    </row>
    <row r="210" spans="2:17" s="70" customFormat="1" x14ac:dyDescent="0.15">
      <c r="B210" s="56">
        <v>2018</v>
      </c>
      <c r="C210" s="74">
        <v>1</v>
      </c>
      <c r="D210" s="71" t="s">
        <v>14</v>
      </c>
      <c r="E210" s="50" t="s">
        <v>3464</v>
      </c>
      <c r="F210" s="71" t="s">
        <v>40</v>
      </c>
      <c r="G210" s="110">
        <v>222675000</v>
      </c>
      <c r="H210" s="110">
        <v>262999100</v>
      </c>
      <c r="I210" s="110">
        <v>22915000</v>
      </c>
      <c r="J210" s="110">
        <v>508589100</v>
      </c>
      <c r="K210" s="110">
        <v>222675000</v>
      </c>
      <c r="L210" s="57"/>
      <c r="M210" s="50"/>
      <c r="N210" s="50" t="s">
        <v>5894</v>
      </c>
      <c r="O210" s="74" t="s">
        <v>6518</v>
      </c>
      <c r="P210" s="74" t="s">
        <v>6519</v>
      </c>
      <c r="Q210" s="62"/>
    </row>
    <row r="211" spans="2:17" s="70" customFormat="1" x14ac:dyDescent="0.15">
      <c r="B211" s="56">
        <v>2018</v>
      </c>
      <c r="C211" s="74">
        <v>1</v>
      </c>
      <c r="D211" s="71" t="s">
        <v>14</v>
      </c>
      <c r="E211" s="50" t="s">
        <v>3450</v>
      </c>
      <c r="F211" s="71" t="s">
        <v>40</v>
      </c>
      <c r="G211" s="110">
        <v>231153000</v>
      </c>
      <c r="H211" s="110">
        <v>254522000</v>
      </c>
      <c r="I211" s="110">
        <v>22915000</v>
      </c>
      <c r="J211" s="110">
        <v>508590000</v>
      </c>
      <c r="K211" s="110">
        <v>231153000</v>
      </c>
      <c r="L211" s="57"/>
      <c r="M211" s="50"/>
      <c r="N211" s="50" t="s">
        <v>5894</v>
      </c>
      <c r="O211" s="74" t="s">
        <v>6518</v>
      </c>
      <c r="P211" s="74" t="s">
        <v>6519</v>
      </c>
      <c r="Q211" s="62"/>
    </row>
    <row r="212" spans="2:17" s="70" customFormat="1" x14ac:dyDescent="0.15">
      <c r="B212" s="56">
        <v>2018</v>
      </c>
      <c r="C212" s="74">
        <v>1</v>
      </c>
      <c r="D212" s="71" t="s">
        <v>14</v>
      </c>
      <c r="E212" s="50" t="s">
        <v>238</v>
      </c>
      <c r="F212" s="71" t="s">
        <v>40</v>
      </c>
      <c r="G212" s="45">
        <v>508740000</v>
      </c>
      <c r="H212" s="45">
        <v>0</v>
      </c>
      <c r="I212" s="45">
        <v>0</v>
      </c>
      <c r="J212" s="45">
        <v>508740000</v>
      </c>
      <c r="K212" s="45">
        <v>356118000</v>
      </c>
      <c r="L212" s="57" t="s">
        <v>4107</v>
      </c>
      <c r="M212" s="50"/>
      <c r="N212" s="50" t="s">
        <v>5938</v>
      </c>
      <c r="O212" s="74" t="s">
        <v>5945</v>
      </c>
      <c r="P212" s="74" t="s">
        <v>5946</v>
      </c>
      <c r="Q212" s="62"/>
    </row>
    <row r="213" spans="2:17" s="70" customFormat="1" x14ac:dyDescent="0.15">
      <c r="B213" s="56">
        <v>2018</v>
      </c>
      <c r="C213" s="74">
        <v>1</v>
      </c>
      <c r="D213" s="71" t="s">
        <v>14</v>
      </c>
      <c r="E213" s="50" t="s">
        <v>2449</v>
      </c>
      <c r="F213" s="71" t="s">
        <v>40</v>
      </c>
      <c r="G213" s="45">
        <v>396220000</v>
      </c>
      <c r="H213" s="45"/>
      <c r="I213" s="45">
        <v>115170000</v>
      </c>
      <c r="J213" s="45">
        <v>511390000</v>
      </c>
      <c r="K213" s="45">
        <v>511390000</v>
      </c>
      <c r="L213" s="57"/>
      <c r="M213" s="50"/>
      <c r="N213" s="50" t="s">
        <v>6289</v>
      </c>
      <c r="O213" s="74" t="s">
        <v>6292</v>
      </c>
      <c r="P213" s="74" t="s">
        <v>6293</v>
      </c>
      <c r="Q213" s="62"/>
    </row>
    <row r="214" spans="2:17" s="70" customFormat="1" x14ac:dyDescent="0.15">
      <c r="B214" s="56">
        <v>2018</v>
      </c>
      <c r="C214" s="74">
        <v>1</v>
      </c>
      <c r="D214" s="71" t="s">
        <v>14</v>
      </c>
      <c r="E214" s="50" t="s">
        <v>276</v>
      </c>
      <c r="F214" s="71" t="s">
        <v>16</v>
      </c>
      <c r="G214" s="45">
        <v>352670000</v>
      </c>
      <c r="H214" s="45">
        <v>0</v>
      </c>
      <c r="I214" s="45">
        <v>159049000</v>
      </c>
      <c r="J214" s="45">
        <v>511719000</v>
      </c>
      <c r="K214" s="45">
        <v>246868999.99999997</v>
      </c>
      <c r="L214" s="57" t="s">
        <v>4107</v>
      </c>
      <c r="M214" s="50"/>
      <c r="N214" s="50" t="s">
        <v>5971</v>
      </c>
      <c r="O214" s="74" t="s">
        <v>5978</v>
      </c>
      <c r="P214" s="74" t="s">
        <v>5979</v>
      </c>
      <c r="Q214" s="62"/>
    </row>
    <row r="215" spans="2:17" s="70" customFormat="1" x14ac:dyDescent="0.15">
      <c r="B215" s="56">
        <v>2018</v>
      </c>
      <c r="C215" s="74">
        <v>1</v>
      </c>
      <c r="D215" s="71" t="s">
        <v>14</v>
      </c>
      <c r="E215" s="50" t="s">
        <v>3435</v>
      </c>
      <c r="F215" s="71" t="s">
        <v>17</v>
      </c>
      <c r="G215" s="110">
        <v>385252000</v>
      </c>
      <c r="H215" s="110">
        <v>0</v>
      </c>
      <c r="I215" s="110">
        <v>135496000</v>
      </c>
      <c r="J215" s="110">
        <v>520748000.00000006</v>
      </c>
      <c r="K215" s="110">
        <v>364523000</v>
      </c>
      <c r="L215" s="57"/>
      <c r="M215" s="50"/>
      <c r="N215" s="50" t="s">
        <v>5893</v>
      </c>
      <c r="O215" s="74" t="s">
        <v>6498</v>
      </c>
      <c r="P215" s="74" t="s">
        <v>6499</v>
      </c>
      <c r="Q215" s="62"/>
    </row>
    <row r="216" spans="2:17" s="70" customFormat="1" x14ac:dyDescent="0.15">
      <c r="B216" s="56">
        <v>2017</v>
      </c>
      <c r="C216" s="74">
        <v>1</v>
      </c>
      <c r="D216" s="71" t="s">
        <v>14</v>
      </c>
      <c r="E216" s="50" t="s">
        <v>1395</v>
      </c>
      <c r="F216" s="71" t="s">
        <v>16</v>
      </c>
      <c r="G216" s="45">
        <v>513000000</v>
      </c>
      <c r="H216" s="45"/>
      <c r="I216" s="45">
        <v>14000000</v>
      </c>
      <c r="J216" s="45">
        <v>527000000</v>
      </c>
      <c r="K216" s="45">
        <v>513000000</v>
      </c>
      <c r="L216" s="57"/>
      <c r="M216" s="50"/>
      <c r="N216" s="50" t="s">
        <v>5847</v>
      </c>
      <c r="O216" s="74" t="s">
        <v>6110</v>
      </c>
      <c r="P216" s="74" t="s">
        <v>6111</v>
      </c>
      <c r="Q216" s="62"/>
    </row>
    <row r="217" spans="2:17" s="70" customFormat="1" x14ac:dyDescent="0.15">
      <c r="B217" s="56">
        <v>2018</v>
      </c>
      <c r="C217" s="74">
        <v>1</v>
      </c>
      <c r="D217" s="71" t="s">
        <v>14</v>
      </c>
      <c r="E217" s="50" t="s">
        <v>4256</v>
      </c>
      <c r="F217" s="71" t="s">
        <v>103</v>
      </c>
      <c r="G217" s="45">
        <v>534070000</v>
      </c>
      <c r="H217" s="45">
        <v>0</v>
      </c>
      <c r="I217" s="45">
        <v>0</v>
      </c>
      <c r="J217" s="45">
        <f>SUM(G217:I217)</f>
        <v>534070000</v>
      </c>
      <c r="K217" s="45">
        <v>0</v>
      </c>
      <c r="L217" s="57" t="s">
        <v>4107</v>
      </c>
      <c r="M217" s="50"/>
      <c r="N217" s="50" t="s">
        <v>4002</v>
      </c>
      <c r="O217" s="74" t="s">
        <v>4973</v>
      </c>
      <c r="P217" s="74" t="s">
        <v>4974</v>
      </c>
      <c r="Q217" s="62"/>
    </row>
    <row r="218" spans="2:17" s="70" customFormat="1" x14ac:dyDescent="0.15">
      <c r="B218" s="56">
        <v>2018</v>
      </c>
      <c r="C218" s="74">
        <v>1</v>
      </c>
      <c r="D218" s="71" t="s">
        <v>14</v>
      </c>
      <c r="E218" s="50" t="s">
        <v>4164</v>
      </c>
      <c r="F218" s="71" t="s">
        <v>16</v>
      </c>
      <c r="G218" s="45">
        <v>333388700</v>
      </c>
      <c r="H218" s="45">
        <v>0</v>
      </c>
      <c r="I218" s="45">
        <v>202345000</v>
      </c>
      <c r="J218" s="45">
        <f>SUM(G218:I218)</f>
        <v>535733700</v>
      </c>
      <c r="K218" s="45">
        <v>333000000</v>
      </c>
      <c r="L218" s="57"/>
      <c r="M218" s="50"/>
      <c r="N218" s="50" t="s">
        <v>5908</v>
      </c>
      <c r="O218" s="74" t="s">
        <v>6614</v>
      </c>
      <c r="P218" s="74" t="s">
        <v>6615</v>
      </c>
      <c r="Q218" s="62"/>
    </row>
    <row r="219" spans="2:17" s="70" customFormat="1" x14ac:dyDescent="0.15">
      <c r="B219" s="56">
        <v>2018</v>
      </c>
      <c r="C219" s="74">
        <v>1</v>
      </c>
      <c r="D219" s="71" t="s">
        <v>14</v>
      </c>
      <c r="E219" s="50" t="s">
        <v>3439</v>
      </c>
      <c r="F219" s="71" t="s">
        <v>16</v>
      </c>
      <c r="G219" s="110">
        <v>536696000</v>
      </c>
      <c r="H219" s="110">
        <v>0</v>
      </c>
      <c r="I219" s="110">
        <v>0</v>
      </c>
      <c r="J219" s="110">
        <v>536696000</v>
      </c>
      <c r="K219" s="110">
        <v>536696000</v>
      </c>
      <c r="L219" s="57" t="s">
        <v>4107</v>
      </c>
      <c r="M219" s="50"/>
      <c r="N219" s="50" t="s">
        <v>5893</v>
      </c>
      <c r="O219" s="74" t="s">
        <v>6503</v>
      </c>
      <c r="P219" s="74" t="s">
        <v>6504</v>
      </c>
      <c r="Q219" s="62"/>
    </row>
    <row r="220" spans="2:17" s="70" customFormat="1" x14ac:dyDescent="0.15">
      <c r="B220" s="56">
        <v>2018</v>
      </c>
      <c r="C220" s="74">
        <v>1</v>
      </c>
      <c r="D220" s="71" t="s">
        <v>14</v>
      </c>
      <c r="E220" s="50" t="s">
        <v>240</v>
      </c>
      <c r="F220" s="71" t="s">
        <v>42</v>
      </c>
      <c r="G220" s="45">
        <v>542988790</v>
      </c>
      <c r="H220" s="45">
        <v>0</v>
      </c>
      <c r="I220" s="45">
        <v>0</v>
      </c>
      <c r="J220" s="45">
        <v>542988790</v>
      </c>
      <c r="K220" s="45">
        <v>380092153</v>
      </c>
      <c r="L220" s="57" t="s">
        <v>4107</v>
      </c>
      <c r="M220" s="50"/>
      <c r="N220" s="50" t="s">
        <v>5938</v>
      </c>
      <c r="O220" s="74" t="s">
        <v>5945</v>
      </c>
      <c r="P220" s="74" t="s">
        <v>5946</v>
      </c>
      <c r="Q220" s="62"/>
    </row>
    <row r="221" spans="2:17" s="70" customFormat="1" x14ac:dyDescent="0.15">
      <c r="B221" s="56">
        <v>2018</v>
      </c>
      <c r="C221" s="74">
        <v>1</v>
      </c>
      <c r="D221" s="71" t="s">
        <v>14</v>
      </c>
      <c r="E221" s="50" t="s">
        <v>5378</v>
      </c>
      <c r="F221" s="71" t="s">
        <v>40</v>
      </c>
      <c r="G221" s="45">
        <v>437093000</v>
      </c>
      <c r="H221" s="45"/>
      <c r="I221" s="45">
        <v>111386000</v>
      </c>
      <c r="J221" s="45">
        <v>548479000</v>
      </c>
      <c r="K221" s="45"/>
      <c r="L221" s="57"/>
      <c r="M221" s="50"/>
      <c r="N221" s="50" t="s">
        <v>5169</v>
      </c>
      <c r="O221" s="74" t="s">
        <v>6787</v>
      </c>
      <c r="P221" s="74" t="s">
        <v>6789</v>
      </c>
      <c r="Q221" s="62"/>
    </row>
    <row r="222" spans="2:17" s="70" customFormat="1" x14ac:dyDescent="0.15">
      <c r="B222" s="56">
        <v>2018</v>
      </c>
      <c r="C222" s="74">
        <v>1</v>
      </c>
      <c r="D222" s="71" t="s">
        <v>14</v>
      </c>
      <c r="E222" s="50" t="s">
        <v>3489</v>
      </c>
      <c r="F222" s="71" t="s">
        <v>40</v>
      </c>
      <c r="G222" s="110">
        <v>351390400</v>
      </c>
      <c r="H222" s="110">
        <v>0</v>
      </c>
      <c r="I222" s="110">
        <v>208719000</v>
      </c>
      <c r="J222" s="110">
        <v>560109400</v>
      </c>
      <c r="K222" s="110">
        <v>560109400</v>
      </c>
      <c r="L222" s="57" t="s">
        <v>4107</v>
      </c>
      <c r="M222" s="50"/>
      <c r="N222" s="50" t="s">
        <v>5902</v>
      </c>
      <c r="O222" s="74" t="s">
        <v>6540</v>
      </c>
      <c r="P222" s="74" t="s">
        <v>6541</v>
      </c>
      <c r="Q222" s="62"/>
    </row>
    <row r="223" spans="2:17" s="70" customFormat="1" x14ac:dyDescent="0.15">
      <c r="B223" s="56">
        <v>2018</v>
      </c>
      <c r="C223" s="74">
        <v>1</v>
      </c>
      <c r="D223" s="71" t="s">
        <v>15</v>
      </c>
      <c r="E223" s="50" t="s">
        <v>1470</v>
      </c>
      <c r="F223" s="71" t="s">
        <v>16</v>
      </c>
      <c r="G223" s="45">
        <v>138094000</v>
      </c>
      <c r="H223" s="45"/>
      <c r="I223" s="45">
        <v>425568000</v>
      </c>
      <c r="J223" s="45">
        <v>563662000</v>
      </c>
      <c r="K223" s="45">
        <v>281831000</v>
      </c>
      <c r="L223" s="57" t="s">
        <v>4107</v>
      </c>
      <c r="M223" s="50"/>
      <c r="N223" s="50" t="s">
        <v>6177</v>
      </c>
      <c r="O223" s="74" t="s">
        <v>6180</v>
      </c>
      <c r="P223" s="74" t="s">
        <v>6181</v>
      </c>
      <c r="Q223" s="62"/>
    </row>
    <row r="224" spans="2:17" s="70" customFormat="1" x14ac:dyDescent="0.15">
      <c r="B224" s="56">
        <v>2018</v>
      </c>
      <c r="C224" s="74">
        <v>1</v>
      </c>
      <c r="D224" s="71" t="s">
        <v>14</v>
      </c>
      <c r="E224" s="50" t="s">
        <v>4228</v>
      </c>
      <c r="F224" s="71" t="s">
        <v>16</v>
      </c>
      <c r="G224" s="45">
        <v>566533000</v>
      </c>
      <c r="H224" s="45">
        <v>0</v>
      </c>
      <c r="I224" s="45">
        <v>0</v>
      </c>
      <c r="J224" s="45">
        <f>SUM(G224:I224)</f>
        <v>566533000</v>
      </c>
      <c r="K224" s="45">
        <v>1004000000</v>
      </c>
      <c r="L224" s="57" t="s">
        <v>4107</v>
      </c>
      <c r="M224" s="50"/>
      <c r="N224" s="50" t="s">
        <v>4229</v>
      </c>
      <c r="O224" s="74" t="s">
        <v>6636</v>
      </c>
      <c r="P224" s="74" t="s">
        <v>6637</v>
      </c>
      <c r="Q224" s="62"/>
    </row>
    <row r="225" spans="2:17" s="70" customFormat="1" x14ac:dyDescent="0.15">
      <c r="B225" s="56">
        <v>2018</v>
      </c>
      <c r="C225" s="74">
        <v>1</v>
      </c>
      <c r="D225" s="71" t="s">
        <v>14</v>
      </c>
      <c r="E225" s="50" t="s">
        <v>2412</v>
      </c>
      <c r="F225" s="71" t="s">
        <v>103</v>
      </c>
      <c r="G225" s="45">
        <v>131535000</v>
      </c>
      <c r="H225" s="45"/>
      <c r="I225" s="45">
        <v>441794000</v>
      </c>
      <c r="J225" s="45">
        <v>573329000</v>
      </c>
      <c r="K225" s="45">
        <v>500000000</v>
      </c>
      <c r="L225" s="57" t="s">
        <v>4107</v>
      </c>
      <c r="M225" s="50"/>
      <c r="N225" s="50" t="s">
        <v>5865</v>
      </c>
      <c r="O225" s="74" t="s">
        <v>6265</v>
      </c>
      <c r="P225" s="74" t="s">
        <v>6266</v>
      </c>
      <c r="Q225" s="62"/>
    </row>
    <row r="226" spans="2:17" s="70" customFormat="1" x14ac:dyDescent="0.15">
      <c r="B226" s="56">
        <v>2018</v>
      </c>
      <c r="C226" s="74">
        <v>1</v>
      </c>
      <c r="D226" s="71" t="s">
        <v>14</v>
      </c>
      <c r="E226" s="50" t="s">
        <v>5271</v>
      </c>
      <c r="F226" s="71" t="s">
        <v>5266</v>
      </c>
      <c r="G226" s="45">
        <v>151689000</v>
      </c>
      <c r="H226" s="45">
        <v>0</v>
      </c>
      <c r="I226" s="45">
        <v>423468000</v>
      </c>
      <c r="J226" s="45">
        <f>G226+H226+I226</f>
        <v>575157000</v>
      </c>
      <c r="K226" s="45">
        <f>J226</f>
        <v>575157000</v>
      </c>
      <c r="L226" s="57"/>
      <c r="M226" s="50"/>
      <c r="N226" s="50" t="s">
        <v>5914</v>
      </c>
      <c r="O226" s="74" t="s">
        <v>6715</v>
      </c>
      <c r="P226" s="74" t="s">
        <v>6716</v>
      </c>
      <c r="Q226" s="62"/>
    </row>
    <row r="227" spans="2:17" s="70" customFormat="1" x14ac:dyDescent="0.15">
      <c r="B227" s="56">
        <v>2018</v>
      </c>
      <c r="C227" s="74">
        <v>1</v>
      </c>
      <c r="D227" s="71" t="s">
        <v>14</v>
      </c>
      <c r="E227" s="50" t="s">
        <v>864</v>
      </c>
      <c r="F227" s="71" t="s">
        <v>16</v>
      </c>
      <c r="G227" s="45">
        <v>273384000</v>
      </c>
      <c r="H227" s="45">
        <v>273384000</v>
      </c>
      <c r="I227" s="45">
        <v>302341000</v>
      </c>
      <c r="J227" s="45">
        <v>575725000</v>
      </c>
      <c r="K227" s="45">
        <v>575725000</v>
      </c>
      <c r="L227" s="57"/>
      <c r="M227" s="50"/>
      <c r="N227" s="50" t="s">
        <v>5840</v>
      </c>
      <c r="O227" s="74" t="s">
        <v>6058</v>
      </c>
      <c r="P227" s="74" t="s">
        <v>6057</v>
      </c>
      <c r="Q227" s="62"/>
    </row>
    <row r="228" spans="2:17" s="70" customFormat="1" x14ac:dyDescent="0.15">
      <c r="B228" s="56">
        <v>2018</v>
      </c>
      <c r="C228" s="74">
        <v>1</v>
      </c>
      <c r="D228" s="71" t="s">
        <v>14</v>
      </c>
      <c r="E228" s="50" t="s">
        <v>3483</v>
      </c>
      <c r="F228" s="71" t="s">
        <v>103</v>
      </c>
      <c r="G228" s="110">
        <v>378935000</v>
      </c>
      <c r="H228" s="110">
        <v>0</v>
      </c>
      <c r="I228" s="110">
        <v>226824000</v>
      </c>
      <c r="J228" s="110">
        <v>605759000</v>
      </c>
      <c r="K228" s="110">
        <v>605759000</v>
      </c>
      <c r="L228" s="57"/>
      <c r="M228" s="50"/>
      <c r="N228" s="50" t="s">
        <v>5901</v>
      </c>
      <c r="O228" s="74" t="s">
        <v>6536</v>
      </c>
      <c r="P228" s="74" t="s">
        <v>6537</v>
      </c>
      <c r="Q228" s="62"/>
    </row>
    <row r="229" spans="2:17" s="70" customFormat="1" x14ac:dyDescent="0.15">
      <c r="B229" s="56">
        <v>2018</v>
      </c>
      <c r="C229" s="74">
        <v>1</v>
      </c>
      <c r="D229" s="71" t="s">
        <v>14</v>
      </c>
      <c r="E229" s="50" t="s">
        <v>1372</v>
      </c>
      <c r="F229" s="71" t="s">
        <v>16</v>
      </c>
      <c r="G229" s="45">
        <v>409203000</v>
      </c>
      <c r="H229" s="45"/>
      <c r="I229" s="45">
        <v>206116000</v>
      </c>
      <c r="J229" s="45">
        <v>615319000</v>
      </c>
      <c r="K229" s="45">
        <v>430000000</v>
      </c>
      <c r="L229" s="57" t="s">
        <v>4107</v>
      </c>
      <c r="M229" s="50"/>
      <c r="N229" s="50" t="s">
        <v>5846</v>
      </c>
      <c r="O229" s="74" t="s">
        <v>6090</v>
      </c>
      <c r="P229" s="74" t="s">
        <v>6091</v>
      </c>
      <c r="Q229" s="62"/>
    </row>
    <row r="230" spans="2:17" s="70" customFormat="1" x14ac:dyDescent="0.15">
      <c r="B230" s="56">
        <v>2018</v>
      </c>
      <c r="C230" s="74">
        <v>1</v>
      </c>
      <c r="D230" s="71" t="s">
        <v>14</v>
      </c>
      <c r="E230" s="50" t="s">
        <v>815</v>
      </c>
      <c r="F230" s="71" t="s">
        <v>40</v>
      </c>
      <c r="G230" s="45">
        <v>639770000</v>
      </c>
      <c r="H230" s="45">
        <v>0</v>
      </c>
      <c r="I230" s="45">
        <v>0</v>
      </c>
      <c r="J230" s="45">
        <v>639770000</v>
      </c>
      <c r="K230" s="45"/>
      <c r="L230" s="57"/>
      <c r="M230" s="50"/>
      <c r="N230" s="50" t="s">
        <v>6024</v>
      </c>
      <c r="O230" s="74" t="s">
        <v>6027</v>
      </c>
      <c r="P230" s="74" t="s">
        <v>6028</v>
      </c>
      <c r="Q230" s="62"/>
    </row>
    <row r="231" spans="2:17" s="70" customFormat="1" x14ac:dyDescent="0.15">
      <c r="B231" s="56">
        <v>2018</v>
      </c>
      <c r="C231" s="74">
        <v>1</v>
      </c>
      <c r="D231" s="71" t="s">
        <v>14</v>
      </c>
      <c r="E231" s="50" t="s">
        <v>3463</v>
      </c>
      <c r="F231" s="71" t="s">
        <v>40</v>
      </c>
      <c r="G231" s="110">
        <v>175790000</v>
      </c>
      <c r="H231" s="110">
        <v>201404930</v>
      </c>
      <c r="I231" s="110">
        <v>265810999.99999997</v>
      </c>
      <c r="J231" s="110">
        <v>643005930</v>
      </c>
      <c r="K231" s="110">
        <v>175790000</v>
      </c>
      <c r="L231" s="57"/>
      <c r="M231" s="50"/>
      <c r="N231" s="50" t="s">
        <v>5894</v>
      </c>
      <c r="O231" s="74" t="s">
        <v>6518</v>
      </c>
      <c r="P231" s="74" t="s">
        <v>6519</v>
      </c>
      <c r="Q231" s="62"/>
    </row>
    <row r="232" spans="2:17" s="70" customFormat="1" x14ac:dyDescent="0.15">
      <c r="B232" s="56">
        <v>2018</v>
      </c>
      <c r="C232" s="74">
        <v>1</v>
      </c>
      <c r="D232" s="71" t="s">
        <v>14</v>
      </c>
      <c r="E232" s="50" t="s">
        <v>4131</v>
      </c>
      <c r="F232" s="71" t="s">
        <v>17</v>
      </c>
      <c r="G232" s="45">
        <v>91099000</v>
      </c>
      <c r="H232" s="45">
        <v>0</v>
      </c>
      <c r="I232" s="45">
        <v>554071000</v>
      </c>
      <c r="J232" s="45">
        <v>645170000</v>
      </c>
      <c r="K232" s="45">
        <v>64000000</v>
      </c>
      <c r="L232" s="57"/>
      <c r="M232" s="50"/>
      <c r="N232" s="50" t="s">
        <v>4112</v>
      </c>
      <c r="O232" s="74" t="s">
        <v>6599</v>
      </c>
      <c r="P232" s="74" t="s">
        <v>6600</v>
      </c>
      <c r="Q232" s="62"/>
    </row>
    <row r="233" spans="2:17" s="70" customFormat="1" x14ac:dyDescent="0.15">
      <c r="B233" s="56">
        <v>2018</v>
      </c>
      <c r="C233" s="74">
        <v>1</v>
      </c>
      <c r="D233" s="71" t="s">
        <v>14</v>
      </c>
      <c r="E233" s="50" t="s">
        <v>4278</v>
      </c>
      <c r="F233" s="71" t="s">
        <v>16</v>
      </c>
      <c r="G233" s="45">
        <v>275693540</v>
      </c>
      <c r="H233" s="45">
        <v>0</v>
      </c>
      <c r="I233" s="45">
        <v>374220000</v>
      </c>
      <c r="J233" s="45">
        <f>SUM(G233:I233)</f>
        <v>649913540</v>
      </c>
      <c r="K233" s="45">
        <v>4250000000</v>
      </c>
      <c r="L233" s="57"/>
      <c r="M233" s="50"/>
      <c r="N233" s="50" t="s">
        <v>4006</v>
      </c>
      <c r="O233" s="74" t="s">
        <v>6657</v>
      </c>
      <c r="P233" s="74" t="s">
        <v>6658</v>
      </c>
      <c r="Q233" s="62"/>
    </row>
    <row r="234" spans="2:17" s="70" customFormat="1" x14ac:dyDescent="0.15">
      <c r="B234" s="56">
        <v>2018</v>
      </c>
      <c r="C234" s="74">
        <v>1</v>
      </c>
      <c r="D234" s="71" t="s">
        <v>14</v>
      </c>
      <c r="E234" s="50" t="s">
        <v>5372</v>
      </c>
      <c r="F234" s="71" t="s">
        <v>41</v>
      </c>
      <c r="G234" s="45">
        <v>665991500</v>
      </c>
      <c r="H234" s="45"/>
      <c r="I234" s="45">
        <v>8000000</v>
      </c>
      <c r="J234" s="45">
        <v>673991500</v>
      </c>
      <c r="K234" s="45"/>
      <c r="L234" s="57" t="s">
        <v>4107</v>
      </c>
      <c r="M234" s="50"/>
      <c r="N234" s="50" t="s">
        <v>5169</v>
      </c>
      <c r="O234" s="74" t="s">
        <v>5373</v>
      </c>
      <c r="P234" s="74" t="s">
        <v>6786</v>
      </c>
      <c r="Q234" s="62"/>
    </row>
    <row r="235" spans="2:17" s="70" customFormat="1" x14ac:dyDescent="0.15">
      <c r="B235" s="56">
        <v>2018</v>
      </c>
      <c r="C235" s="74">
        <v>1</v>
      </c>
      <c r="D235" s="71" t="s">
        <v>14</v>
      </c>
      <c r="E235" s="50" t="s">
        <v>4104</v>
      </c>
      <c r="F235" s="71" t="s">
        <v>17</v>
      </c>
      <c r="G235" s="45">
        <v>196361000</v>
      </c>
      <c r="H235" s="45">
        <v>0</v>
      </c>
      <c r="I235" s="45">
        <v>481866000</v>
      </c>
      <c r="J235" s="45">
        <v>678227000</v>
      </c>
      <c r="K235" s="45">
        <v>0</v>
      </c>
      <c r="L235" s="57"/>
      <c r="M235" s="50"/>
      <c r="N235" s="50" t="s">
        <v>4108</v>
      </c>
      <c r="O235" s="74" t="s">
        <v>6587</v>
      </c>
      <c r="P235" s="74" t="s">
        <v>6588</v>
      </c>
      <c r="Q235" s="62"/>
    </row>
    <row r="236" spans="2:17" s="70" customFormat="1" x14ac:dyDescent="0.15">
      <c r="B236" s="56">
        <v>2018</v>
      </c>
      <c r="C236" s="74">
        <v>1</v>
      </c>
      <c r="D236" s="71" t="s">
        <v>14</v>
      </c>
      <c r="E236" s="50" t="s">
        <v>1508</v>
      </c>
      <c r="F236" s="71" t="s">
        <v>103</v>
      </c>
      <c r="G236" s="45">
        <v>203556000</v>
      </c>
      <c r="H236" s="45"/>
      <c r="I236" s="45">
        <v>520418000</v>
      </c>
      <c r="J236" s="45">
        <v>723974000</v>
      </c>
      <c r="K236" s="45">
        <v>142489200</v>
      </c>
      <c r="L236" s="57"/>
      <c r="M236" s="50"/>
      <c r="N236" s="50" t="s">
        <v>5854</v>
      </c>
      <c r="O236" s="74" t="s">
        <v>6213</v>
      </c>
      <c r="P236" s="74" t="s">
        <v>6214</v>
      </c>
      <c r="Q236" s="62"/>
    </row>
    <row r="237" spans="2:17" s="70" customFormat="1" x14ac:dyDescent="0.15">
      <c r="B237" s="56">
        <v>2018</v>
      </c>
      <c r="C237" s="74">
        <v>1</v>
      </c>
      <c r="D237" s="71" t="s">
        <v>14</v>
      </c>
      <c r="E237" s="50" t="s">
        <v>4161</v>
      </c>
      <c r="F237" s="71" t="s">
        <v>16</v>
      </c>
      <c r="G237" s="45">
        <v>123552000</v>
      </c>
      <c r="H237" s="45">
        <v>0</v>
      </c>
      <c r="I237" s="45">
        <v>618453000</v>
      </c>
      <c r="J237" s="45">
        <f>SUM(G237:I237)</f>
        <v>742005000</v>
      </c>
      <c r="K237" s="45">
        <v>124000000</v>
      </c>
      <c r="L237" s="57"/>
      <c r="M237" s="50"/>
      <c r="N237" s="50" t="s">
        <v>5908</v>
      </c>
      <c r="O237" s="74" t="s">
        <v>6612</v>
      </c>
      <c r="P237" s="74" t="s">
        <v>6613</v>
      </c>
      <c r="Q237" s="62"/>
    </row>
    <row r="238" spans="2:17" s="70" customFormat="1" x14ac:dyDescent="0.15">
      <c r="B238" s="56">
        <v>2018</v>
      </c>
      <c r="C238" s="74">
        <v>1</v>
      </c>
      <c r="D238" s="71" t="s">
        <v>14</v>
      </c>
      <c r="E238" s="50" t="s">
        <v>4088</v>
      </c>
      <c r="F238" s="71" t="s">
        <v>17</v>
      </c>
      <c r="G238" s="45">
        <v>762340000</v>
      </c>
      <c r="H238" s="45">
        <v>0</v>
      </c>
      <c r="I238" s="45">
        <v>1430000</v>
      </c>
      <c r="J238" s="45">
        <f>SUM(G238:I238)</f>
        <v>763770000</v>
      </c>
      <c r="K238" s="45">
        <v>535000000</v>
      </c>
      <c r="L238" s="57" t="s">
        <v>4107</v>
      </c>
      <c r="M238" s="50"/>
      <c r="N238" s="50" t="s">
        <v>5907</v>
      </c>
      <c r="O238" s="74" t="s">
        <v>6542</v>
      </c>
      <c r="P238" s="74" t="s">
        <v>6572</v>
      </c>
      <c r="Q238" s="62"/>
    </row>
    <row r="239" spans="2:17" s="70" customFormat="1" x14ac:dyDescent="0.15">
      <c r="B239" s="56">
        <v>2018</v>
      </c>
      <c r="C239" s="74">
        <v>1</v>
      </c>
      <c r="D239" s="71" t="s">
        <v>14</v>
      </c>
      <c r="E239" s="50" t="s">
        <v>870</v>
      </c>
      <c r="F239" s="71" t="s">
        <v>16</v>
      </c>
      <c r="G239" s="45">
        <v>595658000</v>
      </c>
      <c r="H239" s="45"/>
      <c r="I239" s="45">
        <v>182862000</v>
      </c>
      <c r="J239" s="45">
        <v>778520000</v>
      </c>
      <c r="K239" s="45"/>
      <c r="L239" s="57"/>
      <c r="M239" s="50"/>
      <c r="N239" s="50" t="s">
        <v>5841</v>
      </c>
      <c r="O239" s="74" t="s">
        <v>6062</v>
      </c>
      <c r="P239" s="74" t="s">
        <v>6063</v>
      </c>
      <c r="Q239" s="62"/>
    </row>
    <row r="240" spans="2:17" s="70" customFormat="1" x14ac:dyDescent="0.15">
      <c r="B240" s="56">
        <v>2018</v>
      </c>
      <c r="C240" s="74">
        <v>1</v>
      </c>
      <c r="D240" s="71" t="s">
        <v>14</v>
      </c>
      <c r="E240" s="50" t="s">
        <v>2951</v>
      </c>
      <c r="F240" s="71" t="s">
        <v>16</v>
      </c>
      <c r="G240" s="45">
        <v>777116000</v>
      </c>
      <c r="H240" s="45">
        <v>0</v>
      </c>
      <c r="I240" s="45">
        <v>4983000</v>
      </c>
      <c r="J240" s="45">
        <v>782099000</v>
      </c>
      <c r="K240" s="45">
        <v>1024000000</v>
      </c>
      <c r="L240" s="57"/>
      <c r="M240" s="50"/>
      <c r="N240" s="50" t="s">
        <v>5882</v>
      </c>
      <c r="O240" s="74" t="s">
        <v>6396</v>
      </c>
      <c r="P240" s="74" t="s">
        <v>6397</v>
      </c>
      <c r="Q240" s="62"/>
    </row>
    <row r="241" spans="2:17" s="70" customFormat="1" x14ac:dyDescent="0.15">
      <c r="B241" s="56">
        <v>2018</v>
      </c>
      <c r="C241" s="74">
        <v>1</v>
      </c>
      <c r="D241" s="71" t="s">
        <v>15</v>
      </c>
      <c r="E241" s="50" t="s">
        <v>5278</v>
      </c>
      <c r="F241" s="71" t="s">
        <v>16</v>
      </c>
      <c r="G241" s="45">
        <v>699000000</v>
      </c>
      <c r="H241" s="45">
        <v>0</v>
      </c>
      <c r="I241" s="45">
        <v>100000000</v>
      </c>
      <c r="J241" s="45">
        <v>799000000</v>
      </c>
      <c r="K241" s="45">
        <v>799000000</v>
      </c>
      <c r="L241" s="57"/>
      <c r="M241" s="50"/>
      <c r="N241" s="50" t="s">
        <v>5915</v>
      </c>
      <c r="O241" s="74" t="s">
        <v>6719</v>
      </c>
      <c r="P241" s="74" t="s">
        <v>6720</v>
      </c>
      <c r="Q241" s="62"/>
    </row>
    <row r="242" spans="2:17" s="70" customFormat="1" x14ac:dyDescent="0.15">
      <c r="B242" s="56">
        <v>2018</v>
      </c>
      <c r="C242" s="74">
        <v>1</v>
      </c>
      <c r="D242" s="71" t="s">
        <v>14</v>
      </c>
      <c r="E242" s="50" t="s">
        <v>3441</v>
      </c>
      <c r="F242" s="71" t="s">
        <v>16</v>
      </c>
      <c r="G242" s="110">
        <v>800000000</v>
      </c>
      <c r="H242" s="110">
        <v>0</v>
      </c>
      <c r="I242" s="110">
        <v>0</v>
      </c>
      <c r="J242" s="110">
        <v>800000000</v>
      </c>
      <c r="K242" s="110">
        <v>800000000</v>
      </c>
      <c r="L242" s="57" t="s">
        <v>4107</v>
      </c>
      <c r="M242" s="50"/>
      <c r="N242" s="50" t="s">
        <v>5893</v>
      </c>
      <c r="O242" s="74" t="s">
        <v>6507</v>
      </c>
      <c r="P242" s="74" t="s">
        <v>6508</v>
      </c>
      <c r="Q242" s="62"/>
    </row>
    <row r="243" spans="2:17" s="70" customFormat="1" x14ac:dyDescent="0.15">
      <c r="B243" s="56">
        <v>2018</v>
      </c>
      <c r="C243" s="74">
        <v>1</v>
      </c>
      <c r="D243" s="71" t="s">
        <v>14</v>
      </c>
      <c r="E243" s="50" t="s">
        <v>2421</v>
      </c>
      <c r="F243" s="71" t="s">
        <v>40</v>
      </c>
      <c r="G243" s="45">
        <v>317464529</v>
      </c>
      <c r="H243" s="45"/>
      <c r="I243" s="45">
        <v>487812187</v>
      </c>
      <c r="J243" s="45">
        <v>805276716</v>
      </c>
      <c r="K243" s="45"/>
      <c r="L243" s="57"/>
      <c r="M243" s="50"/>
      <c r="N243" s="50" t="s">
        <v>5865</v>
      </c>
      <c r="O243" s="74" t="s">
        <v>6269</v>
      </c>
      <c r="P243" s="74" t="s">
        <v>6270</v>
      </c>
      <c r="Q243" s="62"/>
    </row>
    <row r="244" spans="2:17" s="70" customFormat="1" x14ac:dyDescent="0.15">
      <c r="B244" s="56">
        <v>2018</v>
      </c>
      <c r="C244" s="74">
        <v>1</v>
      </c>
      <c r="D244" s="71" t="s">
        <v>14</v>
      </c>
      <c r="E244" s="50" t="s">
        <v>4093</v>
      </c>
      <c r="F244" s="71" t="s">
        <v>16</v>
      </c>
      <c r="G244" s="45">
        <v>532173000</v>
      </c>
      <c r="H244" s="45">
        <v>0</v>
      </c>
      <c r="I244" s="45">
        <v>274560000</v>
      </c>
      <c r="J244" s="45">
        <v>806733000</v>
      </c>
      <c r="K244" s="45">
        <v>645000000</v>
      </c>
      <c r="L244" s="57"/>
      <c r="M244" s="50"/>
      <c r="N244" s="50" t="s">
        <v>5907</v>
      </c>
      <c r="O244" s="74" t="s">
        <v>6579</v>
      </c>
      <c r="P244" s="74" t="s">
        <v>6580</v>
      </c>
      <c r="Q244" s="62"/>
    </row>
    <row r="245" spans="2:17" s="70" customFormat="1" x14ac:dyDescent="0.15">
      <c r="B245" s="56">
        <v>2018</v>
      </c>
      <c r="C245" s="74">
        <v>1</v>
      </c>
      <c r="D245" s="71" t="s">
        <v>14</v>
      </c>
      <c r="E245" s="50" t="s">
        <v>2419</v>
      </c>
      <c r="F245" s="71" t="s">
        <v>99</v>
      </c>
      <c r="G245" s="45">
        <v>369774460</v>
      </c>
      <c r="H245" s="45"/>
      <c r="I245" s="45">
        <v>457922300</v>
      </c>
      <c r="J245" s="45">
        <v>827696760</v>
      </c>
      <c r="K245" s="45"/>
      <c r="L245" s="57"/>
      <c r="M245" s="50"/>
      <c r="N245" s="50" t="s">
        <v>5865</v>
      </c>
      <c r="O245" s="74" t="s">
        <v>6269</v>
      </c>
      <c r="P245" s="74" t="s">
        <v>6270</v>
      </c>
      <c r="Q245" s="62"/>
    </row>
    <row r="246" spans="2:17" s="70" customFormat="1" x14ac:dyDescent="0.15">
      <c r="B246" s="56">
        <v>2018</v>
      </c>
      <c r="C246" s="74">
        <v>1</v>
      </c>
      <c r="D246" s="71" t="s">
        <v>14</v>
      </c>
      <c r="E246" s="50" t="s">
        <v>1371</v>
      </c>
      <c r="F246" s="71" t="s">
        <v>16</v>
      </c>
      <c r="G246" s="45">
        <v>342040000</v>
      </c>
      <c r="H246" s="45"/>
      <c r="I246" s="45">
        <v>488467000</v>
      </c>
      <c r="J246" s="45">
        <v>830507000</v>
      </c>
      <c r="K246" s="45">
        <v>581000000</v>
      </c>
      <c r="L246" s="57"/>
      <c r="M246" s="50"/>
      <c r="N246" s="50" t="s">
        <v>6093</v>
      </c>
      <c r="O246" s="74" t="s">
        <v>6096</v>
      </c>
      <c r="P246" s="74" t="s">
        <v>6097</v>
      </c>
      <c r="Q246" s="62"/>
    </row>
    <row r="247" spans="2:17" s="70" customFormat="1" x14ac:dyDescent="0.15">
      <c r="B247" s="56">
        <v>2018</v>
      </c>
      <c r="C247" s="74">
        <v>1</v>
      </c>
      <c r="D247" s="71" t="s">
        <v>14</v>
      </c>
      <c r="E247" s="50" t="s">
        <v>4105</v>
      </c>
      <c r="F247" s="71" t="s">
        <v>16</v>
      </c>
      <c r="G247" s="45">
        <v>153842000</v>
      </c>
      <c r="H247" s="45">
        <v>0</v>
      </c>
      <c r="I247" s="45">
        <v>696590000</v>
      </c>
      <c r="J247" s="45">
        <v>850432000</v>
      </c>
      <c r="K247" s="45">
        <v>850000000</v>
      </c>
      <c r="L247" s="57" t="s">
        <v>4107</v>
      </c>
      <c r="M247" s="50"/>
      <c r="N247" s="50" t="s">
        <v>4108</v>
      </c>
      <c r="O247" s="74" t="s">
        <v>4110</v>
      </c>
      <c r="P247" s="74" t="s">
        <v>6589</v>
      </c>
      <c r="Q247" s="62"/>
    </row>
    <row r="248" spans="2:17" s="70" customFormat="1" x14ac:dyDescent="0.15">
      <c r="B248" s="56">
        <v>2018</v>
      </c>
      <c r="C248" s="74">
        <v>1</v>
      </c>
      <c r="D248" s="71" t="s">
        <v>14</v>
      </c>
      <c r="E248" s="50" t="s">
        <v>1514</v>
      </c>
      <c r="F248" s="71" t="s">
        <v>103</v>
      </c>
      <c r="G248" s="45">
        <v>555748000</v>
      </c>
      <c r="H248" s="45"/>
      <c r="I248" s="45">
        <v>302116000</v>
      </c>
      <c r="J248" s="45">
        <v>857864000</v>
      </c>
      <c r="K248" s="45">
        <v>389023600</v>
      </c>
      <c r="L248" s="57"/>
      <c r="M248" s="50"/>
      <c r="N248" s="50" t="s">
        <v>5854</v>
      </c>
      <c r="O248" s="74" t="s">
        <v>6217</v>
      </c>
      <c r="P248" s="74" t="s">
        <v>6218</v>
      </c>
      <c r="Q248" s="62"/>
    </row>
    <row r="249" spans="2:17" s="70" customFormat="1" x14ac:dyDescent="0.15">
      <c r="B249" s="56">
        <v>2018</v>
      </c>
      <c r="C249" s="74">
        <v>1</v>
      </c>
      <c r="D249" s="71" t="s">
        <v>14</v>
      </c>
      <c r="E249" s="50" t="s">
        <v>2416</v>
      </c>
      <c r="F249" s="71" t="s">
        <v>103</v>
      </c>
      <c r="G249" s="45">
        <v>451153000</v>
      </c>
      <c r="H249" s="45"/>
      <c r="I249" s="45">
        <v>409268000</v>
      </c>
      <c r="J249" s="45">
        <v>860421000</v>
      </c>
      <c r="K249" s="45">
        <v>500000000</v>
      </c>
      <c r="L249" s="57"/>
      <c r="M249" s="50"/>
      <c r="N249" s="50" t="s">
        <v>5865</v>
      </c>
      <c r="O249" s="74" t="s">
        <v>6267</v>
      </c>
      <c r="P249" s="74" t="s">
        <v>6268</v>
      </c>
      <c r="Q249" s="62"/>
    </row>
    <row r="250" spans="2:17" s="70" customFormat="1" x14ac:dyDescent="0.15">
      <c r="B250" s="56">
        <v>2018</v>
      </c>
      <c r="C250" s="74">
        <v>1</v>
      </c>
      <c r="D250" s="71" t="s">
        <v>14</v>
      </c>
      <c r="E250" s="50" t="s">
        <v>4125</v>
      </c>
      <c r="F250" s="71" t="s">
        <v>103</v>
      </c>
      <c r="G250" s="45">
        <v>201531000</v>
      </c>
      <c r="H250" s="45">
        <v>0</v>
      </c>
      <c r="I250" s="45">
        <v>672837000</v>
      </c>
      <c r="J250" s="45">
        <v>874368000</v>
      </c>
      <c r="K250" s="45">
        <v>141000000</v>
      </c>
      <c r="L250" s="57"/>
      <c r="M250" s="50"/>
      <c r="N250" s="50" t="s">
        <v>4112</v>
      </c>
      <c r="O250" s="74" t="s">
        <v>6599</v>
      </c>
      <c r="P250" s="74" t="s">
        <v>6600</v>
      </c>
      <c r="Q250" s="62"/>
    </row>
    <row r="251" spans="2:17" s="70" customFormat="1" x14ac:dyDescent="0.15">
      <c r="B251" s="56">
        <v>2018</v>
      </c>
      <c r="C251" s="74">
        <v>1</v>
      </c>
      <c r="D251" s="71" t="s">
        <v>14</v>
      </c>
      <c r="E251" s="50" t="s">
        <v>3453</v>
      </c>
      <c r="F251" s="71" t="s">
        <v>16</v>
      </c>
      <c r="G251" s="110">
        <v>300000000</v>
      </c>
      <c r="H251" s="110">
        <v>580037000</v>
      </c>
      <c r="I251" s="110">
        <v>9636000</v>
      </c>
      <c r="J251" s="110">
        <v>889673000</v>
      </c>
      <c r="K251" s="110">
        <v>300000000</v>
      </c>
      <c r="L251" s="57"/>
      <c r="M251" s="50"/>
      <c r="N251" s="50" t="s">
        <v>5894</v>
      </c>
      <c r="O251" s="74" t="s">
        <v>6514</v>
      </c>
      <c r="P251" s="74" t="s">
        <v>6515</v>
      </c>
      <c r="Q251" s="62"/>
    </row>
    <row r="252" spans="2:17" s="70" customFormat="1" x14ac:dyDescent="0.15">
      <c r="B252" s="56">
        <v>2018</v>
      </c>
      <c r="C252" s="74">
        <v>1</v>
      </c>
      <c r="D252" s="71" t="s">
        <v>14</v>
      </c>
      <c r="E252" s="50" t="s">
        <v>1376</v>
      </c>
      <c r="F252" s="71" t="s">
        <v>16</v>
      </c>
      <c r="G252" s="45">
        <v>795662000</v>
      </c>
      <c r="H252" s="45"/>
      <c r="I252" s="45">
        <v>97562000</v>
      </c>
      <c r="J252" s="45">
        <v>893224000</v>
      </c>
      <c r="K252" s="45">
        <v>625000000</v>
      </c>
      <c r="L252" s="57" t="s">
        <v>4107</v>
      </c>
      <c r="M252" s="50"/>
      <c r="N252" s="50" t="s">
        <v>5846</v>
      </c>
      <c r="O252" s="74" t="s">
        <v>6098</v>
      </c>
      <c r="P252" s="74" t="s">
        <v>6099</v>
      </c>
      <c r="Q252" s="62"/>
    </row>
    <row r="253" spans="2:17" s="70" customFormat="1" x14ac:dyDescent="0.15">
      <c r="B253" s="56">
        <v>2018</v>
      </c>
      <c r="C253" s="74">
        <v>1</v>
      </c>
      <c r="D253" s="71" t="s">
        <v>14</v>
      </c>
      <c r="E253" s="50" t="s">
        <v>1194</v>
      </c>
      <c r="F253" s="71" t="s">
        <v>17</v>
      </c>
      <c r="G253" s="45">
        <v>899000000</v>
      </c>
      <c r="H253" s="45"/>
      <c r="I253" s="45"/>
      <c r="J253" s="45">
        <v>899000000</v>
      </c>
      <c r="K253" s="45">
        <v>981000000</v>
      </c>
      <c r="L253" s="57" t="s">
        <v>4107</v>
      </c>
      <c r="M253" s="50"/>
      <c r="N253" s="50" t="s">
        <v>5848</v>
      </c>
      <c r="O253" s="74" t="s">
        <v>6117</v>
      </c>
      <c r="P253" s="74" t="s">
        <v>6118</v>
      </c>
      <c r="Q253" s="62"/>
    </row>
    <row r="254" spans="2:17" s="70" customFormat="1" x14ac:dyDescent="0.15">
      <c r="B254" s="56">
        <v>2018</v>
      </c>
      <c r="C254" s="74">
        <v>1</v>
      </c>
      <c r="D254" s="71" t="s">
        <v>14</v>
      </c>
      <c r="E254" s="50" t="s">
        <v>1399</v>
      </c>
      <c r="F254" s="71" t="s">
        <v>16</v>
      </c>
      <c r="G254" s="45">
        <v>628000000</v>
      </c>
      <c r="H254" s="45"/>
      <c r="I254" s="45">
        <v>282000000</v>
      </c>
      <c r="J254" s="45">
        <v>910000000</v>
      </c>
      <c r="K254" s="45">
        <v>637000000</v>
      </c>
      <c r="L254" s="57"/>
      <c r="M254" s="50"/>
      <c r="N254" s="50" t="s">
        <v>5848</v>
      </c>
      <c r="O254" s="74" t="s">
        <v>6114</v>
      </c>
      <c r="P254" s="74" t="s">
        <v>6115</v>
      </c>
      <c r="Q254" s="62"/>
    </row>
    <row r="255" spans="2:17" s="70" customFormat="1" x14ac:dyDescent="0.15">
      <c r="B255" s="56">
        <v>2018</v>
      </c>
      <c r="C255" s="74">
        <v>1</v>
      </c>
      <c r="D255" s="71" t="s">
        <v>14</v>
      </c>
      <c r="E255" s="50" t="s">
        <v>1403</v>
      </c>
      <c r="F255" s="71" t="s">
        <v>103</v>
      </c>
      <c r="G255" s="45">
        <v>83000000</v>
      </c>
      <c r="H255" s="45"/>
      <c r="I255" s="45">
        <v>846000000</v>
      </c>
      <c r="J255" s="45">
        <v>929000000</v>
      </c>
      <c r="K255" s="45">
        <v>83000000</v>
      </c>
      <c r="L255" s="57" t="s">
        <v>4107</v>
      </c>
      <c r="M255" s="50"/>
      <c r="N255" s="50" t="s">
        <v>5848</v>
      </c>
      <c r="O255" s="74" t="s">
        <v>6119</v>
      </c>
      <c r="P255" s="74" t="s">
        <v>6120</v>
      </c>
      <c r="Q255" s="62"/>
    </row>
    <row r="256" spans="2:17" s="70" customFormat="1" x14ac:dyDescent="0.15">
      <c r="B256" s="56">
        <v>2018</v>
      </c>
      <c r="C256" s="74">
        <v>1</v>
      </c>
      <c r="D256" s="71" t="s">
        <v>14</v>
      </c>
      <c r="E256" s="50" t="s">
        <v>1455</v>
      </c>
      <c r="F256" s="71" t="s">
        <v>103</v>
      </c>
      <c r="G256" s="45">
        <v>640497000</v>
      </c>
      <c r="H256" s="45"/>
      <c r="I256" s="45">
        <v>296098000</v>
      </c>
      <c r="J256" s="45">
        <v>936595000</v>
      </c>
      <c r="K256" s="45">
        <v>640497000</v>
      </c>
      <c r="L256" s="57"/>
      <c r="M256" s="50"/>
      <c r="N256" s="50" t="s">
        <v>5852</v>
      </c>
      <c r="O256" s="74" t="s">
        <v>6168</v>
      </c>
      <c r="P256" s="74" t="s">
        <v>6169</v>
      </c>
      <c r="Q256" s="62"/>
    </row>
    <row r="257" spans="2:17" s="70" customFormat="1" x14ac:dyDescent="0.15">
      <c r="B257" s="56">
        <v>2018</v>
      </c>
      <c r="C257" s="74">
        <v>1</v>
      </c>
      <c r="D257" s="71" t="s">
        <v>14</v>
      </c>
      <c r="E257" s="50" t="s">
        <v>871</v>
      </c>
      <c r="F257" s="71" t="s">
        <v>99</v>
      </c>
      <c r="G257" s="45">
        <v>685344760</v>
      </c>
      <c r="H257" s="45"/>
      <c r="I257" s="45">
        <v>255453000</v>
      </c>
      <c r="J257" s="45">
        <v>940797760</v>
      </c>
      <c r="K257" s="45"/>
      <c r="L257" s="57"/>
      <c r="M257" s="50"/>
      <c r="N257" s="50" t="s">
        <v>5841</v>
      </c>
      <c r="O257" s="74" t="s">
        <v>6064</v>
      </c>
      <c r="P257" s="74" t="s">
        <v>6065</v>
      </c>
      <c r="Q257" s="62"/>
    </row>
    <row r="258" spans="2:17" s="70" customFormat="1" x14ac:dyDescent="0.15">
      <c r="B258" s="56">
        <v>2018</v>
      </c>
      <c r="C258" s="74">
        <v>1</v>
      </c>
      <c r="D258" s="71" t="s">
        <v>14</v>
      </c>
      <c r="E258" s="50" t="s">
        <v>2995</v>
      </c>
      <c r="F258" s="71" t="s">
        <v>103</v>
      </c>
      <c r="G258" s="45">
        <v>767281000</v>
      </c>
      <c r="H258" s="45">
        <v>0</v>
      </c>
      <c r="I258" s="45">
        <v>187380000</v>
      </c>
      <c r="J258" s="45">
        <v>954661000</v>
      </c>
      <c r="K258" s="45">
        <v>954661000</v>
      </c>
      <c r="L258" s="57" t="s">
        <v>4107</v>
      </c>
      <c r="M258" s="50"/>
      <c r="N258" s="50" t="s">
        <v>6429</v>
      </c>
      <c r="O258" s="74" t="s">
        <v>6434</v>
      </c>
      <c r="P258" s="74" t="s">
        <v>6435</v>
      </c>
      <c r="Q258" s="62"/>
    </row>
    <row r="259" spans="2:17" s="70" customFormat="1" x14ac:dyDescent="0.15">
      <c r="B259" s="56">
        <v>2018</v>
      </c>
      <c r="C259" s="74">
        <v>1</v>
      </c>
      <c r="D259" s="71" t="s">
        <v>14</v>
      </c>
      <c r="E259" s="50" t="s">
        <v>810</v>
      </c>
      <c r="F259" s="71" t="s">
        <v>16</v>
      </c>
      <c r="G259" s="45">
        <v>598942800</v>
      </c>
      <c r="H259" s="45"/>
      <c r="I259" s="45">
        <v>376217000</v>
      </c>
      <c r="J259" s="45">
        <v>975159800</v>
      </c>
      <c r="K259" s="45">
        <v>1727143000</v>
      </c>
      <c r="L259" s="57" t="s">
        <v>4107</v>
      </c>
      <c r="M259" s="50"/>
      <c r="N259" s="50" t="s">
        <v>6017</v>
      </c>
      <c r="O259" s="74" t="s">
        <v>6020</v>
      </c>
      <c r="P259" s="74" t="s">
        <v>6021</v>
      </c>
      <c r="Q259" s="62"/>
    </row>
    <row r="260" spans="2:17" s="70" customFormat="1" x14ac:dyDescent="0.15">
      <c r="B260" s="56">
        <v>2018</v>
      </c>
      <c r="C260" s="74">
        <v>1</v>
      </c>
      <c r="D260" s="71" t="s">
        <v>14</v>
      </c>
      <c r="E260" s="50" t="s">
        <v>1450</v>
      </c>
      <c r="F260" s="71" t="s">
        <v>103</v>
      </c>
      <c r="G260" s="45">
        <v>266683000</v>
      </c>
      <c r="H260" s="45"/>
      <c r="I260" s="45">
        <v>717409000</v>
      </c>
      <c r="J260" s="45">
        <v>984092000</v>
      </c>
      <c r="K260" s="45">
        <v>266683000</v>
      </c>
      <c r="L260" s="57"/>
      <c r="M260" s="50"/>
      <c r="N260" s="50" t="s">
        <v>5852</v>
      </c>
      <c r="O260" s="74" t="s">
        <v>6162</v>
      </c>
      <c r="P260" s="74" t="s">
        <v>6163</v>
      </c>
      <c r="Q260" s="62"/>
    </row>
    <row r="261" spans="2:17" s="70" customFormat="1" x14ac:dyDescent="0.15">
      <c r="B261" s="56">
        <v>2018</v>
      </c>
      <c r="C261" s="74">
        <v>1</v>
      </c>
      <c r="D261" s="71" t="s">
        <v>14</v>
      </c>
      <c r="E261" s="50" t="s">
        <v>1445</v>
      </c>
      <c r="F261" s="71" t="s">
        <v>103</v>
      </c>
      <c r="G261" s="45">
        <v>243301000</v>
      </c>
      <c r="H261" s="45"/>
      <c r="I261" s="45">
        <v>743897000</v>
      </c>
      <c r="J261" s="45">
        <v>987198000</v>
      </c>
      <c r="K261" s="45">
        <v>243301000</v>
      </c>
      <c r="L261" s="57"/>
      <c r="M261" s="50"/>
      <c r="N261" s="50" t="s">
        <v>5852</v>
      </c>
      <c r="O261" s="74" t="s">
        <v>6162</v>
      </c>
      <c r="P261" s="74" t="s">
        <v>6163</v>
      </c>
      <c r="Q261" s="62"/>
    </row>
    <row r="262" spans="2:17" s="70" customFormat="1" x14ac:dyDescent="0.15">
      <c r="B262" s="56">
        <v>2018</v>
      </c>
      <c r="C262" s="74">
        <v>1</v>
      </c>
      <c r="D262" s="71" t="s">
        <v>14</v>
      </c>
      <c r="E262" s="50" t="s">
        <v>5345</v>
      </c>
      <c r="F262" s="71" t="s">
        <v>16</v>
      </c>
      <c r="G262" s="45">
        <v>993227000</v>
      </c>
      <c r="H262" s="45"/>
      <c r="I262" s="45">
        <v>0</v>
      </c>
      <c r="J262" s="45">
        <f>SUM(G262:I262)</f>
        <v>993227000</v>
      </c>
      <c r="K262" s="45">
        <v>993227000</v>
      </c>
      <c r="L262" s="57" t="s">
        <v>4107</v>
      </c>
      <c r="M262" s="50"/>
      <c r="N262" s="50" t="s">
        <v>6772</v>
      </c>
      <c r="O262" s="74" t="s">
        <v>6780</v>
      </c>
      <c r="P262" s="74" t="s">
        <v>6781</v>
      </c>
      <c r="Q262" s="62"/>
    </row>
    <row r="263" spans="2:17" s="70" customFormat="1" x14ac:dyDescent="0.15">
      <c r="B263" s="56">
        <v>2018</v>
      </c>
      <c r="C263" s="74">
        <v>1</v>
      </c>
      <c r="D263" s="71" t="s">
        <v>14</v>
      </c>
      <c r="E263" s="50" t="s">
        <v>1506</v>
      </c>
      <c r="F263" s="71" t="s">
        <v>103</v>
      </c>
      <c r="G263" s="45">
        <v>1000000000</v>
      </c>
      <c r="H263" s="45"/>
      <c r="I263" s="45"/>
      <c r="J263" s="45">
        <v>1000000000</v>
      </c>
      <c r="K263" s="45">
        <v>700000000</v>
      </c>
      <c r="L263" s="57"/>
      <c r="M263" s="50"/>
      <c r="N263" s="50" t="s">
        <v>5854</v>
      </c>
      <c r="O263" s="74" t="s">
        <v>6213</v>
      </c>
      <c r="P263" s="74" t="s">
        <v>6214</v>
      </c>
      <c r="Q263" s="62"/>
    </row>
    <row r="264" spans="2:17" s="70" customFormat="1" x14ac:dyDescent="0.15">
      <c r="B264" s="56">
        <v>2018</v>
      </c>
      <c r="C264" s="74">
        <v>1</v>
      </c>
      <c r="D264" s="71" t="s">
        <v>5005</v>
      </c>
      <c r="E264" s="50" t="s">
        <v>5419</v>
      </c>
      <c r="F264" s="71" t="s">
        <v>3866</v>
      </c>
      <c r="G264" s="45">
        <v>1000239000</v>
      </c>
      <c r="H264" s="45"/>
      <c r="I264" s="45">
        <v>396000</v>
      </c>
      <c r="J264" s="45">
        <f>SUM(G264:I264)</f>
        <v>1000635000</v>
      </c>
      <c r="K264" s="45">
        <v>3869000000</v>
      </c>
      <c r="L264" s="57"/>
      <c r="M264" s="50"/>
      <c r="N264" s="50" t="s">
        <v>5169</v>
      </c>
      <c r="O264" s="74" t="s">
        <v>5365</v>
      </c>
      <c r="P264" s="74" t="s">
        <v>5366</v>
      </c>
      <c r="Q264" s="62"/>
    </row>
    <row r="265" spans="2:17" s="70" customFormat="1" x14ac:dyDescent="0.15">
      <c r="B265" s="56">
        <v>2018</v>
      </c>
      <c r="C265" s="74">
        <v>1</v>
      </c>
      <c r="D265" s="71" t="s">
        <v>14</v>
      </c>
      <c r="E265" s="50" t="s">
        <v>4279</v>
      </c>
      <c r="F265" s="71" t="s">
        <v>16</v>
      </c>
      <c r="G265" s="45">
        <v>103474000</v>
      </c>
      <c r="H265" s="45">
        <v>0</v>
      </c>
      <c r="I265" s="45">
        <v>902405000</v>
      </c>
      <c r="J265" s="45">
        <f>SUM(G265:I265)</f>
        <v>1005879000</v>
      </c>
      <c r="K265" s="45">
        <v>4250000000</v>
      </c>
      <c r="L265" s="57"/>
      <c r="M265" s="50"/>
      <c r="N265" s="50" t="s">
        <v>4006</v>
      </c>
      <c r="O265" s="74" t="s">
        <v>6657</v>
      </c>
      <c r="P265" s="74" t="s">
        <v>6658</v>
      </c>
      <c r="Q265" s="62"/>
    </row>
    <row r="266" spans="2:17" s="70" customFormat="1" x14ac:dyDescent="0.15">
      <c r="B266" s="56">
        <v>2018</v>
      </c>
      <c r="C266" s="74">
        <v>1</v>
      </c>
      <c r="D266" s="71" t="s">
        <v>14</v>
      </c>
      <c r="E266" s="50" t="s">
        <v>5186</v>
      </c>
      <c r="F266" s="71" t="s">
        <v>103</v>
      </c>
      <c r="G266" s="45">
        <v>1042523000</v>
      </c>
      <c r="H266" s="45"/>
      <c r="I266" s="45"/>
      <c r="J266" s="45">
        <v>1042523000</v>
      </c>
      <c r="K266" s="45">
        <v>1042523000</v>
      </c>
      <c r="L266" s="57"/>
      <c r="M266" s="50"/>
      <c r="N266" s="50" t="s">
        <v>6791</v>
      </c>
      <c r="O266" s="74" t="s">
        <v>6800</v>
      </c>
      <c r="P266" s="74" t="s">
        <v>6807</v>
      </c>
      <c r="Q266" s="62"/>
    </row>
    <row r="267" spans="2:17" s="70" customFormat="1" x14ac:dyDescent="0.15">
      <c r="B267" s="56">
        <v>2018</v>
      </c>
      <c r="C267" s="74">
        <v>1</v>
      </c>
      <c r="D267" s="71" t="s">
        <v>14</v>
      </c>
      <c r="E267" s="50" t="s">
        <v>4102</v>
      </c>
      <c r="F267" s="71" t="s">
        <v>16</v>
      </c>
      <c r="G267" s="45">
        <v>324566000</v>
      </c>
      <c r="H267" s="45">
        <v>617326000</v>
      </c>
      <c r="I267" s="45">
        <v>110099000</v>
      </c>
      <c r="J267" s="45">
        <v>1051991000</v>
      </c>
      <c r="K267" s="45">
        <v>700000000</v>
      </c>
      <c r="L267" s="57" t="s">
        <v>4107</v>
      </c>
      <c r="M267" s="50"/>
      <c r="N267" s="50" t="s">
        <v>4108</v>
      </c>
      <c r="O267" s="74" t="s">
        <v>6581</v>
      </c>
      <c r="P267" s="74" t="s">
        <v>6582</v>
      </c>
      <c r="Q267" s="62"/>
    </row>
    <row r="268" spans="2:17" s="70" customFormat="1" x14ac:dyDescent="0.15">
      <c r="B268" s="56">
        <v>2018</v>
      </c>
      <c r="C268" s="74">
        <v>1</v>
      </c>
      <c r="D268" s="71" t="s">
        <v>14</v>
      </c>
      <c r="E268" s="50" t="s">
        <v>4128</v>
      </c>
      <c r="F268" s="71" t="s">
        <v>16</v>
      </c>
      <c r="G268" s="45">
        <v>1056860000</v>
      </c>
      <c r="H268" s="45">
        <v>0</v>
      </c>
      <c r="I268" s="45">
        <v>8052000</v>
      </c>
      <c r="J268" s="45">
        <v>1064912000</v>
      </c>
      <c r="K268" s="45">
        <v>740000000</v>
      </c>
      <c r="L268" s="57"/>
      <c r="M268" s="50"/>
      <c r="N268" s="50" t="s">
        <v>4112</v>
      </c>
      <c r="O268" s="74" t="s">
        <v>6599</v>
      </c>
      <c r="P268" s="74" t="s">
        <v>6600</v>
      </c>
      <c r="Q268" s="62"/>
    </row>
    <row r="269" spans="2:17" s="70" customFormat="1" x14ac:dyDescent="0.15">
      <c r="B269" s="56">
        <v>2018</v>
      </c>
      <c r="C269" s="74">
        <v>1</v>
      </c>
      <c r="D269" s="71" t="s">
        <v>14</v>
      </c>
      <c r="E269" s="50" t="s">
        <v>4158</v>
      </c>
      <c r="F269" s="71" t="s">
        <v>17</v>
      </c>
      <c r="G269" s="45">
        <v>714275000</v>
      </c>
      <c r="H269" s="45">
        <v>0</v>
      </c>
      <c r="I269" s="45">
        <v>360086000</v>
      </c>
      <c r="J269" s="45">
        <f>SUM(G269:I269)</f>
        <v>1074361000</v>
      </c>
      <c r="K269" s="45">
        <v>714000000</v>
      </c>
      <c r="L269" s="57"/>
      <c r="M269" s="50"/>
      <c r="N269" s="50" t="s">
        <v>5908</v>
      </c>
      <c r="O269" s="74" t="s">
        <v>6609</v>
      </c>
      <c r="P269" s="74" t="s">
        <v>6610</v>
      </c>
      <c r="Q269" s="62"/>
    </row>
    <row r="270" spans="2:17" s="70" customFormat="1" x14ac:dyDescent="0.15">
      <c r="B270" s="56">
        <v>2018</v>
      </c>
      <c r="C270" s="74">
        <v>1</v>
      </c>
      <c r="D270" s="71" t="s">
        <v>15</v>
      </c>
      <c r="E270" s="50" t="s">
        <v>2531</v>
      </c>
      <c r="F270" s="71" t="s">
        <v>103</v>
      </c>
      <c r="G270" s="45">
        <v>1057976280</v>
      </c>
      <c r="H270" s="45"/>
      <c r="I270" s="45">
        <v>35920000</v>
      </c>
      <c r="J270" s="45">
        <v>1093896280</v>
      </c>
      <c r="K270" s="45">
        <v>1093896280</v>
      </c>
      <c r="L270" s="57" t="s">
        <v>4107</v>
      </c>
      <c r="M270" s="50"/>
      <c r="N270" s="50" t="s">
        <v>5872</v>
      </c>
      <c r="O270" s="74" t="s">
        <v>6350</v>
      </c>
      <c r="P270" s="74" t="s">
        <v>6351</v>
      </c>
      <c r="Q270" s="62"/>
    </row>
    <row r="271" spans="2:17" s="70" customFormat="1" x14ac:dyDescent="0.15">
      <c r="B271" s="56">
        <v>2018</v>
      </c>
      <c r="C271" s="74">
        <v>1</v>
      </c>
      <c r="D271" s="71" t="s">
        <v>14</v>
      </c>
      <c r="E271" s="50" t="s">
        <v>274</v>
      </c>
      <c r="F271" s="71" t="s">
        <v>182</v>
      </c>
      <c r="G271" s="45">
        <v>165345000</v>
      </c>
      <c r="H271" s="45">
        <v>0</v>
      </c>
      <c r="I271" s="45">
        <v>931297400</v>
      </c>
      <c r="J271" s="45">
        <v>1096642400</v>
      </c>
      <c r="K271" s="45">
        <v>0</v>
      </c>
      <c r="L271" s="57" t="s">
        <v>4107</v>
      </c>
      <c r="M271" s="50"/>
      <c r="N271" s="50" t="s">
        <v>5971</v>
      </c>
      <c r="O271" s="74" t="s">
        <v>5976</v>
      </c>
      <c r="P271" s="74" t="s">
        <v>5977</v>
      </c>
      <c r="Q271" s="62"/>
    </row>
    <row r="272" spans="2:17" s="70" customFormat="1" x14ac:dyDescent="0.15">
      <c r="B272" s="56">
        <v>2018</v>
      </c>
      <c r="C272" s="74">
        <v>1</v>
      </c>
      <c r="D272" s="71" t="s">
        <v>14</v>
      </c>
      <c r="E272" s="50" t="s">
        <v>863</v>
      </c>
      <c r="F272" s="71" t="s">
        <v>16</v>
      </c>
      <c r="G272" s="45">
        <v>675135000</v>
      </c>
      <c r="H272" s="45">
        <v>1101576390</v>
      </c>
      <c r="I272" s="45">
        <v>873000</v>
      </c>
      <c r="J272" s="45">
        <v>1102449390</v>
      </c>
      <c r="K272" s="45">
        <v>1102449390</v>
      </c>
      <c r="L272" s="57" t="s">
        <v>4107</v>
      </c>
      <c r="M272" s="50"/>
      <c r="N272" s="50" t="s">
        <v>5840</v>
      </c>
      <c r="O272" s="74" t="s">
        <v>6058</v>
      </c>
      <c r="P272" s="74" t="s">
        <v>6057</v>
      </c>
      <c r="Q272" s="62"/>
    </row>
    <row r="273" spans="2:17" s="70" customFormat="1" x14ac:dyDescent="0.15">
      <c r="B273" s="56">
        <v>2018</v>
      </c>
      <c r="C273" s="74">
        <v>1</v>
      </c>
      <c r="D273" s="71" t="s">
        <v>14</v>
      </c>
      <c r="E273" s="50" t="s">
        <v>4091</v>
      </c>
      <c r="F273" s="71" t="s">
        <v>16</v>
      </c>
      <c r="G273" s="45">
        <v>914000000</v>
      </c>
      <c r="H273" s="45">
        <v>0</v>
      </c>
      <c r="I273" s="45">
        <v>200000000</v>
      </c>
      <c r="J273" s="45">
        <v>1114000000</v>
      </c>
      <c r="K273" s="45">
        <v>0</v>
      </c>
      <c r="L273" s="57"/>
      <c r="M273" s="50"/>
      <c r="N273" s="50" t="s">
        <v>5907</v>
      </c>
      <c r="O273" s="74" t="s">
        <v>6575</v>
      </c>
      <c r="P273" s="74" t="s">
        <v>6576</v>
      </c>
      <c r="Q273" s="62"/>
    </row>
    <row r="274" spans="2:17" s="70" customFormat="1" x14ac:dyDescent="0.15">
      <c r="B274" s="56">
        <v>2018</v>
      </c>
      <c r="C274" s="74">
        <v>1</v>
      </c>
      <c r="D274" s="71" t="s">
        <v>14</v>
      </c>
      <c r="E274" s="50" t="s">
        <v>861</v>
      </c>
      <c r="F274" s="71" t="s">
        <v>16</v>
      </c>
      <c r="G274" s="45">
        <v>490946000</v>
      </c>
      <c r="H274" s="45">
        <v>490946000</v>
      </c>
      <c r="I274" s="45">
        <v>636547000</v>
      </c>
      <c r="J274" s="45">
        <v>1127493000</v>
      </c>
      <c r="K274" s="45">
        <v>1127493000</v>
      </c>
      <c r="L274" s="57" t="s">
        <v>4107</v>
      </c>
      <c r="M274" s="50"/>
      <c r="N274" s="50" t="s">
        <v>5840</v>
      </c>
      <c r="O274" s="74" t="s">
        <v>6058</v>
      </c>
      <c r="P274" s="74" t="s">
        <v>6057</v>
      </c>
      <c r="Q274" s="62"/>
    </row>
    <row r="275" spans="2:17" s="70" customFormat="1" x14ac:dyDescent="0.15">
      <c r="B275" s="56">
        <v>2018</v>
      </c>
      <c r="C275" s="74">
        <v>1</v>
      </c>
      <c r="D275" s="71" t="s">
        <v>14</v>
      </c>
      <c r="E275" s="50" t="s">
        <v>4147</v>
      </c>
      <c r="F275" s="71" t="s">
        <v>16</v>
      </c>
      <c r="G275" s="45">
        <v>500000000</v>
      </c>
      <c r="H275" s="45">
        <v>460911000</v>
      </c>
      <c r="I275" s="45">
        <v>166892000</v>
      </c>
      <c r="J275" s="45">
        <f>SUM(G275:I275)</f>
        <v>1127803000</v>
      </c>
      <c r="K275" s="45">
        <v>500000000</v>
      </c>
      <c r="L275" s="57"/>
      <c r="M275" s="50"/>
      <c r="N275" s="50" t="s">
        <v>3887</v>
      </c>
      <c r="O275" s="74" t="s">
        <v>4148</v>
      </c>
      <c r="P275" s="74" t="s">
        <v>4149</v>
      </c>
      <c r="Q275" s="62"/>
    </row>
    <row r="276" spans="2:17" s="70" customFormat="1" x14ac:dyDescent="0.15">
      <c r="B276" s="56">
        <v>2018</v>
      </c>
      <c r="C276" s="74">
        <v>1</v>
      </c>
      <c r="D276" s="71" t="s">
        <v>14</v>
      </c>
      <c r="E276" s="50" t="s">
        <v>813</v>
      </c>
      <c r="F276" s="71" t="s">
        <v>16</v>
      </c>
      <c r="G276" s="45">
        <v>465630000</v>
      </c>
      <c r="H276" s="45">
        <v>550098000</v>
      </c>
      <c r="I276" s="45">
        <v>145474000</v>
      </c>
      <c r="J276" s="45">
        <v>1161202000</v>
      </c>
      <c r="K276" s="45">
        <v>1161202000</v>
      </c>
      <c r="L276" s="57" t="s">
        <v>4107</v>
      </c>
      <c r="M276" s="50"/>
      <c r="N276" s="50" t="s">
        <v>6017</v>
      </c>
      <c r="O276" s="74" t="s">
        <v>6022</v>
      </c>
      <c r="P276" s="74" t="s">
        <v>6023</v>
      </c>
      <c r="Q276" s="62"/>
    </row>
    <row r="277" spans="2:17" s="70" customFormat="1" x14ac:dyDescent="0.15">
      <c r="B277" s="56">
        <v>2018</v>
      </c>
      <c r="C277" s="74">
        <v>1</v>
      </c>
      <c r="D277" s="71" t="s">
        <v>15</v>
      </c>
      <c r="E277" s="50" t="s">
        <v>5282</v>
      </c>
      <c r="F277" s="71" t="s">
        <v>16</v>
      </c>
      <c r="G277" s="45">
        <v>1135000000</v>
      </c>
      <c r="H277" s="45">
        <v>0</v>
      </c>
      <c r="I277" s="45">
        <v>50000000</v>
      </c>
      <c r="J277" s="45">
        <v>1185000000</v>
      </c>
      <c r="K277" s="45">
        <v>1185000000</v>
      </c>
      <c r="L277" s="57" t="s">
        <v>4107</v>
      </c>
      <c r="M277" s="50"/>
      <c r="N277" s="50" t="s">
        <v>5915</v>
      </c>
      <c r="O277" s="74" t="s">
        <v>6721</v>
      </c>
      <c r="P277" s="74" t="s">
        <v>6722</v>
      </c>
      <c r="Q277" s="62"/>
    </row>
    <row r="278" spans="2:17" s="70" customFormat="1" x14ac:dyDescent="0.15">
      <c r="B278" s="56">
        <v>2018</v>
      </c>
      <c r="C278" s="74">
        <v>1</v>
      </c>
      <c r="D278" s="71" t="s">
        <v>14</v>
      </c>
      <c r="E278" s="50" t="s">
        <v>821</v>
      </c>
      <c r="F278" s="71" t="s">
        <v>40</v>
      </c>
      <c r="G278" s="45">
        <v>161182115</v>
      </c>
      <c r="H278" s="45">
        <v>0</v>
      </c>
      <c r="I278" s="45">
        <v>1029442000</v>
      </c>
      <c r="J278" s="45">
        <v>1190624115</v>
      </c>
      <c r="K278" s="45">
        <v>1191000000</v>
      </c>
      <c r="L278" s="57" t="s">
        <v>4107</v>
      </c>
      <c r="M278" s="50"/>
      <c r="N278" s="50" t="s">
        <v>6029</v>
      </c>
      <c r="O278" s="74" t="s">
        <v>6030</v>
      </c>
      <c r="P278" s="74" t="s">
        <v>6031</v>
      </c>
      <c r="Q278" s="62"/>
    </row>
    <row r="279" spans="2:17" s="70" customFormat="1" x14ac:dyDescent="0.15">
      <c r="B279" s="56">
        <v>2018</v>
      </c>
      <c r="C279" s="74">
        <v>1</v>
      </c>
      <c r="D279" s="71" t="s">
        <v>14</v>
      </c>
      <c r="E279" s="50" t="s">
        <v>1380</v>
      </c>
      <c r="F279" s="71" t="s">
        <v>16</v>
      </c>
      <c r="G279" s="45">
        <v>570450000</v>
      </c>
      <c r="H279" s="45"/>
      <c r="I279" s="45">
        <v>622080000</v>
      </c>
      <c r="J279" s="45">
        <v>1192530000</v>
      </c>
      <c r="K279" s="45">
        <v>834000000</v>
      </c>
      <c r="L279" s="57"/>
      <c r="M279" s="50"/>
      <c r="N279" s="50" t="s">
        <v>5846</v>
      </c>
      <c r="O279" s="74" t="s">
        <v>6100</v>
      </c>
      <c r="P279" s="74" t="s">
        <v>6101</v>
      </c>
      <c r="Q279" s="62"/>
    </row>
    <row r="280" spans="2:17" s="70" customFormat="1" x14ac:dyDescent="0.15">
      <c r="B280" s="56">
        <v>2018</v>
      </c>
      <c r="C280" s="74">
        <v>1</v>
      </c>
      <c r="D280" s="71" t="s">
        <v>14</v>
      </c>
      <c r="E280" s="50" t="s">
        <v>1484</v>
      </c>
      <c r="F280" s="71" t="s">
        <v>103</v>
      </c>
      <c r="G280" s="45">
        <v>442414000</v>
      </c>
      <c r="H280" s="45"/>
      <c r="I280" s="45">
        <v>760754000</v>
      </c>
      <c r="J280" s="45">
        <v>1203168000</v>
      </c>
      <c r="K280" s="45">
        <v>1203168000</v>
      </c>
      <c r="L280" s="57"/>
      <c r="M280" s="50"/>
      <c r="N280" s="50" t="s">
        <v>6188</v>
      </c>
      <c r="O280" s="74" t="s">
        <v>6189</v>
      </c>
      <c r="P280" s="74" t="s">
        <v>6190</v>
      </c>
      <c r="Q280" s="62"/>
    </row>
    <row r="281" spans="2:17" s="70" customFormat="1" x14ac:dyDescent="0.15">
      <c r="B281" s="56">
        <v>2018</v>
      </c>
      <c r="C281" s="74">
        <v>1</v>
      </c>
      <c r="D281" s="71" t="s">
        <v>14</v>
      </c>
      <c r="E281" s="50" t="s">
        <v>248</v>
      </c>
      <c r="F281" s="71" t="s">
        <v>103</v>
      </c>
      <c r="G281" s="45">
        <v>605853000</v>
      </c>
      <c r="H281" s="45">
        <v>0</v>
      </c>
      <c r="I281" s="45">
        <v>605853000</v>
      </c>
      <c r="J281" s="45">
        <v>1211706000</v>
      </c>
      <c r="K281" s="45">
        <v>848194200</v>
      </c>
      <c r="L281" s="57"/>
      <c r="M281" s="50"/>
      <c r="N281" s="50" t="s">
        <v>5938</v>
      </c>
      <c r="O281" s="74" t="s">
        <v>5947</v>
      </c>
      <c r="P281" s="74" t="s">
        <v>5948</v>
      </c>
      <c r="Q281" s="62"/>
    </row>
    <row r="282" spans="2:17" s="70" customFormat="1" x14ac:dyDescent="0.15">
      <c r="B282" s="56">
        <v>2018</v>
      </c>
      <c r="C282" s="74">
        <v>1</v>
      </c>
      <c r="D282" s="71" t="s">
        <v>14</v>
      </c>
      <c r="E282" s="50" t="s">
        <v>5176</v>
      </c>
      <c r="F282" s="71" t="s">
        <v>103</v>
      </c>
      <c r="G282" s="45">
        <v>1216236000</v>
      </c>
      <c r="H282" s="45"/>
      <c r="I282" s="45"/>
      <c r="J282" s="45">
        <v>1216236000</v>
      </c>
      <c r="K282" s="45">
        <v>1216236000</v>
      </c>
      <c r="L282" s="57" t="s">
        <v>4107</v>
      </c>
      <c r="M282" s="50"/>
      <c r="N282" s="50" t="s">
        <v>6791</v>
      </c>
      <c r="O282" s="74" t="s">
        <v>6800</v>
      </c>
      <c r="P282" s="74" t="s">
        <v>6801</v>
      </c>
      <c r="Q282" s="62"/>
    </row>
    <row r="283" spans="2:17" s="70" customFormat="1" x14ac:dyDescent="0.15">
      <c r="B283" s="56">
        <v>2018</v>
      </c>
      <c r="C283" s="74">
        <v>1</v>
      </c>
      <c r="D283" s="71" t="s">
        <v>14</v>
      </c>
      <c r="E283" s="50" t="s">
        <v>876</v>
      </c>
      <c r="F283" s="71" t="s">
        <v>16</v>
      </c>
      <c r="G283" s="45">
        <v>1000000000</v>
      </c>
      <c r="H283" s="45"/>
      <c r="I283" s="45">
        <v>217000000</v>
      </c>
      <c r="J283" s="45">
        <v>1217000000</v>
      </c>
      <c r="K283" s="45">
        <v>1217000000</v>
      </c>
      <c r="L283" s="57" t="s">
        <v>4107</v>
      </c>
      <c r="M283" s="50"/>
      <c r="N283" s="50" t="s">
        <v>5841</v>
      </c>
      <c r="O283" s="74" t="s">
        <v>6066</v>
      </c>
      <c r="P283" s="74" t="s">
        <v>6067</v>
      </c>
      <c r="Q283" s="62"/>
    </row>
    <row r="284" spans="2:17" s="70" customFormat="1" x14ac:dyDescent="0.15">
      <c r="B284" s="56">
        <v>2018</v>
      </c>
      <c r="C284" s="74">
        <v>1</v>
      </c>
      <c r="D284" s="71" t="s">
        <v>15</v>
      </c>
      <c r="E284" s="50" t="s">
        <v>1469</v>
      </c>
      <c r="F284" s="71" t="s">
        <v>103</v>
      </c>
      <c r="G284" s="45">
        <v>702825000</v>
      </c>
      <c r="H284" s="45"/>
      <c r="I284" s="45">
        <v>517166000</v>
      </c>
      <c r="J284" s="45">
        <v>1219991000</v>
      </c>
      <c r="K284" s="45">
        <v>853993700</v>
      </c>
      <c r="L284" s="57" t="s">
        <v>4107</v>
      </c>
      <c r="M284" s="50"/>
      <c r="N284" s="50" t="s">
        <v>6177</v>
      </c>
      <c r="O284" s="74" t="s">
        <v>6178</v>
      </c>
      <c r="P284" s="74" t="s">
        <v>6179</v>
      </c>
      <c r="Q284" s="62"/>
    </row>
    <row r="285" spans="2:17" s="70" customFormat="1" x14ac:dyDescent="0.15">
      <c r="B285" s="56">
        <v>2018</v>
      </c>
      <c r="C285" s="74">
        <v>1</v>
      </c>
      <c r="D285" s="71" t="s">
        <v>14</v>
      </c>
      <c r="E285" s="50" t="s">
        <v>3469</v>
      </c>
      <c r="F285" s="71" t="s">
        <v>16</v>
      </c>
      <c r="G285" s="110">
        <v>304356000</v>
      </c>
      <c r="H285" s="110">
        <v>0</v>
      </c>
      <c r="I285" s="110">
        <v>922740000</v>
      </c>
      <c r="J285" s="110">
        <v>1227096000</v>
      </c>
      <c r="K285" s="110">
        <v>0</v>
      </c>
      <c r="L285" s="57" t="s">
        <v>4107</v>
      </c>
      <c r="M285" s="50"/>
      <c r="N285" s="50" t="s">
        <v>5896</v>
      </c>
      <c r="O285" s="74" t="s">
        <v>6524</v>
      </c>
      <c r="P285" s="74" t="s">
        <v>6525</v>
      </c>
      <c r="Q285" s="62"/>
    </row>
    <row r="286" spans="2:17" s="70" customFormat="1" x14ac:dyDescent="0.15">
      <c r="B286" s="56">
        <v>2018</v>
      </c>
      <c r="C286" s="74">
        <v>1</v>
      </c>
      <c r="D286" s="71" t="s">
        <v>14</v>
      </c>
      <c r="E286" s="50" t="s">
        <v>5396</v>
      </c>
      <c r="F286" s="71" t="s">
        <v>16</v>
      </c>
      <c r="G286" s="45">
        <v>450000000</v>
      </c>
      <c r="H286" s="45">
        <v>684000000</v>
      </c>
      <c r="I286" s="45">
        <v>100000000</v>
      </c>
      <c r="J286" s="45">
        <v>1234000000</v>
      </c>
      <c r="K286" s="45">
        <v>1234000000</v>
      </c>
      <c r="L286" s="57"/>
      <c r="M286" s="50"/>
      <c r="N286" s="50" t="s">
        <v>6811</v>
      </c>
      <c r="O286" s="74" t="s">
        <v>6812</v>
      </c>
      <c r="P286" s="74" t="s">
        <v>6813</v>
      </c>
      <c r="Q286" s="62"/>
    </row>
    <row r="287" spans="2:17" s="70" customFormat="1" x14ac:dyDescent="0.15">
      <c r="B287" s="56">
        <v>2018</v>
      </c>
      <c r="C287" s="74">
        <v>1</v>
      </c>
      <c r="D287" s="71" t="s">
        <v>14</v>
      </c>
      <c r="E287" s="50" t="s">
        <v>2991</v>
      </c>
      <c r="F287" s="71" t="s">
        <v>103</v>
      </c>
      <c r="G287" s="45">
        <v>181126000</v>
      </c>
      <c r="H287" s="45">
        <v>0</v>
      </c>
      <c r="I287" s="45">
        <v>1061918000</v>
      </c>
      <c r="J287" s="45">
        <v>1243044000</v>
      </c>
      <c r="K287" s="45">
        <v>1243044000</v>
      </c>
      <c r="L287" s="57" t="s">
        <v>4107</v>
      </c>
      <c r="M287" s="50"/>
      <c r="N287" s="50" t="s">
        <v>6429</v>
      </c>
      <c r="O287" s="74" t="s">
        <v>6434</v>
      </c>
      <c r="P287" s="74" t="s">
        <v>6435</v>
      </c>
      <c r="Q287" s="62"/>
    </row>
    <row r="288" spans="2:17" s="70" customFormat="1" x14ac:dyDescent="0.15">
      <c r="B288" s="56">
        <v>2018</v>
      </c>
      <c r="C288" s="74">
        <v>1</v>
      </c>
      <c r="D288" s="71" t="s">
        <v>14</v>
      </c>
      <c r="E288" s="50" t="s">
        <v>1388</v>
      </c>
      <c r="F288" s="71" t="s">
        <v>16</v>
      </c>
      <c r="G288" s="45">
        <v>593978800</v>
      </c>
      <c r="H288" s="45"/>
      <c r="I288" s="45">
        <v>650835000</v>
      </c>
      <c r="J288" s="45">
        <v>1244813800</v>
      </c>
      <c r="K288" s="45">
        <v>871000000</v>
      </c>
      <c r="L288" s="57" t="s">
        <v>4107</v>
      </c>
      <c r="M288" s="50"/>
      <c r="N288" s="50" t="s">
        <v>5846</v>
      </c>
      <c r="O288" s="74" t="s">
        <v>6104</v>
      </c>
      <c r="P288" s="74" t="s">
        <v>6105</v>
      </c>
      <c r="Q288" s="62"/>
    </row>
    <row r="289" spans="2:17" s="70" customFormat="1" x14ac:dyDescent="0.15">
      <c r="B289" s="56">
        <v>2018</v>
      </c>
      <c r="C289" s="74">
        <v>1</v>
      </c>
      <c r="D289" s="71" t="s">
        <v>14</v>
      </c>
      <c r="E289" s="50" t="s">
        <v>3903</v>
      </c>
      <c r="F289" s="71" t="s">
        <v>17</v>
      </c>
      <c r="G289" s="45">
        <v>1063494981</v>
      </c>
      <c r="H289" s="45">
        <v>0</v>
      </c>
      <c r="I289" s="45">
        <v>188708000</v>
      </c>
      <c r="J289" s="45">
        <f>SUM(G289:I289)</f>
        <v>1252202981</v>
      </c>
      <c r="K289" s="45">
        <v>1064000000</v>
      </c>
      <c r="L289" s="57" t="s">
        <v>4107</v>
      </c>
      <c r="M289" s="50"/>
      <c r="N289" s="50" t="s">
        <v>5908</v>
      </c>
      <c r="O289" s="74" t="s">
        <v>6607</v>
      </c>
      <c r="P289" s="74" t="s">
        <v>6608</v>
      </c>
      <c r="Q289" s="62"/>
    </row>
    <row r="290" spans="2:17" s="70" customFormat="1" x14ac:dyDescent="0.15">
      <c r="B290" s="56">
        <v>2018</v>
      </c>
      <c r="C290" s="74">
        <v>1</v>
      </c>
      <c r="D290" s="71" t="s">
        <v>14</v>
      </c>
      <c r="E290" s="50" t="s">
        <v>5261</v>
      </c>
      <c r="F290" s="71" t="s">
        <v>103</v>
      </c>
      <c r="G290" s="45">
        <v>301554000</v>
      </c>
      <c r="H290" s="45">
        <v>633754000</v>
      </c>
      <c r="I290" s="45">
        <v>332200000</v>
      </c>
      <c r="J290" s="45">
        <f>G290+H290+I290</f>
        <v>1267508000</v>
      </c>
      <c r="K290" s="45">
        <f>J290</f>
        <v>1267508000</v>
      </c>
      <c r="L290" s="57"/>
      <c r="M290" s="50"/>
      <c r="N290" s="50" t="s">
        <v>5914</v>
      </c>
      <c r="O290" s="74" t="s">
        <v>6713</v>
      </c>
      <c r="P290" s="74" t="s">
        <v>6714</v>
      </c>
      <c r="Q290" s="62"/>
    </row>
    <row r="291" spans="2:17" s="70" customFormat="1" x14ac:dyDescent="0.15">
      <c r="B291" s="56">
        <v>2018</v>
      </c>
      <c r="C291" s="74">
        <v>1</v>
      </c>
      <c r="D291" s="71" t="s">
        <v>14</v>
      </c>
      <c r="E291" s="50" t="s">
        <v>3470</v>
      </c>
      <c r="F291" s="71" t="s">
        <v>16</v>
      </c>
      <c r="G291" s="110">
        <v>550423000</v>
      </c>
      <c r="H291" s="110">
        <v>0</v>
      </c>
      <c r="I291" s="110">
        <v>738366000</v>
      </c>
      <c r="J291" s="110">
        <v>1288789000</v>
      </c>
      <c r="K291" s="110">
        <v>0</v>
      </c>
      <c r="L291" s="57" t="s">
        <v>4107</v>
      </c>
      <c r="M291" s="50"/>
      <c r="N291" s="50" t="s">
        <v>5897</v>
      </c>
      <c r="O291" s="74" t="s">
        <v>6526</v>
      </c>
      <c r="P291" s="74" t="s">
        <v>6527</v>
      </c>
      <c r="Q291" s="62"/>
    </row>
    <row r="292" spans="2:17" s="70" customFormat="1" x14ac:dyDescent="0.15">
      <c r="B292" s="56">
        <v>2018</v>
      </c>
      <c r="C292" s="74">
        <v>1</v>
      </c>
      <c r="D292" s="71" t="s">
        <v>14</v>
      </c>
      <c r="E292" s="50" t="s">
        <v>3451</v>
      </c>
      <c r="F292" s="71" t="s">
        <v>16</v>
      </c>
      <c r="G292" s="110">
        <v>300000000</v>
      </c>
      <c r="H292" s="110">
        <v>697465000</v>
      </c>
      <c r="I292" s="110">
        <v>305313000</v>
      </c>
      <c r="J292" s="110">
        <v>1302778000</v>
      </c>
      <c r="K292" s="110">
        <v>300000000</v>
      </c>
      <c r="L292" s="57"/>
      <c r="M292" s="50"/>
      <c r="N292" s="50" t="s">
        <v>5894</v>
      </c>
      <c r="O292" s="74" t="s">
        <v>6516</v>
      </c>
      <c r="P292" s="74" t="s">
        <v>6517</v>
      </c>
      <c r="Q292" s="62"/>
    </row>
    <row r="293" spans="2:17" s="70" customFormat="1" x14ac:dyDescent="0.15">
      <c r="B293" s="56">
        <v>2018</v>
      </c>
      <c r="C293" s="74">
        <v>1</v>
      </c>
      <c r="D293" s="71" t="s">
        <v>14</v>
      </c>
      <c r="E293" s="50" t="s">
        <v>4111</v>
      </c>
      <c r="F293" s="71" t="s">
        <v>16</v>
      </c>
      <c r="G293" s="45">
        <v>186270000</v>
      </c>
      <c r="H293" s="45">
        <v>0</v>
      </c>
      <c r="I293" s="45">
        <v>1131260000</v>
      </c>
      <c r="J293" s="45">
        <f>SUM(G293:I293)</f>
        <v>1317530000</v>
      </c>
      <c r="K293" s="45">
        <v>130000000</v>
      </c>
      <c r="L293" s="57"/>
      <c r="M293" s="50"/>
      <c r="N293" s="50" t="s">
        <v>4112</v>
      </c>
      <c r="O293" s="74" t="s">
        <v>4113</v>
      </c>
      <c r="P293" s="74" t="s">
        <v>4114</v>
      </c>
      <c r="Q293" s="62"/>
    </row>
    <row r="294" spans="2:17" s="70" customFormat="1" x14ac:dyDescent="0.15">
      <c r="B294" s="56">
        <v>2018</v>
      </c>
      <c r="C294" s="74">
        <v>1</v>
      </c>
      <c r="D294" s="71" t="s">
        <v>14</v>
      </c>
      <c r="E294" s="50" t="s">
        <v>264</v>
      </c>
      <c r="F294" s="71" t="s">
        <v>16</v>
      </c>
      <c r="G294" s="45">
        <v>661060500</v>
      </c>
      <c r="H294" s="45"/>
      <c r="I294" s="45">
        <v>668569000</v>
      </c>
      <c r="J294" s="45">
        <v>1329629500</v>
      </c>
      <c r="K294" s="45">
        <v>1063703000</v>
      </c>
      <c r="L294" s="57"/>
      <c r="M294" s="50"/>
      <c r="N294" s="50" t="s">
        <v>5955</v>
      </c>
      <c r="O294" s="74" t="s">
        <v>5956</v>
      </c>
      <c r="P294" s="74" t="s">
        <v>5957</v>
      </c>
      <c r="Q294" s="62"/>
    </row>
    <row r="295" spans="2:17" s="70" customFormat="1" x14ac:dyDescent="0.15">
      <c r="B295" s="56">
        <v>2018</v>
      </c>
      <c r="C295" s="74">
        <v>1</v>
      </c>
      <c r="D295" s="71" t="s">
        <v>14</v>
      </c>
      <c r="E295" s="50" t="s">
        <v>5388</v>
      </c>
      <c r="F295" s="71" t="s">
        <v>103</v>
      </c>
      <c r="G295" s="45">
        <v>282162000</v>
      </c>
      <c r="H295" s="45">
        <v>508817000</v>
      </c>
      <c r="I295" s="45">
        <v>561543000</v>
      </c>
      <c r="J295" s="45">
        <v>1352522000</v>
      </c>
      <c r="K295" s="45">
        <v>1352522000</v>
      </c>
      <c r="L295" s="57" t="s">
        <v>4107</v>
      </c>
      <c r="M295" s="50"/>
      <c r="N295" s="50" t="s">
        <v>6791</v>
      </c>
      <c r="O295" s="74" t="s">
        <v>6796</v>
      </c>
      <c r="P295" s="74" t="s">
        <v>6797</v>
      </c>
      <c r="Q295" s="62"/>
    </row>
    <row r="296" spans="2:17" s="70" customFormat="1" x14ac:dyDescent="0.15">
      <c r="B296" s="56">
        <v>2018</v>
      </c>
      <c r="C296" s="74">
        <v>1</v>
      </c>
      <c r="D296" s="71" t="s">
        <v>14</v>
      </c>
      <c r="E296" s="50" t="s">
        <v>1338</v>
      </c>
      <c r="F296" s="71" t="s">
        <v>16</v>
      </c>
      <c r="G296" s="45">
        <v>962230000</v>
      </c>
      <c r="H296" s="45">
        <v>105091000</v>
      </c>
      <c r="I296" s="45">
        <v>324060000</v>
      </c>
      <c r="J296" s="45">
        <v>1391381000</v>
      </c>
      <c r="K296" s="45">
        <v>673561000</v>
      </c>
      <c r="L296" s="57" t="s">
        <v>4107</v>
      </c>
      <c r="M296" s="50"/>
      <c r="N296" s="50" t="s">
        <v>5845</v>
      </c>
      <c r="O296" s="74" t="s">
        <v>6072</v>
      </c>
      <c r="P296" s="74" t="s">
        <v>6073</v>
      </c>
      <c r="Q296" s="62"/>
    </row>
    <row r="297" spans="2:17" s="70" customFormat="1" x14ac:dyDescent="0.15">
      <c r="B297" s="56">
        <v>2018</v>
      </c>
      <c r="C297" s="74">
        <v>1</v>
      </c>
      <c r="D297" s="71" t="s">
        <v>14</v>
      </c>
      <c r="E297" s="50" t="s">
        <v>5336</v>
      </c>
      <c r="F297" s="71" t="s">
        <v>103</v>
      </c>
      <c r="G297" s="45">
        <v>1294770000</v>
      </c>
      <c r="H297" s="45"/>
      <c r="I297" s="45">
        <v>100000000</v>
      </c>
      <c r="J297" s="45">
        <f>SUM(G297:I297)</f>
        <v>1394770000</v>
      </c>
      <c r="K297" s="45">
        <v>1394770000</v>
      </c>
      <c r="L297" s="57"/>
      <c r="M297" s="50"/>
      <c r="N297" s="50" t="s">
        <v>6772</v>
      </c>
      <c r="O297" s="74" t="s">
        <v>5136</v>
      </c>
      <c r="P297" s="74" t="s">
        <v>5137</v>
      </c>
      <c r="Q297" s="62"/>
    </row>
    <row r="298" spans="2:17" s="70" customFormat="1" x14ac:dyDescent="0.15">
      <c r="B298" s="56">
        <v>2018</v>
      </c>
      <c r="C298" s="74">
        <v>1</v>
      </c>
      <c r="D298" s="71" t="s">
        <v>14</v>
      </c>
      <c r="E298" s="50" t="s">
        <v>4155</v>
      </c>
      <c r="F298" s="71" t="s">
        <v>16</v>
      </c>
      <c r="G298" s="45">
        <v>400881000</v>
      </c>
      <c r="H298" s="45">
        <v>0</v>
      </c>
      <c r="I298" s="45">
        <v>1001366000</v>
      </c>
      <c r="J298" s="45">
        <f>SUM(G298:I298)</f>
        <v>1402247000</v>
      </c>
      <c r="K298" s="45">
        <v>409000000</v>
      </c>
      <c r="L298" s="57"/>
      <c r="M298" s="50"/>
      <c r="N298" s="50" t="s">
        <v>5908</v>
      </c>
      <c r="O298" s="74" t="s">
        <v>6609</v>
      </c>
      <c r="P298" s="74" t="s">
        <v>6610</v>
      </c>
      <c r="Q298" s="62"/>
    </row>
    <row r="299" spans="2:17" s="70" customFormat="1" x14ac:dyDescent="0.15">
      <c r="B299" s="56">
        <v>2018</v>
      </c>
      <c r="C299" s="74">
        <v>1</v>
      </c>
      <c r="D299" s="71" t="s">
        <v>14</v>
      </c>
      <c r="E299" s="50" t="s">
        <v>4267</v>
      </c>
      <c r="F299" s="71" t="s">
        <v>3867</v>
      </c>
      <c r="G299" s="45">
        <v>954687000</v>
      </c>
      <c r="H299" s="45">
        <v>0</v>
      </c>
      <c r="I299" s="45">
        <v>454950000</v>
      </c>
      <c r="J299" s="45">
        <f>SUM(G299:I299)</f>
        <v>1409637000</v>
      </c>
      <c r="K299" s="45">
        <v>2310000000</v>
      </c>
      <c r="L299" s="57" t="s">
        <v>4107</v>
      </c>
      <c r="M299" s="50"/>
      <c r="N299" s="50" t="s">
        <v>4002</v>
      </c>
      <c r="O299" s="74" t="s">
        <v>4976</v>
      </c>
      <c r="P299" s="74" t="s">
        <v>4977</v>
      </c>
      <c r="Q299" s="62"/>
    </row>
    <row r="300" spans="2:17" s="70" customFormat="1" x14ac:dyDescent="0.15">
      <c r="B300" s="56">
        <v>2018</v>
      </c>
      <c r="C300" s="74">
        <v>1</v>
      </c>
      <c r="D300" s="71" t="s">
        <v>14</v>
      </c>
      <c r="E300" s="50" t="s">
        <v>1498</v>
      </c>
      <c r="F300" s="71" t="s">
        <v>16</v>
      </c>
      <c r="G300" s="45">
        <v>732714000</v>
      </c>
      <c r="H300" s="45"/>
      <c r="I300" s="45">
        <v>681754000</v>
      </c>
      <c r="J300" s="45">
        <v>1414468000</v>
      </c>
      <c r="K300" s="45">
        <v>1414468000</v>
      </c>
      <c r="L300" s="57"/>
      <c r="M300" s="50"/>
      <c r="N300" s="50" t="s">
        <v>5853</v>
      </c>
      <c r="O300" s="74" t="s">
        <v>6203</v>
      </c>
      <c r="P300" s="74" t="s">
        <v>6204</v>
      </c>
      <c r="Q300" s="62"/>
    </row>
    <row r="301" spans="2:17" s="70" customFormat="1" x14ac:dyDescent="0.15">
      <c r="B301" s="56">
        <v>2018</v>
      </c>
      <c r="C301" s="74">
        <v>1</v>
      </c>
      <c r="D301" s="71" t="s">
        <v>14</v>
      </c>
      <c r="E301" s="50" t="s">
        <v>5389</v>
      </c>
      <c r="F301" s="71" t="s">
        <v>103</v>
      </c>
      <c r="G301" s="45">
        <v>718333000</v>
      </c>
      <c r="H301" s="45"/>
      <c r="I301" s="45">
        <v>701096000</v>
      </c>
      <c r="J301" s="45">
        <v>1419429000</v>
      </c>
      <c r="K301" s="45">
        <v>1419429000</v>
      </c>
      <c r="L301" s="57" t="s">
        <v>4107</v>
      </c>
      <c r="M301" s="50"/>
      <c r="N301" s="50" t="s">
        <v>6791</v>
      </c>
      <c r="O301" s="74" t="s">
        <v>6798</v>
      </c>
      <c r="P301" s="74" t="s">
        <v>6799</v>
      </c>
      <c r="Q301" s="62"/>
    </row>
    <row r="302" spans="2:17" s="70" customFormat="1" x14ac:dyDescent="0.15">
      <c r="B302" s="56">
        <v>2018</v>
      </c>
      <c r="C302" s="74">
        <v>1</v>
      </c>
      <c r="D302" s="71" t="s">
        <v>14</v>
      </c>
      <c r="E302" s="50" t="s">
        <v>4143</v>
      </c>
      <c r="F302" s="71" t="s">
        <v>103</v>
      </c>
      <c r="G302" s="45">
        <v>352946000</v>
      </c>
      <c r="H302" s="45">
        <v>0</v>
      </c>
      <c r="I302" s="45">
        <v>1078495000</v>
      </c>
      <c r="J302" s="45">
        <f>SUM(G302:I302)</f>
        <v>1431441000</v>
      </c>
      <c r="K302" s="45">
        <v>282000000</v>
      </c>
      <c r="L302" s="57"/>
      <c r="M302" s="50"/>
      <c r="N302" s="50" t="s">
        <v>3887</v>
      </c>
      <c r="O302" s="74" t="s">
        <v>3891</v>
      </c>
      <c r="P302" s="74" t="s">
        <v>3892</v>
      </c>
      <c r="Q302" s="62"/>
    </row>
    <row r="303" spans="2:17" s="70" customFormat="1" x14ac:dyDescent="0.15">
      <c r="B303" s="56">
        <v>2018</v>
      </c>
      <c r="C303" s="74">
        <v>1</v>
      </c>
      <c r="D303" s="71" t="s">
        <v>14</v>
      </c>
      <c r="E303" s="50" t="s">
        <v>4258</v>
      </c>
      <c r="F303" s="71" t="s">
        <v>16</v>
      </c>
      <c r="G303" s="45">
        <v>180665000</v>
      </c>
      <c r="H303" s="45">
        <v>0</v>
      </c>
      <c r="I303" s="45">
        <v>1274470000</v>
      </c>
      <c r="J303" s="45">
        <f>SUM(G303:I303)</f>
        <v>1455135000</v>
      </c>
      <c r="K303" s="45">
        <v>0</v>
      </c>
      <c r="L303" s="57" t="s">
        <v>4107</v>
      </c>
      <c r="M303" s="50"/>
      <c r="N303" s="50" t="s">
        <v>4002</v>
      </c>
      <c r="O303" s="74" t="s">
        <v>4979</v>
      </c>
      <c r="P303" s="74" t="s">
        <v>4980</v>
      </c>
      <c r="Q303" s="62"/>
    </row>
    <row r="304" spans="2:17" s="70" customFormat="1" x14ac:dyDescent="0.15">
      <c r="B304" s="56">
        <v>2018</v>
      </c>
      <c r="C304" s="74">
        <v>1</v>
      </c>
      <c r="D304" s="71" t="s">
        <v>14</v>
      </c>
      <c r="E304" s="50" t="s">
        <v>3448</v>
      </c>
      <c r="F304" s="71" t="s">
        <v>16</v>
      </c>
      <c r="G304" s="110">
        <v>200000000</v>
      </c>
      <c r="H304" s="110">
        <v>1042643000</v>
      </c>
      <c r="I304" s="110">
        <v>215317000</v>
      </c>
      <c r="J304" s="110">
        <v>1457960000</v>
      </c>
      <c r="K304" s="110">
        <v>200000000</v>
      </c>
      <c r="L304" s="57"/>
      <c r="M304" s="50"/>
      <c r="N304" s="50" t="s">
        <v>5894</v>
      </c>
      <c r="O304" s="74" t="s">
        <v>6516</v>
      </c>
      <c r="P304" s="74" t="s">
        <v>6517</v>
      </c>
      <c r="Q304" s="62"/>
    </row>
    <row r="305" spans="2:17" s="70" customFormat="1" x14ac:dyDescent="0.15">
      <c r="B305" s="56">
        <v>2018</v>
      </c>
      <c r="C305" s="74">
        <v>1</v>
      </c>
      <c r="D305" s="71" t="s">
        <v>14</v>
      </c>
      <c r="E305" s="50" t="s">
        <v>1480</v>
      </c>
      <c r="F305" s="71" t="s">
        <v>103</v>
      </c>
      <c r="G305" s="45">
        <v>714244000</v>
      </c>
      <c r="H305" s="45">
        <v>642191000</v>
      </c>
      <c r="I305" s="45">
        <v>128848000</v>
      </c>
      <c r="J305" s="45">
        <v>1485283000</v>
      </c>
      <c r="K305" s="45">
        <v>1927000000</v>
      </c>
      <c r="L305" s="57" t="s">
        <v>4107</v>
      </c>
      <c r="M305" s="50"/>
      <c r="N305" s="50" t="s">
        <v>6188</v>
      </c>
      <c r="O305" s="74" t="s">
        <v>6189</v>
      </c>
      <c r="P305" s="74" t="s">
        <v>6190</v>
      </c>
      <c r="Q305" s="62"/>
    </row>
    <row r="306" spans="2:17" s="70" customFormat="1" x14ac:dyDescent="0.15">
      <c r="B306" s="56">
        <v>2018</v>
      </c>
      <c r="C306" s="74">
        <v>1</v>
      </c>
      <c r="D306" s="71" t="s">
        <v>15</v>
      </c>
      <c r="E306" s="50" t="s">
        <v>5277</v>
      </c>
      <c r="F306" s="71" t="s">
        <v>16</v>
      </c>
      <c r="G306" s="45">
        <v>1390000000</v>
      </c>
      <c r="H306" s="45">
        <v>0</v>
      </c>
      <c r="I306" s="45">
        <v>100000000</v>
      </c>
      <c r="J306" s="45">
        <v>1490000000</v>
      </c>
      <c r="K306" s="45">
        <v>1490000000</v>
      </c>
      <c r="L306" s="57" t="s">
        <v>4107</v>
      </c>
      <c r="M306" s="50"/>
      <c r="N306" s="50" t="s">
        <v>5915</v>
      </c>
      <c r="O306" s="74" t="s">
        <v>6719</v>
      </c>
      <c r="P306" s="74" t="s">
        <v>6720</v>
      </c>
      <c r="Q306" s="62"/>
    </row>
    <row r="307" spans="2:17" s="70" customFormat="1" x14ac:dyDescent="0.15">
      <c r="B307" s="56">
        <v>2018</v>
      </c>
      <c r="C307" s="74">
        <v>1</v>
      </c>
      <c r="D307" s="71" t="s">
        <v>14</v>
      </c>
      <c r="E307" s="50" t="s">
        <v>3445</v>
      </c>
      <c r="F307" s="71" t="s">
        <v>16</v>
      </c>
      <c r="G307" s="110">
        <v>589070000</v>
      </c>
      <c r="H307" s="110">
        <v>0</v>
      </c>
      <c r="I307" s="110">
        <v>903492000</v>
      </c>
      <c r="J307" s="110">
        <v>1492562000</v>
      </c>
      <c r="K307" s="110">
        <v>589070000</v>
      </c>
      <c r="L307" s="57"/>
      <c r="M307" s="50"/>
      <c r="N307" s="50" t="s">
        <v>5894</v>
      </c>
      <c r="O307" s="74" t="s">
        <v>6511</v>
      </c>
      <c r="P307" s="74" t="s">
        <v>6512</v>
      </c>
      <c r="Q307" s="62"/>
    </row>
    <row r="308" spans="2:17" s="70" customFormat="1" x14ac:dyDescent="0.15">
      <c r="B308" s="56">
        <v>2018</v>
      </c>
      <c r="C308" s="74">
        <v>1</v>
      </c>
      <c r="D308" s="71" t="s">
        <v>14</v>
      </c>
      <c r="E308" s="50" t="s">
        <v>1451</v>
      </c>
      <c r="F308" s="71" t="s">
        <v>103</v>
      </c>
      <c r="G308" s="45">
        <v>917789000</v>
      </c>
      <c r="H308" s="45"/>
      <c r="I308" s="45">
        <v>581691000</v>
      </c>
      <c r="J308" s="45">
        <v>1499480000</v>
      </c>
      <c r="K308" s="45">
        <v>917789000</v>
      </c>
      <c r="L308" s="57"/>
      <c r="M308" s="50"/>
      <c r="N308" s="50" t="s">
        <v>5852</v>
      </c>
      <c r="O308" s="74" t="s">
        <v>6164</v>
      </c>
      <c r="P308" s="74" t="s">
        <v>6165</v>
      </c>
      <c r="Q308" s="62"/>
    </row>
    <row r="309" spans="2:17" s="70" customFormat="1" x14ac:dyDescent="0.15">
      <c r="B309" s="56">
        <v>2018</v>
      </c>
      <c r="C309" s="74">
        <v>1</v>
      </c>
      <c r="D309" s="71" t="s">
        <v>14</v>
      </c>
      <c r="E309" s="50" t="s">
        <v>5392</v>
      </c>
      <c r="F309" s="71" t="s">
        <v>103</v>
      </c>
      <c r="G309" s="45">
        <v>911682000</v>
      </c>
      <c r="H309" s="45"/>
      <c r="I309" s="45">
        <v>590350000</v>
      </c>
      <c r="J309" s="45">
        <v>1502032000</v>
      </c>
      <c r="K309" s="45">
        <v>1502032000</v>
      </c>
      <c r="L309" s="57"/>
      <c r="M309" s="50"/>
      <c r="N309" s="50" t="s">
        <v>6791</v>
      </c>
      <c r="O309" s="74" t="s">
        <v>6810</v>
      </c>
      <c r="P309" s="74" t="s">
        <v>6808</v>
      </c>
      <c r="Q309" s="62"/>
    </row>
    <row r="310" spans="2:17" s="70" customFormat="1" x14ac:dyDescent="0.15">
      <c r="B310" s="56">
        <v>2018</v>
      </c>
      <c r="C310" s="74">
        <v>1</v>
      </c>
      <c r="D310" s="71" t="s">
        <v>14</v>
      </c>
      <c r="E310" s="50" t="s">
        <v>3432</v>
      </c>
      <c r="F310" s="71" t="s">
        <v>103</v>
      </c>
      <c r="G310" s="110">
        <v>1068781999.9999999</v>
      </c>
      <c r="H310" s="110">
        <v>0</v>
      </c>
      <c r="I310" s="110">
        <v>470690000</v>
      </c>
      <c r="J310" s="110">
        <v>1539472000</v>
      </c>
      <c r="K310" s="110">
        <v>1077630000</v>
      </c>
      <c r="L310" s="57" t="s">
        <v>4107</v>
      </c>
      <c r="M310" s="50"/>
      <c r="N310" s="50" t="s">
        <v>5893</v>
      </c>
      <c r="O310" s="74" t="s">
        <v>6498</v>
      </c>
      <c r="P310" s="74" t="s">
        <v>6499</v>
      </c>
      <c r="Q310" s="62"/>
    </row>
    <row r="311" spans="2:17" s="70" customFormat="1" x14ac:dyDescent="0.15">
      <c r="B311" s="56">
        <v>2018</v>
      </c>
      <c r="C311" s="74">
        <v>1</v>
      </c>
      <c r="D311" s="71" t="s">
        <v>14</v>
      </c>
      <c r="E311" s="50" t="s">
        <v>814</v>
      </c>
      <c r="F311" s="71" t="s">
        <v>16</v>
      </c>
      <c r="G311" s="45">
        <v>1067530000</v>
      </c>
      <c r="H311" s="45">
        <v>0</v>
      </c>
      <c r="I311" s="45">
        <v>478419000</v>
      </c>
      <c r="J311" s="45">
        <v>1545949000</v>
      </c>
      <c r="K311" s="45"/>
      <c r="L311" s="57" t="s">
        <v>4107</v>
      </c>
      <c r="M311" s="50"/>
      <c r="N311" s="50" t="s">
        <v>6024</v>
      </c>
      <c r="O311" s="74" t="s">
        <v>6025</v>
      </c>
      <c r="P311" s="74" t="s">
        <v>6026</v>
      </c>
      <c r="Q311" s="62"/>
    </row>
    <row r="312" spans="2:17" s="70" customFormat="1" x14ac:dyDescent="0.15">
      <c r="B312" s="56">
        <v>2018</v>
      </c>
      <c r="C312" s="74">
        <v>1</v>
      </c>
      <c r="D312" s="71" t="s">
        <v>14</v>
      </c>
      <c r="E312" s="50" t="s">
        <v>811</v>
      </c>
      <c r="F312" s="71" t="s">
        <v>99</v>
      </c>
      <c r="G312" s="45">
        <v>476762000</v>
      </c>
      <c r="H312" s="45">
        <v>0</v>
      </c>
      <c r="I312" s="45">
        <v>1085260000</v>
      </c>
      <c r="J312" s="45">
        <v>1562022000</v>
      </c>
      <c r="K312" s="45">
        <v>0</v>
      </c>
      <c r="L312" s="57" t="s">
        <v>4107</v>
      </c>
      <c r="M312" s="50"/>
      <c r="N312" s="50" t="s">
        <v>6017</v>
      </c>
      <c r="O312" s="74" t="s">
        <v>6022</v>
      </c>
      <c r="P312" s="74" t="s">
        <v>6023</v>
      </c>
      <c r="Q312" s="62"/>
    </row>
    <row r="313" spans="2:17" s="70" customFormat="1" x14ac:dyDescent="0.15">
      <c r="B313" s="56">
        <v>2018</v>
      </c>
      <c r="C313" s="74">
        <v>1</v>
      </c>
      <c r="D313" s="71" t="s">
        <v>14</v>
      </c>
      <c r="E313" s="50" t="s">
        <v>862</v>
      </c>
      <c r="F313" s="71" t="s">
        <v>16</v>
      </c>
      <c r="G313" s="45">
        <v>973724000</v>
      </c>
      <c r="H313" s="45">
        <v>1477786370</v>
      </c>
      <c r="I313" s="45">
        <v>84629000</v>
      </c>
      <c r="J313" s="45">
        <v>1562415370</v>
      </c>
      <c r="K313" s="45">
        <v>1562415370</v>
      </c>
      <c r="L313" s="57" t="s">
        <v>4107</v>
      </c>
      <c r="M313" s="50"/>
      <c r="N313" s="50" t="s">
        <v>5840</v>
      </c>
      <c r="O313" s="74" t="s">
        <v>6058</v>
      </c>
      <c r="P313" s="74" t="s">
        <v>6057</v>
      </c>
      <c r="Q313" s="62"/>
    </row>
    <row r="314" spans="2:17" s="70" customFormat="1" x14ac:dyDescent="0.15">
      <c r="B314" s="56">
        <v>2018</v>
      </c>
      <c r="C314" s="74">
        <v>1</v>
      </c>
      <c r="D314" s="71" t="s">
        <v>14</v>
      </c>
      <c r="E314" s="50" t="s">
        <v>2948</v>
      </c>
      <c r="F314" s="71" t="s">
        <v>103</v>
      </c>
      <c r="G314" s="110">
        <v>500000000</v>
      </c>
      <c r="H314" s="110">
        <v>348204000</v>
      </c>
      <c r="I314" s="110">
        <v>715242000</v>
      </c>
      <c r="J314" s="110">
        <v>1563446000</v>
      </c>
      <c r="K314" s="110">
        <v>1563446000</v>
      </c>
      <c r="L314" s="57"/>
      <c r="M314" s="50"/>
      <c r="N314" s="50" t="s">
        <v>5903</v>
      </c>
      <c r="O314" s="74" t="s">
        <v>6548</v>
      </c>
      <c r="P314" s="74" t="s">
        <v>6549</v>
      </c>
      <c r="Q314" s="62"/>
    </row>
    <row r="315" spans="2:17" s="70" customFormat="1" x14ac:dyDescent="0.15">
      <c r="B315" s="56">
        <v>2018</v>
      </c>
      <c r="C315" s="74">
        <v>1</v>
      </c>
      <c r="D315" s="71" t="s">
        <v>14</v>
      </c>
      <c r="E315" s="50" t="s">
        <v>2927</v>
      </c>
      <c r="F315" s="71" t="s">
        <v>103</v>
      </c>
      <c r="G315" s="45">
        <v>334298000</v>
      </c>
      <c r="H315" s="45"/>
      <c r="I315" s="45">
        <v>1233105000</v>
      </c>
      <c r="J315" s="45">
        <v>1567403000</v>
      </c>
      <c r="K315" s="45">
        <v>1097182100</v>
      </c>
      <c r="L315" s="57" t="s">
        <v>4107</v>
      </c>
      <c r="M315" s="50"/>
      <c r="N315" s="50" t="s">
        <v>5878</v>
      </c>
      <c r="O315" s="74" t="s">
        <v>6362</v>
      </c>
      <c r="P315" s="74" t="s">
        <v>6363</v>
      </c>
      <c r="Q315" s="62"/>
    </row>
    <row r="316" spans="2:17" s="70" customFormat="1" x14ac:dyDescent="0.15">
      <c r="B316" s="56">
        <v>2018</v>
      </c>
      <c r="C316" s="74">
        <v>1</v>
      </c>
      <c r="D316" s="71" t="s">
        <v>14</v>
      </c>
      <c r="E316" s="50" t="s">
        <v>3478</v>
      </c>
      <c r="F316" s="71" t="s">
        <v>16</v>
      </c>
      <c r="G316" s="110">
        <v>510246000</v>
      </c>
      <c r="H316" s="110">
        <v>286990000</v>
      </c>
      <c r="I316" s="110">
        <v>776633000</v>
      </c>
      <c r="J316" s="110">
        <v>1573869000</v>
      </c>
      <c r="K316" s="110">
        <v>1573869000</v>
      </c>
      <c r="L316" s="57"/>
      <c r="M316" s="50"/>
      <c r="N316" s="50" t="s">
        <v>5900</v>
      </c>
      <c r="O316" s="74" t="s">
        <v>6532</v>
      </c>
      <c r="P316" s="74" t="s">
        <v>6533</v>
      </c>
      <c r="Q316" s="62"/>
    </row>
    <row r="317" spans="2:17" s="70" customFormat="1" x14ac:dyDescent="0.15">
      <c r="B317" s="56">
        <v>2018</v>
      </c>
      <c r="C317" s="74">
        <v>1</v>
      </c>
      <c r="D317" s="71" t="s">
        <v>5005</v>
      </c>
      <c r="E317" s="50" t="s">
        <v>5209</v>
      </c>
      <c r="F317" s="71" t="s">
        <v>17</v>
      </c>
      <c r="G317" s="45">
        <v>1022384000</v>
      </c>
      <c r="H317" s="45"/>
      <c r="I317" s="45">
        <v>600445000</v>
      </c>
      <c r="J317" s="45">
        <f>SUM(G317:I317)</f>
        <v>1622829000</v>
      </c>
      <c r="K317" s="45">
        <f>J317*0.7</f>
        <v>1135980300</v>
      </c>
      <c r="L317" s="57" t="s">
        <v>4107</v>
      </c>
      <c r="M317" s="50"/>
      <c r="N317" s="50" t="s">
        <v>5909</v>
      </c>
      <c r="O317" s="74" t="s">
        <v>6670</v>
      </c>
      <c r="P317" s="74" t="s">
        <v>6671</v>
      </c>
      <c r="Q317" s="62"/>
    </row>
    <row r="318" spans="2:17" s="70" customFormat="1" x14ac:dyDescent="0.15">
      <c r="B318" s="56">
        <v>2018</v>
      </c>
      <c r="C318" s="74">
        <v>1</v>
      </c>
      <c r="D318" s="71" t="s">
        <v>14</v>
      </c>
      <c r="E318" s="50" t="s">
        <v>5274</v>
      </c>
      <c r="F318" s="71" t="s">
        <v>103</v>
      </c>
      <c r="G318" s="45">
        <v>451620000</v>
      </c>
      <c r="H318" s="45">
        <v>0</v>
      </c>
      <c r="I318" s="45">
        <v>1182410000</v>
      </c>
      <c r="J318" s="45">
        <v>1634030000</v>
      </c>
      <c r="K318" s="45">
        <v>1634030000</v>
      </c>
      <c r="L318" s="57"/>
      <c r="M318" s="50"/>
      <c r="N318" s="50" t="s">
        <v>5914</v>
      </c>
      <c r="O318" s="74" t="s">
        <v>6717</v>
      </c>
      <c r="P318" s="74" t="s">
        <v>6718</v>
      </c>
      <c r="Q318" s="62"/>
    </row>
    <row r="319" spans="2:17" s="70" customFormat="1" x14ac:dyDescent="0.15">
      <c r="B319" s="56">
        <v>2018</v>
      </c>
      <c r="C319" s="74">
        <v>1</v>
      </c>
      <c r="D319" s="71" t="s">
        <v>14</v>
      </c>
      <c r="E319" s="50" t="s">
        <v>1364</v>
      </c>
      <c r="F319" s="71" t="s">
        <v>103</v>
      </c>
      <c r="G319" s="110">
        <v>500000000</v>
      </c>
      <c r="H319" s="110">
        <v>973963000</v>
      </c>
      <c r="I319" s="110">
        <v>168025000</v>
      </c>
      <c r="J319" s="110">
        <v>1641988000</v>
      </c>
      <c r="K319" s="110">
        <v>1641988000</v>
      </c>
      <c r="L319" s="57" t="s">
        <v>4107</v>
      </c>
      <c r="M319" s="50"/>
      <c r="N319" s="50" t="s">
        <v>5903</v>
      </c>
      <c r="O319" s="74" t="s">
        <v>6548</v>
      </c>
      <c r="P319" s="74" t="s">
        <v>6549</v>
      </c>
      <c r="Q319" s="62"/>
    </row>
    <row r="320" spans="2:17" s="70" customFormat="1" x14ac:dyDescent="0.15">
      <c r="B320" s="56">
        <v>2018</v>
      </c>
      <c r="C320" s="74">
        <v>1</v>
      </c>
      <c r="D320" s="71" t="s">
        <v>14</v>
      </c>
      <c r="E320" s="50" t="s">
        <v>1365</v>
      </c>
      <c r="F320" s="71" t="s">
        <v>16</v>
      </c>
      <c r="G320" s="45">
        <v>1339012000</v>
      </c>
      <c r="H320" s="45"/>
      <c r="I320" s="45">
        <v>305778000</v>
      </c>
      <c r="J320" s="45">
        <v>1644790000</v>
      </c>
      <c r="K320" s="45">
        <v>1151000000</v>
      </c>
      <c r="L320" s="57" t="s">
        <v>4107</v>
      </c>
      <c r="M320" s="50"/>
      <c r="N320" s="50" t="s">
        <v>5846</v>
      </c>
      <c r="O320" s="74" t="s">
        <v>6090</v>
      </c>
      <c r="P320" s="74" t="s">
        <v>6091</v>
      </c>
      <c r="Q320" s="62"/>
    </row>
    <row r="321" spans="2:17" s="70" customFormat="1" x14ac:dyDescent="0.15">
      <c r="B321" s="56">
        <v>2018</v>
      </c>
      <c r="C321" s="74">
        <v>1</v>
      </c>
      <c r="D321" s="71" t="s">
        <v>15</v>
      </c>
      <c r="E321" s="50" t="s">
        <v>1479</v>
      </c>
      <c r="F321" s="71" t="s">
        <v>16</v>
      </c>
      <c r="G321" s="45">
        <v>1400000000</v>
      </c>
      <c r="H321" s="45"/>
      <c r="I321" s="45">
        <v>252992000</v>
      </c>
      <c r="J321" s="45">
        <v>1652992000</v>
      </c>
      <c r="K321" s="45">
        <v>826496000</v>
      </c>
      <c r="L321" s="57"/>
      <c r="M321" s="50"/>
      <c r="N321" s="50" t="s">
        <v>6177</v>
      </c>
      <c r="O321" s="74" t="s">
        <v>6186</v>
      </c>
      <c r="P321" s="74" t="s">
        <v>6187</v>
      </c>
      <c r="Q321" s="62"/>
    </row>
    <row r="322" spans="2:17" s="70" customFormat="1" x14ac:dyDescent="0.15">
      <c r="B322" s="56">
        <v>2018</v>
      </c>
      <c r="C322" s="74">
        <v>1</v>
      </c>
      <c r="D322" s="71" t="s">
        <v>14</v>
      </c>
      <c r="E322" s="50" t="s">
        <v>4063</v>
      </c>
      <c r="F322" s="71" t="s">
        <v>17</v>
      </c>
      <c r="G322" s="45">
        <v>1623822280</v>
      </c>
      <c r="H322" s="45">
        <v>0</v>
      </c>
      <c r="I322" s="45">
        <v>39600000</v>
      </c>
      <c r="J322" s="45">
        <v>1663422280</v>
      </c>
      <c r="K322" s="45">
        <v>1164000000</v>
      </c>
      <c r="L322" s="57" t="s">
        <v>4107</v>
      </c>
      <c r="M322" s="50"/>
      <c r="N322" s="50" t="s">
        <v>5905</v>
      </c>
      <c r="O322" s="74" t="s">
        <v>6556</v>
      </c>
      <c r="P322" s="74" t="s">
        <v>6557</v>
      </c>
      <c r="Q322" s="62"/>
    </row>
    <row r="323" spans="2:17" s="70" customFormat="1" x14ac:dyDescent="0.15">
      <c r="B323" s="56">
        <v>2018</v>
      </c>
      <c r="C323" s="74">
        <v>1</v>
      </c>
      <c r="D323" s="71" t="s">
        <v>14</v>
      </c>
      <c r="E323" s="50" t="s">
        <v>3476</v>
      </c>
      <c r="F323" s="71" t="s">
        <v>16</v>
      </c>
      <c r="G323" s="110">
        <v>275532000</v>
      </c>
      <c r="H323" s="110">
        <v>0</v>
      </c>
      <c r="I323" s="110">
        <v>1401990000</v>
      </c>
      <c r="J323" s="110">
        <v>1677522000</v>
      </c>
      <c r="K323" s="110">
        <v>1677522000</v>
      </c>
      <c r="L323" s="57" t="s">
        <v>4107</v>
      </c>
      <c r="M323" s="50"/>
      <c r="N323" s="50" t="s">
        <v>5900</v>
      </c>
      <c r="O323" s="74" t="s">
        <v>6530</v>
      </c>
      <c r="P323" s="74" t="s">
        <v>6531</v>
      </c>
      <c r="Q323" s="62"/>
    </row>
    <row r="324" spans="2:17" s="70" customFormat="1" x14ac:dyDescent="0.15">
      <c r="B324" s="56">
        <v>2018</v>
      </c>
      <c r="C324" s="74">
        <v>1</v>
      </c>
      <c r="D324" s="71" t="s">
        <v>5005</v>
      </c>
      <c r="E324" s="50" t="s">
        <v>5232</v>
      </c>
      <c r="F324" s="71" t="s">
        <v>103</v>
      </c>
      <c r="G324" s="45">
        <v>30000000</v>
      </c>
      <c r="H324" s="45">
        <v>0</v>
      </c>
      <c r="I324" s="45">
        <v>1648144000</v>
      </c>
      <c r="J324" s="45">
        <f>SUM(G324:I324)</f>
        <v>1678144000</v>
      </c>
      <c r="K324" s="45">
        <f>J324*0.7</f>
        <v>1174700800</v>
      </c>
      <c r="L324" s="57"/>
      <c r="M324" s="50"/>
      <c r="N324" s="50" t="s">
        <v>5909</v>
      </c>
      <c r="O324" s="74" t="s">
        <v>6682</v>
      </c>
      <c r="P324" s="74" t="s">
        <v>6683</v>
      </c>
      <c r="Q324" s="62"/>
    </row>
    <row r="325" spans="2:17" s="70" customFormat="1" x14ac:dyDescent="0.15">
      <c r="B325" s="56">
        <v>2018</v>
      </c>
      <c r="C325" s="74">
        <v>1</v>
      </c>
      <c r="D325" s="71" t="s">
        <v>15</v>
      </c>
      <c r="E325" s="50" t="s">
        <v>1476</v>
      </c>
      <c r="F325" s="71" t="s">
        <v>16</v>
      </c>
      <c r="G325" s="45">
        <v>1500000000</v>
      </c>
      <c r="H325" s="45"/>
      <c r="I325" s="45">
        <v>200000000</v>
      </c>
      <c r="J325" s="45">
        <v>1700000000</v>
      </c>
      <c r="K325" s="45">
        <v>850000000</v>
      </c>
      <c r="L325" s="57"/>
      <c r="M325" s="50"/>
      <c r="N325" s="50" t="s">
        <v>6177</v>
      </c>
      <c r="O325" s="74" t="s">
        <v>6182</v>
      </c>
      <c r="P325" s="74" t="s">
        <v>6183</v>
      </c>
      <c r="Q325" s="62"/>
    </row>
    <row r="326" spans="2:17" s="70" customFormat="1" x14ac:dyDescent="0.15">
      <c r="B326" s="56">
        <v>2018</v>
      </c>
      <c r="C326" s="74">
        <v>1</v>
      </c>
      <c r="D326" s="71" t="s">
        <v>14</v>
      </c>
      <c r="E326" s="50" t="s">
        <v>1335</v>
      </c>
      <c r="F326" s="71" t="s">
        <v>16</v>
      </c>
      <c r="G326" s="45">
        <v>1123000000</v>
      </c>
      <c r="H326" s="45"/>
      <c r="I326" s="45">
        <v>594344000</v>
      </c>
      <c r="J326" s="45">
        <v>1717344000</v>
      </c>
      <c r="K326" s="45">
        <v>1202140800</v>
      </c>
      <c r="L326" s="57" t="s">
        <v>4107</v>
      </c>
      <c r="M326" s="50"/>
      <c r="N326" s="50" t="s">
        <v>5845</v>
      </c>
      <c r="O326" s="74" t="s">
        <v>6070</v>
      </c>
      <c r="P326" s="74" t="s">
        <v>6071</v>
      </c>
      <c r="Q326" s="62"/>
    </row>
    <row r="327" spans="2:17" s="70" customFormat="1" x14ac:dyDescent="0.15">
      <c r="B327" s="56">
        <v>2018</v>
      </c>
      <c r="C327" s="74">
        <v>1</v>
      </c>
      <c r="D327" s="71" t="s">
        <v>14</v>
      </c>
      <c r="E327" s="50" t="s">
        <v>1378</v>
      </c>
      <c r="F327" s="71" t="s">
        <v>16</v>
      </c>
      <c r="G327" s="45">
        <v>597559000</v>
      </c>
      <c r="H327" s="45"/>
      <c r="I327" s="45">
        <v>1122693000</v>
      </c>
      <c r="J327" s="45">
        <v>1720252000</v>
      </c>
      <c r="K327" s="45">
        <v>1204000000</v>
      </c>
      <c r="L327" s="57" t="s">
        <v>4107</v>
      </c>
      <c r="M327" s="50"/>
      <c r="N327" s="50" t="s">
        <v>5846</v>
      </c>
      <c r="O327" s="74" t="s">
        <v>6100</v>
      </c>
      <c r="P327" s="74" t="s">
        <v>6101</v>
      </c>
      <c r="Q327" s="62"/>
    </row>
    <row r="328" spans="2:17" s="70" customFormat="1" x14ac:dyDescent="0.15">
      <c r="B328" s="56">
        <v>2018</v>
      </c>
      <c r="C328" s="74">
        <v>1</v>
      </c>
      <c r="D328" s="71" t="s">
        <v>14</v>
      </c>
      <c r="E328" s="50" t="s">
        <v>873</v>
      </c>
      <c r="F328" s="71" t="s">
        <v>16</v>
      </c>
      <c r="G328" s="45">
        <v>657000000</v>
      </c>
      <c r="H328" s="45"/>
      <c r="I328" s="45">
        <v>1085000000</v>
      </c>
      <c r="J328" s="45">
        <v>1742000000</v>
      </c>
      <c r="K328" s="45">
        <v>1742000000</v>
      </c>
      <c r="L328" s="57" t="s">
        <v>4107</v>
      </c>
      <c r="M328" s="50"/>
      <c r="N328" s="50" t="s">
        <v>5841</v>
      </c>
      <c r="O328" s="74" t="s">
        <v>6066</v>
      </c>
      <c r="P328" s="74" t="s">
        <v>6067</v>
      </c>
      <c r="Q328" s="62"/>
    </row>
    <row r="329" spans="2:17" s="70" customFormat="1" x14ac:dyDescent="0.15">
      <c r="B329" s="56">
        <v>2018</v>
      </c>
      <c r="C329" s="74">
        <v>1</v>
      </c>
      <c r="D329" s="71" t="s">
        <v>14</v>
      </c>
      <c r="E329" s="50" t="s">
        <v>245</v>
      </c>
      <c r="F329" s="71" t="s">
        <v>17</v>
      </c>
      <c r="G329" s="45">
        <v>1308747000</v>
      </c>
      <c r="H329" s="45">
        <v>0</v>
      </c>
      <c r="I329" s="45">
        <v>451407000</v>
      </c>
      <c r="J329" s="45">
        <v>1760154000</v>
      </c>
      <c r="K329" s="45">
        <v>1232107800</v>
      </c>
      <c r="L329" s="57" t="s">
        <v>4107</v>
      </c>
      <c r="M329" s="50"/>
      <c r="N329" s="50" t="s">
        <v>5938</v>
      </c>
      <c r="O329" s="74" t="s">
        <v>5945</v>
      </c>
      <c r="P329" s="74" t="s">
        <v>5946</v>
      </c>
      <c r="Q329" s="62"/>
    </row>
    <row r="330" spans="2:17" s="70" customFormat="1" x14ac:dyDescent="0.15">
      <c r="B330" s="56">
        <v>2018</v>
      </c>
      <c r="C330" s="74">
        <v>1</v>
      </c>
      <c r="D330" s="71" t="s">
        <v>14</v>
      </c>
      <c r="E330" s="50" t="s">
        <v>5386</v>
      </c>
      <c r="F330" s="71" t="s">
        <v>103</v>
      </c>
      <c r="G330" s="45">
        <v>770743210</v>
      </c>
      <c r="H330" s="45"/>
      <c r="I330" s="45">
        <v>1000910000</v>
      </c>
      <c r="J330" s="45">
        <v>1771653210</v>
      </c>
      <c r="K330" s="45">
        <v>1771653210</v>
      </c>
      <c r="L330" s="57" t="s">
        <v>4107</v>
      </c>
      <c r="M330" s="50"/>
      <c r="N330" s="50" t="s">
        <v>6791</v>
      </c>
      <c r="O330" s="74" t="s">
        <v>6796</v>
      </c>
      <c r="P330" s="74" t="s">
        <v>6797</v>
      </c>
      <c r="Q330" s="62"/>
    </row>
    <row r="331" spans="2:17" s="70" customFormat="1" x14ac:dyDescent="0.15">
      <c r="B331" s="56">
        <v>2018</v>
      </c>
      <c r="C331" s="74">
        <v>1</v>
      </c>
      <c r="D331" s="71" t="s">
        <v>14</v>
      </c>
      <c r="E331" s="50" t="s">
        <v>4233</v>
      </c>
      <c r="F331" s="71" t="s">
        <v>16</v>
      </c>
      <c r="G331" s="45">
        <v>1702093790</v>
      </c>
      <c r="H331" s="45">
        <v>0</v>
      </c>
      <c r="I331" s="45">
        <v>70000000</v>
      </c>
      <c r="J331" s="45">
        <v>1772093790</v>
      </c>
      <c r="K331" s="45">
        <v>0</v>
      </c>
      <c r="L331" s="57" t="s">
        <v>4107</v>
      </c>
      <c r="M331" s="50"/>
      <c r="N331" s="50" t="s">
        <v>4235</v>
      </c>
      <c r="O331" s="74" t="s">
        <v>6638</v>
      </c>
      <c r="P331" s="74" t="s">
        <v>6639</v>
      </c>
      <c r="Q331" s="62"/>
    </row>
    <row r="332" spans="2:17" s="70" customFormat="1" x14ac:dyDescent="0.15">
      <c r="B332" s="56">
        <v>2018</v>
      </c>
      <c r="C332" s="74">
        <v>1</v>
      </c>
      <c r="D332" s="71" t="s">
        <v>14</v>
      </c>
      <c r="E332" s="50" t="s">
        <v>4103</v>
      </c>
      <c r="F332" s="71" t="s">
        <v>16</v>
      </c>
      <c r="G332" s="45">
        <v>167867000</v>
      </c>
      <c r="H332" s="45">
        <v>0</v>
      </c>
      <c r="I332" s="45">
        <v>1619589000</v>
      </c>
      <c r="J332" s="45">
        <v>1787456000</v>
      </c>
      <c r="K332" s="45">
        <v>0</v>
      </c>
      <c r="L332" s="57"/>
      <c r="M332" s="50"/>
      <c r="N332" s="50" t="s">
        <v>4108</v>
      </c>
      <c r="O332" s="74" t="s">
        <v>6585</v>
      </c>
      <c r="P332" s="74" t="s">
        <v>6586</v>
      </c>
      <c r="Q332" s="62"/>
    </row>
    <row r="333" spans="2:17" s="70" customFormat="1" x14ac:dyDescent="0.15">
      <c r="B333" s="56">
        <v>2018</v>
      </c>
      <c r="C333" s="74">
        <v>1</v>
      </c>
      <c r="D333" s="71" t="s">
        <v>14</v>
      </c>
      <c r="E333" s="50" t="s">
        <v>4116</v>
      </c>
      <c r="F333" s="71" t="s">
        <v>17</v>
      </c>
      <c r="G333" s="45">
        <v>1131155720</v>
      </c>
      <c r="H333" s="45">
        <v>0</v>
      </c>
      <c r="I333" s="45">
        <v>660791490</v>
      </c>
      <c r="J333" s="45">
        <v>1791947210</v>
      </c>
      <c r="K333" s="45">
        <v>92000000</v>
      </c>
      <c r="L333" s="57" t="s">
        <v>4107</v>
      </c>
      <c r="M333" s="50"/>
      <c r="N333" s="50" t="s">
        <v>4112</v>
      </c>
      <c r="O333" s="74" t="s">
        <v>6593</v>
      </c>
      <c r="P333" s="74" t="s">
        <v>6594</v>
      </c>
      <c r="Q333" s="62"/>
    </row>
    <row r="334" spans="2:17" s="70" customFormat="1" x14ac:dyDescent="0.15">
      <c r="B334" s="56">
        <v>2018</v>
      </c>
      <c r="C334" s="74">
        <v>1</v>
      </c>
      <c r="D334" s="71" t="s">
        <v>14</v>
      </c>
      <c r="E334" s="50" t="s">
        <v>4076</v>
      </c>
      <c r="F334" s="71" t="s">
        <v>16</v>
      </c>
      <c r="G334" s="45">
        <v>107519000</v>
      </c>
      <c r="H334" s="45">
        <v>0</v>
      </c>
      <c r="I334" s="45">
        <v>1690889000</v>
      </c>
      <c r="J334" s="45">
        <v>1798408000</v>
      </c>
      <c r="K334" s="45">
        <v>0</v>
      </c>
      <c r="L334" s="57"/>
      <c r="M334" s="50"/>
      <c r="N334" s="50" t="s">
        <v>5906</v>
      </c>
      <c r="O334" s="74" t="s">
        <v>6562</v>
      </c>
      <c r="P334" s="74" t="s">
        <v>6563</v>
      </c>
      <c r="Q334" s="62"/>
    </row>
    <row r="335" spans="2:17" s="70" customFormat="1" x14ac:dyDescent="0.15">
      <c r="B335" s="56">
        <v>2018</v>
      </c>
      <c r="C335" s="74">
        <v>1</v>
      </c>
      <c r="D335" s="71" t="s">
        <v>15</v>
      </c>
      <c r="E335" s="50" t="s">
        <v>1473</v>
      </c>
      <c r="F335" s="71" t="s">
        <v>103</v>
      </c>
      <c r="G335" s="45">
        <v>1711660000</v>
      </c>
      <c r="H335" s="45"/>
      <c r="I335" s="45">
        <v>89945000</v>
      </c>
      <c r="J335" s="45">
        <v>1801605000</v>
      </c>
      <c r="K335" s="45">
        <v>1261123500</v>
      </c>
      <c r="L335" s="57" t="s">
        <v>4107</v>
      </c>
      <c r="M335" s="50"/>
      <c r="N335" s="50" t="s">
        <v>6177</v>
      </c>
      <c r="O335" s="74" t="s">
        <v>6182</v>
      </c>
      <c r="P335" s="74" t="s">
        <v>6183</v>
      </c>
      <c r="Q335" s="62"/>
    </row>
    <row r="336" spans="2:17" s="70" customFormat="1" x14ac:dyDescent="0.15">
      <c r="B336" s="56">
        <v>2018</v>
      </c>
      <c r="C336" s="74">
        <v>1</v>
      </c>
      <c r="D336" s="71" t="s">
        <v>14</v>
      </c>
      <c r="E336" s="50" t="s">
        <v>1333</v>
      </c>
      <c r="F336" s="71" t="s">
        <v>16</v>
      </c>
      <c r="G336" s="45">
        <v>244426000</v>
      </c>
      <c r="H336" s="45"/>
      <c r="I336" s="45">
        <v>1560846000</v>
      </c>
      <c r="J336" s="45">
        <v>1805272000</v>
      </c>
      <c r="K336" s="45">
        <v>1263690400</v>
      </c>
      <c r="L336" s="57" t="s">
        <v>4107</v>
      </c>
      <c r="M336" s="50"/>
      <c r="N336" s="50" t="s">
        <v>5845</v>
      </c>
      <c r="O336" s="74" t="s">
        <v>6070</v>
      </c>
      <c r="P336" s="74" t="s">
        <v>6071</v>
      </c>
      <c r="Q336" s="62"/>
    </row>
    <row r="337" spans="2:17" s="70" customFormat="1" x14ac:dyDescent="0.15">
      <c r="B337" s="56">
        <v>2018</v>
      </c>
      <c r="C337" s="74">
        <v>1</v>
      </c>
      <c r="D337" s="71" t="s">
        <v>14</v>
      </c>
      <c r="E337" s="50" t="s">
        <v>1495</v>
      </c>
      <c r="F337" s="71" t="s">
        <v>103</v>
      </c>
      <c r="G337" s="45">
        <v>1487121000</v>
      </c>
      <c r="H337" s="45"/>
      <c r="I337" s="45">
        <v>320000000</v>
      </c>
      <c r="J337" s="45">
        <v>1807121000</v>
      </c>
      <c r="K337" s="45">
        <v>1264984700</v>
      </c>
      <c r="L337" s="57"/>
      <c r="M337" s="50"/>
      <c r="N337" s="50" t="s">
        <v>5853</v>
      </c>
      <c r="O337" s="74" t="s">
        <v>6197</v>
      </c>
      <c r="P337" s="74" t="s">
        <v>6198</v>
      </c>
      <c r="Q337" s="62"/>
    </row>
    <row r="338" spans="2:17" s="70" customFormat="1" x14ac:dyDescent="0.15">
      <c r="B338" s="56">
        <v>2018</v>
      </c>
      <c r="C338" s="74">
        <v>1</v>
      </c>
      <c r="D338" s="71" t="s">
        <v>14</v>
      </c>
      <c r="E338" s="50" t="s">
        <v>5181</v>
      </c>
      <c r="F338" s="71" t="s">
        <v>103</v>
      </c>
      <c r="G338" s="45">
        <v>1824000000</v>
      </c>
      <c r="H338" s="45"/>
      <c r="I338" s="45"/>
      <c r="J338" s="45">
        <v>1824000000</v>
      </c>
      <c r="K338" s="45">
        <v>1824000000</v>
      </c>
      <c r="L338" s="57"/>
      <c r="M338" s="50"/>
      <c r="N338" s="50" t="s">
        <v>6791</v>
      </c>
      <c r="O338" s="74" t="s">
        <v>6800</v>
      </c>
      <c r="P338" s="74" t="s">
        <v>6803</v>
      </c>
      <c r="Q338" s="62"/>
    </row>
    <row r="339" spans="2:17" s="70" customFormat="1" x14ac:dyDescent="0.15">
      <c r="B339" s="56">
        <v>2018</v>
      </c>
      <c r="C339" s="74">
        <v>1</v>
      </c>
      <c r="D339" s="71" t="s">
        <v>14</v>
      </c>
      <c r="E339" s="50" t="s">
        <v>859</v>
      </c>
      <c r="F339" s="71" t="s">
        <v>103</v>
      </c>
      <c r="G339" s="45">
        <v>434638000</v>
      </c>
      <c r="H339" s="45">
        <v>0</v>
      </c>
      <c r="I339" s="45">
        <v>1401143000</v>
      </c>
      <c r="J339" s="45">
        <v>1835781000</v>
      </c>
      <c r="K339" s="45">
        <v>1835781000</v>
      </c>
      <c r="L339" s="57" t="s">
        <v>4107</v>
      </c>
      <c r="M339" s="50"/>
      <c r="N339" s="50" t="s">
        <v>5840</v>
      </c>
      <c r="O339" s="74" t="s">
        <v>6054</v>
      </c>
      <c r="P339" s="74" t="s">
        <v>6055</v>
      </c>
      <c r="Q339" s="62"/>
    </row>
    <row r="340" spans="2:17" s="70" customFormat="1" x14ac:dyDescent="0.15">
      <c r="B340" s="56">
        <v>2018</v>
      </c>
      <c r="C340" s="74">
        <v>1</v>
      </c>
      <c r="D340" s="71" t="s">
        <v>14</v>
      </c>
      <c r="E340" s="50" t="s">
        <v>3496</v>
      </c>
      <c r="F340" s="71" t="s">
        <v>16</v>
      </c>
      <c r="G340" s="110">
        <v>928000000</v>
      </c>
      <c r="H340" s="110">
        <v>0</v>
      </c>
      <c r="I340" s="110">
        <v>911000000</v>
      </c>
      <c r="J340" s="110">
        <v>1839000000</v>
      </c>
      <c r="K340" s="110">
        <v>1839000000</v>
      </c>
      <c r="L340" s="57" t="s">
        <v>4107</v>
      </c>
      <c r="M340" s="50"/>
      <c r="N340" s="50" t="s">
        <v>5902</v>
      </c>
      <c r="O340" s="74" t="s">
        <v>6544</v>
      </c>
      <c r="P340" s="74" t="s">
        <v>6545</v>
      </c>
      <c r="Q340" s="62"/>
    </row>
    <row r="341" spans="2:17" s="70" customFormat="1" x14ac:dyDescent="0.15">
      <c r="B341" s="56">
        <v>2018</v>
      </c>
      <c r="C341" s="74">
        <v>1</v>
      </c>
      <c r="D341" s="71" t="s">
        <v>14</v>
      </c>
      <c r="E341" s="50" t="s">
        <v>4197</v>
      </c>
      <c r="F341" s="71" t="s">
        <v>103</v>
      </c>
      <c r="G341" s="45">
        <v>590887000</v>
      </c>
      <c r="H341" s="45">
        <v>0</v>
      </c>
      <c r="I341" s="45">
        <v>1258378000</v>
      </c>
      <c r="J341" s="45">
        <v>1849265000</v>
      </c>
      <c r="K341" s="45">
        <v>1849000000</v>
      </c>
      <c r="L341" s="57" t="s">
        <v>4107</v>
      </c>
      <c r="M341" s="50"/>
      <c r="N341" s="50" t="s">
        <v>4207</v>
      </c>
      <c r="O341" s="74" t="s">
        <v>6625</v>
      </c>
      <c r="P341" s="74" t="s">
        <v>6626</v>
      </c>
      <c r="Q341" s="62"/>
    </row>
    <row r="342" spans="2:17" s="70" customFormat="1" x14ac:dyDescent="0.15">
      <c r="B342" s="56">
        <v>2018</v>
      </c>
      <c r="C342" s="74">
        <v>1</v>
      </c>
      <c r="D342" s="71" t="s">
        <v>14</v>
      </c>
      <c r="E342" s="50" t="s">
        <v>1405</v>
      </c>
      <c r="F342" s="71" t="s">
        <v>16</v>
      </c>
      <c r="G342" s="45">
        <v>641000000</v>
      </c>
      <c r="H342" s="45"/>
      <c r="I342" s="45">
        <v>1214000000</v>
      </c>
      <c r="J342" s="45">
        <v>1855000000</v>
      </c>
      <c r="K342" s="45">
        <v>1424000000</v>
      </c>
      <c r="L342" s="57" t="s">
        <v>4107</v>
      </c>
      <c r="M342" s="50"/>
      <c r="N342" s="50" t="s">
        <v>5848</v>
      </c>
      <c r="O342" s="74" t="s">
        <v>6123</v>
      </c>
      <c r="P342" s="74" t="s">
        <v>6124</v>
      </c>
      <c r="Q342" s="62"/>
    </row>
    <row r="343" spans="2:17" s="70" customFormat="1" x14ac:dyDescent="0.15">
      <c r="B343" s="56">
        <v>2018</v>
      </c>
      <c r="C343" s="74">
        <v>1</v>
      </c>
      <c r="D343" s="71" t="s">
        <v>14</v>
      </c>
      <c r="E343" s="50" t="s">
        <v>844</v>
      </c>
      <c r="F343" s="71" t="s">
        <v>16</v>
      </c>
      <c r="G343" s="45">
        <v>671847000</v>
      </c>
      <c r="H343" s="45">
        <v>0</v>
      </c>
      <c r="I343" s="45">
        <v>1191971000</v>
      </c>
      <c r="J343" s="45">
        <v>1863818000</v>
      </c>
      <c r="K343" s="45">
        <v>1491054400</v>
      </c>
      <c r="L343" s="57" t="s">
        <v>4107</v>
      </c>
      <c r="M343" s="50"/>
      <c r="N343" s="50" t="s">
        <v>5839</v>
      </c>
      <c r="O343" s="74" t="s">
        <v>6044</v>
      </c>
      <c r="P343" s="74" t="s">
        <v>6045</v>
      </c>
      <c r="Q343" s="62"/>
    </row>
    <row r="344" spans="2:17" s="70" customFormat="1" x14ac:dyDescent="0.15">
      <c r="B344" s="56">
        <v>2018</v>
      </c>
      <c r="C344" s="74">
        <v>1</v>
      </c>
      <c r="D344" s="71" t="s">
        <v>14</v>
      </c>
      <c r="E344" s="50" t="s">
        <v>839</v>
      </c>
      <c r="F344" s="71" t="s">
        <v>16</v>
      </c>
      <c r="G344" s="45">
        <v>396874000</v>
      </c>
      <c r="H344" s="45">
        <v>0</v>
      </c>
      <c r="I344" s="45">
        <v>1491397000</v>
      </c>
      <c r="J344" s="45">
        <v>1888271000</v>
      </c>
      <c r="K344" s="45">
        <v>1888271000</v>
      </c>
      <c r="L344" s="57" t="s">
        <v>4107</v>
      </c>
      <c r="M344" s="50"/>
      <c r="N344" s="50" t="s">
        <v>5838</v>
      </c>
      <c r="O344" s="74" t="s">
        <v>6038</v>
      </c>
      <c r="P344" s="74" t="s">
        <v>6039</v>
      </c>
      <c r="Q344" s="62"/>
    </row>
    <row r="345" spans="2:17" s="70" customFormat="1" x14ac:dyDescent="0.15">
      <c r="B345" s="56">
        <v>2018</v>
      </c>
      <c r="C345" s="74">
        <v>1</v>
      </c>
      <c r="D345" s="71" t="s">
        <v>14</v>
      </c>
      <c r="E345" s="50" t="s">
        <v>1510</v>
      </c>
      <c r="F345" s="71" t="s">
        <v>103</v>
      </c>
      <c r="G345" s="45">
        <v>1175184000</v>
      </c>
      <c r="H345" s="45"/>
      <c r="I345" s="45">
        <v>719914000</v>
      </c>
      <c r="J345" s="45">
        <v>1895098000</v>
      </c>
      <c r="K345" s="45">
        <v>822628800</v>
      </c>
      <c r="L345" s="57"/>
      <c r="M345" s="50"/>
      <c r="N345" s="50" t="s">
        <v>5854</v>
      </c>
      <c r="O345" s="74" t="s">
        <v>6215</v>
      </c>
      <c r="P345" s="74" t="s">
        <v>6216</v>
      </c>
      <c r="Q345" s="62"/>
    </row>
    <row r="346" spans="2:17" s="70" customFormat="1" x14ac:dyDescent="0.15">
      <c r="B346" s="56">
        <v>2018</v>
      </c>
      <c r="C346" s="74">
        <v>1</v>
      </c>
      <c r="D346" s="71" t="s">
        <v>14</v>
      </c>
      <c r="E346" s="50" t="s">
        <v>3449</v>
      </c>
      <c r="F346" s="71" t="s">
        <v>16</v>
      </c>
      <c r="G346" s="110">
        <v>271211000</v>
      </c>
      <c r="H346" s="110">
        <v>1285636000</v>
      </c>
      <c r="I346" s="110">
        <v>348964000</v>
      </c>
      <c r="J346" s="110">
        <v>1905811000</v>
      </c>
      <c r="K346" s="110">
        <v>271211000</v>
      </c>
      <c r="L346" s="57"/>
      <c r="M346" s="50"/>
      <c r="N346" s="50" t="s">
        <v>5894</v>
      </c>
      <c r="O346" s="74" t="s">
        <v>6511</v>
      </c>
      <c r="P346" s="74" t="s">
        <v>6512</v>
      </c>
      <c r="Q346" s="62"/>
    </row>
    <row r="347" spans="2:17" s="70" customFormat="1" x14ac:dyDescent="0.15">
      <c r="B347" s="56">
        <v>2018</v>
      </c>
      <c r="C347" s="74">
        <v>1</v>
      </c>
      <c r="D347" s="71" t="s">
        <v>14</v>
      </c>
      <c r="E347" s="50" t="s">
        <v>809</v>
      </c>
      <c r="F347" s="71" t="s">
        <v>16</v>
      </c>
      <c r="G347" s="45">
        <v>263637000</v>
      </c>
      <c r="H347" s="45"/>
      <c r="I347" s="45">
        <v>1643059000</v>
      </c>
      <c r="J347" s="45">
        <v>1906696000</v>
      </c>
      <c r="K347" s="45">
        <v>4300000000</v>
      </c>
      <c r="L347" s="57" t="s">
        <v>4107</v>
      </c>
      <c r="M347" s="50"/>
      <c r="N347" s="50" t="s">
        <v>6017</v>
      </c>
      <c r="O347" s="74" t="s">
        <v>6020</v>
      </c>
      <c r="P347" s="74" t="s">
        <v>6021</v>
      </c>
      <c r="Q347" s="62"/>
    </row>
    <row r="348" spans="2:17" s="70" customFormat="1" x14ac:dyDescent="0.15">
      <c r="B348" s="56">
        <v>2018</v>
      </c>
      <c r="C348" s="74">
        <v>1</v>
      </c>
      <c r="D348" s="71" t="s">
        <v>4180</v>
      </c>
      <c r="E348" s="50" t="s">
        <v>4181</v>
      </c>
      <c r="F348" s="71" t="s">
        <v>3910</v>
      </c>
      <c r="G348" s="45">
        <v>1415000000</v>
      </c>
      <c r="H348" s="45">
        <v>0</v>
      </c>
      <c r="I348" s="45">
        <v>500000000</v>
      </c>
      <c r="J348" s="45">
        <f>SUM(G348:I348)</f>
        <v>1915000000</v>
      </c>
      <c r="K348" s="45">
        <v>6647000000</v>
      </c>
      <c r="L348" s="57" t="s">
        <v>4107</v>
      </c>
      <c r="M348" s="50"/>
      <c r="N348" s="50" t="s">
        <v>4177</v>
      </c>
      <c r="O348" s="74" t="s">
        <v>4182</v>
      </c>
      <c r="P348" s="74" t="s">
        <v>4183</v>
      </c>
      <c r="Q348" s="62"/>
    </row>
    <row r="349" spans="2:17" s="70" customFormat="1" x14ac:dyDescent="0.15">
      <c r="B349" s="56">
        <v>2018</v>
      </c>
      <c r="C349" s="74">
        <v>1</v>
      </c>
      <c r="D349" s="71" t="s">
        <v>14</v>
      </c>
      <c r="E349" s="50" t="s">
        <v>3477</v>
      </c>
      <c r="F349" s="71" t="s">
        <v>16</v>
      </c>
      <c r="G349" s="110">
        <v>873072000</v>
      </c>
      <c r="H349" s="110">
        <v>1002927000</v>
      </c>
      <c r="I349" s="110">
        <v>40172000</v>
      </c>
      <c r="J349" s="110">
        <v>1916171000</v>
      </c>
      <c r="K349" s="110">
        <v>1916171000</v>
      </c>
      <c r="L349" s="57" t="s">
        <v>4107</v>
      </c>
      <c r="M349" s="50"/>
      <c r="N349" s="50" t="s">
        <v>5900</v>
      </c>
      <c r="O349" s="74" t="s">
        <v>6530</v>
      </c>
      <c r="P349" s="74" t="s">
        <v>6531</v>
      </c>
      <c r="Q349" s="62"/>
    </row>
    <row r="350" spans="2:17" s="70" customFormat="1" x14ac:dyDescent="0.15">
      <c r="B350" s="56">
        <v>2018</v>
      </c>
      <c r="C350" s="74">
        <v>1</v>
      </c>
      <c r="D350" s="71" t="s">
        <v>14</v>
      </c>
      <c r="E350" s="50" t="s">
        <v>3473</v>
      </c>
      <c r="F350" s="71" t="s">
        <v>16</v>
      </c>
      <c r="G350" s="110">
        <v>870518000</v>
      </c>
      <c r="H350" s="110">
        <v>156946000</v>
      </c>
      <c r="I350" s="110">
        <v>901767000</v>
      </c>
      <c r="J350" s="110">
        <v>1929231000</v>
      </c>
      <c r="K350" s="110">
        <v>1929231000</v>
      </c>
      <c r="L350" s="57" t="s">
        <v>4107</v>
      </c>
      <c r="M350" s="50"/>
      <c r="N350" s="50" t="s">
        <v>5900</v>
      </c>
      <c r="O350" s="74" t="s">
        <v>6530</v>
      </c>
      <c r="P350" s="74" t="s">
        <v>6531</v>
      </c>
      <c r="Q350" s="62"/>
    </row>
    <row r="351" spans="2:17" s="70" customFormat="1" x14ac:dyDescent="0.15">
      <c r="B351" s="56">
        <v>2018</v>
      </c>
      <c r="C351" s="74">
        <v>1</v>
      </c>
      <c r="D351" s="71" t="s">
        <v>14</v>
      </c>
      <c r="E351" s="50" t="s">
        <v>3009</v>
      </c>
      <c r="F351" s="71" t="s">
        <v>99</v>
      </c>
      <c r="G351" s="45">
        <v>1588000000</v>
      </c>
      <c r="H351" s="45">
        <v>0</v>
      </c>
      <c r="I351" s="45">
        <v>372000000</v>
      </c>
      <c r="J351" s="45">
        <v>1960000000</v>
      </c>
      <c r="K351" s="45">
        <v>1960000000</v>
      </c>
      <c r="L351" s="57" t="s">
        <v>4107</v>
      </c>
      <c r="M351" s="50"/>
      <c r="N351" s="50" t="s">
        <v>6440</v>
      </c>
      <c r="O351" s="74" t="s">
        <v>6441</v>
      </c>
      <c r="P351" s="74" t="s">
        <v>6442</v>
      </c>
      <c r="Q351" s="62"/>
    </row>
    <row r="352" spans="2:17" s="70" customFormat="1" x14ac:dyDescent="0.15">
      <c r="B352" s="56">
        <v>2018</v>
      </c>
      <c r="C352" s="74">
        <v>1</v>
      </c>
      <c r="D352" s="71" t="s">
        <v>14</v>
      </c>
      <c r="E352" s="50" t="s">
        <v>5331</v>
      </c>
      <c r="F352" s="71" t="s">
        <v>17</v>
      </c>
      <c r="G352" s="45">
        <v>401641960</v>
      </c>
      <c r="H352" s="45">
        <v>0</v>
      </c>
      <c r="I352" s="45">
        <v>1573046817</v>
      </c>
      <c r="J352" s="45">
        <f>SUM(G352:I352)</f>
        <v>1974688777</v>
      </c>
      <c r="K352" s="45">
        <v>1382282143.8999999</v>
      </c>
      <c r="L352" s="57"/>
      <c r="M352" s="50"/>
      <c r="N352" s="50" t="s">
        <v>6772</v>
      </c>
      <c r="O352" s="74" t="s">
        <v>6775</v>
      </c>
      <c r="P352" s="74" t="s">
        <v>6776</v>
      </c>
      <c r="Q352" s="62"/>
    </row>
    <row r="353" spans="2:17" s="70" customFormat="1" x14ac:dyDescent="0.15">
      <c r="B353" s="56">
        <v>2018</v>
      </c>
      <c r="C353" s="74">
        <v>1</v>
      </c>
      <c r="D353" s="71" t="s">
        <v>14</v>
      </c>
      <c r="E353" s="50" t="s">
        <v>3505</v>
      </c>
      <c r="F353" s="71" t="s">
        <v>16</v>
      </c>
      <c r="G353" s="110">
        <v>700000000</v>
      </c>
      <c r="H353" s="110">
        <v>1274897000</v>
      </c>
      <c r="I353" s="110">
        <v>0</v>
      </c>
      <c r="J353" s="110">
        <v>1974897000</v>
      </c>
      <c r="K353" s="110">
        <v>1974897000</v>
      </c>
      <c r="L353" s="57" t="s">
        <v>4107</v>
      </c>
      <c r="M353" s="50"/>
      <c r="N353" s="50" t="s">
        <v>5903</v>
      </c>
      <c r="O353" s="74" t="s">
        <v>6548</v>
      </c>
      <c r="P353" s="74" t="s">
        <v>6549</v>
      </c>
      <c r="Q353" s="62"/>
    </row>
    <row r="354" spans="2:17" s="70" customFormat="1" x14ac:dyDescent="0.15">
      <c r="B354" s="56">
        <v>2018</v>
      </c>
      <c r="C354" s="74">
        <v>1</v>
      </c>
      <c r="D354" s="71" t="s">
        <v>14</v>
      </c>
      <c r="E354" s="50" t="s">
        <v>1513</v>
      </c>
      <c r="F354" s="71" t="s">
        <v>103</v>
      </c>
      <c r="G354" s="45">
        <v>88582000</v>
      </c>
      <c r="H354" s="45"/>
      <c r="I354" s="45">
        <v>1908631000</v>
      </c>
      <c r="J354" s="45">
        <v>1997213000</v>
      </c>
      <c r="K354" s="45">
        <v>62007399.999999993</v>
      </c>
      <c r="L354" s="57"/>
      <c r="M354" s="50"/>
      <c r="N354" s="50" t="s">
        <v>5854</v>
      </c>
      <c r="O354" s="74" t="s">
        <v>6217</v>
      </c>
      <c r="P354" s="74" t="s">
        <v>6218</v>
      </c>
      <c r="Q354" s="62"/>
    </row>
    <row r="355" spans="2:17" s="70" customFormat="1" x14ac:dyDescent="0.15">
      <c r="B355" s="56">
        <v>2018</v>
      </c>
      <c r="C355" s="74">
        <v>1</v>
      </c>
      <c r="D355" s="71" t="s">
        <v>14</v>
      </c>
      <c r="E355" s="50" t="s">
        <v>1382</v>
      </c>
      <c r="F355" s="71" t="s">
        <v>103</v>
      </c>
      <c r="G355" s="45">
        <v>1368472400</v>
      </c>
      <c r="H355" s="45"/>
      <c r="I355" s="45">
        <v>629657600</v>
      </c>
      <c r="J355" s="45">
        <v>1998130000</v>
      </c>
      <c r="K355" s="45">
        <v>1398000000</v>
      </c>
      <c r="L355" s="57"/>
      <c r="M355" s="50"/>
      <c r="N355" s="50" t="s">
        <v>5846</v>
      </c>
      <c r="O355" s="74" t="s">
        <v>6102</v>
      </c>
      <c r="P355" s="74" t="s">
        <v>6103</v>
      </c>
      <c r="Q355" s="62"/>
    </row>
    <row r="356" spans="2:17" s="70" customFormat="1" x14ac:dyDescent="0.15">
      <c r="B356" s="56">
        <v>2018</v>
      </c>
      <c r="C356" s="74">
        <v>1</v>
      </c>
      <c r="D356" s="71" t="s">
        <v>15</v>
      </c>
      <c r="E356" s="50" t="s">
        <v>5251</v>
      </c>
      <c r="F356" s="71" t="s">
        <v>16</v>
      </c>
      <c r="G356" s="45">
        <v>680000000</v>
      </c>
      <c r="H356" s="45">
        <v>1020000000</v>
      </c>
      <c r="I356" s="45">
        <v>300000000</v>
      </c>
      <c r="J356" s="45">
        <v>2000000000</v>
      </c>
      <c r="K356" s="45">
        <v>2000000000</v>
      </c>
      <c r="L356" s="57" t="s">
        <v>4107</v>
      </c>
      <c r="M356" s="50"/>
      <c r="N356" s="50" t="s">
        <v>5911</v>
      </c>
      <c r="O356" s="74" t="s">
        <v>6704</v>
      </c>
      <c r="P356" s="74" t="s">
        <v>6701</v>
      </c>
      <c r="Q356" s="62"/>
    </row>
    <row r="357" spans="2:17" s="70" customFormat="1" x14ac:dyDescent="0.15">
      <c r="B357" s="56">
        <v>2018</v>
      </c>
      <c r="C357" s="74">
        <v>1</v>
      </c>
      <c r="D357" s="71" t="s">
        <v>14</v>
      </c>
      <c r="E357" s="50" t="s">
        <v>3504</v>
      </c>
      <c r="F357" s="71" t="s">
        <v>103</v>
      </c>
      <c r="G357" s="110">
        <v>247016000</v>
      </c>
      <c r="H357" s="110">
        <v>0</v>
      </c>
      <c r="I357" s="110">
        <v>1755908000</v>
      </c>
      <c r="J357" s="110">
        <v>2002924000</v>
      </c>
      <c r="K357" s="110">
        <v>2002924000</v>
      </c>
      <c r="L357" s="57"/>
      <c r="M357" s="50"/>
      <c r="N357" s="50" t="s">
        <v>5903</v>
      </c>
      <c r="O357" s="74" t="s">
        <v>6548</v>
      </c>
      <c r="P357" s="74" t="s">
        <v>6549</v>
      </c>
      <c r="Q357" s="62"/>
    </row>
    <row r="358" spans="2:17" s="70" customFormat="1" x14ac:dyDescent="0.15">
      <c r="B358" s="56">
        <v>2018</v>
      </c>
      <c r="C358" s="74">
        <v>1</v>
      </c>
      <c r="D358" s="71" t="s">
        <v>14</v>
      </c>
      <c r="E358" s="50" t="s">
        <v>3458</v>
      </c>
      <c r="F358" s="71" t="s">
        <v>16</v>
      </c>
      <c r="G358" s="110">
        <v>400000000</v>
      </c>
      <c r="H358" s="110">
        <v>1036599455.9999999</v>
      </c>
      <c r="I358" s="110">
        <v>572573000</v>
      </c>
      <c r="J358" s="110">
        <v>2009172456</v>
      </c>
      <c r="K358" s="110">
        <v>400000000</v>
      </c>
      <c r="L358" s="57" t="s">
        <v>4107</v>
      </c>
      <c r="M358" s="50"/>
      <c r="N358" s="50" t="s">
        <v>5894</v>
      </c>
      <c r="O358" s="74" t="s">
        <v>6514</v>
      </c>
      <c r="P358" s="74" t="s">
        <v>6515</v>
      </c>
      <c r="Q358" s="62"/>
    </row>
    <row r="359" spans="2:17" s="70" customFormat="1" x14ac:dyDescent="0.15">
      <c r="B359" s="56">
        <v>2018</v>
      </c>
      <c r="C359" s="74">
        <v>1</v>
      </c>
      <c r="D359" s="71" t="s">
        <v>14</v>
      </c>
      <c r="E359" s="50" t="s">
        <v>3447</v>
      </c>
      <c r="F359" s="71" t="s">
        <v>16</v>
      </c>
      <c r="G359" s="110">
        <v>300000000</v>
      </c>
      <c r="H359" s="110">
        <v>607988000</v>
      </c>
      <c r="I359" s="110">
        <v>1103967000</v>
      </c>
      <c r="J359" s="110">
        <v>2011955000</v>
      </c>
      <c r="K359" s="110">
        <v>300000000</v>
      </c>
      <c r="L359" s="57" t="s">
        <v>4107</v>
      </c>
      <c r="M359" s="50"/>
      <c r="N359" s="50" t="s">
        <v>5894</v>
      </c>
      <c r="O359" s="74" t="s">
        <v>6514</v>
      </c>
      <c r="P359" s="74" t="s">
        <v>6515</v>
      </c>
      <c r="Q359" s="62"/>
    </row>
    <row r="360" spans="2:17" s="70" customFormat="1" x14ac:dyDescent="0.15">
      <c r="B360" s="56">
        <v>2018</v>
      </c>
      <c r="C360" s="74">
        <v>1</v>
      </c>
      <c r="D360" s="71" t="s">
        <v>14</v>
      </c>
      <c r="E360" s="50" t="s">
        <v>828</v>
      </c>
      <c r="F360" s="71" t="s">
        <v>16</v>
      </c>
      <c r="G360" s="45">
        <v>280000000</v>
      </c>
      <c r="H360" s="45">
        <v>1431769000</v>
      </c>
      <c r="I360" s="45">
        <v>300419000</v>
      </c>
      <c r="J360" s="45">
        <v>2012188000</v>
      </c>
      <c r="K360" s="45">
        <v>1610000000</v>
      </c>
      <c r="L360" s="57"/>
      <c r="M360" s="50"/>
      <c r="N360" s="50" t="s">
        <v>6029</v>
      </c>
      <c r="O360" s="74" t="s">
        <v>6032</v>
      </c>
      <c r="P360" s="74" t="s">
        <v>6033</v>
      </c>
      <c r="Q360" s="62"/>
    </row>
    <row r="361" spans="2:17" s="70" customFormat="1" x14ac:dyDescent="0.15">
      <c r="B361" s="56">
        <v>2018</v>
      </c>
      <c r="C361" s="74">
        <v>1</v>
      </c>
      <c r="D361" s="71" t="s">
        <v>15</v>
      </c>
      <c r="E361" s="50" t="s">
        <v>5276</v>
      </c>
      <c r="F361" s="71" t="s">
        <v>16</v>
      </c>
      <c r="G361" s="45">
        <v>413000000</v>
      </c>
      <c r="H361" s="45">
        <v>100000000</v>
      </c>
      <c r="I361" s="45">
        <v>1504000000</v>
      </c>
      <c r="J361" s="45">
        <v>2017000000</v>
      </c>
      <c r="K361" s="45">
        <v>2017000000</v>
      </c>
      <c r="L361" s="57" t="s">
        <v>4107</v>
      </c>
      <c r="M361" s="50"/>
      <c r="N361" s="50" t="s">
        <v>5915</v>
      </c>
      <c r="O361" s="74" t="s">
        <v>6719</v>
      </c>
      <c r="P361" s="74" t="s">
        <v>6720</v>
      </c>
      <c r="Q361" s="62"/>
    </row>
    <row r="362" spans="2:17" s="70" customFormat="1" x14ac:dyDescent="0.15">
      <c r="B362" s="56">
        <v>2018</v>
      </c>
      <c r="C362" s="74">
        <v>1</v>
      </c>
      <c r="D362" s="71" t="s">
        <v>15</v>
      </c>
      <c r="E362" s="50" t="s">
        <v>1466</v>
      </c>
      <c r="F362" s="71" t="s">
        <v>103</v>
      </c>
      <c r="G362" s="45">
        <v>1572811000</v>
      </c>
      <c r="H362" s="45"/>
      <c r="I362" s="45">
        <v>445060000</v>
      </c>
      <c r="J362" s="45">
        <v>2017871000</v>
      </c>
      <c r="K362" s="45">
        <v>1412509700</v>
      </c>
      <c r="L362" s="57" t="s">
        <v>4107</v>
      </c>
      <c r="M362" s="50"/>
      <c r="N362" s="50" t="s">
        <v>6177</v>
      </c>
      <c r="O362" s="74" t="s">
        <v>6178</v>
      </c>
      <c r="P362" s="74" t="s">
        <v>6179</v>
      </c>
      <c r="Q362" s="62"/>
    </row>
    <row r="363" spans="2:17" s="70" customFormat="1" x14ac:dyDescent="0.15">
      <c r="B363" s="56">
        <v>2018</v>
      </c>
      <c r="C363" s="74">
        <v>1</v>
      </c>
      <c r="D363" s="71" t="s">
        <v>14</v>
      </c>
      <c r="E363" s="50" t="s">
        <v>3485</v>
      </c>
      <c r="F363" s="71" t="s">
        <v>103</v>
      </c>
      <c r="G363" s="110">
        <v>564735689</v>
      </c>
      <c r="H363" s="110">
        <v>0</v>
      </c>
      <c r="I363" s="110">
        <v>1464085000</v>
      </c>
      <c r="J363" s="110">
        <v>2028820689</v>
      </c>
      <c r="K363" s="110">
        <v>2028820689</v>
      </c>
      <c r="L363" s="57"/>
      <c r="M363" s="50"/>
      <c r="N363" s="50" t="s">
        <v>5901</v>
      </c>
      <c r="O363" s="74" t="s">
        <v>6534</v>
      </c>
      <c r="P363" s="74" t="s">
        <v>6535</v>
      </c>
      <c r="Q363" s="62"/>
    </row>
    <row r="364" spans="2:17" s="70" customFormat="1" x14ac:dyDescent="0.15">
      <c r="B364" s="56">
        <v>2018</v>
      </c>
      <c r="C364" s="74">
        <v>1</v>
      </c>
      <c r="D364" s="71" t="s">
        <v>14</v>
      </c>
      <c r="E364" s="50" t="s">
        <v>1337</v>
      </c>
      <c r="F364" s="71" t="s">
        <v>16</v>
      </c>
      <c r="G364" s="45">
        <v>2000000000</v>
      </c>
      <c r="H364" s="45"/>
      <c r="I364" s="45">
        <v>36000000</v>
      </c>
      <c r="J364" s="45">
        <v>2036000000</v>
      </c>
      <c r="K364" s="45">
        <v>1425200000</v>
      </c>
      <c r="L364" s="57" t="s">
        <v>4107</v>
      </c>
      <c r="M364" s="50"/>
      <c r="N364" s="50" t="s">
        <v>5845</v>
      </c>
      <c r="O364" s="74" t="s">
        <v>6070</v>
      </c>
      <c r="P364" s="74" t="s">
        <v>6071</v>
      </c>
      <c r="Q364" s="62"/>
    </row>
    <row r="365" spans="2:17" s="70" customFormat="1" x14ac:dyDescent="0.15">
      <c r="B365" s="56">
        <v>2018</v>
      </c>
      <c r="C365" s="74">
        <v>1</v>
      </c>
      <c r="D365" s="71" t="s">
        <v>14</v>
      </c>
      <c r="E365" s="50" t="s">
        <v>4176</v>
      </c>
      <c r="F365" s="71" t="s">
        <v>3910</v>
      </c>
      <c r="G365" s="45">
        <v>1646381000</v>
      </c>
      <c r="H365" s="45">
        <v>0</v>
      </c>
      <c r="I365" s="45">
        <v>402193000</v>
      </c>
      <c r="J365" s="45">
        <f>SUM(G365:I365)</f>
        <v>2048574000</v>
      </c>
      <c r="K365" s="45">
        <v>2049000000</v>
      </c>
      <c r="L365" s="57" t="s">
        <v>4107</v>
      </c>
      <c r="M365" s="50"/>
      <c r="N365" s="50" t="s">
        <v>4177</v>
      </c>
      <c r="O365" s="74" t="s">
        <v>4178</v>
      </c>
      <c r="P365" s="74" t="s">
        <v>4179</v>
      </c>
      <c r="Q365" s="62"/>
    </row>
    <row r="366" spans="2:17" s="70" customFormat="1" x14ac:dyDescent="0.15">
      <c r="B366" s="56">
        <v>2018</v>
      </c>
      <c r="C366" s="74">
        <v>1</v>
      </c>
      <c r="D366" s="71" t="s">
        <v>14</v>
      </c>
      <c r="E366" s="50" t="s">
        <v>4176</v>
      </c>
      <c r="F366" s="71" t="s">
        <v>3910</v>
      </c>
      <c r="G366" s="45">
        <v>1646381000</v>
      </c>
      <c r="H366" s="45">
        <v>0</v>
      </c>
      <c r="I366" s="45">
        <v>402193000</v>
      </c>
      <c r="J366" s="45">
        <f>SUM(G366:I366)</f>
        <v>2048574000</v>
      </c>
      <c r="K366" s="45">
        <v>2049000000</v>
      </c>
      <c r="L366" s="57" t="s">
        <v>4107</v>
      </c>
      <c r="M366" s="50"/>
      <c r="N366" s="50" t="s">
        <v>4177</v>
      </c>
      <c r="O366" s="74" t="s">
        <v>4178</v>
      </c>
      <c r="P366" s="74" t="s">
        <v>4179</v>
      </c>
      <c r="Q366" s="62"/>
    </row>
    <row r="367" spans="2:17" s="70" customFormat="1" x14ac:dyDescent="0.15">
      <c r="B367" s="56">
        <v>2018</v>
      </c>
      <c r="C367" s="74">
        <v>1</v>
      </c>
      <c r="D367" s="71" t="s">
        <v>14</v>
      </c>
      <c r="E367" s="50" t="s">
        <v>2972</v>
      </c>
      <c r="F367" s="71" t="s">
        <v>17</v>
      </c>
      <c r="G367" s="45">
        <v>270000000</v>
      </c>
      <c r="H367" s="45"/>
      <c r="I367" s="45">
        <v>1779932000</v>
      </c>
      <c r="J367" s="45">
        <v>2049932000</v>
      </c>
      <c r="K367" s="45">
        <v>189000000</v>
      </c>
      <c r="L367" s="57" t="s">
        <v>4107</v>
      </c>
      <c r="M367" s="50"/>
      <c r="N367" s="50" t="s">
        <v>5886</v>
      </c>
      <c r="O367" s="74" t="s">
        <v>6418</v>
      </c>
      <c r="P367" s="74" t="s">
        <v>6413</v>
      </c>
      <c r="Q367" s="62"/>
    </row>
    <row r="368" spans="2:17" s="70" customFormat="1" x14ac:dyDescent="0.15">
      <c r="B368" s="56">
        <v>2018</v>
      </c>
      <c r="C368" s="74">
        <v>1</v>
      </c>
      <c r="D368" s="71" t="s">
        <v>14</v>
      </c>
      <c r="E368" s="50" t="s">
        <v>5264</v>
      </c>
      <c r="F368" s="71" t="s">
        <v>103</v>
      </c>
      <c r="G368" s="45">
        <v>725201000</v>
      </c>
      <c r="H368" s="45">
        <v>1027349000</v>
      </c>
      <c r="I368" s="45">
        <v>302148000</v>
      </c>
      <c r="J368" s="45">
        <f>G368+H368+I368</f>
        <v>2054698000</v>
      </c>
      <c r="K368" s="45">
        <f>J368</f>
        <v>2054698000</v>
      </c>
      <c r="L368" s="57"/>
      <c r="M368" s="50"/>
      <c r="N368" s="50" t="s">
        <v>5914</v>
      </c>
      <c r="O368" s="74" t="s">
        <v>6713</v>
      </c>
      <c r="P368" s="74" t="s">
        <v>6714</v>
      </c>
      <c r="Q368" s="62"/>
    </row>
    <row r="369" spans="2:17" s="70" customFormat="1" x14ac:dyDescent="0.15">
      <c r="B369" s="56">
        <v>2018</v>
      </c>
      <c r="C369" s="74">
        <v>1</v>
      </c>
      <c r="D369" s="71" t="s">
        <v>14</v>
      </c>
      <c r="E369" s="50" t="s">
        <v>4261</v>
      </c>
      <c r="F369" s="71" t="s">
        <v>17</v>
      </c>
      <c r="G369" s="45">
        <v>1546402000</v>
      </c>
      <c r="H369" s="45">
        <v>0</v>
      </c>
      <c r="I369" s="45">
        <v>520443000</v>
      </c>
      <c r="J369" s="45">
        <f>SUM(G369:I369)</f>
        <v>2066845000</v>
      </c>
      <c r="K369" s="45">
        <v>1447000000</v>
      </c>
      <c r="L369" s="57" t="s">
        <v>4107</v>
      </c>
      <c r="M369" s="50"/>
      <c r="N369" s="50" t="s">
        <v>4002</v>
      </c>
      <c r="O369" s="74" t="s">
        <v>6655</v>
      </c>
      <c r="P369" s="74" t="s">
        <v>6656</v>
      </c>
      <c r="Q369" s="62"/>
    </row>
    <row r="370" spans="2:17" s="70" customFormat="1" x14ac:dyDescent="0.15">
      <c r="B370" s="56">
        <v>2018</v>
      </c>
      <c r="C370" s="74">
        <v>1</v>
      </c>
      <c r="D370" s="71" t="s">
        <v>14</v>
      </c>
      <c r="E370" s="50" t="s">
        <v>1456</v>
      </c>
      <c r="F370" s="71" t="s">
        <v>16</v>
      </c>
      <c r="G370" s="45">
        <v>1034158000</v>
      </c>
      <c r="H370" s="45"/>
      <c r="I370" s="45">
        <v>1034158000</v>
      </c>
      <c r="J370" s="45">
        <v>2068316000</v>
      </c>
      <c r="K370" s="45">
        <v>1034158000</v>
      </c>
      <c r="L370" s="57" t="s">
        <v>4107</v>
      </c>
      <c r="M370" s="50"/>
      <c r="N370" s="50" t="s">
        <v>5852</v>
      </c>
      <c r="O370" s="74" t="s">
        <v>6170</v>
      </c>
      <c r="P370" s="74" t="s">
        <v>6171</v>
      </c>
      <c r="Q370" s="62"/>
    </row>
    <row r="371" spans="2:17" s="70" customFormat="1" x14ac:dyDescent="0.15">
      <c r="B371" s="56">
        <v>2018</v>
      </c>
      <c r="C371" s="74">
        <v>1</v>
      </c>
      <c r="D371" s="71" t="s">
        <v>14</v>
      </c>
      <c r="E371" s="50" t="s">
        <v>4184</v>
      </c>
      <c r="F371" s="71" t="s">
        <v>16</v>
      </c>
      <c r="G371" s="45">
        <v>111573000</v>
      </c>
      <c r="H371" s="45">
        <v>0</v>
      </c>
      <c r="I371" s="45">
        <v>1987601000</v>
      </c>
      <c r="J371" s="45">
        <f>SUM(G371:I371)</f>
        <v>2099174000</v>
      </c>
      <c r="K371" s="45">
        <v>1469000000</v>
      </c>
      <c r="L371" s="57" t="s">
        <v>4107</v>
      </c>
      <c r="M371" s="50"/>
      <c r="N371" s="50" t="s">
        <v>4177</v>
      </c>
      <c r="O371" s="74" t="s">
        <v>4185</v>
      </c>
      <c r="P371" s="74" t="s">
        <v>4186</v>
      </c>
      <c r="Q371" s="62"/>
    </row>
    <row r="372" spans="2:17" s="70" customFormat="1" x14ac:dyDescent="0.15">
      <c r="B372" s="56">
        <v>2018</v>
      </c>
      <c r="C372" s="74">
        <v>1</v>
      </c>
      <c r="D372" s="71" t="s">
        <v>15</v>
      </c>
      <c r="E372" s="50" t="s">
        <v>2505</v>
      </c>
      <c r="F372" s="71" t="s">
        <v>103</v>
      </c>
      <c r="G372" s="45">
        <v>653141000</v>
      </c>
      <c r="H372" s="45"/>
      <c r="I372" s="45">
        <v>1462176000</v>
      </c>
      <c r="J372" s="45">
        <v>2115317000</v>
      </c>
      <c r="K372" s="45">
        <v>1480721900</v>
      </c>
      <c r="L372" s="57" t="s">
        <v>4107</v>
      </c>
      <c r="M372" s="50"/>
      <c r="N372" s="50" t="s">
        <v>5871</v>
      </c>
      <c r="O372" s="74" t="s">
        <v>6332</v>
      </c>
      <c r="P372" s="74" t="s">
        <v>6333</v>
      </c>
      <c r="Q372" s="62"/>
    </row>
    <row r="373" spans="2:17" s="70" customFormat="1" x14ac:dyDescent="0.15">
      <c r="B373" s="56">
        <v>2018</v>
      </c>
      <c r="C373" s="74">
        <v>1</v>
      </c>
      <c r="D373" s="71" t="s">
        <v>14</v>
      </c>
      <c r="E373" s="50" t="s">
        <v>1454</v>
      </c>
      <c r="F373" s="71" t="s">
        <v>103</v>
      </c>
      <c r="G373" s="45">
        <v>644274000</v>
      </c>
      <c r="H373" s="45"/>
      <c r="I373" s="45">
        <v>1471586000</v>
      </c>
      <c r="J373" s="45">
        <v>2115860000</v>
      </c>
      <c r="K373" s="45">
        <v>644274000</v>
      </c>
      <c r="L373" s="57"/>
      <c r="M373" s="50"/>
      <c r="N373" s="50" t="s">
        <v>5852</v>
      </c>
      <c r="O373" s="74" t="s">
        <v>6166</v>
      </c>
      <c r="P373" s="74" t="s">
        <v>6167</v>
      </c>
      <c r="Q373" s="62"/>
    </row>
    <row r="374" spans="2:17" s="70" customFormat="1" x14ac:dyDescent="0.15">
      <c r="B374" s="56">
        <v>2018</v>
      </c>
      <c r="C374" s="74">
        <v>1</v>
      </c>
      <c r="D374" s="71" t="s">
        <v>14</v>
      </c>
      <c r="E374" s="50" t="s">
        <v>1497</v>
      </c>
      <c r="F374" s="71" t="s">
        <v>16</v>
      </c>
      <c r="G374" s="45">
        <v>1008389000</v>
      </c>
      <c r="H374" s="45"/>
      <c r="I374" s="45">
        <v>1113177000</v>
      </c>
      <c r="J374" s="45">
        <v>2121566000</v>
      </c>
      <c r="K374" s="45">
        <v>2121566000</v>
      </c>
      <c r="L374" s="57"/>
      <c r="M374" s="50"/>
      <c r="N374" s="50" t="s">
        <v>5853</v>
      </c>
      <c r="O374" s="74" t="s">
        <v>6201</v>
      </c>
      <c r="P374" s="74" t="s">
        <v>6202</v>
      </c>
      <c r="Q374" s="62"/>
    </row>
    <row r="375" spans="2:17" s="70" customFormat="1" x14ac:dyDescent="0.15">
      <c r="B375" s="56">
        <v>2018</v>
      </c>
      <c r="C375" s="74">
        <v>1</v>
      </c>
      <c r="D375" s="71" t="s">
        <v>14</v>
      </c>
      <c r="E375" s="50" t="s">
        <v>865</v>
      </c>
      <c r="F375" s="71" t="s">
        <v>16</v>
      </c>
      <c r="G375" s="45">
        <v>103972000</v>
      </c>
      <c r="H375" s="45">
        <v>0</v>
      </c>
      <c r="I375" s="45">
        <v>2035791000</v>
      </c>
      <c r="J375" s="45">
        <v>2139763000</v>
      </c>
      <c r="K375" s="45" t="s">
        <v>773</v>
      </c>
      <c r="L375" s="57" t="s">
        <v>4107</v>
      </c>
      <c r="M375" s="50"/>
      <c r="N375" s="50" t="s">
        <v>5841</v>
      </c>
      <c r="O375" s="74" t="s">
        <v>6059</v>
      </c>
      <c r="P375" s="74" t="s">
        <v>6060</v>
      </c>
      <c r="Q375" s="62"/>
    </row>
    <row r="376" spans="2:17" s="70" customFormat="1" x14ac:dyDescent="0.15">
      <c r="B376" s="56">
        <v>2018</v>
      </c>
      <c r="C376" s="74">
        <v>1</v>
      </c>
      <c r="D376" s="71" t="s">
        <v>14</v>
      </c>
      <c r="E376" s="50" t="s">
        <v>1483</v>
      </c>
      <c r="F376" s="71" t="s">
        <v>103</v>
      </c>
      <c r="G376" s="45">
        <v>138854000</v>
      </c>
      <c r="H376" s="45">
        <v>627914000</v>
      </c>
      <c r="I376" s="45">
        <v>1416010000</v>
      </c>
      <c r="J376" s="45">
        <v>2182778000</v>
      </c>
      <c r="K376" s="45">
        <v>2182778000</v>
      </c>
      <c r="L376" s="57" t="s">
        <v>4107</v>
      </c>
      <c r="M376" s="50"/>
      <c r="N376" s="50" t="s">
        <v>6188</v>
      </c>
      <c r="O376" s="74" t="s">
        <v>6189</v>
      </c>
      <c r="P376" s="74" t="s">
        <v>6190</v>
      </c>
      <c r="Q376" s="62"/>
    </row>
    <row r="377" spans="2:17" s="70" customFormat="1" x14ac:dyDescent="0.15">
      <c r="B377" s="56">
        <v>2018</v>
      </c>
      <c r="C377" s="74">
        <v>1</v>
      </c>
      <c r="D377" s="71" t="s">
        <v>14</v>
      </c>
      <c r="E377" s="50" t="s">
        <v>1418</v>
      </c>
      <c r="F377" s="71" t="s">
        <v>103</v>
      </c>
      <c r="G377" s="45">
        <v>866954000</v>
      </c>
      <c r="H377" s="45"/>
      <c r="I377" s="45">
        <v>1320675000</v>
      </c>
      <c r="J377" s="45">
        <v>2187629000</v>
      </c>
      <c r="K377" s="45">
        <v>606867800</v>
      </c>
      <c r="L377" s="57"/>
      <c r="M377" s="50"/>
      <c r="N377" s="50" t="s">
        <v>5849</v>
      </c>
      <c r="O377" s="74" t="s">
        <v>6134</v>
      </c>
      <c r="P377" s="74" t="s">
        <v>6135</v>
      </c>
      <c r="Q377" s="62"/>
    </row>
    <row r="378" spans="2:17" s="70" customFormat="1" x14ac:dyDescent="0.15">
      <c r="B378" s="56">
        <v>2018</v>
      </c>
      <c r="C378" s="74">
        <v>1</v>
      </c>
      <c r="D378" s="71" t="s">
        <v>14</v>
      </c>
      <c r="E378" s="50" t="s">
        <v>3430</v>
      </c>
      <c r="F378" s="71" t="s">
        <v>103</v>
      </c>
      <c r="G378" s="110">
        <v>2139266999.9999998</v>
      </c>
      <c r="H378" s="110">
        <v>0</v>
      </c>
      <c r="I378" s="110">
        <v>57436000</v>
      </c>
      <c r="J378" s="110">
        <v>2196703000</v>
      </c>
      <c r="K378" s="110">
        <v>1537692000</v>
      </c>
      <c r="L378" s="57" t="s">
        <v>4107</v>
      </c>
      <c r="M378" s="50"/>
      <c r="N378" s="50" t="s">
        <v>5893</v>
      </c>
      <c r="O378" s="74" t="s">
        <v>6494</v>
      </c>
      <c r="P378" s="74" t="s">
        <v>6495</v>
      </c>
      <c r="Q378" s="62"/>
    </row>
    <row r="379" spans="2:17" s="70" customFormat="1" x14ac:dyDescent="0.15">
      <c r="B379" s="56">
        <v>2018</v>
      </c>
      <c r="C379" s="74">
        <v>1</v>
      </c>
      <c r="D379" s="71" t="s">
        <v>14</v>
      </c>
      <c r="E379" s="50" t="s">
        <v>1415</v>
      </c>
      <c r="F379" s="71" t="s">
        <v>103</v>
      </c>
      <c r="G379" s="45">
        <v>1494778000</v>
      </c>
      <c r="H379" s="45"/>
      <c r="I379" s="45">
        <v>741473000</v>
      </c>
      <c r="J379" s="45">
        <v>2236251000</v>
      </c>
      <c r="K379" s="45">
        <v>1046344600</v>
      </c>
      <c r="L379" s="57" t="s">
        <v>4107</v>
      </c>
      <c r="M379" s="50"/>
      <c r="N379" s="50" t="s">
        <v>5849</v>
      </c>
      <c r="O379" s="74" t="s">
        <v>6134</v>
      </c>
      <c r="P379" s="74" t="s">
        <v>6135</v>
      </c>
      <c r="Q379" s="62"/>
    </row>
    <row r="380" spans="2:17" s="70" customFormat="1" x14ac:dyDescent="0.15">
      <c r="B380" s="56">
        <v>2018</v>
      </c>
      <c r="C380" s="74">
        <v>1</v>
      </c>
      <c r="D380" s="71" t="s">
        <v>14</v>
      </c>
      <c r="E380" s="50" t="s">
        <v>1493</v>
      </c>
      <c r="F380" s="71" t="s">
        <v>16</v>
      </c>
      <c r="G380" s="45">
        <v>2013469300</v>
      </c>
      <c r="H380" s="45"/>
      <c r="I380" s="45">
        <v>249656000</v>
      </c>
      <c r="J380" s="45">
        <v>2263125300</v>
      </c>
      <c r="K380" s="45">
        <v>1584187710</v>
      </c>
      <c r="L380" s="57" t="s">
        <v>4107</v>
      </c>
      <c r="M380" s="50"/>
      <c r="N380" s="50" t="s">
        <v>5853</v>
      </c>
      <c r="O380" s="74" t="s">
        <v>6197</v>
      </c>
      <c r="P380" s="74" t="s">
        <v>6198</v>
      </c>
      <c r="Q380" s="62"/>
    </row>
    <row r="381" spans="2:17" s="70" customFormat="1" x14ac:dyDescent="0.15">
      <c r="B381" s="56">
        <v>2018</v>
      </c>
      <c r="C381" s="74">
        <v>1</v>
      </c>
      <c r="D381" s="71" t="s">
        <v>14</v>
      </c>
      <c r="E381" s="50" t="s">
        <v>3503</v>
      </c>
      <c r="F381" s="71" t="s">
        <v>16</v>
      </c>
      <c r="G381" s="110">
        <v>669482000</v>
      </c>
      <c r="H381" s="110">
        <v>1599939000</v>
      </c>
      <c r="I381" s="110">
        <v>0</v>
      </c>
      <c r="J381" s="110">
        <v>2269421000</v>
      </c>
      <c r="K381" s="110">
        <v>2269421000</v>
      </c>
      <c r="L381" s="57" t="s">
        <v>4107</v>
      </c>
      <c r="M381" s="50"/>
      <c r="N381" s="50" t="s">
        <v>5903</v>
      </c>
      <c r="O381" s="74" t="s">
        <v>6546</v>
      </c>
      <c r="P381" s="74" t="s">
        <v>6547</v>
      </c>
      <c r="Q381" s="62"/>
    </row>
    <row r="382" spans="2:17" s="70" customFormat="1" x14ac:dyDescent="0.15">
      <c r="B382" s="56">
        <v>2018</v>
      </c>
      <c r="C382" s="74">
        <v>1</v>
      </c>
      <c r="D382" s="71" t="s">
        <v>15</v>
      </c>
      <c r="E382" s="50" t="s">
        <v>1474</v>
      </c>
      <c r="F382" s="71" t="s">
        <v>16</v>
      </c>
      <c r="G382" s="45">
        <v>274446000</v>
      </c>
      <c r="H382" s="45"/>
      <c r="I382" s="45">
        <v>2035913000</v>
      </c>
      <c r="J382" s="45">
        <v>2310359000</v>
      </c>
      <c r="K382" s="45">
        <v>1155179500</v>
      </c>
      <c r="L382" s="57"/>
      <c r="M382" s="50"/>
      <c r="N382" s="50" t="s">
        <v>6177</v>
      </c>
      <c r="O382" s="74" t="s">
        <v>6184</v>
      </c>
      <c r="P382" s="74" t="s">
        <v>6185</v>
      </c>
      <c r="Q382" s="62"/>
    </row>
    <row r="383" spans="2:17" s="70" customFormat="1" x14ac:dyDescent="0.15">
      <c r="B383" s="56">
        <v>2018</v>
      </c>
      <c r="C383" s="74">
        <v>1</v>
      </c>
      <c r="D383" s="71" t="s">
        <v>14</v>
      </c>
      <c r="E383" s="50" t="s">
        <v>3502</v>
      </c>
      <c r="F383" s="71" t="s">
        <v>16</v>
      </c>
      <c r="G383" s="110">
        <v>647688000</v>
      </c>
      <c r="H383" s="110">
        <v>1668851000</v>
      </c>
      <c r="I383" s="110">
        <v>0</v>
      </c>
      <c r="J383" s="110">
        <v>2316539000</v>
      </c>
      <c r="K383" s="110">
        <v>2316539000</v>
      </c>
      <c r="L383" s="57" t="s">
        <v>4107</v>
      </c>
      <c r="M383" s="50"/>
      <c r="N383" s="50" t="s">
        <v>5903</v>
      </c>
      <c r="O383" s="74" t="s">
        <v>6546</v>
      </c>
      <c r="P383" s="74" t="s">
        <v>6547</v>
      </c>
      <c r="Q383" s="62"/>
    </row>
    <row r="384" spans="2:17" s="70" customFormat="1" x14ac:dyDescent="0.15">
      <c r="B384" s="56">
        <v>2018</v>
      </c>
      <c r="C384" s="74">
        <v>1</v>
      </c>
      <c r="D384" s="71" t="s">
        <v>14</v>
      </c>
      <c r="E384" s="50" t="s">
        <v>5265</v>
      </c>
      <c r="F384" s="71" t="s">
        <v>5266</v>
      </c>
      <c r="G384" s="45">
        <v>1704788000</v>
      </c>
      <c r="H384" s="45">
        <v>0</v>
      </c>
      <c r="I384" s="45">
        <v>622150000</v>
      </c>
      <c r="J384" s="45">
        <f>G384+H384+I384</f>
        <v>2326938000</v>
      </c>
      <c r="K384" s="45">
        <f>J384</f>
        <v>2326938000</v>
      </c>
      <c r="L384" s="57"/>
      <c r="M384" s="50"/>
      <c r="N384" s="50" t="s">
        <v>5914</v>
      </c>
      <c r="O384" s="74" t="s">
        <v>6715</v>
      </c>
      <c r="P384" s="74" t="s">
        <v>6716</v>
      </c>
      <c r="Q384" s="62"/>
    </row>
    <row r="385" spans="2:17" s="70" customFormat="1" x14ac:dyDescent="0.15">
      <c r="B385" s="56">
        <v>2018</v>
      </c>
      <c r="C385" s="74">
        <v>1</v>
      </c>
      <c r="D385" s="71" t="s">
        <v>14</v>
      </c>
      <c r="E385" s="50" t="s">
        <v>5420</v>
      </c>
      <c r="F385" s="71" t="s">
        <v>16</v>
      </c>
      <c r="G385" s="45">
        <v>394764000</v>
      </c>
      <c r="H385" s="45">
        <v>0</v>
      </c>
      <c r="I385" s="45">
        <v>1935620000</v>
      </c>
      <c r="J385" s="45">
        <f>SUM(G385:I385)</f>
        <v>2330384000</v>
      </c>
      <c r="K385" s="45">
        <v>3842000000</v>
      </c>
      <c r="L385" s="57" t="s">
        <v>4107</v>
      </c>
      <c r="M385" s="50"/>
      <c r="N385" s="50" t="s">
        <v>5169</v>
      </c>
      <c r="O385" s="74" t="s">
        <v>5368</v>
      </c>
      <c r="P385" s="74" t="s">
        <v>5369</v>
      </c>
      <c r="Q385" s="62"/>
    </row>
    <row r="386" spans="2:17" s="70" customFormat="1" x14ac:dyDescent="0.15">
      <c r="B386" s="56">
        <v>2018</v>
      </c>
      <c r="C386" s="74">
        <v>1</v>
      </c>
      <c r="D386" s="71" t="s">
        <v>14</v>
      </c>
      <c r="E386" s="50" t="s">
        <v>1419</v>
      </c>
      <c r="F386" s="71" t="s">
        <v>103</v>
      </c>
      <c r="G386" s="45">
        <v>2331234000</v>
      </c>
      <c r="H386" s="45"/>
      <c r="I386" s="45">
        <v>16984000</v>
      </c>
      <c r="J386" s="45">
        <v>2348218000</v>
      </c>
      <c r="K386" s="45">
        <v>1631863800</v>
      </c>
      <c r="L386" s="57"/>
      <c r="M386" s="50"/>
      <c r="N386" s="50" t="s">
        <v>5849</v>
      </c>
      <c r="O386" s="74" t="s">
        <v>6134</v>
      </c>
      <c r="P386" s="74" t="s">
        <v>6135</v>
      </c>
      <c r="Q386" s="62"/>
    </row>
    <row r="387" spans="2:17" s="70" customFormat="1" x14ac:dyDescent="0.15">
      <c r="B387" s="56">
        <v>2018</v>
      </c>
      <c r="C387" s="74">
        <v>1</v>
      </c>
      <c r="D387" s="71" t="s">
        <v>14</v>
      </c>
      <c r="E387" s="50" t="s">
        <v>5239</v>
      </c>
      <c r="F387" s="71" t="s">
        <v>103</v>
      </c>
      <c r="G387" s="45">
        <v>1742166000</v>
      </c>
      <c r="H387" s="45">
        <v>0</v>
      </c>
      <c r="I387" s="45">
        <v>612520000</v>
      </c>
      <c r="J387" s="45">
        <f>SUM(G387:I387)</f>
        <v>2354686000</v>
      </c>
      <c r="K387" s="45">
        <f>SUM(H387:J387)</f>
        <v>2967206000</v>
      </c>
      <c r="L387" s="57" t="s">
        <v>4107</v>
      </c>
      <c r="M387" s="50"/>
      <c r="N387" s="50" t="s">
        <v>5911</v>
      </c>
      <c r="O387" s="74" t="s">
        <v>6692</v>
      </c>
      <c r="P387" s="74" t="s">
        <v>6693</v>
      </c>
      <c r="Q387" s="62"/>
    </row>
    <row r="388" spans="2:17" s="70" customFormat="1" x14ac:dyDescent="0.15">
      <c r="B388" s="56">
        <v>2018</v>
      </c>
      <c r="C388" s="74">
        <v>1</v>
      </c>
      <c r="D388" s="71" t="s">
        <v>14</v>
      </c>
      <c r="E388" s="50" t="s">
        <v>273</v>
      </c>
      <c r="F388" s="71" t="s">
        <v>16</v>
      </c>
      <c r="G388" s="45">
        <v>600000000</v>
      </c>
      <c r="H388" s="45">
        <v>1697434410</v>
      </c>
      <c r="I388" s="45">
        <v>63632590</v>
      </c>
      <c r="J388" s="45">
        <v>2361067000</v>
      </c>
      <c r="K388" s="45">
        <v>600000000</v>
      </c>
      <c r="L388" s="57"/>
      <c r="M388" s="50"/>
      <c r="N388" s="50" t="s">
        <v>5971</v>
      </c>
      <c r="O388" s="74" t="s">
        <v>5974</v>
      </c>
      <c r="P388" s="74" t="s">
        <v>5975</v>
      </c>
      <c r="Q388" s="62"/>
    </row>
    <row r="389" spans="2:17" s="70" customFormat="1" x14ac:dyDescent="0.15">
      <c r="B389" s="56">
        <v>2018</v>
      </c>
      <c r="C389" s="74">
        <v>1</v>
      </c>
      <c r="D389" s="71" t="s">
        <v>14</v>
      </c>
      <c r="E389" s="50" t="s">
        <v>1440</v>
      </c>
      <c r="F389" s="71" t="s">
        <v>16</v>
      </c>
      <c r="G389" s="45">
        <v>1773133000</v>
      </c>
      <c r="H389" s="45"/>
      <c r="I389" s="45">
        <v>609574000</v>
      </c>
      <c r="J389" s="45">
        <v>2382707000</v>
      </c>
      <c r="K389" s="45">
        <v>2382707000</v>
      </c>
      <c r="L389" s="57" t="s">
        <v>4107</v>
      </c>
      <c r="M389" s="50"/>
      <c r="N389" s="50" t="s">
        <v>5851</v>
      </c>
      <c r="O389" s="74" t="s">
        <v>6156</v>
      </c>
      <c r="P389" s="74" t="s">
        <v>6157</v>
      </c>
      <c r="Q389" s="62"/>
    </row>
    <row r="390" spans="2:17" s="70" customFormat="1" x14ac:dyDescent="0.15">
      <c r="B390" s="56">
        <v>2018</v>
      </c>
      <c r="C390" s="74">
        <v>1</v>
      </c>
      <c r="D390" s="71" t="s">
        <v>14</v>
      </c>
      <c r="E390" s="50" t="s">
        <v>3459</v>
      </c>
      <c r="F390" s="71" t="s">
        <v>16</v>
      </c>
      <c r="G390" s="110">
        <v>579763000</v>
      </c>
      <c r="H390" s="110">
        <v>1768290000</v>
      </c>
      <c r="I390" s="110">
        <v>50116000</v>
      </c>
      <c r="J390" s="110">
        <v>2398169000</v>
      </c>
      <c r="K390" s="110">
        <v>579763000</v>
      </c>
      <c r="L390" s="57"/>
      <c r="M390" s="50"/>
      <c r="N390" s="50" t="s">
        <v>5894</v>
      </c>
      <c r="O390" s="74" t="s">
        <v>6516</v>
      </c>
      <c r="P390" s="74" t="s">
        <v>6517</v>
      </c>
      <c r="Q390" s="62"/>
    </row>
    <row r="391" spans="2:17" s="70" customFormat="1" x14ac:dyDescent="0.15">
      <c r="B391" s="56">
        <v>2018</v>
      </c>
      <c r="C391" s="74">
        <v>1</v>
      </c>
      <c r="D391" s="71" t="s">
        <v>14</v>
      </c>
      <c r="E391" s="50" t="s">
        <v>1511</v>
      </c>
      <c r="F391" s="71" t="s">
        <v>103</v>
      </c>
      <c r="G391" s="45">
        <v>127360000</v>
      </c>
      <c r="H391" s="45"/>
      <c r="I391" s="45">
        <v>2280113000</v>
      </c>
      <c r="J391" s="45">
        <v>2407473000</v>
      </c>
      <c r="K391" s="45">
        <v>89152000</v>
      </c>
      <c r="L391" s="57"/>
      <c r="M391" s="50"/>
      <c r="N391" s="50" t="s">
        <v>5854</v>
      </c>
      <c r="O391" s="74" t="s">
        <v>6215</v>
      </c>
      <c r="P391" s="74" t="s">
        <v>6216</v>
      </c>
      <c r="Q391" s="62"/>
    </row>
    <row r="392" spans="2:17" s="70" customFormat="1" x14ac:dyDescent="0.15">
      <c r="B392" s="56">
        <v>2018</v>
      </c>
      <c r="C392" s="74">
        <v>1</v>
      </c>
      <c r="D392" s="71" t="s">
        <v>14</v>
      </c>
      <c r="E392" s="50" t="s">
        <v>3507</v>
      </c>
      <c r="F392" s="71" t="s">
        <v>16</v>
      </c>
      <c r="G392" s="110">
        <v>302727000</v>
      </c>
      <c r="H392" s="110">
        <v>0</v>
      </c>
      <c r="I392" s="110">
        <v>2127717999.9999998</v>
      </c>
      <c r="J392" s="110">
        <v>2430445000</v>
      </c>
      <c r="K392" s="110">
        <v>2430445000</v>
      </c>
      <c r="L392" s="57" t="s">
        <v>4107</v>
      </c>
      <c r="M392" s="50"/>
      <c r="N392" s="50" t="s">
        <v>5903</v>
      </c>
      <c r="O392" s="74" t="s">
        <v>6546</v>
      </c>
      <c r="P392" s="74" t="s">
        <v>6547</v>
      </c>
      <c r="Q392" s="62"/>
    </row>
    <row r="393" spans="2:17" s="70" customFormat="1" x14ac:dyDescent="0.15">
      <c r="B393" s="56">
        <v>2018</v>
      </c>
      <c r="C393" s="74">
        <v>1</v>
      </c>
      <c r="D393" s="71" t="s">
        <v>14</v>
      </c>
      <c r="E393" s="50" t="s">
        <v>5393</v>
      </c>
      <c r="F393" s="71" t="s">
        <v>16</v>
      </c>
      <c r="G393" s="45">
        <v>850000000</v>
      </c>
      <c r="H393" s="45">
        <v>1281000000</v>
      </c>
      <c r="I393" s="45">
        <v>300000000</v>
      </c>
      <c r="J393" s="45">
        <v>2431000000</v>
      </c>
      <c r="K393" s="45">
        <v>2431000000</v>
      </c>
      <c r="L393" s="57" t="s">
        <v>4107</v>
      </c>
      <c r="M393" s="50"/>
      <c r="N393" s="50" t="s">
        <v>6811</v>
      </c>
      <c r="O393" s="74" t="s">
        <v>6812</v>
      </c>
      <c r="P393" s="74" t="s">
        <v>6813</v>
      </c>
      <c r="Q393" s="62"/>
    </row>
    <row r="394" spans="2:17" s="70" customFormat="1" x14ac:dyDescent="0.15">
      <c r="B394" s="56">
        <v>2018</v>
      </c>
      <c r="C394" s="74">
        <v>1</v>
      </c>
      <c r="D394" s="71" t="s">
        <v>14</v>
      </c>
      <c r="E394" s="50" t="s">
        <v>5385</v>
      </c>
      <c r="F394" s="71" t="s">
        <v>103</v>
      </c>
      <c r="G394" s="45">
        <v>242448000</v>
      </c>
      <c r="H394" s="45"/>
      <c r="I394" s="45">
        <v>2199710000</v>
      </c>
      <c r="J394" s="45">
        <v>2442158000</v>
      </c>
      <c r="K394" s="45">
        <v>2442158000</v>
      </c>
      <c r="L394" s="57" t="s">
        <v>4107</v>
      </c>
      <c r="M394" s="50"/>
      <c r="N394" s="50" t="s">
        <v>6791</v>
      </c>
      <c r="O394" s="74" t="s">
        <v>6794</v>
      </c>
      <c r="P394" s="74" t="s">
        <v>6795</v>
      </c>
      <c r="Q394" s="62"/>
    </row>
    <row r="395" spans="2:17" s="70" customFormat="1" x14ac:dyDescent="0.15">
      <c r="B395" s="56">
        <v>2018</v>
      </c>
      <c r="C395" s="74">
        <v>1</v>
      </c>
      <c r="D395" s="71" t="s">
        <v>14</v>
      </c>
      <c r="E395" s="50" t="s">
        <v>1427</v>
      </c>
      <c r="F395" s="71" t="s">
        <v>103</v>
      </c>
      <c r="G395" s="45">
        <v>1183753000</v>
      </c>
      <c r="H395" s="45"/>
      <c r="I395" s="45">
        <v>1353885000</v>
      </c>
      <c r="J395" s="45">
        <v>2537638000</v>
      </c>
      <c r="K395" s="45">
        <v>1776346600</v>
      </c>
      <c r="L395" s="57" t="s">
        <v>6140</v>
      </c>
      <c r="M395" s="50" t="s">
        <v>1425</v>
      </c>
      <c r="N395" s="50" t="s">
        <v>5850</v>
      </c>
      <c r="O395" s="74" t="s">
        <v>6143</v>
      </c>
      <c r="P395" s="74" t="s">
        <v>6144</v>
      </c>
      <c r="Q395" s="62"/>
    </row>
    <row r="396" spans="2:17" s="70" customFormat="1" x14ac:dyDescent="0.15">
      <c r="B396" s="56">
        <v>2018</v>
      </c>
      <c r="C396" s="74">
        <v>1</v>
      </c>
      <c r="D396" s="71" t="s">
        <v>14</v>
      </c>
      <c r="E396" s="50" t="s">
        <v>869</v>
      </c>
      <c r="F396" s="71" t="s">
        <v>16</v>
      </c>
      <c r="G396" s="45">
        <v>467672000</v>
      </c>
      <c r="H396" s="45">
        <v>0</v>
      </c>
      <c r="I396" s="45">
        <v>2071623000</v>
      </c>
      <c r="J396" s="45">
        <v>2539295000</v>
      </c>
      <c r="K396" s="45">
        <v>641000000</v>
      </c>
      <c r="L396" s="57" t="s">
        <v>4107</v>
      </c>
      <c r="M396" s="50"/>
      <c r="N396" s="50" t="s">
        <v>5841</v>
      </c>
      <c r="O396" s="74" t="s">
        <v>3894</v>
      </c>
      <c r="P396" s="74" t="s">
        <v>6061</v>
      </c>
      <c r="Q396" s="62"/>
    </row>
    <row r="397" spans="2:17" s="70" customFormat="1" x14ac:dyDescent="0.15">
      <c r="B397" s="56">
        <v>2018</v>
      </c>
      <c r="C397" s="74">
        <v>1</v>
      </c>
      <c r="D397" s="71" t="s">
        <v>14</v>
      </c>
      <c r="E397" s="50" t="s">
        <v>5340</v>
      </c>
      <c r="F397" s="71" t="s">
        <v>16</v>
      </c>
      <c r="G397" s="45">
        <v>1835629928</v>
      </c>
      <c r="H397" s="45">
        <v>0</v>
      </c>
      <c r="I397" s="45">
        <v>738270000</v>
      </c>
      <c r="J397" s="45">
        <f>SUM(G397:I397)</f>
        <v>2573899928</v>
      </c>
      <c r="K397" s="45">
        <v>1801729949.5999999</v>
      </c>
      <c r="L397" s="57"/>
      <c r="M397" s="50"/>
      <c r="N397" s="50" t="s">
        <v>6772</v>
      </c>
      <c r="O397" s="74" t="s">
        <v>6777</v>
      </c>
      <c r="P397" s="74" t="s">
        <v>6778</v>
      </c>
      <c r="Q397" s="62"/>
    </row>
    <row r="398" spans="2:17" s="70" customFormat="1" x14ac:dyDescent="0.15">
      <c r="B398" s="56">
        <v>2018</v>
      </c>
      <c r="C398" s="74">
        <v>1</v>
      </c>
      <c r="D398" s="71" t="s">
        <v>14</v>
      </c>
      <c r="E398" s="50" t="s">
        <v>1447</v>
      </c>
      <c r="F398" s="71" t="s">
        <v>103</v>
      </c>
      <c r="G398" s="45">
        <v>729865000</v>
      </c>
      <c r="H398" s="45"/>
      <c r="I398" s="45">
        <v>1862312000</v>
      </c>
      <c r="J398" s="45">
        <v>2592177000</v>
      </c>
      <c r="K398" s="45">
        <v>729865000</v>
      </c>
      <c r="L398" s="57"/>
      <c r="M398" s="50"/>
      <c r="N398" s="50" t="s">
        <v>5852</v>
      </c>
      <c r="O398" s="74" t="s">
        <v>6162</v>
      </c>
      <c r="P398" s="74" t="s">
        <v>6163</v>
      </c>
      <c r="Q398" s="62"/>
    </row>
    <row r="399" spans="2:17" s="70" customFormat="1" x14ac:dyDescent="0.15">
      <c r="B399" s="56">
        <v>2018</v>
      </c>
      <c r="C399" s="74">
        <v>1</v>
      </c>
      <c r="D399" s="71" t="s">
        <v>14</v>
      </c>
      <c r="E399" s="50" t="s">
        <v>4222</v>
      </c>
      <c r="F399" s="71" t="s">
        <v>17</v>
      </c>
      <c r="G399" s="45">
        <v>965350000</v>
      </c>
      <c r="H399" s="45">
        <v>0</v>
      </c>
      <c r="I399" s="45">
        <v>1648877000</v>
      </c>
      <c r="J399" s="45">
        <v>2614227000</v>
      </c>
      <c r="K399" s="45">
        <v>2614000000</v>
      </c>
      <c r="L399" s="57" t="s">
        <v>4107</v>
      </c>
      <c r="M399" s="50"/>
      <c r="N399" s="50" t="s">
        <v>4235</v>
      </c>
      <c r="O399" s="74" t="s">
        <v>6635</v>
      </c>
      <c r="P399" s="74" t="s">
        <v>4966</v>
      </c>
      <c r="Q399" s="62"/>
    </row>
    <row r="400" spans="2:17" s="70" customFormat="1" x14ac:dyDescent="0.15">
      <c r="B400" s="56">
        <v>2018</v>
      </c>
      <c r="C400" s="74">
        <v>1</v>
      </c>
      <c r="D400" s="71" t="s">
        <v>14</v>
      </c>
      <c r="E400" s="50" t="s">
        <v>3479</v>
      </c>
      <c r="F400" s="71" t="s">
        <v>16</v>
      </c>
      <c r="G400" s="110">
        <v>100000000</v>
      </c>
      <c r="H400" s="110">
        <v>2540330000</v>
      </c>
      <c r="I400" s="110">
        <v>0</v>
      </c>
      <c r="J400" s="110">
        <v>2640330000</v>
      </c>
      <c r="K400" s="110">
        <v>2640330000</v>
      </c>
      <c r="L400" s="57"/>
      <c r="M400" s="50"/>
      <c r="N400" s="50" t="s">
        <v>5900</v>
      </c>
      <c r="O400" s="74" t="s">
        <v>6532</v>
      </c>
      <c r="P400" s="74" t="s">
        <v>6533</v>
      </c>
      <c r="Q400" s="62"/>
    </row>
    <row r="401" spans="2:17" s="70" customFormat="1" x14ac:dyDescent="0.15">
      <c r="B401" s="56">
        <v>2018</v>
      </c>
      <c r="C401" s="74">
        <v>1</v>
      </c>
      <c r="D401" s="71" t="s">
        <v>14</v>
      </c>
      <c r="E401" s="50" t="s">
        <v>1509</v>
      </c>
      <c r="F401" s="71" t="s">
        <v>103</v>
      </c>
      <c r="G401" s="45">
        <v>450078000</v>
      </c>
      <c r="H401" s="45"/>
      <c r="I401" s="45">
        <v>2201490000</v>
      </c>
      <c r="J401" s="45">
        <v>2651568000</v>
      </c>
      <c r="K401" s="45">
        <v>315054600</v>
      </c>
      <c r="L401" s="57"/>
      <c r="M401" s="50"/>
      <c r="N401" s="50" t="s">
        <v>5854</v>
      </c>
      <c r="O401" s="74" t="s">
        <v>6213</v>
      </c>
      <c r="P401" s="74" t="s">
        <v>6214</v>
      </c>
      <c r="Q401" s="62"/>
    </row>
    <row r="402" spans="2:17" s="70" customFormat="1" x14ac:dyDescent="0.15">
      <c r="B402" s="56">
        <v>2018</v>
      </c>
      <c r="C402" s="74">
        <v>1</v>
      </c>
      <c r="D402" s="71" t="s">
        <v>14</v>
      </c>
      <c r="E402" s="50" t="s">
        <v>241</v>
      </c>
      <c r="F402" s="71" t="s">
        <v>17</v>
      </c>
      <c r="G402" s="45">
        <v>1756963000</v>
      </c>
      <c r="H402" s="45">
        <v>0</v>
      </c>
      <c r="I402" s="45">
        <v>937381000</v>
      </c>
      <c r="J402" s="45">
        <v>2694344000</v>
      </c>
      <c r="K402" s="45">
        <v>1886040799.9999998</v>
      </c>
      <c r="L402" s="57" t="s">
        <v>4107</v>
      </c>
      <c r="M402" s="50"/>
      <c r="N402" s="50" t="s">
        <v>5938</v>
      </c>
      <c r="O402" s="74" t="s">
        <v>5945</v>
      </c>
      <c r="P402" s="74" t="s">
        <v>5946</v>
      </c>
      <c r="Q402" s="62"/>
    </row>
    <row r="403" spans="2:17" s="70" customFormat="1" x14ac:dyDescent="0.15">
      <c r="B403" s="56">
        <v>2018</v>
      </c>
      <c r="C403" s="74">
        <v>1</v>
      </c>
      <c r="D403" s="71" t="s">
        <v>14</v>
      </c>
      <c r="E403" s="50" t="s">
        <v>2417</v>
      </c>
      <c r="F403" s="71" t="s">
        <v>17</v>
      </c>
      <c r="G403" s="45">
        <v>312632033</v>
      </c>
      <c r="H403" s="45"/>
      <c r="I403" s="45">
        <v>2383978900</v>
      </c>
      <c r="J403" s="45">
        <v>2696610933</v>
      </c>
      <c r="K403" s="45"/>
      <c r="L403" s="57"/>
      <c r="M403" s="50"/>
      <c r="N403" s="50" t="s">
        <v>5865</v>
      </c>
      <c r="O403" s="74" t="s">
        <v>6269</v>
      </c>
      <c r="P403" s="74" t="s">
        <v>6270</v>
      </c>
      <c r="Q403" s="62"/>
    </row>
    <row r="404" spans="2:17" s="70" customFormat="1" x14ac:dyDescent="0.15">
      <c r="B404" s="56">
        <v>2018</v>
      </c>
      <c r="C404" s="74">
        <v>1</v>
      </c>
      <c r="D404" s="71" t="s">
        <v>14</v>
      </c>
      <c r="E404" s="50" t="s">
        <v>5250</v>
      </c>
      <c r="F404" s="71" t="s">
        <v>16</v>
      </c>
      <c r="G404" s="45">
        <v>1350000000</v>
      </c>
      <c r="H404" s="45">
        <v>0</v>
      </c>
      <c r="I404" s="45">
        <v>1355000000</v>
      </c>
      <c r="J404" s="45">
        <v>2705000000</v>
      </c>
      <c r="K404" s="45">
        <v>2705000000</v>
      </c>
      <c r="L404" s="57" t="s">
        <v>4107</v>
      </c>
      <c r="M404" s="50"/>
      <c r="N404" s="50" t="s">
        <v>5911</v>
      </c>
      <c r="O404" s="74" t="s">
        <v>6704</v>
      </c>
      <c r="P404" s="74" t="s">
        <v>6701</v>
      </c>
      <c r="Q404" s="62"/>
    </row>
    <row r="405" spans="2:17" s="70" customFormat="1" x14ac:dyDescent="0.15">
      <c r="B405" s="56">
        <v>2018</v>
      </c>
      <c r="C405" s="74">
        <v>1</v>
      </c>
      <c r="D405" s="71" t="s">
        <v>14</v>
      </c>
      <c r="E405" s="50" t="s">
        <v>4090</v>
      </c>
      <c r="F405" s="71" t="s">
        <v>17</v>
      </c>
      <c r="G405" s="45">
        <v>677200000</v>
      </c>
      <c r="H405" s="45">
        <v>0</v>
      </c>
      <c r="I405" s="45">
        <v>2034089000</v>
      </c>
      <c r="J405" s="45">
        <v>2711289000</v>
      </c>
      <c r="K405" s="45">
        <v>1898000000</v>
      </c>
      <c r="L405" s="57"/>
      <c r="M405" s="50"/>
      <c r="N405" s="50" t="s">
        <v>5907</v>
      </c>
      <c r="O405" s="74" t="s">
        <v>6573</v>
      </c>
      <c r="P405" s="74" t="s">
        <v>6574</v>
      </c>
      <c r="Q405" s="62"/>
    </row>
    <row r="406" spans="2:17" s="70" customFormat="1" x14ac:dyDescent="0.15">
      <c r="B406" s="56">
        <v>2018</v>
      </c>
      <c r="C406" s="74">
        <v>1</v>
      </c>
      <c r="D406" s="71" t="s">
        <v>14</v>
      </c>
      <c r="E406" s="50" t="s">
        <v>5326</v>
      </c>
      <c r="F406" s="71" t="s">
        <v>16</v>
      </c>
      <c r="G406" s="45">
        <v>934929000</v>
      </c>
      <c r="H406" s="45">
        <v>0</v>
      </c>
      <c r="I406" s="45">
        <v>1890612000</v>
      </c>
      <c r="J406" s="45">
        <f>SUM(G406:I406)</f>
        <v>2825541000</v>
      </c>
      <c r="K406" s="45">
        <v>747943200</v>
      </c>
      <c r="L406" s="57"/>
      <c r="M406" s="50"/>
      <c r="N406" s="50" t="s">
        <v>6772</v>
      </c>
      <c r="O406" s="74" t="s">
        <v>5143</v>
      </c>
      <c r="P406" s="74" t="s">
        <v>5144</v>
      </c>
      <c r="Q406" s="62"/>
    </row>
    <row r="407" spans="2:17" s="70" customFormat="1" x14ac:dyDescent="0.15">
      <c r="B407" s="56">
        <v>2018</v>
      </c>
      <c r="C407" s="74">
        <v>1</v>
      </c>
      <c r="D407" s="71" t="s">
        <v>14</v>
      </c>
      <c r="E407" s="50" t="s">
        <v>1503</v>
      </c>
      <c r="F407" s="71" t="s">
        <v>16</v>
      </c>
      <c r="G407" s="45">
        <v>441435000</v>
      </c>
      <c r="H407" s="45"/>
      <c r="I407" s="45">
        <v>2414751000</v>
      </c>
      <c r="J407" s="45">
        <v>2856186000</v>
      </c>
      <c r="K407" s="45">
        <v>309004500</v>
      </c>
      <c r="L407" s="57" t="s">
        <v>4107</v>
      </c>
      <c r="M407" s="50"/>
      <c r="N407" s="50" t="s">
        <v>5854</v>
      </c>
      <c r="O407" s="74" t="s">
        <v>6211</v>
      </c>
      <c r="P407" s="74" t="s">
        <v>6212</v>
      </c>
      <c r="Q407" s="62"/>
    </row>
    <row r="408" spans="2:17" s="70" customFormat="1" x14ac:dyDescent="0.15">
      <c r="B408" s="56">
        <v>2018</v>
      </c>
      <c r="C408" s="74">
        <v>1</v>
      </c>
      <c r="D408" s="71" t="s">
        <v>14</v>
      </c>
      <c r="E408" s="50" t="s">
        <v>4124</v>
      </c>
      <c r="F408" s="71" t="s">
        <v>17</v>
      </c>
      <c r="G408" s="45">
        <v>375214000</v>
      </c>
      <c r="H408" s="45">
        <v>0</v>
      </c>
      <c r="I408" s="45">
        <v>2488064000</v>
      </c>
      <c r="J408" s="45">
        <v>2863278000</v>
      </c>
      <c r="K408" s="45">
        <v>263000000</v>
      </c>
      <c r="L408" s="57"/>
      <c r="M408" s="50"/>
      <c r="N408" s="50" t="s">
        <v>4112</v>
      </c>
      <c r="O408" s="74" t="s">
        <v>6597</v>
      </c>
      <c r="P408" s="74" t="s">
        <v>6598</v>
      </c>
      <c r="Q408" s="62"/>
    </row>
    <row r="409" spans="2:17" s="70" customFormat="1" x14ac:dyDescent="0.15">
      <c r="B409" s="56">
        <v>2018</v>
      </c>
      <c r="C409" s="74">
        <v>1</v>
      </c>
      <c r="D409" s="71" t="s">
        <v>3736</v>
      </c>
      <c r="E409" s="50" t="s">
        <v>4270</v>
      </c>
      <c r="F409" s="71" t="s">
        <v>3867</v>
      </c>
      <c r="G409" s="45">
        <v>602120000</v>
      </c>
      <c r="H409" s="45">
        <v>0</v>
      </c>
      <c r="I409" s="45">
        <v>2318974000</v>
      </c>
      <c r="J409" s="45">
        <f>SUM(G409:I409)</f>
        <v>2921094000</v>
      </c>
      <c r="K409" s="45">
        <v>8633000000</v>
      </c>
      <c r="L409" s="57" t="s">
        <v>4107</v>
      </c>
      <c r="M409" s="50"/>
      <c r="N409" s="50" t="s">
        <v>4002</v>
      </c>
      <c r="O409" s="74" t="s">
        <v>4976</v>
      </c>
      <c r="P409" s="74" t="s">
        <v>4977</v>
      </c>
      <c r="Q409" s="62"/>
    </row>
    <row r="410" spans="2:17" s="70" customFormat="1" x14ac:dyDescent="0.15">
      <c r="B410" s="56">
        <v>2018</v>
      </c>
      <c r="C410" s="74">
        <v>1</v>
      </c>
      <c r="D410" s="71" t="s">
        <v>14</v>
      </c>
      <c r="E410" s="50" t="s">
        <v>5329</v>
      </c>
      <c r="F410" s="71" t="s">
        <v>16</v>
      </c>
      <c r="G410" s="45">
        <v>687662000</v>
      </c>
      <c r="H410" s="45"/>
      <c r="I410" s="45">
        <v>2239280000</v>
      </c>
      <c r="J410" s="45">
        <f>SUM(G410:I410)</f>
        <v>2926942000</v>
      </c>
      <c r="K410" s="45">
        <v>2926942000</v>
      </c>
      <c r="L410" s="57"/>
      <c r="M410" s="50"/>
      <c r="N410" s="50" t="s">
        <v>6772</v>
      </c>
      <c r="O410" s="74" t="s">
        <v>6773</v>
      </c>
      <c r="P410" s="74" t="s">
        <v>6774</v>
      </c>
      <c r="Q410" s="62"/>
    </row>
    <row r="411" spans="2:17" s="70" customFormat="1" x14ac:dyDescent="0.15">
      <c r="B411" s="56">
        <v>2018</v>
      </c>
      <c r="C411" s="74">
        <v>1</v>
      </c>
      <c r="D411" s="71" t="s">
        <v>14</v>
      </c>
      <c r="E411" s="50" t="s">
        <v>4172</v>
      </c>
      <c r="F411" s="71" t="s">
        <v>103</v>
      </c>
      <c r="G411" s="45">
        <v>550872000</v>
      </c>
      <c r="H411" s="45">
        <v>0</v>
      </c>
      <c r="I411" s="45">
        <f>1097464000+1284495000</f>
        <v>2381959000</v>
      </c>
      <c r="J411" s="45">
        <f>SUM(G411:I411)</f>
        <v>2932831000</v>
      </c>
      <c r="K411" s="45">
        <v>2933000000</v>
      </c>
      <c r="L411" s="57" t="s">
        <v>4107</v>
      </c>
      <c r="M411" s="50"/>
      <c r="N411" s="50" t="s">
        <v>4177</v>
      </c>
      <c r="O411" s="74" t="s">
        <v>6617</v>
      </c>
      <c r="P411" s="74" t="s">
        <v>6618</v>
      </c>
      <c r="Q411" s="62"/>
    </row>
    <row r="412" spans="2:17" s="70" customFormat="1" x14ac:dyDescent="0.15">
      <c r="B412" s="56">
        <v>2018</v>
      </c>
      <c r="C412" s="74">
        <v>1</v>
      </c>
      <c r="D412" s="71" t="s">
        <v>14</v>
      </c>
      <c r="E412" s="50" t="s">
        <v>2503</v>
      </c>
      <c r="F412" s="71" t="s">
        <v>103</v>
      </c>
      <c r="G412" s="45">
        <v>2559475200</v>
      </c>
      <c r="H412" s="45"/>
      <c r="I412" s="45">
        <v>498864000</v>
      </c>
      <c r="J412" s="45">
        <v>3058339200</v>
      </c>
      <c r="K412" s="45">
        <v>2140837000</v>
      </c>
      <c r="L412" s="57" t="s">
        <v>4107</v>
      </c>
      <c r="M412" s="50"/>
      <c r="N412" s="50" t="s">
        <v>5871</v>
      </c>
      <c r="O412" s="74" t="s">
        <v>6330</v>
      </c>
      <c r="P412" s="74" t="s">
        <v>6331</v>
      </c>
      <c r="Q412" s="62"/>
    </row>
    <row r="413" spans="2:17" s="70" customFormat="1" x14ac:dyDescent="0.15">
      <c r="B413" s="56">
        <v>2018</v>
      </c>
      <c r="C413" s="74">
        <v>1</v>
      </c>
      <c r="D413" s="71" t="s">
        <v>14</v>
      </c>
      <c r="E413" s="50" t="s">
        <v>1421</v>
      </c>
      <c r="F413" s="71" t="s">
        <v>16</v>
      </c>
      <c r="G413" s="45">
        <v>1000000000</v>
      </c>
      <c r="H413" s="45">
        <v>803673890</v>
      </c>
      <c r="I413" s="45">
        <v>1256071000</v>
      </c>
      <c r="J413" s="45">
        <v>3059744890</v>
      </c>
      <c r="K413" s="45">
        <v>3000000000</v>
      </c>
      <c r="L413" s="57" t="s">
        <v>4107</v>
      </c>
      <c r="M413" s="50"/>
      <c r="N413" s="50" t="s">
        <v>5849</v>
      </c>
      <c r="O413" s="74" t="s">
        <v>6138</v>
      </c>
      <c r="P413" s="74" t="s">
        <v>6139</v>
      </c>
      <c r="Q413" s="62"/>
    </row>
    <row r="414" spans="2:17" s="70" customFormat="1" x14ac:dyDescent="0.15">
      <c r="B414" s="56">
        <v>2018</v>
      </c>
      <c r="C414" s="74">
        <v>1</v>
      </c>
      <c r="D414" s="71" t="s">
        <v>14</v>
      </c>
      <c r="E414" s="50" t="s">
        <v>3480</v>
      </c>
      <c r="F414" s="71" t="s">
        <v>16</v>
      </c>
      <c r="G414" s="110">
        <v>200000000</v>
      </c>
      <c r="H414" s="110">
        <v>2863460255</v>
      </c>
      <c r="I414" s="110">
        <v>0</v>
      </c>
      <c r="J414" s="110">
        <v>3063460255</v>
      </c>
      <c r="K414" s="110">
        <v>3063460255</v>
      </c>
      <c r="L414" s="57"/>
      <c r="M414" s="50"/>
      <c r="N414" s="50" t="s">
        <v>5900</v>
      </c>
      <c r="O414" s="74" t="s">
        <v>6532</v>
      </c>
      <c r="P414" s="74" t="s">
        <v>6533</v>
      </c>
      <c r="Q414" s="62"/>
    </row>
    <row r="415" spans="2:17" s="70" customFormat="1" x14ac:dyDescent="0.15">
      <c r="B415" s="56">
        <v>2018</v>
      </c>
      <c r="C415" s="74">
        <v>1</v>
      </c>
      <c r="D415" s="71" t="s">
        <v>14</v>
      </c>
      <c r="E415" s="50" t="s">
        <v>5398</v>
      </c>
      <c r="F415" s="71" t="s">
        <v>16</v>
      </c>
      <c r="G415" s="45">
        <v>1706000000</v>
      </c>
      <c r="H415" s="45">
        <v>0</v>
      </c>
      <c r="I415" s="45">
        <v>1399000000</v>
      </c>
      <c r="J415" s="45">
        <v>3105000000</v>
      </c>
      <c r="K415" s="45">
        <v>3105000000</v>
      </c>
      <c r="L415" s="57" t="s">
        <v>4107</v>
      </c>
      <c r="M415" s="50"/>
      <c r="N415" s="50" t="s">
        <v>6811</v>
      </c>
      <c r="O415" s="74" t="s">
        <v>6812</v>
      </c>
      <c r="P415" s="74" t="s">
        <v>6813</v>
      </c>
      <c r="Q415" s="62"/>
    </row>
    <row r="416" spans="2:17" s="70" customFormat="1" x14ac:dyDescent="0.15">
      <c r="B416" s="56">
        <v>2018</v>
      </c>
      <c r="C416" s="74">
        <v>1</v>
      </c>
      <c r="D416" s="71" t="s">
        <v>14</v>
      </c>
      <c r="E416" s="50" t="s">
        <v>5397</v>
      </c>
      <c r="F416" s="71" t="s">
        <v>16</v>
      </c>
      <c r="G416" s="45">
        <v>850000000</v>
      </c>
      <c r="H416" s="45">
        <v>851000000</v>
      </c>
      <c r="I416" s="45">
        <v>1440000000</v>
      </c>
      <c r="J416" s="45">
        <v>3141000000</v>
      </c>
      <c r="K416" s="45">
        <v>3141000000</v>
      </c>
      <c r="L416" s="57"/>
      <c r="M416" s="50"/>
      <c r="N416" s="50" t="s">
        <v>6811</v>
      </c>
      <c r="O416" s="74" t="s">
        <v>6812</v>
      </c>
      <c r="P416" s="74" t="s">
        <v>6813</v>
      </c>
      <c r="Q416" s="62"/>
    </row>
    <row r="417" spans="2:17" s="70" customFormat="1" x14ac:dyDescent="0.15">
      <c r="B417" s="56">
        <v>2018</v>
      </c>
      <c r="C417" s="74">
        <v>1</v>
      </c>
      <c r="D417" s="71" t="s">
        <v>14</v>
      </c>
      <c r="E417" s="50" t="s">
        <v>3495</v>
      </c>
      <c r="F417" s="71" t="s">
        <v>16</v>
      </c>
      <c r="G417" s="110">
        <v>946000000</v>
      </c>
      <c r="H417" s="110">
        <v>990224970</v>
      </c>
      <c r="I417" s="110">
        <v>1277617000</v>
      </c>
      <c r="J417" s="110">
        <v>3213841970</v>
      </c>
      <c r="K417" s="110">
        <v>3213841970</v>
      </c>
      <c r="L417" s="57"/>
      <c r="M417" s="50"/>
      <c r="N417" s="50" t="s">
        <v>5902</v>
      </c>
      <c r="O417" s="74" t="s">
        <v>6542</v>
      </c>
      <c r="P417" s="74" t="s">
        <v>6543</v>
      </c>
      <c r="Q417" s="62"/>
    </row>
    <row r="418" spans="2:17" s="70" customFormat="1" x14ac:dyDescent="0.15">
      <c r="B418" s="56">
        <v>2018</v>
      </c>
      <c r="C418" s="74">
        <v>1</v>
      </c>
      <c r="D418" s="71" t="s">
        <v>14</v>
      </c>
      <c r="E418" s="50" t="s">
        <v>3482</v>
      </c>
      <c r="F418" s="71" t="s">
        <v>16</v>
      </c>
      <c r="G418" s="110">
        <v>1610588093</v>
      </c>
      <c r="H418" s="110">
        <v>0</v>
      </c>
      <c r="I418" s="110">
        <v>1713866000</v>
      </c>
      <c r="J418" s="110">
        <v>3324454093</v>
      </c>
      <c r="K418" s="110">
        <v>3324454093</v>
      </c>
      <c r="L418" s="57"/>
      <c r="M418" s="50"/>
      <c r="N418" s="50" t="s">
        <v>5901</v>
      </c>
      <c r="O418" s="74" t="s">
        <v>6534</v>
      </c>
      <c r="P418" s="74" t="s">
        <v>6535</v>
      </c>
      <c r="Q418" s="62"/>
    </row>
    <row r="419" spans="2:17" s="70" customFormat="1" x14ac:dyDescent="0.15">
      <c r="B419" s="56">
        <v>2018</v>
      </c>
      <c r="C419" s="74">
        <v>1</v>
      </c>
      <c r="D419" s="71" t="s">
        <v>14</v>
      </c>
      <c r="E419" s="50" t="s">
        <v>3466</v>
      </c>
      <c r="F419" s="71" t="s">
        <v>16</v>
      </c>
      <c r="G419" s="110">
        <v>1600000000</v>
      </c>
      <c r="H419" s="110">
        <v>187451000</v>
      </c>
      <c r="I419" s="110">
        <v>1549107000</v>
      </c>
      <c r="J419" s="110">
        <v>3336558000</v>
      </c>
      <c r="K419" s="110">
        <v>3336558000</v>
      </c>
      <c r="L419" s="57" t="s">
        <v>4107</v>
      </c>
      <c r="M419" s="50"/>
      <c r="N419" s="50" t="s">
        <v>5896</v>
      </c>
      <c r="O419" s="74" t="s">
        <v>6524</v>
      </c>
      <c r="P419" s="74" t="s">
        <v>6525</v>
      </c>
      <c r="Q419" s="62"/>
    </row>
    <row r="420" spans="2:17" s="70" customFormat="1" x14ac:dyDescent="0.15">
      <c r="B420" s="56">
        <v>2018</v>
      </c>
      <c r="C420" s="74">
        <v>1</v>
      </c>
      <c r="D420" s="71" t="s">
        <v>15</v>
      </c>
      <c r="E420" s="50" t="s">
        <v>5275</v>
      </c>
      <c r="F420" s="71" t="s">
        <v>16</v>
      </c>
      <c r="G420" s="45">
        <v>1740000000</v>
      </c>
      <c r="H420" s="45">
        <v>0</v>
      </c>
      <c r="I420" s="45">
        <v>1610000000</v>
      </c>
      <c r="J420" s="45">
        <v>3350000000</v>
      </c>
      <c r="K420" s="45">
        <v>3350000000</v>
      </c>
      <c r="L420" s="57" t="s">
        <v>4107</v>
      </c>
      <c r="M420" s="50"/>
      <c r="N420" s="50" t="s">
        <v>5915</v>
      </c>
      <c r="O420" s="74" t="s">
        <v>6719</v>
      </c>
      <c r="P420" s="74" t="s">
        <v>6720</v>
      </c>
      <c r="Q420" s="62"/>
    </row>
    <row r="421" spans="2:17" s="70" customFormat="1" x14ac:dyDescent="0.15">
      <c r="B421" s="56">
        <v>2018</v>
      </c>
      <c r="C421" s="74">
        <v>1</v>
      </c>
      <c r="D421" s="71" t="s">
        <v>14</v>
      </c>
      <c r="E421" s="50" t="s">
        <v>807</v>
      </c>
      <c r="F421" s="71" t="s">
        <v>16</v>
      </c>
      <c r="G421" s="45">
        <v>800000000</v>
      </c>
      <c r="H421" s="45"/>
      <c r="I421" s="45">
        <v>2594000000</v>
      </c>
      <c r="J421" s="45">
        <v>3394000000</v>
      </c>
      <c r="K421" s="45">
        <v>700000000</v>
      </c>
      <c r="L421" s="57" t="s">
        <v>4107</v>
      </c>
      <c r="M421" s="50"/>
      <c r="N421" s="50" t="s">
        <v>5880</v>
      </c>
      <c r="O421" s="74" t="s">
        <v>6380</v>
      </c>
      <c r="P421" s="74" t="s">
        <v>6381</v>
      </c>
      <c r="Q421" s="62"/>
    </row>
    <row r="422" spans="2:17" s="70" customFormat="1" x14ac:dyDescent="0.15">
      <c r="B422" s="56">
        <v>2018</v>
      </c>
      <c r="C422" s="74">
        <v>1</v>
      </c>
      <c r="D422" s="71" t="s">
        <v>14</v>
      </c>
      <c r="E422" s="50" t="s">
        <v>1512</v>
      </c>
      <c r="F422" s="71" t="s">
        <v>103</v>
      </c>
      <c r="G422" s="45">
        <v>115916000</v>
      </c>
      <c r="H422" s="45"/>
      <c r="I422" s="45">
        <v>3370653000</v>
      </c>
      <c r="J422" s="45">
        <v>3486569000</v>
      </c>
      <c r="K422" s="45">
        <v>81141200</v>
      </c>
      <c r="L422" s="57"/>
      <c r="M422" s="50"/>
      <c r="N422" s="50" t="s">
        <v>5854</v>
      </c>
      <c r="O422" s="74" t="s">
        <v>6217</v>
      </c>
      <c r="P422" s="74" t="s">
        <v>6218</v>
      </c>
      <c r="Q422" s="62"/>
    </row>
    <row r="423" spans="2:17" s="70" customFormat="1" x14ac:dyDescent="0.15">
      <c r="B423" s="56">
        <v>2018</v>
      </c>
      <c r="C423" s="74">
        <v>1</v>
      </c>
      <c r="D423" s="71" t="s">
        <v>15</v>
      </c>
      <c r="E423" s="50" t="s">
        <v>5299</v>
      </c>
      <c r="F423" s="71" t="s">
        <v>16</v>
      </c>
      <c r="G423" s="45">
        <v>1154855000</v>
      </c>
      <c r="H423" s="45">
        <v>2412413000</v>
      </c>
      <c r="I423" s="45">
        <v>0</v>
      </c>
      <c r="J423" s="45">
        <v>3567268000</v>
      </c>
      <c r="K423" s="45">
        <v>1154855000</v>
      </c>
      <c r="L423" s="57" t="s">
        <v>4107</v>
      </c>
      <c r="M423" s="50"/>
      <c r="N423" s="50" t="s">
        <v>5919</v>
      </c>
      <c r="O423" s="74" t="s">
        <v>6736</v>
      </c>
      <c r="P423" s="74" t="s">
        <v>6737</v>
      </c>
      <c r="Q423" s="62"/>
    </row>
    <row r="424" spans="2:17" s="70" customFormat="1" x14ac:dyDescent="0.15">
      <c r="B424" s="56">
        <v>2018</v>
      </c>
      <c r="C424" s="74">
        <v>1</v>
      </c>
      <c r="D424" s="71" t="s">
        <v>14</v>
      </c>
      <c r="E424" s="50" t="s">
        <v>2449</v>
      </c>
      <c r="F424" s="71" t="s">
        <v>103</v>
      </c>
      <c r="G424" s="45">
        <v>507760000</v>
      </c>
      <c r="H424" s="45"/>
      <c r="I424" s="45">
        <v>3118500000</v>
      </c>
      <c r="J424" s="45">
        <v>3626260000</v>
      </c>
      <c r="K424" s="45">
        <v>48960000</v>
      </c>
      <c r="L424" s="57" t="s">
        <v>4107</v>
      </c>
      <c r="M424" s="50"/>
      <c r="N424" s="50" t="s">
        <v>6289</v>
      </c>
      <c r="O424" s="74" t="s">
        <v>6292</v>
      </c>
      <c r="P424" s="74" t="s">
        <v>6293</v>
      </c>
      <c r="Q424" s="62"/>
    </row>
    <row r="425" spans="2:17" s="70" customFormat="1" x14ac:dyDescent="0.15">
      <c r="B425" s="56">
        <v>2018</v>
      </c>
      <c r="C425" s="74">
        <v>1</v>
      </c>
      <c r="D425" s="71" t="s">
        <v>14</v>
      </c>
      <c r="E425" s="50" t="s">
        <v>838</v>
      </c>
      <c r="F425" s="71" t="s">
        <v>16</v>
      </c>
      <c r="G425" s="45">
        <v>700000000</v>
      </c>
      <c r="H425" s="45">
        <v>2157333000</v>
      </c>
      <c r="I425" s="45">
        <v>788730000</v>
      </c>
      <c r="J425" s="45">
        <v>3646063000</v>
      </c>
      <c r="K425" s="45">
        <v>3646063000</v>
      </c>
      <c r="L425" s="57" t="s">
        <v>4107</v>
      </c>
      <c r="M425" s="50"/>
      <c r="N425" s="50" t="s">
        <v>5838</v>
      </c>
      <c r="O425" s="74" t="s">
        <v>6038</v>
      </c>
      <c r="P425" s="74" t="s">
        <v>6039</v>
      </c>
      <c r="Q425" s="62"/>
    </row>
    <row r="426" spans="2:17" s="70" customFormat="1" x14ac:dyDescent="0.15">
      <c r="B426" s="56">
        <v>2018</v>
      </c>
      <c r="C426" s="74">
        <v>1</v>
      </c>
      <c r="D426" s="71" t="s">
        <v>14</v>
      </c>
      <c r="E426" s="50" t="s">
        <v>2963</v>
      </c>
      <c r="F426" s="71" t="s">
        <v>16</v>
      </c>
      <c r="G426" s="45">
        <v>800000000</v>
      </c>
      <c r="H426" s="45">
        <v>757079000</v>
      </c>
      <c r="I426" s="45">
        <v>2095000000</v>
      </c>
      <c r="J426" s="45">
        <v>3652079000</v>
      </c>
      <c r="K426" s="45">
        <v>3652079000</v>
      </c>
      <c r="L426" s="57" t="s">
        <v>4107</v>
      </c>
      <c r="M426" s="50"/>
      <c r="N426" s="50" t="s">
        <v>5885</v>
      </c>
      <c r="O426" s="74" t="s">
        <v>6408</v>
      </c>
      <c r="P426" s="74" t="s">
        <v>6409</v>
      </c>
      <c r="Q426" s="62"/>
    </row>
    <row r="427" spans="2:17" s="70" customFormat="1" x14ac:dyDescent="0.15">
      <c r="B427" s="56">
        <v>2018</v>
      </c>
      <c r="C427" s="74">
        <v>1</v>
      </c>
      <c r="D427" s="71" t="s">
        <v>15</v>
      </c>
      <c r="E427" s="50" t="s">
        <v>5280</v>
      </c>
      <c r="F427" s="71" t="s">
        <v>16</v>
      </c>
      <c r="G427" s="45">
        <v>3363000000</v>
      </c>
      <c r="H427" s="45">
        <v>0</v>
      </c>
      <c r="I427" s="45">
        <v>300000000</v>
      </c>
      <c r="J427" s="45">
        <v>3663000000</v>
      </c>
      <c r="K427" s="45">
        <v>3663000000</v>
      </c>
      <c r="L427" s="57"/>
      <c r="M427" s="50"/>
      <c r="N427" s="50" t="s">
        <v>5915</v>
      </c>
      <c r="O427" s="74" t="s">
        <v>6721</v>
      </c>
      <c r="P427" s="74" t="s">
        <v>6722</v>
      </c>
      <c r="Q427" s="62"/>
    </row>
    <row r="428" spans="2:17" s="70" customFormat="1" x14ac:dyDescent="0.15">
      <c r="B428" s="56">
        <v>2018</v>
      </c>
      <c r="C428" s="74">
        <v>1</v>
      </c>
      <c r="D428" s="71" t="s">
        <v>15</v>
      </c>
      <c r="E428" s="50" t="s">
        <v>5281</v>
      </c>
      <c r="F428" s="71" t="s">
        <v>16</v>
      </c>
      <c r="G428" s="45">
        <v>2280000000</v>
      </c>
      <c r="H428" s="45">
        <v>1100000000</v>
      </c>
      <c r="I428" s="45">
        <v>300000000</v>
      </c>
      <c r="J428" s="45">
        <v>3680000000</v>
      </c>
      <c r="K428" s="45">
        <v>3680000000</v>
      </c>
      <c r="L428" s="57" t="s">
        <v>4107</v>
      </c>
      <c r="M428" s="50"/>
      <c r="N428" s="50" t="s">
        <v>5915</v>
      </c>
      <c r="O428" s="74" t="s">
        <v>6721</v>
      </c>
      <c r="P428" s="74" t="s">
        <v>6722</v>
      </c>
      <c r="Q428" s="62"/>
    </row>
    <row r="429" spans="2:17" s="70" customFormat="1" x14ac:dyDescent="0.15">
      <c r="B429" s="56">
        <v>2018</v>
      </c>
      <c r="C429" s="74">
        <v>1</v>
      </c>
      <c r="D429" s="71" t="s">
        <v>14</v>
      </c>
      <c r="E429" s="50" t="s">
        <v>1426</v>
      </c>
      <c r="F429" s="71" t="s">
        <v>103</v>
      </c>
      <c r="G429" s="45">
        <v>2000000000</v>
      </c>
      <c r="H429" s="45">
        <v>1465387000</v>
      </c>
      <c r="I429" s="45">
        <v>259959000</v>
      </c>
      <c r="J429" s="45">
        <v>3725346000</v>
      </c>
      <c r="K429" s="45">
        <v>2607742000</v>
      </c>
      <c r="L429" s="57" t="s">
        <v>4107</v>
      </c>
      <c r="M429" s="50"/>
      <c r="N429" s="50" t="s">
        <v>5850</v>
      </c>
      <c r="O429" s="74" t="s">
        <v>6141</v>
      </c>
      <c r="P429" s="74" t="s">
        <v>6142</v>
      </c>
      <c r="Q429" s="62"/>
    </row>
    <row r="430" spans="2:17" s="70" customFormat="1" x14ac:dyDescent="0.15">
      <c r="B430" s="56">
        <v>2018</v>
      </c>
      <c r="C430" s="74">
        <v>1</v>
      </c>
      <c r="D430" s="71" t="s">
        <v>14</v>
      </c>
      <c r="E430" s="50" t="s">
        <v>3040</v>
      </c>
      <c r="F430" s="71" t="s">
        <v>99</v>
      </c>
      <c r="G430" s="45">
        <v>2855062300</v>
      </c>
      <c r="H430" s="45">
        <v>0</v>
      </c>
      <c r="I430" s="45">
        <v>879437700</v>
      </c>
      <c r="J430" s="45">
        <v>3734500000</v>
      </c>
      <c r="K430" s="45"/>
      <c r="L430" s="57"/>
      <c r="M430" s="50"/>
      <c r="N430" s="50" t="s">
        <v>6463</v>
      </c>
      <c r="O430" s="74" t="s">
        <v>6468</v>
      </c>
      <c r="P430" s="74" t="s">
        <v>6469</v>
      </c>
      <c r="Q430" s="62"/>
    </row>
    <row r="431" spans="2:17" s="70" customFormat="1" x14ac:dyDescent="0.15">
      <c r="B431" s="56">
        <v>2018</v>
      </c>
      <c r="C431" s="74">
        <v>1</v>
      </c>
      <c r="D431" s="71" t="s">
        <v>14</v>
      </c>
      <c r="E431" s="50" t="s">
        <v>4096</v>
      </c>
      <c r="F431" s="71" t="s">
        <v>16</v>
      </c>
      <c r="G431" s="45">
        <v>3000000000</v>
      </c>
      <c r="H431" s="45">
        <v>0</v>
      </c>
      <c r="I431" s="45">
        <v>784501000</v>
      </c>
      <c r="J431" s="45">
        <v>3784501000</v>
      </c>
      <c r="K431" s="45">
        <v>3785000000</v>
      </c>
      <c r="L431" s="57"/>
      <c r="M431" s="50"/>
      <c r="N431" s="50" t="s">
        <v>5907</v>
      </c>
      <c r="O431" s="74" t="s">
        <v>6579</v>
      </c>
      <c r="P431" s="74" t="s">
        <v>6580</v>
      </c>
      <c r="Q431" s="62"/>
    </row>
    <row r="432" spans="2:17" s="70" customFormat="1" x14ac:dyDescent="0.15">
      <c r="B432" s="56">
        <v>2018</v>
      </c>
      <c r="C432" s="74">
        <v>1</v>
      </c>
      <c r="D432" s="71" t="s">
        <v>14</v>
      </c>
      <c r="E432" s="50" t="s">
        <v>824</v>
      </c>
      <c r="F432" s="71" t="s">
        <v>16</v>
      </c>
      <c r="G432" s="45">
        <v>1200478000</v>
      </c>
      <c r="H432" s="45">
        <v>1200478000</v>
      </c>
      <c r="I432" s="45">
        <v>1500620000</v>
      </c>
      <c r="J432" s="45">
        <v>3901576000</v>
      </c>
      <c r="K432" s="45">
        <v>0</v>
      </c>
      <c r="L432" s="57" t="s">
        <v>4107</v>
      </c>
      <c r="M432" s="50"/>
      <c r="N432" s="50" t="s">
        <v>6029</v>
      </c>
      <c r="O432" s="74" t="s">
        <v>6032</v>
      </c>
      <c r="P432" s="74" t="s">
        <v>6033</v>
      </c>
      <c r="Q432" s="62"/>
    </row>
    <row r="433" spans="2:17" s="70" customFormat="1" x14ac:dyDescent="0.15">
      <c r="B433" s="56">
        <v>2018</v>
      </c>
      <c r="C433" s="74">
        <v>1</v>
      </c>
      <c r="D433" s="71" t="s">
        <v>14</v>
      </c>
      <c r="E433" s="50" t="s">
        <v>825</v>
      </c>
      <c r="F433" s="71" t="s">
        <v>16</v>
      </c>
      <c r="G433" s="45">
        <v>642011980</v>
      </c>
      <c r="H433" s="45">
        <v>0</v>
      </c>
      <c r="I433" s="45">
        <v>3457786400</v>
      </c>
      <c r="J433" s="45">
        <v>4099798380</v>
      </c>
      <c r="K433" s="45">
        <v>0</v>
      </c>
      <c r="L433" s="57"/>
      <c r="M433" s="50"/>
      <c r="N433" s="50" t="s">
        <v>6029</v>
      </c>
      <c r="O433" s="74" t="s">
        <v>6032</v>
      </c>
      <c r="P433" s="74" t="s">
        <v>6033</v>
      </c>
      <c r="Q433" s="62"/>
    </row>
    <row r="434" spans="2:17" s="70" customFormat="1" x14ac:dyDescent="0.15">
      <c r="B434" s="56">
        <v>2018</v>
      </c>
      <c r="C434" s="74">
        <v>1</v>
      </c>
      <c r="D434" s="71" t="s">
        <v>14</v>
      </c>
      <c r="E434" s="50" t="s">
        <v>235</v>
      </c>
      <c r="F434" s="71" t="s">
        <v>17</v>
      </c>
      <c r="G434" s="45">
        <v>3614919000</v>
      </c>
      <c r="H434" s="45">
        <v>0</v>
      </c>
      <c r="I434" s="45">
        <v>499041000</v>
      </c>
      <c r="J434" s="45">
        <v>4113960000</v>
      </c>
      <c r="K434" s="45">
        <v>2879772000</v>
      </c>
      <c r="L434" s="57" t="s">
        <v>4107</v>
      </c>
      <c r="M434" s="50"/>
      <c r="N434" s="50" t="s">
        <v>5938</v>
      </c>
      <c r="O434" s="74" t="s">
        <v>5945</v>
      </c>
      <c r="P434" s="74" t="s">
        <v>5946</v>
      </c>
      <c r="Q434" s="62"/>
    </row>
    <row r="435" spans="2:17" s="70" customFormat="1" x14ac:dyDescent="0.15">
      <c r="B435" s="56">
        <v>2018</v>
      </c>
      <c r="C435" s="74">
        <v>1</v>
      </c>
      <c r="D435" s="71" t="s">
        <v>14</v>
      </c>
      <c r="E435" s="50" t="s">
        <v>2420</v>
      </c>
      <c r="F435" s="71" t="s">
        <v>17</v>
      </c>
      <c r="G435" s="45">
        <v>2347371000</v>
      </c>
      <c r="H435" s="45"/>
      <c r="I435" s="45">
        <v>1771002000</v>
      </c>
      <c r="J435" s="45">
        <v>4118373000</v>
      </c>
      <c r="K435" s="45"/>
      <c r="L435" s="57"/>
      <c r="M435" s="50"/>
      <c r="N435" s="50" t="s">
        <v>5865</v>
      </c>
      <c r="O435" s="74" t="s">
        <v>6269</v>
      </c>
      <c r="P435" s="74" t="s">
        <v>6270</v>
      </c>
      <c r="Q435" s="62"/>
    </row>
    <row r="436" spans="2:17" s="70" customFormat="1" x14ac:dyDescent="0.15">
      <c r="B436" s="56">
        <v>2018</v>
      </c>
      <c r="C436" s="74">
        <v>1</v>
      </c>
      <c r="D436" s="71" t="s">
        <v>14</v>
      </c>
      <c r="E436" s="50" t="s">
        <v>2952</v>
      </c>
      <c r="F436" s="71" t="s">
        <v>16</v>
      </c>
      <c r="G436" s="45">
        <v>133878000</v>
      </c>
      <c r="H436" s="45">
        <v>0</v>
      </c>
      <c r="I436" s="45">
        <v>3994156000</v>
      </c>
      <c r="J436" s="45">
        <v>4128034000</v>
      </c>
      <c r="K436" s="45">
        <v>3395000000</v>
      </c>
      <c r="L436" s="57"/>
      <c r="M436" s="50"/>
      <c r="N436" s="50" t="s">
        <v>5882</v>
      </c>
      <c r="O436" s="74" t="s">
        <v>6398</v>
      </c>
      <c r="P436" s="74" t="s">
        <v>6399</v>
      </c>
      <c r="Q436" s="62"/>
    </row>
    <row r="437" spans="2:17" s="70" customFormat="1" x14ac:dyDescent="0.15">
      <c r="B437" s="56">
        <v>2018</v>
      </c>
      <c r="C437" s="74">
        <v>1</v>
      </c>
      <c r="D437" s="71" t="s">
        <v>14</v>
      </c>
      <c r="E437" s="50" t="s">
        <v>4061</v>
      </c>
      <c r="F437" s="71" t="s">
        <v>17</v>
      </c>
      <c r="G437" s="45">
        <v>845234000</v>
      </c>
      <c r="H437" s="45">
        <v>0</v>
      </c>
      <c r="I437" s="45">
        <v>3453791000</v>
      </c>
      <c r="J437" s="45">
        <v>4299025000</v>
      </c>
      <c r="K437" s="45">
        <v>3009000000</v>
      </c>
      <c r="L437" s="57" t="s">
        <v>4107</v>
      </c>
      <c r="M437" s="50"/>
      <c r="N437" s="50" t="s">
        <v>5905</v>
      </c>
      <c r="O437" s="74" t="s">
        <v>6556</v>
      </c>
      <c r="P437" s="74" t="s">
        <v>6557</v>
      </c>
      <c r="Q437" s="62"/>
    </row>
    <row r="438" spans="2:17" s="70" customFormat="1" x14ac:dyDescent="0.15">
      <c r="B438" s="56">
        <v>2018</v>
      </c>
      <c r="C438" s="74">
        <v>1</v>
      </c>
      <c r="D438" s="71" t="s">
        <v>14</v>
      </c>
      <c r="E438" s="50" t="s">
        <v>4144</v>
      </c>
      <c r="F438" s="71" t="s">
        <v>16</v>
      </c>
      <c r="G438" s="45">
        <v>4400000000</v>
      </c>
      <c r="H438" s="45"/>
      <c r="I438" s="45">
        <v>0</v>
      </c>
      <c r="J438" s="45">
        <f>SUM(G438:I438)</f>
        <v>4400000000</v>
      </c>
      <c r="K438" s="45">
        <v>4400000000</v>
      </c>
      <c r="L438" s="57"/>
      <c r="M438" s="50"/>
      <c r="N438" s="50" t="s">
        <v>3887</v>
      </c>
      <c r="O438" s="74" t="s">
        <v>4145</v>
      </c>
      <c r="P438" s="74" t="s">
        <v>4146</v>
      </c>
      <c r="Q438" s="62"/>
    </row>
    <row r="439" spans="2:17" s="70" customFormat="1" x14ac:dyDescent="0.15">
      <c r="B439" s="56">
        <v>2018</v>
      </c>
      <c r="C439" s="74">
        <v>1</v>
      </c>
      <c r="D439" s="71" t="s">
        <v>14</v>
      </c>
      <c r="E439" s="50" t="s">
        <v>4075</v>
      </c>
      <c r="F439" s="71" t="s">
        <v>16</v>
      </c>
      <c r="G439" s="45">
        <v>1025098000</v>
      </c>
      <c r="H439" s="45">
        <v>0</v>
      </c>
      <c r="I439" s="45">
        <v>3411134000</v>
      </c>
      <c r="J439" s="45">
        <v>4436232000</v>
      </c>
      <c r="K439" s="45">
        <v>0</v>
      </c>
      <c r="L439" s="57" t="s">
        <v>4107</v>
      </c>
      <c r="M439" s="50"/>
      <c r="N439" s="50" t="s">
        <v>5906</v>
      </c>
      <c r="O439" s="74" t="s">
        <v>6562</v>
      </c>
      <c r="P439" s="74" t="s">
        <v>6563</v>
      </c>
      <c r="Q439" s="62"/>
    </row>
    <row r="440" spans="2:17" s="70" customFormat="1" x14ac:dyDescent="0.15">
      <c r="B440" s="56">
        <v>2018</v>
      </c>
      <c r="C440" s="74">
        <v>1</v>
      </c>
      <c r="D440" s="71" t="s">
        <v>14</v>
      </c>
      <c r="E440" s="50" t="s">
        <v>1402</v>
      </c>
      <c r="F440" s="71" t="s">
        <v>16</v>
      </c>
      <c r="G440" s="45">
        <v>900000000</v>
      </c>
      <c r="H440" s="45">
        <v>1897000000</v>
      </c>
      <c r="I440" s="45">
        <v>1654000000</v>
      </c>
      <c r="J440" s="45">
        <v>4451000000</v>
      </c>
      <c r="K440" s="45">
        <v>4451000000</v>
      </c>
      <c r="L440" s="57"/>
      <c r="M440" s="50"/>
      <c r="N440" s="50" t="s">
        <v>5848</v>
      </c>
      <c r="O440" s="74" t="s">
        <v>6117</v>
      </c>
      <c r="P440" s="74" t="s">
        <v>6118</v>
      </c>
      <c r="Q440" s="62"/>
    </row>
    <row r="441" spans="2:17" s="70" customFormat="1" x14ac:dyDescent="0.15">
      <c r="B441" s="56">
        <v>2018</v>
      </c>
      <c r="C441" s="74">
        <v>1</v>
      </c>
      <c r="D441" s="71" t="s">
        <v>14</v>
      </c>
      <c r="E441" s="50" t="s">
        <v>868</v>
      </c>
      <c r="F441" s="71" t="s">
        <v>16</v>
      </c>
      <c r="G441" s="45">
        <v>1358217000</v>
      </c>
      <c r="H441" s="45">
        <v>0</v>
      </c>
      <c r="I441" s="45">
        <v>3211865000</v>
      </c>
      <c r="J441" s="45">
        <v>4570082000</v>
      </c>
      <c r="K441" s="45" t="s">
        <v>773</v>
      </c>
      <c r="L441" s="57" t="s">
        <v>4107</v>
      </c>
      <c r="M441" s="50"/>
      <c r="N441" s="50" t="s">
        <v>5841</v>
      </c>
      <c r="O441" s="74" t="s">
        <v>6059</v>
      </c>
      <c r="P441" s="74" t="s">
        <v>6060</v>
      </c>
      <c r="Q441" s="62"/>
    </row>
    <row r="442" spans="2:17" s="70" customFormat="1" x14ac:dyDescent="0.15">
      <c r="B442" s="56">
        <v>2018</v>
      </c>
      <c r="C442" s="74">
        <v>1</v>
      </c>
      <c r="D442" s="71" t="s">
        <v>14</v>
      </c>
      <c r="E442" s="50" t="s">
        <v>3492</v>
      </c>
      <c r="F442" s="71" t="s">
        <v>16</v>
      </c>
      <c r="G442" s="110">
        <v>263579000</v>
      </c>
      <c r="H442" s="110">
        <v>0</v>
      </c>
      <c r="I442" s="110">
        <v>4330162000</v>
      </c>
      <c r="J442" s="110">
        <v>4593741000</v>
      </c>
      <c r="K442" s="110">
        <v>4593741000</v>
      </c>
      <c r="L442" s="57" t="s">
        <v>4107</v>
      </c>
      <c r="M442" s="50"/>
      <c r="N442" s="50" t="s">
        <v>5902</v>
      </c>
      <c r="O442" s="74" t="s">
        <v>6542</v>
      </c>
      <c r="P442" s="74" t="s">
        <v>6543</v>
      </c>
      <c r="Q442" s="62"/>
    </row>
    <row r="443" spans="2:17" s="70" customFormat="1" x14ac:dyDescent="0.15">
      <c r="B443" s="56">
        <v>2018</v>
      </c>
      <c r="C443" s="74">
        <v>1</v>
      </c>
      <c r="D443" s="71" t="s">
        <v>14</v>
      </c>
      <c r="E443" s="50" t="s">
        <v>755</v>
      </c>
      <c r="F443" s="71" t="s">
        <v>16</v>
      </c>
      <c r="G443" s="45">
        <v>1250000000</v>
      </c>
      <c r="H443" s="45">
        <v>3380670000</v>
      </c>
      <c r="I443" s="45">
        <v>52822000</v>
      </c>
      <c r="J443" s="45">
        <v>4683492000</v>
      </c>
      <c r="K443" s="45">
        <v>3746793600</v>
      </c>
      <c r="L443" s="57" t="s">
        <v>4107</v>
      </c>
      <c r="M443" s="50"/>
      <c r="N443" s="50" t="s">
        <v>5839</v>
      </c>
      <c r="O443" s="74" t="s">
        <v>6044</v>
      </c>
      <c r="P443" s="74" t="s">
        <v>6045</v>
      </c>
      <c r="Q443" s="62"/>
    </row>
    <row r="444" spans="2:17" s="70" customFormat="1" x14ac:dyDescent="0.15">
      <c r="B444" s="56">
        <v>2018</v>
      </c>
      <c r="C444" s="74">
        <v>1</v>
      </c>
      <c r="D444" s="71" t="s">
        <v>15</v>
      </c>
      <c r="E444" s="50" t="s">
        <v>1475</v>
      </c>
      <c r="F444" s="71" t="s">
        <v>16</v>
      </c>
      <c r="G444" s="45">
        <v>1800000000</v>
      </c>
      <c r="H444" s="45"/>
      <c r="I444" s="45">
        <v>2893000000</v>
      </c>
      <c r="J444" s="45">
        <v>4693000000</v>
      </c>
      <c r="K444" s="45">
        <v>2346500000</v>
      </c>
      <c r="L444" s="57"/>
      <c r="M444" s="50"/>
      <c r="N444" s="50" t="s">
        <v>6177</v>
      </c>
      <c r="O444" s="74" t="s">
        <v>6182</v>
      </c>
      <c r="P444" s="74" t="s">
        <v>6183</v>
      </c>
      <c r="Q444" s="62"/>
    </row>
    <row r="445" spans="2:17" s="70" customFormat="1" x14ac:dyDescent="0.15">
      <c r="B445" s="56">
        <v>2018</v>
      </c>
      <c r="C445" s="74">
        <v>1</v>
      </c>
      <c r="D445" s="71" t="s">
        <v>14</v>
      </c>
      <c r="E445" s="50" t="s">
        <v>822</v>
      </c>
      <c r="F445" s="71" t="s">
        <v>16</v>
      </c>
      <c r="G445" s="45">
        <v>399194000</v>
      </c>
      <c r="H445" s="45">
        <v>0</v>
      </c>
      <c r="I445" s="45">
        <v>4351896000</v>
      </c>
      <c r="J445" s="45">
        <v>4751090000</v>
      </c>
      <c r="K445" s="45">
        <v>4751000000</v>
      </c>
      <c r="L445" s="57" t="s">
        <v>4107</v>
      </c>
      <c r="M445" s="50"/>
      <c r="N445" s="50" t="s">
        <v>6029</v>
      </c>
      <c r="O445" s="74" t="s">
        <v>6032</v>
      </c>
      <c r="P445" s="74" t="s">
        <v>6033</v>
      </c>
      <c r="Q445" s="62"/>
    </row>
    <row r="446" spans="2:17" s="70" customFormat="1" x14ac:dyDescent="0.15">
      <c r="B446" s="56">
        <v>2018</v>
      </c>
      <c r="C446" s="74">
        <v>1</v>
      </c>
      <c r="D446" s="71" t="s">
        <v>14</v>
      </c>
      <c r="E446" s="50" t="s">
        <v>3499</v>
      </c>
      <c r="F446" s="71" t="s">
        <v>16</v>
      </c>
      <c r="G446" s="110">
        <v>1244958000</v>
      </c>
      <c r="H446" s="110">
        <v>2459820000</v>
      </c>
      <c r="I446" s="110">
        <v>1194522000</v>
      </c>
      <c r="J446" s="110">
        <v>4899300000</v>
      </c>
      <c r="K446" s="110">
        <v>4899300000</v>
      </c>
      <c r="L446" s="57" t="s">
        <v>4107</v>
      </c>
      <c r="M446" s="50"/>
      <c r="N446" s="50" t="s">
        <v>5903</v>
      </c>
      <c r="O446" s="74" t="s">
        <v>6546</v>
      </c>
      <c r="P446" s="74" t="s">
        <v>6547</v>
      </c>
      <c r="Q446" s="62"/>
    </row>
    <row r="447" spans="2:17" s="70" customFormat="1" x14ac:dyDescent="0.15">
      <c r="B447" s="56">
        <v>2018</v>
      </c>
      <c r="C447" s="74">
        <v>1</v>
      </c>
      <c r="D447" s="71" t="s">
        <v>14</v>
      </c>
      <c r="E447" s="50" t="s">
        <v>5377</v>
      </c>
      <c r="F447" s="71" t="s">
        <v>17</v>
      </c>
      <c r="G447" s="45">
        <v>2567018000</v>
      </c>
      <c r="H447" s="45"/>
      <c r="I447" s="45">
        <v>2350613000</v>
      </c>
      <c r="J447" s="45">
        <v>4917631000</v>
      </c>
      <c r="K447" s="45"/>
      <c r="L447" s="57" t="s">
        <v>4107</v>
      </c>
      <c r="M447" s="50"/>
      <c r="N447" s="50" t="s">
        <v>5169</v>
      </c>
      <c r="O447" s="74" t="s">
        <v>6787</v>
      </c>
      <c r="P447" s="74" t="s">
        <v>6788</v>
      </c>
      <c r="Q447" s="62"/>
    </row>
    <row r="448" spans="2:17" s="70" customFormat="1" x14ac:dyDescent="0.15">
      <c r="B448" s="56">
        <v>2018</v>
      </c>
      <c r="C448" s="74">
        <v>1</v>
      </c>
      <c r="D448" s="71" t="s">
        <v>14</v>
      </c>
      <c r="E448" s="50" t="s">
        <v>815</v>
      </c>
      <c r="F448" s="71" t="s">
        <v>16</v>
      </c>
      <c r="G448" s="45">
        <v>1223800000</v>
      </c>
      <c r="H448" s="45">
        <v>0</v>
      </c>
      <c r="I448" s="45">
        <v>3746000000</v>
      </c>
      <c r="J448" s="45">
        <v>4969800000</v>
      </c>
      <c r="K448" s="45"/>
      <c r="L448" s="57"/>
      <c r="M448" s="50"/>
      <c r="N448" s="50" t="s">
        <v>6024</v>
      </c>
      <c r="O448" s="74" t="s">
        <v>6027</v>
      </c>
      <c r="P448" s="74" t="s">
        <v>6028</v>
      </c>
      <c r="Q448" s="62"/>
    </row>
    <row r="449" spans="2:17" s="70" customFormat="1" x14ac:dyDescent="0.15">
      <c r="B449" s="56">
        <v>2018</v>
      </c>
      <c r="C449" s="74">
        <v>1</v>
      </c>
      <c r="D449" s="71" t="s">
        <v>14</v>
      </c>
      <c r="E449" s="50" t="s">
        <v>4098</v>
      </c>
      <c r="F449" s="71" t="s">
        <v>16</v>
      </c>
      <c r="G449" s="45">
        <v>1129094000</v>
      </c>
      <c r="H449" s="45">
        <v>0</v>
      </c>
      <c r="I449" s="45">
        <v>3966480000</v>
      </c>
      <c r="J449" s="45">
        <v>5095574000</v>
      </c>
      <c r="K449" s="45">
        <v>3000000</v>
      </c>
      <c r="L449" s="57" t="s">
        <v>4107</v>
      </c>
      <c r="M449" s="50"/>
      <c r="N449" s="50" t="s">
        <v>4108</v>
      </c>
      <c r="O449" s="74" t="s">
        <v>6581</v>
      </c>
      <c r="P449" s="74" t="s">
        <v>6582</v>
      </c>
      <c r="Q449" s="62"/>
    </row>
    <row r="450" spans="2:17" s="70" customFormat="1" x14ac:dyDescent="0.15">
      <c r="B450" s="56">
        <v>2018</v>
      </c>
      <c r="C450" s="74">
        <v>1</v>
      </c>
      <c r="D450" s="71" t="s">
        <v>14</v>
      </c>
      <c r="E450" s="50" t="s">
        <v>855</v>
      </c>
      <c r="F450" s="71" t="s">
        <v>16</v>
      </c>
      <c r="G450" s="45">
        <v>1350000000</v>
      </c>
      <c r="H450" s="45">
        <v>2429041000</v>
      </c>
      <c r="I450" s="45">
        <v>1347588000</v>
      </c>
      <c r="J450" s="45">
        <v>5126629000</v>
      </c>
      <c r="K450" s="45">
        <v>5126629000</v>
      </c>
      <c r="L450" s="57" t="s">
        <v>4107</v>
      </c>
      <c r="M450" s="50"/>
      <c r="N450" s="50" t="s">
        <v>5840</v>
      </c>
      <c r="O450" s="74" t="s">
        <v>6052</v>
      </c>
      <c r="P450" s="74" t="s">
        <v>6053</v>
      </c>
      <c r="Q450" s="62"/>
    </row>
    <row r="451" spans="2:17" s="70" customFormat="1" x14ac:dyDescent="0.15">
      <c r="B451" s="56">
        <v>2018</v>
      </c>
      <c r="C451" s="74">
        <v>1</v>
      </c>
      <c r="D451" s="71" t="s">
        <v>14</v>
      </c>
      <c r="E451" s="50" t="s">
        <v>2974</v>
      </c>
      <c r="F451" s="71" t="s">
        <v>16</v>
      </c>
      <c r="G451" s="45">
        <v>412414000</v>
      </c>
      <c r="H451" s="45">
        <v>0</v>
      </c>
      <c r="I451" s="45">
        <v>4752479000</v>
      </c>
      <c r="J451" s="45">
        <v>5164893000</v>
      </c>
      <c r="K451" s="45">
        <v>5164893000</v>
      </c>
      <c r="L451" s="57" t="s">
        <v>6419</v>
      </c>
      <c r="M451" s="50" t="s">
        <v>2975</v>
      </c>
      <c r="N451" s="50" t="s">
        <v>5887</v>
      </c>
      <c r="O451" s="74" t="s">
        <v>6420</v>
      </c>
      <c r="P451" s="74" t="s">
        <v>6421</v>
      </c>
      <c r="Q451" s="62"/>
    </row>
    <row r="452" spans="2:17" s="70" customFormat="1" x14ac:dyDescent="0.15">
      <c r="B452" s="56">
        <v>2018</v>
      </c>
      <c r="C452" s="74">
        <v>1</v>
      </c>
      <c r="D452" s="71" t="s">
        <v>14</v>
      </c>
      <c r="E452" s="50" t="s">
        <v>788</v>
      </c>
      <c r="F452" s="71" t="s">
        <v>16</v>
      </c>
      <c r="G452" s="45">
        <v>0</v>
      </c>
      <c r="H452" s="45">
        <v>2452000000</v>
      </c>
      <c r="I452" s="45">
        <v>2850000000</v>
      </c>
      <c r="J452" s="45">
        <v>5302000000</v>
      </c>
      <c r="K452" s="45">
        <v>2452000000</v>
      </c>
      <c r="L452" s="57" t="s">
        <v>4107</v>
      </c>
      <c r="M452" s="50"/>
      <c r="N452" s="50" t="s">
        <v>6008</v>
      </c>
      <c r="O452" s="74" t="s">
        <v>6009</v>
      </c>
      <c r="P452" s="74" t="s">
        <v>6010</v>
      </c>
      <c r="Q452" s="62"/>
    </row>
    <row r="453" spans="2:17" s="70" customFormat="1" x14ac:dyDescent="0.15">
      <c r="B453" s="56">
        <v>2018</v>
      </c>
      <c r="C453" s="74">
        <v>1</v>
      </c>
      <c r="D453" s="71" t="s">
        <v>15</v>
      </c>
      <c r="E453" s="50" t="s">
        <v>2512</v>
      </c>
      <c r="F453" s="71" t="s">
        <v>103</v>
      </c>
      <c r="G453" s="45">
        <v>3150000000</v>
      </c>
      <c r="H453" s="45"/>
      <c r="I453" s="45">
        <v>2275076000</v>
      </c>
      <c r="J453" s="45">
        <v>5425076000</v>
      </c>
      <c r="K453" s="45">
        <v>6000000000</v>
      </c>
      <c r="L453" s="57"/>
      <c r="M453" s="50"/>
      <c r="N453" s="50" t="s">
        <v>5871</v>
      </c>
      <c r="O453" s="74" t="s">
        <v>6334</v>
      </c>
      <c r="P453" s="74" t="s">
        <v>6335</v>
      </c>
      <c r="Q453" s="62"/>
    </row>
    <row r="454" spans="2:17" s="70" customFormat="1" x14ac:dyDescent="0.15">
      <c r="B454" s="56">
        <v>2018</v>
      </c>
      <c r="C454" s="74">
        <v>1</v>
      </c>
      <c r="D454" s="71" t="s">
        <v>14</v>
      </c>
      <c r="E454" s="50" t="s">
        <v>854</v>
      </c>
      <c r="F454" s="71" t="s">
        <v>16</v>
      </c>
      <c r="G454" s="45">
        <v>286998000</v>
      </c>
      <c r="H454" s="45">
        <v>0</v>
      </c>
      <c r="I454" s="45">
        <v>5168230000</v>
      </c>
      <c r="J454" s="45">
        <v>5455228000</v>
      </c>
      <c r="K454" s="45">
        <v>0</v>
      </c>
      <c r="L454" s="57" t="s">
        <v>4107</v>
      </c>
      <c r="M454" s="50"/>
      <c r="N454" s="50" t="s">
        <v>5839</v>
      </c>
      <c r="O454" s="74" t="s">
        <v>6050</v>
      </c>
      <c r="P454" s="74" t="s">
        <v>6051</v>
      </c>
      <c r="Q454" s="62"/>
    </row>
    <row r="455" spans="2:17" s="70" customFormat="1" x14ac:dyDescent="0.15">
      <c r="B455" s="56">
        <v>2018</v>
      </c>
      <c r="C455" s="74">
        <v>1</v>
      </c>
      <c r="D455" s="71" t="s">
        <v>14</v>
      </c>
      <c r="E455" s="50" t="s">
        <v>3406</v>
      </c>
      <c r="F455" s="71" t="s">
        <v>40</v>
      </c>
      <c r="G455" s="110">
        <v>5000000000</v>
      </c>
      <c r="H455" s="110">
        <v>5000000000</v>
      </c>
      <c r="I455" s="110" t="e">
        <v>#VALUE!</v>
      </c>
      <c r="J455" s="110">
        <v>6100000000</v>
      </c>
      <c r="K455" s="110">
        <v>11100000000</v>
      </c>
      <c r="L455" s="57" t="s">
        <v>6473</v>
      </c>
      <c r="M455" s="50" t="s">
        <v>3407</v>
      </c>
      <c r="N455" s="50" t="s">
        <v>6470</v>
      </c>
      <c r="O455" s="74" t="s">
        <v>6471</v>
      </c>
      <c r="P455" s="74" t="s">
        <v>6474</v>
      </c>
      <c r="Q455" s="62"/>
    </row>
    <row r="456" spans="2:17" s="70" customFormat="1" x14ac:dyDescent="0.15">
      <c r="B456" s="56">
        <v>2018</v>
      </c>
      <c r="C456" s="74">
        <v>1</v>
      </c>
      <c r="D456" s="71" t="s">
        <v>14</v>
      </c>
      <c r="E456" s="50" t="s">
        <v>1424</v>
      </c>
      <c r="F456" s="71" t="s">
        <v>103</v>
      </c>
      <c r="G456" s="45">
        <v>1000000000</v>
      </c>
      <c r="H456" s="45">
        <v>5736023000</v>
      </c>
      <c r="I456" s="45">
        <v>986794000</v>
      </c>
      <c r="J456" s="45">
        <v>7722817000</v>
      </c>
      <c r="K456" s="45">
        <v>7722817000</v>
      </c>
      <c r="L456" s="57" t="s">
        <v>6140</v>
      </c>
      <c r="M456" s="50" t="s">
        <v>1425</v>
      </c>
      <c r="N456" s="50" t="s">
        <v>5850</v>
      </c>
      <c r="O456" s="74" t="s">
        <v>6141</v>
      </c>
      <c r="P456" s="74" t="s">
        <v>6142</v>
      </c>
      <c r="Q456" s="62"/>
    </row>
    <row r="457" spans="2:17" s="70" customFormat="1" x14ac:dyDescent="0.15">
      <c r="B457" s="56">
        <v>2018</v>
      </c>
      <c r="C457" s="74">
        <v>1</v>
      </c>
      <c r="D457" s="71" t="s">
        <v>15</v>
      </c>
      <c r="E457" s="50" t="s">
        <v>5279</v>
      </c>
      <c r="F457" s="71" t="s">
        <v>16</v>
      </c>
      <c r="G457" s="45">
        <v>1800000000</v>
      </c>
      <c r="H457" s="45">
        <v>3132000000</v>
      </c>
      <c r="I457" s="45">
        <v>3650000000</v>
      </c>
      <c r="J457" s="45">
        <v>8582000000</v>
      </c>
      <c r="K457" s="45">
        <v>8582000000</v>
      </c>
      <c r="L457" s="57"/>
      <c r="M457" s="50"/>
      <c r="N457" s="50" t="s">
        <v>5915</v>
      </c>
      <c r="O457" s="74" t="s">
        <v>6721</v>
      </c>
      <c r="P457" s="74" t="s">
        <v>6722</v>
      </c>
      <c r="Q457" s="62"/>
    </row>
    <row r="458" spans="2:17" s="70" customFormat="1" x14ac:dyDescent="0.15">
      <c r="B458" s="56">
        <v>2018</v>
      </c>
      <c r="C458" s="74">
        <v>1</v>
      </c>
      <c r="D458" s="71" t="s">
        <v>14</v>
      </c>
      <c r="E458" s="50" t="s">
        <v>3506</v>
      </c>
      <c r="F458" s="71" t="s">
        <v>103</v>
      </c>
      <c r="G458" s="110">
        <v>1000000000</v>
      </c>
      <c r="H458" s="110">
        <v>2117848000</v>
      </c>
      <c r="I458" s="110">
        <v>6160644000</v>
      </c>
      <c r="J458" s="110">
        <v>9278492000</v>
      </c>
      <c r="K458" s="110">
        <v>9278492000</v>
      </c>
      <c r="L458" s="57" t="s">
        <v>4107</v>
      </c>
      <c r="M458" s="50"/>
      <c r="N458" s="50" t="s">
        <v>5903</v>
      </c>
      <c r="O458" s="74" t="s">
        <v>6548</v>
      </c>
      <c r="P458" s="74" t="s">
        <v>6549</v>
      </c>
      <c r="Q458" s="62"/>
    </row>
    <row r="459" spans="2:17" s="70" customFormat="1" x14ac:dyDescent="0.15">
      <c r="B459" s="56">
        <v>2018</v>
      </c>
      <c r="C459" s="74">
        <v>1</v>
      </c>
      <c r="D459" s="71" t="s">
        <v>14</v>
      </c>
      <c r="E459" s="50" t="s">
        <v>5384</v>
      </c>
      <c r="F459" s="71" t="s">
        <v>16</v>
      </c>
      <c r="G459" s="45">
        <v>3011659000</v>
      </c>
      <c r="H459" s="45">
        <v>6261222000</v>
      </c>
      <c r="I459" s="45">
        <v>434753000</v>
      </c>
      <c r="J459" s="45">
        <v>9707634000</v>
      </c>
      <c r="K459" s="45">
        <v>9707634000</v>
      </c>
      <c r="L459" s="57" t="s">
        <v>4107</v>
      </c>
      <c r="M459" s="50"/>
      <c r="N459" s="50" t="s">
        <v>6791</v>
      </c>
      <c r="O459" s="74" t="s">
        <v>6792</v>
      </c>
      <c r="P459" s="74" t="s">
        <v>6793</v>
      </c>
      <c r="Q459" s="62"/>
    </row>
    <row r="460" spans="2:17" s="70" customFormat="1" x14ac:dyDescent="0.15">
      <c r="B460" s="56">
        <v>2018</v>
      </c>
      <c r="C460" s="74">
        <v>1</v>
      </c>
      <c r="D460" s="71" t="s">
        <v>14</v>
      </c>
      <c r="E460" s="50" t="s">
        <v>5243</v>
      </c>
      <c r="F460" s="71" t="s">
        <v>16</v>
      </c>
      <c r="G460" s="45">
        <v>3351432000</v>
      </c>
      <c r="H460" s="45">
        <v>3405918000</v>
      </c>
      <c r="I460" s="45">
        <v>4480940000</v>
      </c>
      <c r="J460" s="45">
        <v>11238290000</v>
      </c>
      <c r="K460" s="45">
        <v>11238290000</v>
      </c>
      <c r="L460" s="57" t="s">
        <v>4107</v>
      </c>
      <c r="M460" s="50"/>
      <c r="N460" s="50" t="s">
        <v>5911</v>
      </c>
      <c r="O460" s="74" t="s">
        <v>6698</v>
      </c>
      <c r="P460" s="74" t="s">
        <v>6699</v>
      </c>
      <c r="Q460" s="62"/>
    </row>
    <row r="461" spans="2:17" s="70" customFormat="1" x14ac:dyDescent="0.15">
      <c r="B461" s="56">
        <v>2018</v>
      </c>
      <c r="C461" s="74">
        <v>1</v>
      </c>
      <c r="D461" s="71" t="s">
        <v>14</v>
      </c>
      <c r="E461" s="50" t="s">
        <v>3489</v>
      </c>
      <c r="F461" s="71" t="s">
        <v>16</v>
      </c>
      <c r="G461" s="110">
        <v>1700000000</v>
      </c>
      <c r="H461" s="110">
        <v>2440829000</v>
      </c>
      <c r="I461" s="110">
        <v>7481202000</v>
      </c>
      <c r="J461" s="110">
        <v>11622031000</v>
      </c>
      <c r="K461" s="110">
        <v>11622031000</v>
      </c>
      <c r="L461" s="57" t="s">
        <v>4107</v>
      </c>
      <c r="M461" s="50"/>
      <c r="N461" s="50" t="s">
        <v>5902</v>
      </c>
      <c r="O461" s="74" t="s">
        <v>6540</v>
      </c>
      <c r="P461" s="74" t="s">
        <v>6541</v>
      </c>
      <c r="Q461" s="62"/>
    </row>
    <row r="462" spans="2:17" s="70" customFormat="1" x14ac:dyDescent="0.15">
      <c r="B462" s="56">
        <v>2018</v>
      </c>
      <c r="C462" s="74">
        <v>1</v>
      </c>
      <c r="D462" s="71" t="s">
        <v>14</v>
      </c>
      <c r="E462" s="50" t="s">
        <v>1423</v>
      </c>
      <c r="F462" s="71" t="s">
        <v>16</v>
      </c>
      <c r="G462" s="45">
        <v>2200000000</v>
      </c>
      <c r="H462" s="45">
        <v>7515488000</v>
      </c>
      <c r="I462" s="45">
        <v>2370473000</v>
      </c>
      <c r="J462" s="45">
        <v>12085961000</v>
      </c>
      <c r="K462" s="45">
        <v>5000000000</v>
      </c>
      <c r="L462" s="57"/>
      <c r="M462" s="50"/>
      <c r="N462" s="50" t="s">
        <v>5849</v>
      </c>
      <c r="O462" s="74" t="s">
        <v>6138</v>
      </c>
      <c r="P462" s="74" t="s">
        <v>6139</v>
      </c>
      <c r="Q462" s="62"/>
    </row>
    <row r="463" spans="2:17" s="70" customFormat="1" x14ac:dyDescent="0.15">
      <c r="B463" s="56">
        <v>2018</v>
      </c>
      <c r="C463" s="74">
        <v>1</v>
      </c>
      <c r="D463" s="71" t="s">
        <v>14</v>
      </c>
      <c r="E463" s="50" t="s">
        <v>272</v>
      </c>
      <c r="F463" s="71" t="s">
        <v>16</v>
      </c>
      <c r="G463" s="45">
        <v>3341987000</v>
      </c>
      <c r="H463" s="45">
        <v>7074172000</v>
      </c>
      <c r="I463" s="45">
        <v>1962490000</v>
      </c>
      <c r="J463" s="45">
        <v>12378649000</v>
      </c>
      <c r="K463" s="45">
        <v>3341987000</v>
      </c>
      <c r="L463" s="57" t="s">
        <v>4107</v>
      </c>
      <c r="M463" s="50"/>
      <c r="N463" s="50" t="s">
        <v>5971</v>
      </c>
      <c r="O463" s="74" t="s">
        <v>5972</v>
      </c>
      <c r="P463" s="74" t="s">
        <v>5973</v>
      </c>
      <c r="Q463" s="62"/>
    </row>
    <row r="464" spans="2:17" s="70" customFormat="1" x14ac:dyDescent="0.15">
      <c r="B464" s="56">
        <v>2018</v>
      </c>
      <c r="C464" s="74">
        <v>1</v>
      </c>
      <c r="D464" s="71" t="s">
        <v>14</v>
      </c>
      <c r="E464" s="50" t="s">
        <v>842</v>
      </c>
      <c r="F464" s="71" t="s">
        <v>16</v>
      </c>
      <c r="G464" s="45">
        <v>3850785000</v>
      </c>
      <c r="H464" s="45">
        <v>11401992078</v>
      </c>
      <c r="I464" s="45">
        <v>463254000</v>
      </c>
      <c r="J464" s="45">
        <v>15716031078</v>
      </c>
      <c r="K464" s="45">
        <v>15716031078</v>
      </c>
      <c r="L464" s="57" t="s">
        <v>4107</v>
      </c>
      <c r="M464" s="50"/>
      <c r="N464" s="50" t="s">
        <v>5838</v>
      </c>
      <c r="O464" s="74" t="s">
        <v>6042</v>
      </c>
      <c r="P464" s="74" t="s">
        <v>6043</v>
      </c>
      <c r="Q464" s="62"/>
    </row>
    <row r="465" spans="2:17" s="70" customFormat="1" x14ac:dyDescent="0.15">
      <c r="B465" s="56">
        <v>2018</v>
      </c>
      <c r="C465" s="74">
        <v>1</v>
      </c>
      <c r="D465" s="71" t="s">
        <v>14</v>
      </c>
      <c r="E465" s="50" t="s">
        <v>2239</v>
      </c>
      <c r="F465" s="71" t="s">
        <v>16</v>
      </c>
      <c r="G465" s="45">
        <v>3094375000</v>
      </c>
      <c r="H465" s="45">
        <v>13784537000</v>
      </c>
      <c r="I465" s="45">
        <v>1173425000</v>
      </c>
      <c r="J465" s="45">
        <v>18052337000</v>
      </c>
      <c r="K465" s="45">
        <v>18052337000</v>
      </c>
      <c r="L465" s="57" t="s">
        <v>4107</v>
      </c>
      <c r="M465" s="50"/>
      <c r="N465" s="50" t="s">
        <v>5860</v>
      </c>
      <c r="O465" s="74" t="s">
        <v>6256</v>
      </c>
      <c r="P465" s="74" t="s">
        <v>6257</v>
      </c>
      <c r="Q465" s="62"/>
    </row>
    <row r="466" spans="2:17" s="70" customFormat="1" x14ac:dyDescent="0.15">
      <c r="B466" s="56">
        <v>2018</v>
      </c>
      <c r="C466" s="74">
        <v>1</v>
      </c>
      <c r="D466" s="71" t="s">
        <v>14</v>
      </c>
      <c r="E466" s="50" t="s">
        <v>3460</v>
      </c>
      <c r="F466" s="71" t="s">
        <v>103</v>
      </c>
      <c r="G466" s="110">
        <v>4500000000</v>
      </c>
      <c r="H466" s="110">
        <v>6239000000</v>
      </c>
      <c r="I466" s="110">
        <v>12068000000</v>
      </c>
      <c r="J466" s="110">
        <v>22807000000</v>
      </c>
      <c r="K466" s="110">
        <v>25000000</v>
      </c>
      <c r="L466" s="57" t="s">
        <v>4107</v>
      </c>
      <c r="M466" s="50"/>
      <c r="N466" s="50" t="s">
        <v>5895</v>
      </c>
      <c r="O466" s="74" t="s">
        <v>6520</v>
      </c>
      <c r="P466" s="74" t="s">
        <v>6521</v>
      </c>
      <c r="Q466" s="62"/>
    </row>
    <row r="467" spans="2:17" s="70" customFormat="1" x14ac:dyDescent="0.15">
      <c r="B467" s="56">
        <v>2018</v>
      </c>
      <c r="C467" s="74">
        <v>1</v>
      </c>
      <c r="D467" s="71" t="s">
        <v>14</v>
      </c>
      <c r="E467" s="50" t="s">
        <v>5381</v>
      </c>
      <c r="F467" s="71" t="s">
        <v>16</v>
      </c>
      <c r="G467" s="45">
        <v>3921309000</v>
      </c>
      <c r="H467" s="45">
        <v>7248450000</v>
      </c>
      <c r="I467" s="45">
        <v>17339365000</v>
      </c>
      <c r="J467" s="45">
        <v>28509124000</v>
      </c>
      <c r="K467" s="45">
        <v>28509124000</v>
      </c>
      <c r="L467" s="57" t="s">
        <v>4107</v>
      </c>
      <c r="M467" s="50"/>
      <c r="N467" s="50" t="s">
        <v>6791</v>
      </c>
      <c r="O467" s="74" t="s">
        <v>6792</v>
      </c>
      <c r="P467" s="74" t="s">
        <v>6793</v>
      </c>
      <c r="Q467" s="62"/>
    </row>
    <row r="468" spans="2:17" s="70" customFormat="1" x14ac:dyDescent="0.15">
      <c r="B468" s="56">
        <v>2018</v>
      </c>
      <c r="C468" s="74">
        <v>1</v>
      </c>
      <c r="D468" s="71" t="s">
        <v>14</v>
      </c>
      <c r="E468" s="50" t="s">
        <v>1357</v>
      </c>
      <c r="F468" s="71" t="s">
        <v>16</v>
      </c>
      <c r="G468" s="45">
        <v>4000000000</v>
      </c>
      <c r="H468" s="45">
        <v>23023330000</v>
      </c>
      <c r="I468" s="45">
        <v>2641181000</v>
      </c>
      <c r="J468" s="45">
        <v>29664511000</v>
      </c>
      <c r="K468" s="45">
        <v>20765000000</v>
      </c>
      <c r="L468" s="57" t="s">
        <v>4107</v>
      </c>
      <c r="M468" s="50"/>
      <c r="N468" s="50" t="s">
        <v>5846</v>
      </c>
      <c r="O468" s="74" t="s">
        <v>6084</v>
      </c>
      <c r="P468" s="74" t="s">
        <v>6085</v>
      </c>
      <c r="Q468" s="62"/>
    </row>
    <row r="469" spans="2:17" s="70" customFormat="1" x14ac:dyDescent="0.15">
      <c r="B469" s="56">
        <v>2018</v>
      </c>
      <c r="C469" s="74">
        <v>1</v>
      </c>
      <c r="D469" s="71" t="s">
        <v>14</v>
      </c>
      <c r="E469" s="50" t="s">
        <v>4092</v>
      </c>
      <c r="F469" s="71" t="s">
        <v>16</v>
      </c>
      <c r="G469" s="45">
        <v>3627891000</v>
      </c>
      <c r="H469" s="45">
        <v>8229337000</v>
      </c>
      <c r="I469" s="45">
        <v>19753221000</v>
      </c>
      <c r="J469" s="45">
        <f>SUM(G469:I469)</f>
        <v>31610449000</v>
      </c>
      <c r="K469" s="45">
        <v>31610000000</v>
      </c>
      <c r="L469" s="57"/>
      <c r="M469" s="50"/>
      <c r="N469" s="50" t="s">
        <v>5907</v>
      </c>
      <c r="O469" s="74" t="s">
        <v>6577</v>
      </c>
      <c r="P469" s="74" t="s">
        <v>6578</v>
      </c>
      <c r="Q469" s="62"/>
    </row>
    <row r="470" spans="2:17" s="70" customFormat="1" x14ac:dyDescent="0.15">
      <c r="B470" s="56">
        <v>2018</v>
      </c>
      <c r="C470" s="74">
        <v>1</v>
      </c>
      <c r="D470" s="71" t="s">
        <v>14</v>
      </c>
      <c r="E470" s="50" t="s">
        <v>2235</v>
      </c>
      <c r="F470" s="71" t="s">
        <v>16</v>
      </c>
      <c r="G470" s="45">
        <v>317331000</v>
      </c>
      <c r="H470" s="45">
        <v>0</v>
      </c>
      <c r="I470" s="45">
        <v>31992338000</v>
      </c>
      <c r="J470" s="45">
        <v>32309669000</v>
      </c>
      <c r="K470" s="45">
        <v>32309669000</v>
      </c>
      <c r="L470" s="57" t="s">
        <v>4107</v>
      </c>
      <c r="M470" s="50"/>
      <c r="N470" s="50" t="s">
        <v>5860</v>
      </c>
      <c r="O470" s="74" t="s">
        <v>6252</v>
      </c>
      <c r="P470" s="74" t="s">
        <v>6253</v>
      </c>
      <c r="Q470" s="62"/>
    </row>
    <row r="471" spans="2:17" s="70" customFormat="1" x14ac:dyDescent="0.15">
      <c r="B471" s="56">
        <v>2018</v>
      </c>
      <c r="C471" s="74">
        <v>1</v>
      </c>
      <c r="D471" s="71" t="s">
        <v>14</v>
      </c>
      <c r="E471" s="50" t="s">
        <v>2236</v>
      </c>
      <c r="F471" s="71" t="s">
        <v>16</v>
      </c>
      <c r="G471" s="45">
        <v>3064000000</v>
      </c>
      <c r="H471" s="45">
        <v>12139077000</v>
      </c>
      <c r="I471" s="45">
        <v>17458410000</v>
      </c>
      <c r="J471" s="45">
        <v>32661487000</v>
      </c>
      <c r="K471" s="45">
        <v>32661487000</v>
      </c>
      <c r="L471" s="57" t="s">
        <v>4107</v>
      </c>
      <c r="M471" s="50"/>
      <c r="N471" s="50" t="s">
        <v>5860</v>
      </c>
      <c r="O471" s="74" t="s">
        <v>6254</v>
      </c>
      <c r="P471" s="74" t="s">
        <v>6255</v>
      </c>
      <c r="Q471" s="62"/>
    </row>
    <row r="472" spans="2:17" s="70" customFormat="1" x14ac:dyDescent="0.15">
      <c r="B472" s="56">
        <v>2018</v>
      </c>
      <c r="C472" s="74">
        <v>1</v>
      </c>
      <c r="D472" s="71" t="s">
        <v>14</v>
      </c>
      <c r="E472" s="50" t="s">
        <v>1515</v>
      </c>
      <c r="F472" s="71" t="s">
        <v>16</v>
      </c>
      <c r="G472" s="45">
        <v>123162000</v>
      </c>
      <c r="H472" s="45"/>
      <c r="I472" s="45">
        <v>33375000000</v>
      </c>
      <c r="J472" s="45">
        <v>33498162000</v>
      </c>
      <c r="K472" s="45">
        <v>33498000000</v>
      </c>
      <c r="L472" s="57" t="s">
        <v>4107</v>
      </c>
      <c r="M472" s="50"/>
      <c r="N472" s="50" t="s">
        <v>5854</v>
      </c>
      <c r="O472" s="74" t="s">
        <v>6219</v>
      </c>
      <c r="P472" s="74" t="s">
        <v>6220</v>
      </c>
      <c r="Q472" s="62"/>
    </row>
    <row r="473" spans="2:17" s="70" customFormat="1" x14ac:dyDescent="0.15">
      <c r="B473" s="56">
        <v>2017</v>
      </c>
      <c r="C473" s="74">
        <v>1</v>
      </c>
      <c r="D473" s="71" t="s">
        <v>15</v>
      </c>
      <c r="E473" s="50" t="s">
        <v>1966</v>
      </c>
      <c r="F473" s="71" t="s">
        <v>16</v>
      </c>
      <c r="G473" s="45">
        <v>9500000000</v>
      </c>
      <c r="H473" s="45">
        <v>21766782000</v>
      </c>
      <c r="I473" s="45">
        <v>12848000000</v>
      </c>
      <c r="J473" s="45">
        <v>44114782000</v>
      </c>
      <c r="K473" s="45">
        <v>0</v>
      </c>
      <c r="L473" s="57" t="s">
        <v>4107</v>
      </c>
      <c r="M473" s="50"/>
      <c r="N473" s="50" t="s">
        <v>6227</v>
      </c>
      <c r="O473" s="74" t="s">
        <v>6238</v>
      </c>
      <c r="P473" s="74" t="s">
        <v>6239</v>
      </c>
      <c r="Q473" s="62"/>
    </row>
    <row r="474" spans="2:17" s="70" customFormat="1" x14ac:dyDescent="0.15">
      <c r="B474" s="56">
        <v>2017</v>
      </c>
      <c r="C474" s="74">
        <v>1</v>
      </c>
      <c r="D474" s="71" t="s">
        <v>15</v>
      </c>
      <c r="E474" s="50" t="s">
        <v>1965</v>
      </c>
      <c r="F474" s="71" t="s">
        <v>16</v>
      </c>
      <c r="G474" s="45">
        <v>15000000000</v>
      </c>
      <c r="H474" s="45">
        <v>36335331000</v>
      </c>
      <c r="I474" s="45">
        <v>14700000000</v>
      </c>
      <c r="J474" s="45">
        <v>66035331000</v>
      </c>
      <c r="K474" s="45">
        <v>0</v>
      </c>
      <c r="L474" s="57" t="s">
        <v>4107</v>
      </c>
      <c r="M474" s="50"/>
      <c r="N474" s="50" t="s">
        <v>6227</v>
      </c>
      <c r="O474" s="74" t="s">
        <v>6236</v>
      </c>
      <c r="P474" s="74" t="s">
        <v>6237</v>
      </c>
      <c r="Q474" s="62"/>
    </row>
    <row r="475" spans="2:17" s="70" customFormat="1" x14ac:dyDescent="0.15">
      <c r="B475" s="56">
        <v>2018</v>
      </c>
      <c r="C475" s="74">
        <v>1</v>
      </c>
      <c r="D475" s="71" t="s">
        <v>14</v>
      </c>
      <c r="E475" s="50" t="s">
        <v>818</v>
      </c>
      <c r="F475" s="71" t="s">
        <v>16</v>
      </c>
      <c r="G475" s="45">
        <v>11392700000</v>
      </c>
      <c r="H475" s="45">
        <v>16637869000</v>
      </c>
      <c r="I475" s="45">
        <v>38413100000</v>
      </c>
      <c r="J475" s="45">
        <v>66443669000</v>
      </c>
      <c r="K475" s="45">
        <v>66444000000</v>
      </c>
      <c r="L475" s="57" t="s">
        <v>4107</v>
      </c>
      <c r="M475" s="50"/>
      <c r="N475" s="50" t="s">
        <v>6029</v>
      </c>
      <c r="O475" s="74" t="s">
        <v>6030</v>
      </c>
      <c r="P475" s="74" t="s">
        <v>6031</v>
      </c>
      <c r="Q475" s="62"/>
    </row>
    <row r="476" spans="2:17" s="70" customFormat="1" x14ac:dyDescent="0.15">
      <c r="B476" s="56">
        <v>2017</v>
      </c>
      <c r="C476" s="74">
        <v>1</v>
      </c>
      <c r="D476" s="71" t="s">
        <v>15</v>
      </c>
      <c r="E476" s="50" t="s">
        <v>1969</v>
      </c>
      <c r="F476" s="71" t="s">
        <v>16</v>
      </c>
      <c r="G476" s="45">
        <v>18500000000</v>
      </c>
      <c r="H476" s="45">
        <v>30503110000</v>
      </c>
      <c r="I476" s="45">
        <v>17500000000</v>
      </c>
      <c r="J476" s="45">
        <v>66503110000</v>
      </c>
      <c r="K476" s="45">
        <v>0</v>
      </c>
      <c r="L476" s="57" t="s">
        <v>4107</v>
      </c>
      <c r="M476" s="50"/>
      <c r="N476" s="50" t="s">
        <v>6227</v>
      </c>
      <c r="O476" s="74" t="s">
        <v>6240</v>
      </c>
      <c r="P476" s="74" t="s">
        <v>6241</v>
      </c>
      <c r="Q476" s="62"/>
    </row>
    <row r="477" spans="2:17" s="70" customFormat="1" x14ac:dyDescent="0.15">
      <c r="B477" s="56">
        <v>2018</v>
      </c>
      <c r="C477" s="74">
        <v>1</v>
      </c>
      <c r="D477" s="71" t="s">
        <v>14</v>
      </c>
      <c r="E477" s="50" t="s">
        <v>3405</v>
      </c>
      <c r="F477" s="71" t="s">
        <v>16</v>
      </c>
      <c r="G477" s="110">
        <v>10888823000</v>
      </c>
      <c r="H477" s="110">
        <v>35548810000</v>
      </c>
      <c r="I477" s="110">
        <v>22726775000</v>
      </c>
      <c r="J477" s="110">
        <v>69164408000</v>
      </c>
      <c r="K477" s="110">
        <v>12000000000</v>
      </c>
      <c r="L477" s="57" t="s">
        <v>6470</v>
      </c>
      <c r="M477" s="50" t="s">
        <v>3403</v>
      </c>
      <c r="N477" s="50" t="s">
        <v>6470</v>
      </c>
      <c r="O477" s="74" t="s">
        <v>6471</v>
      </c>
      <c r="P477" s="74" t="s">
        <v>6472</v>
      </c>
      <c r="Q477" s="62"/>
    </row>
    <row r="478" spans="2:17" s="70" customFormat="1" x14ac:dyDescent="0.15">
      <c r="B478" s="56">
        <v>2018</v>
      </c>
      <c r="C478" s="74">
        <v>1</v>
      </c>
      <c r="D478" s="71" t="s">
        <v>14</v>
      </c>
      <c r="E478" s="50" t="s">
        <v>3402</v>
      </c>
      <c r="F478" s="71" t="s">
        <v>16</v>
      </c>
      <c r="G478" s="110">
        <v>16260000000</v>
      </c>
      <c r="H478" s="110">
        <v>10978914000</v>
      </c>
      <c r="I478" s="110">
        <v>60932058000</v>
      </c>
      <c r="J478" s="110">
        <v>88170972000</v>
      </c>
      <c r="K478" s="110">
        <v>18000000000</v>
      </c>
      <c r="L478" s="57" t="s">
        <v>6470</v>
      </c>
      <c r="M478" s="50" t="s">
        <v>3403</v>
      </c>
      <c r="N478" s="50" t="s">
        <v>6470</v>
      </c>
      <c r="O478" s="74" t="s">
        <v>6471</v>
      </c>
      <c r="P478" s="74" t="s">
        <v>6472</v>
      </c>
      <c r="Q478" s="62"/>
    </row>
    <row r="479" spans="2:17" s="70" customFormat="1" x14ac:dyDescent="0.15">
      <c r="B479" s="56">
        <v>2017</v>
      </c>
      <c r="C479" s="74">
        <v>1</v>
      </c>
      <c r="D479" s="71" t="s">
        <v>15</v>
      </c>
      <c r="E479" s="50" t="s">
        <v>1962</v>
      </c>
      <c r="F479" s="71" t="s">
        <v>16</v>
      </c>
      <c r="G479" s="45">
        <v>25000000000</v>
      </c>
      <c r="H479" s="45">
        <v>64863261000</v>
      </c>
      <c r="I479" s="45">
        <v>8500000000</v>
      </c>
      <c r="J479" s="45">
        <v>98363261000</v>
      </c>
      <c r="K479" s="45">
        <v>0</v>
      </c>
      <c r="L479" s="57" t="s">
        <v>4107</v>
      </c>
      <c r="M479" s="50"/>
      <c r="N479" s="50" t="s">
        <v>6227</v>
      </c>
      <c r="O479" s="74" t="s">
        <v>6236</v>
      </c>
      <c r="P479" s="74" t="s">
        <v>6237</v>
      </c>
      <c r="Q479" s="62"/>
    </row>
    <row r="480" spans="2:17" s="70" customFormat="1" x14ac:dyDescent="0.15">
      <c r="B480" s="56">
        <v>2018</v>
      </c>
      <c r="C480" s="74">
        <v>1</v>
      </c>
      <c r="D480" s="71" t="s">
        <v>14</v>
      </c>
      <c r="E480" s="50" t="s">
        <v>1491</v>
      </c>
      <c r="F480" s="71" t="s">
        <v>16</v>
      </c>
      <c r="G480" s="45"/>
      <c r="H480" s="45"/>
      <c r="I480" s="45"/>
      <c r="J480" s="45"/>
      <c r="K480" s="45">
        <v>500000000</v>
      </c>
      <c r="L480" s="57" t="s">
        <v>4107</v>
      </c>
      <c r="M480" s="50"/>
      <c r="N480" s="50" t="s">
        <v>6193</v>
      </c>
      <c r="O480" s="74" t="s">
        <v>6194</v>
      </c>
      <c r="P480" s="74" t="s">
        <v>6195</v>
      </c>
      <c r="Q480" s="62"/>
    </row>
    <row r="481" spans="2:17" s="70" customFormat="1" x14ac:dyDescent="0.15">
      <c r="B481" s="56">
        <v>2018</v>
      </c>
      <c r="C481" s="74">
        <v>2</v>
      </c>
      <c r="D481" s="71" t="s">
        <v>14</v>
      </c>
      <c r="E481" s="50" t="s">
        <v>289</v>
      </c>
      <c r="F481" s="71" t="s">
        <v>41</v>
      </c>
      <c r="G481" s="45">
        <v>11006000</v>
      </c>
      <c r="H481" s="45">
        <v>0</v>
      </c>
      <c r="I481" s="45">
        <v>0</v>
      </c>
      <c r="J481" s="45">
        <v>11006000</v>
      </c>
      <c r="K481" s="45">
        <v>7704199.9999999991</v>
      </c>
      <c r="L481" s="57"/>
      <c r="M481" s="50"/>
      <c r="N481" s="50" t="s">
        <v>5980</v>
      </c>
      <c r="O481" s="74" t="s">
        <v>5992</v>
      </c>
      <c r="P481" s="74" t="s">
        <v>5993</v>
      </c>
      <c r="Q481" s="62"/>
    </row>
    <row r="482" spans="2:17" s="70" customFormat="1" x14ac:dyDescent="0.15">
      <c r="B482" s="56">
        <v>2018</v>
      </c>
      <c r="C482" s="74">
        <v>2</v>
      </c>
      <c r="D482" s="71" t="s">
        <v>14</v>
      </c>
      <c r="E482" s="50" t="s">
        <v>214</v>
      </c>
      <c r="F482" s="71" t="s">
        <v>41</v>
      </c>
      <c r="G482" s="45">
        <v>11645146</v>
      </c>
      <c r="H482" s="45">
        <v>0</v>
      </c>
      <c r="I482" s="45">
        <v>0</v>
      </c>
      <c r="J482" s="45">
        <v>11645146</v>
      </c>
      <c r="K482" s="45">
        <v>8151602</v>
      </c>
      <c r="L482" s="57"/>
      <c r="M482" s="50"/>
      <c r="N482" s="50" t="s">
        <v>5833</v>
      </c>
      <c r="O482" s="74" t="s">
        <v>5921</v>
      </c>
      <c r="P482" s="74" t="s">
        <v>5922</v>
      </c>
      <c r="Q482" s="62"/>
    </row>
    <row r="483" spans="2:17" s="70" customFormat="1" x14ac:dyDescent="0.15">
      <c r="B483" s="56">
        <v>2018</v>
      </c>
      <c r="C483" s="74">
        <v>2</v>
      </c>
      <c r="D483" s="71" t="s">
        <v>15</v>
      </c>
      <c r="E483" s="50" t="s">
        <v>2493</v>
      </c>
      <c r="F483" s="71" t="s">
        <v>40</v>
      </c>
      <c r="G483" s="45">
        <v>13369000</v>
      </c>
      <c r="H483" s="45"/>
      <c r="I483" s="45"/>
      <c r="J483" s="45">
        <v>13369000</v>
      </c>
      <c r="K483" s="45">
        <v>9358000</v>
      </c>
      <c r="L483" s="57" t="s">
        <v>4107</v>
      </c>
      <c r="M483" s="50"/>
      <c r="N483" s="50" t="s">
        <v>5871</v>
      </c>
      <c r="O483" s="74" t="s">
        <v>6322</v>
      </c>
      <c r="P483" s="74" t="s">
        <v>6323</v>
      </c>
      <c r="Q483" s="62"/>
    </row>
    <row r="484" spans="2:17" s="70" customFormat="1" x14ac:dyDescent="0.15">
      <c r="B484" s="56">
        <v>2018</v>
      </c>
      <c r="C484" s="74">
        <v>2</v>
      </c>
      <c r="D484" s="71" t="s">
        <v>14</v>
      </c>
      <c r="E484" s="50" t="s">
        <v>2452</v>
      </c>
      <c r="F484" s="71" t="s">
        <v>41</v>
      </c>
      <c r="G484" s="45">
        <v>12460000</v>
      </c>
      <c r="H484" s="45"/>
      <c r="I484" s="45">
        <v>1100000</v>
      </c>
      <c r="J484" s="45">
        <v>13560000</v>
      </c>
      <c r="K484" s="45"/>
      <c r="L484" s="57" t="s">
        <v>4107</v>
      </c>
      <c r="M484" s="50"/>
      <c r="N484" s="50" t="s">
        <v>6289</v>
      </c>
      <c r="O484" s="74" t="s">
        <v>6296</v>
      </c>
      <c r="P484" s="74" t="s">
        <v>6297</v>
      </c>
      <c r="Q484" s="62"/>
    </row>
    <row r="485" spans="2:17" s="70" customFormat="1" x14ac:dyDescent="0.15">
      <c r="B485" s="56">
        <v>2018</v>
      </c>
      <c r="C485" s="74">
        <v>2</v>
      </c>
      <c r="D485" s="71" t="s">
        <v>14</v>
      </c>
      <c r="E485" s="50" t="s">
        <v>4073</v>
      </c>
      <c r="F485" s="71" t="s">
        <v>4074</v>
      </c>
      <c r="G485" s="45">
        <v>13920990</v>
      </c>
      <c r="H485" s="45">
        <v>0</v>
      </c>
      <c r="I485" s="45">
        <v>0</v>
      </c>
      <c r="J485" s="45">
        <v>13920990</v>
      </c>
      <c r="K485" s="45">
        <v>10000000</v>
      </c>
      <c r="L485" s="57"/>
      <c r="M485" s="50"/>
      <c r="N485" s="50" t="s">
        <v>5905</v>
      </c>
      <c r="O485" s="74" t="s">
        <v>6560</v>
      </c>
      <c r="P485" s="74" t="s">
        <v>6561</v>
      </c>
      <c r="Q485" s="62"/>
    </row>
    <row r="486" spans="2:17" s="70" customFormat="1" x14ac:dyDescent="0.15">
      <c r="B486" s="56">
        <v>2018</v>
      </c>
      <c r="C486" s="74">
        <v>2</v>
      </c>
      <c r="D486" s="71" t="s">
        <v>14</v>
      </c>
      <c r="E486" s="50" t="s">
        <v>849</v>
      </c>
      <c r="F486" s="71" t="s">
        <v>40</v>
      </c>
      <c r="G486" s="45">
        <v>14773700</v>
      </c>
      <c r="H486" s="45"/>
      <c r="I486" s="45">
        <v>0</v>
      </c>
      <c r="J486" s="45">
        <v>14773700</v>
      </c>
      <c r="K486" s="45"/>
      <c r="L486" s="57"/>
      <c r="M486" s="50"/>
      <c r="N486" s="50" t="s">
        <v>5839</v>
      </c>
      <c r="O486" s="74" t="s">
        <v>6046</v>
      </c>
      <c r="P486" s="74" t="s">
        <v>6047</v>
      </c>
      <c r="Q486" s="62"/>
    </row>
    <row r="487" spans="2:17" s="70" customFormat="1" x14ac:dyDescent="0.15">
      <c r="B487" s="56">
        <v>2018</v>
      </c>
      <c r="C487" s="74">
        <v>2</v>
      </c>
      <c r="D487" s="71" t="s">
        <v>14</v>
      </c>
      <c r="E487" s="50" t="s">
        <v>1363</v>
      </c>
      <c r="F487" s="71" t="s">
        <v>40</v>
      </c>
      <c r="G487" s="45">
        <v>16621000</v>
      </c>
      <c r="H487" s="45"/>
      <c r="I487" s="45"/>
      <c r="J487" s="45">
        <v>16621000</v>
      </c>
      <c r="K487" s="45">
        <v>11000000</v>
      </c>
      <c r="L487" s="57"/>
      <c r="M487" s="50"/>
      <c r="N487" s="50" t="s">
        <v>5846</v>
      </c>
      <c r="O487" s="74" t="s">
        <v>6088</v>
      </c>
      <c r="P487" s="74" t="s">
        <v>6089</v>
      </c>
      <c r="Q487" s="62"/>
    </row>
    <row r="488" spans="2:17" s="70" customFormat="1" x14ac:dyDescent="0.15">
      <c r="B488" s="56">
        <v>2018</v>
      </c>
      <c r="C488" s="74">
        <v>2</v>
      </c>
      <c r="D488" s="71" t="s">
        <v>14</v>
      </c>
      <c r="E488" s="50" t="s">
        <v>289</v>
      </c>
      <c r="F488" s="71" t="s">
        <v>42</v>
      </c>
      <c r="G488" s="45">
        <v>16861000</v>
      </c>
      <c r="H488" s="45">
        <v>0</v>
      </c>
      <c r="I488" s="45">
        <v>0</v>
      </c>
      <c r="J488" s="45">
        <v>16861000</v>
      </c>
      <c r="K488" s="45">
        <v>11802700</v>
      </c>
      <c r="L488" s="57"/>
      <c r="M488" s="50"/>
      <c r="N488" s="50" t="s">
        <v>5980</v>
      </c>
      <c r="O488" s="74" t="s">
        <v>5992</v>
      </c>
      <c r="P488" s="74" t="s">
        <v>5993</v>
      </c>
      <c r="Q488" s="62"/>
    </row>
    <row r="489" spans="2:17" s="70" customFormat="1" x14ac:dyDescent="0.15">
      <c r="B489" s="56">
        <v>2018</v>
      </c>
      <c r="C489" s="74">
        <v>2</v>
      </c>
      <c r="D489" s="71" t="s">
        <v>14</v>
      </c>
      <c r="E489" s="50" t="s">
        <v>3008</v>
      </c>
      <c r="F489" s="71" t="s">
        <v>40</v>
      </c>
      <c r="G489" s="45">
        <v>17328000</v>
      </c>
      <c r="H489" s="45">
        <v>0</v>
      </c>
      <c r="I489" s="45">
        <v>0</v>
      </c>
      <c r="J489" s="45">
        <v>17328000</v>
      </c>
      <c r="K489" s="45">
        <v>17328000</v>
      </c>
      <c r="L489" s="57"/>
      <c r="M489" s="50"/>
      <c r="N489" s="50" t="s">
        <v>6429</v>
      </c>
      <c r="O489" s="74" t="s">
        <v>6438</v>
      </c>
      <c r="P489" s="74" t="s">
        <v>6439</v>
      </c>
      <c r="Q489" s="62"/>
    </row>
    <row r="490" spans="2:17" s="70" customFormat="1" x14ac:dyDescent="0.15">
      <c r="B490" s="56">
        <v>2018</v>
      </c>
      <c r="C490" s="74">
        <v>2</v>
      </c>
      <c r="D490" s="71" t="s">
        <v>15</v>
      </c>
      <c r="E490" s="50" t="s">
        <v>2500</v>
      </c>
      <c r="F490" s="71" t="s">
        <v>41</v>
      </c>
      <c r="G490" s="45">
        <v>12989311</v>
      </c>
      <c r="H490" s="45"/>
      <c r="I490" s="45">
        <v>6570000</v>
      </c>
      <c r="J490" s="45">
        <v>19559311</v>
      </c>
      <c r="K490" s="45">
        <v>13691517.699999999</v>
      </c>
      <c r="L490" s="57" t="s">
        <v>4107</v>
      </c>
      <c r="M490" s="50"/>
      <c r="N490" s="50" t="s">
        <v>5871</v>
      </c>
      <c r="O490" s="74" t="s">
        <v>6326</v>
      </c>
      <c r="P490" s="74" t="s">
        <v>6327</v>
      </c>
      <c r="Q490" s="62"/>
    </row>
    <row r="491" spans="2:17" s="70" customFormat="1" x14ac:dyDescent="0.15">
      <c r="B491" s="56">
        <v>2018</v>
      </c>
      <c r="C491" s="74">
        <v>2</v>
      </c>
      <c r="D491" s="71" t="s">
        <v>14</v>
      </c>
      <c r="E491" s="50" t="s">
        <v>2925</v>
      </c>
      <c r="F491" s="71" t="s">
        <v>40</v>
      </c>
      <c r="G491" s="45">
        <v>20000000</v>
      </c>
      <c r="H491" s="45"/>
      <c r="I491" s="45"/>
      <c r="J491" s="45">
        <v>20000000</v>
      </c>
      <c r="K491" s="45">
        <v>20000000</v>
      </c>
      <c r="L491" s="57"/>
      <c r="M491" s="50"/>
      <c r="N491" s="50" t="s">
        <v>5878</v>
      </c>
      <c r="O491" s="74" t="s">
        <v>6358</v>
      </c>
      <c r="P491" s="74" t="s">
        <v>6359</v>
      </c>
      <c r="Q491" s="62"/>
    </row>
    <row r="492" spans="2:17" s="70" customFormat="1" x14ac:dyDescent="0.15">
      <c r="B492" s="56">
        <v>2018</v>
      </c>
      <c r="C492" s="74">
        <v>2</v>
      </c>
      <c r="D492" s="71" t="s">
        <v>5005</v>
      </c>
      <c r="E492" s="50" t="s">
        <v>5224</v>
      </c>
      <c r="F492" s="71" t="s">
        <v>42</v>
      </c>
      <c r="G492" s="45">
        <v>14430000</v>
      </c>
      <c r="H492" s="45"/>
      <c r="I492" s="45">
        <v>6050000</v>
      </c>
      <c r="J492" s="45">
        <f>SUM(G492:I492)</f>
        <v>20480000</v>
      </c>
      <c r="K492" s="45">
        <v>14430000</v>
      </c>
      <c r="L492" s="57"/>
      <c r="M492" s="50"/>
      <c r="N492" s="50" t="s">
        <v>5909</v>
      </c>
      <c r="O492" s="74" t="s">
        <v>6676</v>
      </c>
      <c r="P492" s="74" t="s">
        <v>6677</v>
      </c>
      <c r="Q492" s="62"/>
    </row>
    <row r="493" spans="2:17" s="70" customFormat="1" x14ac:dyDescent="0.15">
      <c r="B493" s="56">
        <v>2018</v>
      </c>
      <c r="C493" s="74">
        <v>2</v>
      </c>
      <c r="D493" s="71" t="s">
        <v>14</v>
      </c>
      <c r="E493" s="50" t="s">
        <v>4241</v>
      </c>
      <c r="F493" s="71" t="s">
        <v>40</v>
      </c>
      <c r="G493" s="45">
        <v>21186000</v>
      </c>
      <c r="H493" s="45">
        <v>0</v>
      </c>
      <c r="I493" s="45">
        <v>0</v>
      </c>
      <c r="J493" s="45">
        <v>21186000</v>
      </c>
      <c r="K493" s="45">
        <v>21000000</v>
      </c>
      <c r="L493" s="57" t="s">
        <v>4107</v>
      </c>
      <c r="M493" s="50"/>
      <c r="N493" s="50" t="s">
        <v>4229</v>
      </c>
      <c r="O493" s="74" t="s">
        <v>6644</v>
      </c>
      <c r="P493" s="74" t="s">
        <v>6645</v>
      </c>
      <c r="Q493" s="62"/>
    </row>
    <row r="494" spans="2:17" s="70" customFormat="1" x14ac:dyDescent="0.15">
      <c r="B494" s="56">
        <v>2018</v>
      </c>
      <c r="C494" s="74">
        <v>2</v>
      </c>
      <c r="D494" s="71" t="s">
        <v>14</v>
      </c>
      <c r="E494" s="50" t="s">
        <v>219</v>
      </c>
      <c r="F494" s="71" t="s">
        <v>40</v>
      </c>
      <c r="G494" s="45">
        <v>21898000</v>
      </c>
      <c r="H494" s="45"/>
      <c r="I494" s="45">
        <v>0</v>
      </c>
      <c r="J494" s="45">
        <v>21898000</v>
      </c>
      <c r="K494" s="45">
        <v>22000000</v>
      </c>
      <c r="L494" s="57" t="s">
        <v>4107</v>
      </c>
      <c r="M494" s="50"/>
      <c r="N494" s="50" t="s">
        <v>5925</v>
      </c>
      <c r="O494" s="74" t="s">
        <v>5926</v>
      </c>
      <c r="P494" s="74" t="s">
        <v>5927</v>
      </c>
      <c r="Q494" s="62"/>
    </row>
    <row r="495" spans="2:17" s="70" customFormat="1" x14ac:dyDescent="0.15">
      <c r="B495" s="56">
        <v>2018</v>
      </c>
      <c r="C495" s="74">
        <v>2</v>
      </c>
      <c r="D495" s="71" t="s">
        <v>14</v>
      </c>
      <c r="E495" s="50" t="s">
        <v>2479</v>
      </c>
      <c r="F495" s="71" t="s">
        <v>41</v>
      </c>
      <c r="G495" s="45">
        <v>22280000</v>
      </c>
      <c r="H495" s="45"/>
      <c r="I495" s="45"/>
      <c r="J495" s="45">
        <v>22280000</v>
      </c>
      <c r="K495" s="45">
        <v>22280000</v>
      </c>
      <c r="L495" s="57"/>
      <c r="M495" s="50"/>
      <c r="N495" s="50" t="s">
        <v>5870</v>
      </c>
      <c r="O495" s="74" t="s">
        <v>6314</v>
      </c>
      <c r="P495" s="74" t="s">
        <v>6315</v>
      </c>
      <c r="Q495" s="62"/>
    </row>
    <row r="496" spans="2:17" s="70" customFormat="1" x14ac:dyDescent="0.15">
      <c r="B496" s="56">
        <v>2018</v>
      </c>
      <c r="C496" s="74">
        <v>2</v>
      </c>
      <c r="D496" s="71" t="s">
        <v>14</v>
      </c>
      <c r="E496" s="50" t="s">
        <v>3508</v>
      </c>
      <c r="F496" s="71" t="s">
        <v>40</v>
      </c>
      <c r="G496" s="110">
        <v>22949000</v>
      </c>
      <c r="H496" s="110">
        <v>0</v>
      </c>
      <c r="I496" s="110">
        <v>0</v>
      </c>
      <c r="J496" s="110">
        <v>22949000</v>
      </c>
      <c r="K496" s="110">
        <v>22949000</v>
      </c>
      <c r="L496" s="57" t="s">
        <v>4107</v>
      </c>
      <c r="M496" s="50"/>
      <c r="N496" s="50" t="s">
        <v>5903</v>
      </c>
      <c r="O496" s="74" t="s">
        <v>6550</v>
      </c>
      <c r="P496" s="74" t="s">
        <v>6551</v>
      </c>
      <c r="Q496" s="62"/>
    </row>
    <row r="497" spans="2:17" s="70" customFormat="1" x14ac:dyDescent="0.15">
      <c r="B497" s="56">
        <v>2018</v>
      </c>
      <c r="C497" s="74">
        <v>2</v>
      </c>
      <c r="D497" s="71" t="s">
        <v>14</v>
      </c>
      <c r="E497" s="50" t="s">
        <v>2461</v>
      </c>
      <c r="F497" s="71" t="s">
        <v>41</v>
      </c>
      <c r="G497" s="45">
        <v>23120500</v>
      </c>
      <c r="H497" s="45"/>
      <c r="I497" s="45"/>
      <c r="J497" s="45">
        <v>23120500</v>
      </c>
      <c r="K497" s="45">
        <v>23120500</v>
      </c>
      <c r="L497" s="57" t="s">
        <v>4107</v>
      </c>
      <c r="M497" s="50"/>
      <c r="N497" s="50" t="s">
        <v>5868</v>
      </c>
      <c r="O497" s="74" t="s">
        <v>6302</v>
      </c>
      <c r="P497" s="74" t="s">
        <v>6303</v>
      </c>
      <c r="Q497" s="62"/>
    </row>
    <row r="498" spans="2:17" s="70" customFormat="1" x14ac:dyDescent="0.15">
      <c r="B498" s="56">
        <v>2018</v>
      </c>
      <c r="C498" s="74">
        <v>2</v>
      </c>
      <c r="D498" s="71" t="s">
        <v>14</v>
      </c>
      <c r="E498" s="50" t="s">
        <v>2451</v>
      </c>
      <c r="F498" s="71" t="s">
        <v>40</v>
      </c>
      <c r="G498" s="45">
        <v>11220000</v>
      </c>
      <c r="H498" s="45"/>
      <c r="I498" s="45">
        <v>12661000</v>
      </c>
      <c r="J498" s="45">
        <v>23881000</v>
      </c>
      <c r="K498" s="45">
        <v>23881000</v>
      </c>
      <c r="L498" s="57" t="s">
        <v>4107</v>
      </c>
      <c r="M498" s="50"/>
      <c r="N498" s="50" t="s">
        <v>6289</v>
      </c>
      <c r="O498" s="74" t="s">
        <v>6294</v>
      </c>
      <c r="P498" s="74" t="s">
        <v>6295</v>
      </c>
      <c r="Q498" s="62"/>
    </row>
    <row r="499" spans="2:17" s="70" customFormat="1" x14ac:dyDescent="0.15">
      <c r="B499" s="56">
        <v>2018</v>
      </c>
      <c r="C499" s="74">
        <v>2</v>
      </c>
      <c r="D499" s="71" t="s">
        <v>14</v>
      </c>
      <c r="E499" s="50" t="s">
        <v>257</v>
      </c>
      <c r="F499" s="71" t="s">
        <v>41</v>
      </c>
      <c r="G499" s="45">
        <v>28349622</v>
      </c>
      <c r="H499" s="45">
        <v>0</v>
      </c>
      <c r="I499" s="45"/>
      <c r="J499" s="45">
        <v>28349622</v>
      </c>
      <c r="K499" s="45">
        <v>19844735</v>
      </c>
      <c r="L499" s="57"/>
      <c r="M499" s="50"/>
      <c r="N499" s="50" t="s">
        <v>5938</v>
      </c>
      <c r="O499" s="74" t="s">
        <v>5949</v>
      </c>
      <c r="P499" s="74" t="s">
        <v>5950</v>
      </c>
      <c r="Q499" s="62"/>
    </row>
    <row r="500" spans="2:17" s="70" customFormat="1" x14ac:dyDescent="0.15">
      <c r="B500" s="56">
        <v>2018</v>
      </c>
      <c r="C500" s="74">
        <v>2</v>
      </c>
      <c r="D500" s="71" t="s">
        <v>14</v>
      </c>
      <c r="E500" s="50" t="s">
        <v>3002</v>
      </c>
      <c r="F500" s="71" t="s">
        <v>41</v>
      </c>
      <c r="G500" s="45">
        <v>17961000</v>
      </c>
      <c r="H500" s="45"/>
      <c r="I500" s="45">
        <v>11610000</v>
      </c>
      <c r="J500" s="45">
        <v>29571000</v>
      </c>
      <c r="K500" s="45">
        <v>29571000</v>
      </c>
      <c r="L500" s="57" t="s">
        <v>4107</v>
      </c>
      <c r="M500" s="50"/>
      <c r="N500" s="50" t="s">
        <v>6429</v>
      </c>
      <c r="O500" s="74" t="s">
        <v>6436</v>
      </c>
      <c r="P500" s="74" t="s">
        <v>6437</v>
      </c>
      <c r="Q500" s="62"/>
    </row>
    <row r="501" spans="2:17" s="70" customFormat="1" x14ac:dyDescent="0.15">
      <c r="B501" s="56">
        <v>2018</v>
      </c>
      <c r="C501" s="74">
        <v>2</v>
      </c>
      <c r="D501" s="71" t="s">
        <v>14</v>
      </c>
      <c r="E501" s="50" t="s">
        <v>3429</v>
      </c>
      <c r="F501" s="71" t="s">
        <v>40</v>
      </c>
      <c r="G501" s="110">
        <v>25069000</v>
      </c>
      <c r="H501" s="110">
        <v>0</v>
      </c>
      <c r="I501" s="110">
        <v>7194000</v>
      </c>
      <c r="J501" s="110">
        <v>32262999.999999996</v>
      </c>
      <c r="K501" s="110">
        <v>32262999.999999996</v>
      </c>
      <c r="L501" s="57" t="s">
        <v>4107</v>
      </c>
      <c r="M501" s="50"/>
      <c r="N501" s="50" t="s">
        <v>6489</v>
      </c>
      <c r="O501" s="74" t="s">
        <v>6492</v>
      </c>
      <c r="P501" s="74" t="s">
        <v>6493</v>
      </c>
      <c r="Q501" s="62"/>
    </row>
    <row r="502" spans="2:17" s="70" customFormat="1" x14ac:dyDescent="0.15">
      <c r="B502" s="56">
        <v>2018</v>
      </c>
      <c r="C502" s="74">
        <v>2</v>
      </c>
      <c r="D502" s="71" t="s">
        <v>14</v>
      </c>
      <c r="E502" s="50" t="s">
        <v>258</v>
      </c>
      <c r="F502" s="71" t="s">
        <v>7680</v>
      </c>
      <c r="G502" s="45">
        <v>18795000</v>
      </c>
      <c r="H502" s="45">
        <v>0</v>
      </c>
      <c r="I502" s="45">
        <v>14143000</v>
      </c>
      <c r="J502" s="45">
        <v>32938000</v>
      </c>
      <c r="K502" s="45">
        <v>23056600</v>
      </c>
      <c r="L502" s="57"/>
      <c r="M502" s="50"/>
      <c r="N502" s="50" t="s">
        <v>5938</v>
      </c>
      <c r="O502" s="74" t="s">
        <v>5949</v>
      </c>
      <c r="P502" s="74" t="s">
        <v>5950</v>
      </c>
      <c r="Q502" s="62"/>
    </row>
    <row r="503" spans="2:17" s="70" customFormat="1" x14ac:dyDescent="0.15">
      <c r="B503" s="56">
        <v>2018</v>
      </c>
      <c r="C503" s="74">
        <v>2</v>
      </c>
      <c r="D503" s="71" t="s">
        <v>5005</v>
      </c>
      <c r="E503" s="50" t="s">
        <v>5220</v>
      </c>
      <c r="F503" s="71" t="s">
        <v>41</v>
      </c>
      <c r="G503" s="45">
        <v>29785000</v>
      </c>
      <c r="H503" s="45">
        <v>0</v>
      </c>
      <c r="I503" s="45">
        <v>3691000</v>
      </c>
      <c r="J503" s="45">
        <f>SUM(G503:I503)</f>
        <v>33476000</v>
      </c>
      <c r="K503" s="45">
        <v>33000000</v>
      </c>
      <c r="L503" s="57" t="s">
        <v>4107</v>
      </c>
      <c r="M503" s="50"/>
      <c r="N503" s="50" t="s">
        <v>5909</v>
      </c>
      <c r="O503" s="74" t="s">
        <v>6674</v>
      </c>
      <c r="P503" s="74" t="s">
        <v>6675</v>
      </c>
      <c r="Q503" s="62"/>
    </row>
    <row r="504" spans="2:17" s="70" customFormat="1" x14ac:dyDescent="0.15">
      <c r="B504" s="56">
        <v>2018</v>
      </c>
      <c r="C504" s="74">
        <v>2</v>
      </c>
      <c r="D504" s="71" t="s">
        <v>14</v>
      </c>
      <c r="E504" s="50" t="s">
        <v>1440</v>
      </c>
      <c r="F504" s="71" t="s">
        <v>40</v>
      </c>
      <c r="G504" s="45">
        <v>34273000</v>
      </c>
      <c r="H504" s="45"/>
      <c r="I504" s="45"/>
      <c r="J504" s="45">
        <v>34273000</v>
      </c>
      <c r="K504" s="45">
        <v>34273000</v>
      </c>
      <c r="L504" s="57" t="s">
        <v>4107</v>
      </c>
      <c r="M504" s="50"/>
      <c r="N504" s="50" t="s">
        <v>5851</v>
      </c>
      <c r="O504" s="74" t="s">
        <v>6156</v>
      </c>
      <c r="P504" s="74" t="s">
        <v>6157</v>
      </c>
      <c r="Q504" s="62"/>
    </row>
    <row r="505" spans="2:17" s="70" customFormat="1" x14ac:dyDescent="0.15">
      <c r="B505" s="56">
        <v>2018</v>
      </c>
      <c r="C505" s="74">
        <v>2</v>
      </c>
      <c r="D505" s="71" t="s">
        <v>14</v>
      </c>
      <c r="E505" s="50" t="s">
        <v>3472</v>
      </c>
      <c r="F505" s="71" t="s">
        <v>40</v>
      </c>
      <c r="G505" s="110">
        <v>24171500</v>
      </c>
      <c r="H505" s="110">
        <v>0</v>
      </c>
      <c r="I505" s="110">
        <v>11580000</v>
      </c>
      <c r="J505" s="110">
        <v>35751500</v>
      </c>
      <c r="K505" s="110">
        <v>91000000</v>
      </c>
      <c r="L505" s="57" t="s">
        <v>4107</v>
      </c>
      <c r="M505" s="50"/>
      <c r="N505" s="50" t="s">
        <v>5899</v>
      </c>
      <c r="O505" s="74" t="s">
        <v>6528</v>
      </c>
      <c r="P505" s="74" t="s">
        <v>6529</v>
      </c>
      <c r="Q505" s="62"/>
    </row>
    <row r="506" spans="2:17" s="70" customFormat="1" x14ac:dyDescent="0.15">
      <c r="B506" s="56">
        <v>2018</v>
      </c>
      <c r="C506" s="74">
        <v>2</v>
      </c>
      <c r="D506" s="71" t="s">
        <v>14</v>
      </c>
      <c r="E506" s="50" t="s">
        <v>2467</v>
      </c>
      <c r="F506" s="71" t="s">
        <v>99</v>
      </c>
      <c r="G506" s="45">
        <v>36503300</v>
      </c>
      <c r="H506" s="45"/>
      <c r="I506" s="45">
        <v>0</v>
      </c>
      <c r="J506" s="45">
        <v>36503300</v>
      </c>
      <c r="K506" s="45">
        <v>36503300</v>
      </c>
      <c r="L506" s="57" t="s">
        <v>4107</v>
      </c>
      <c r="M506" s="50"/>
      <c r="N506" s="50" t="s">
        <v>6289</v>
      </c>
      <c r="O506" s="74" t="s">
        <v>6304</v>
      </c>
      <c r="P506" s="74" t="s">
        <v>6305</v>
      </c>
      <c r="Q506" s="62"/>
    </row>
    <row r="507" spans="2:17" s="70" customFormat="1" x14ac:dyDescent="0.15">
      <c r="B507" s="56">
        <v>2018</v>
      </c>
      <c r="C507" s="74">
        <v>2</v>
      </c>
      <c r="D507" s="71" t="s">
        <v>14</v>
      </c>
      <c r="E507" s="50" t="s">
        <v>2988</v>
      </c>
      <c r="F507" s="71" t="s">
        <v>40</v>
      </c>
      <c r="G507" s="45">
        <v>28059980</v>
      </c>
      <c r="H507" s="45"/>
      <c r="I507" s="45">
        <v>12615000</v>
      </c>
      <c r="J507" s="45">
        <v>40674980</v>
      </c>
      <c r="K507" s="45">
        <v>40674980</v>
      </c>
      <c r="L507" s="57" t="s">
        <v>4107</v>
      </c>
      <c r="M507" s="50"/>
      <c r="N507" s="50" t="s">
        <v>6429</v>
      </c>
      <c r="O507" s="74" t="s">
        <v>6430</v>
      </c>
      <c r="P507" s="74" t="s">
        <v>6431</v>
      </c>
      <c r="Q507" s="62"/>
    </row>
    <row r="508" spans="2:17" s="70" customFormat="1" x14ac:dyDescent="0.15">
      <c r="B508" s="56">
        <v>2018</v>
      </c>
      <c r="C508" s="74">
        <v>2</v>
      </c>
      <c r="D508" s="71" t="s">
        <v>15</v>
      </c>
      <c r="E508" s="50" t="s">
        <v>2497</v>
      </c>
      <c r="F508" s="71" t="s">
        <v>40</v>
      </c>
      <c r="G508" s="45">
        <v>42214392</v>
      </c>
      <c r="H508" s="45"/>
      <c r="I508" s="45"/>
      <c r="J508" s="45">
        <v>42214392</v>
      </c>
      <c r="K508" s="45">
        <v>42214392</v>
      </c>
      <c r="L508" s="57"/>
      <c r="M508" s="50"/>
      <c r="N508" s="50" t="s">
        <v>5871</v>
      </c>
      <c r="O508" s="74" t="s">
        <v>6324</v>
      </c>
      <c r="P508" s="74" t="s">
        <v>6325</v>
      </c>
      <c r="Q508" s="62"/>
    </row>
    <row r="509" spans="2:17" s="70" customFormat="1" x14ac:dyDescent="0.15">
      <c r="B509" s="56">
        <v>2018</v>
      </c>
      <c r="C509" s="74">
        <v>2</v>
      </c>
      <c r="D509" s="71" t="s">
        <v>14</v>
      </c>
      <c r="E509" s="50" t="s">
        <v>848</v>
      </c>
      <c r="F509" s="71" t="s">
        <v>99</v>
      </c>
      <c r="G509" s="45">
        <v>26596000</v>
      </c>
      <c r="H509" s="45"/>
      <c r="I509" s="45">
        <v>18012000</v>
      </c>
      <c r="J509" s="45">
        <v>44608000</v>
      </c>
      <c r="K509" s="45"/>
      <c r="L509" s="57" t="s">
        <v>4107</v>
      </c>
      <c r="M509" s="50"/>
      <c r="N509" s="50" t="s">
        <v>5839</v>
      </c>
      <c r="O509" s="74" t="s">
        <v>6046</v>
      </c>
      <c r="P509" s="74" t="s">
        <v>6047</v>
      </c>
      <c r="Q509" s="62"/>
    </row>
    <row r="510" spans="2:17" s="70" customFormat="1" x14ac:dyDescent="0.15">
      <c r="B510" s="56">
        <v>2018</v>
      </c>
      <c r="C510" s="74">
        <v>2</v>
      </c>
      <c r="D510" s="71" t="s">
        <v>14</v>
      </c>
      <c r="E510" s="50" t="s">
        <v>3466</v>
      </c>
      <c r="F510" s="71" t="s">
        <v>40</v>
      </c>
      <c r="G510" s="110">
        <v>48015739</v>
      </c>
      <c r="H510" s="110">
        <v>0</v>
      </c>
      <c r="I510" s="110">
        <v>0</v>
      </c>
      <c r="J510" s="110">
        <v>48015739</v>
      </c>
      <c r="K510" s="110">
        <v>48015739</v>
      </c>
      <c r="L510" s="57" t="s">
        <v>4107</v>
      </c>
      <c r="M510" s="50"/>
      <c r="N510" s="50" t="s">
        <v>5896</v>
      </c>
      <c r="O510" s="74" t="s">
        <v>6524</v>
      </c>
      <c r="P510" s="74" t="s">
        <v>6525</v>
      </c>
      <c r="Q510" s="62"/>
    </row>
    <row r="511" spans="2:17" s="70" customFormat="1" x14ac:dyDescent="0.15">
      <c r="B511" s="56">
        <v>2018</v>
      </c>
      <c r="C511" s="74">
        <v>2</v>
      </c>
      <c r="D511" s="71" t="s">
        <v>14</v>
      </c>
      <c r="E511" s="50" t="s">
        <v>2446</v>
      </c>
      <c r="F511" s="71" t="s">
        <v>40</v>
      </c>
      <c r="G511" s="45">
        <v>48960000</v>
      </c>
      <c r="H511" s="45"/>
      <c r="I511" s="45">
        <v>0</v>
      </c>
      <c r="J511" s="45">
        <v>48960000</v>
      </c>
      <c r="K511" s="45">
        <v>48960000</v>
      </c>
      <c r="L511" s="57" t="s">
        <v>4107</v>
      </c>
      <c r="M511" s="50"/>
      <c r="N511" s="50" t="s">
        <v>6289</v>
      </c>
      <c r="O511" s="74" t="s">
        <v>6290</v>
      </c>
      <c r="P511" s="74" t="s">
        <v>6291</v>
      </c>
      <c r="Q511" s="62"/>
    </row>
    <row r="512" spans="2:17" s="70" customFormat="1" x14ac:dyDescent="0.15">
      <c r="B512" s="56">
        <v>2018</v>
      </c>
      <c r="C512" s="74">
        <v>2</v>
      </c>
      <c r="D512" s="71" t="s">
        <v>14</v>
      </c>
      <c r="E512" s="50" t="s">
        <v>2446</v>
      </c>
      <c r="F512" s="71" t="s">
        <v>40</v>
      </c>
      <c r="G512" s="45">
        <v>48960000</v>
      </c>
      <c r="H512" s="45"/>
      <c r="I512" s="45">
        <v>0</v>
      </c>
      <c r="J512" s="45">
        <v>48960000</v>
      </c>
      <c r="K512" s="45">
        <v>48960000</v>
      </c>
      <c r="L512" s="57" t="s">
        <v>4107</v>
      </c>
      <c r="M512" s="50"/>
      <c r="N512" s="50" t="s">
        <v>6289</v>
      </c>
      <c r="O512" s="74" t="s">
        <v>6290</v>
      </c>
      <c r="P512" s="74" t="s">
        <v>6291</v>
      </c>
      <c r="Q512" s="62"/>
    </row>
    <row r="513" spans="2:17" s="70" customFormat="1" x14ac:dyDescent="0.15">
      <c r="B513" s="56">
        <v>2018</v>
      </c>
      <c r="C513" s="74">
        <v>2</v>
      </c>
      <c r="D513" s="71" t="s">
        <v>14</v>
      </c>
      <c r="E513" s="50" t="s">
        <v>5421</v>
      </c>
      <c r="F513" s="71" t="s">
        <v>17</v>
      </c>
      <c r="G513" s="45">
        <v>50788000</v>
      </c>
      <c r="H513" s="45"/>
      <c r="I513" s="45"/>
      <c r="J513" s="45">
        <f>SUM(G513:I513)</f>
        <v>50788000</v>
      </c>
      <c r="K513" s="45">
        <f>J513</f>
        <v>50788000</v>
      </c>
      <c r="L513" s="57"/>
      <c r="M513" s="50"/>
      <c r="N513" s="50" t="s">
        <v>5169</v>
      </c>
      <c r="O513" s="74" t="s">
        <v>5370</v>
      </c>
      <c r="P513" s="74" t="s">
        <v>5371</v>
      </c>
      <c r="Q513" s="62"/>
    </row>
    <row r="514" spans="2:17" s="70" customFormat="1" x14ac:dyDescent="0.15">
      <c r="B514" s="56">
        <v>2018</v>
      </c>
      <c r="C514" s="74">
        <v>2</v>
      </c>
      <c r="D514" s="71" t="s">
        <v>14</v>
      </c>
      <c r="E514" s="50" t="s">
        <v>213</v>
      </c>
      <c r="F514" s="71" t="s">
        <v>40</v>
      </c>
      <c r="G514" s="45">
        <v>55116000</v>
      </c>
      <c r="H514" s="45">
        <v>0</v>
      </c>
      <c r="I514" s="45">
        <v>0</v>
      </c>
      <c r="J514" s="45">
        <v>55116000</v>
      </c>
      <c r="K514" s="45">
        <v>38581200</v>
      </c>
      <c r="L514" s="57" t="s">
        <v>5920</v>
      </c>
      <c r="M514" s="50"/>
      <c r="N514" s="50" t="s">
        <v>5833</v>
      </c>
      <c r="O514" s="74" t="s">
        <v>5921</v>
      </c>
      <c r="P514" s="74" t="s">
        <v>5922</v>
      </c>
      <c r="Q514" s="62"/>
    </row>
    <row r="515" spans="2:17" s="70" customFormat="1" x14ac:dyDescent="0.15">
      <c r="B515" s="56">
        <v>2018</v>
      </c>
      <c r="C515" s="74">
        <v>2</v>
      </c>
      <c r="D515" s="71" t="s">
        <v>14</v>
      </c>
      <c r="E515" s="50" t="s">
        <v>1362</v>
      </c>
      <c r="F515" s="71" t="s">
        <v>40</v>
      </c>
      <c r="G515" s="45">
        <v>29920000</v>
      </c>
      <c r="H515" s="45"/>
      <c r="I515" s="45">
        <v>25410000</v>
      </c>
      <c r="J515" s="45">
        <v>55330000</v>
      </c>
      <c r="K515" s="45">
        <v>38000000</v>
      </c>
      <c r="L515" s="57"/>
      <c r="M515" s="50"/>
      <c r="N515" s="50" t="s">
        <v>5846</v>
      </c>
      <c r="O515" s="74" t="s">
        <v>6088</v>
      </c>
      <c r="P515" s="74" t="s">
        <v>6089</v>
      </c>
      <c r="Q515" s="62"/>
    </row>
    <row r="516" spans="2:17" s="70" customFormat="1" x14ac:dyDescent="0.15">
      <c r="B516" s="56">
        <v>2018</v>
      </c>
      <c r="C516" s="74">
        <v>2</v>
      </c>
      <c r="D516" s="71" t="s">
        <v>14</v>
      </c>
      <c r="E516" s="50" t="s">
        <v>5421</v>
      </c>
      <c r="F516" s="71" t="s">
        <v>40</v>
      </c>
      <c r="G516" s="45">
        <v>57846000</v>
      </c>
      <c r="H516" s="45"/>
      <c r="I516" s="45"/>
      <c r="J516" s="45">
        <f>SUM(G516:I516)</f>
        <v>57846000</v>
      </c>
      <c r="K516" s="45">
        <f>J516</f>
        <v>57846000</v>
      </c>
      <c r="L516" s="57"/>
      <c r="M516" s="50"/>
      <c r="N516" s="50" t="s">
        <v>5169</v>
      </c>
      <c r="O516" s="74" t="s">
        <v>5370</v>
      </c>
      <c r="P516" s="74" t="s">
        <v>5371</v>
      </c>
      <c r="Q516" s="62"/>
    </row>
    <row r="517" spans="2:17" s="70" customFormat="1" x14ac:dyDescent="0.15">
      <c r="B517" s="56">
        <v>2018</v>
      </c>
      <c r="C517" s="74">
        <v>2</v>
      </c>
      <c r="D517" s="71" t="s">
        <v>14</v>
      </c>
      <c r="E517" s="50" t="s">
        <v>2482</v>
      </c>
      <c r="F517" s="71" t="s">
        <v>40</v>
      </c>
      <c r="G517" s="45">
        <v>62743780</v>
      </c>
      <c r="H517" s="45"/>
      <c r="I517" s="45"/>
      <c r="J517" s="45">
        <v>62743780</v>
      </c>
      <c r="K517" s="45">
        <v>62743780</v>
      </c>
      <c r="L517" s="57"/>
      <c r="M517" s="50"/>
      <c r="N517" s="50" t="s">
        <v>5870</v>
      </c>
      <c r="O517" s="74" t="s">
        <v>6314</v>
      </c>
      <c r="P517" s="74" t="s">
        <v>6315</v>
      </c>
      <c r="Q517" s="62"/>
    </row>
    <row r="518" spans="2:17" s="70" customFormat="1" x14ac:dyDescent="0.15">
      <c r="B518" s="56">
        <v>2018</v>
      </c>
      <c r="C518" s="74">
        <v>2</v>
      </c>
      <c r="D518" s="71" t="s">
        <v>14</v>
      </c>
      <c r="E518" s="50" t="s">
        <v>4133</v>
      </c>
      <c r="F518" s="71" t="s">
        <v>40</v>
      </c>
      <c r="G518" s="45">
        <v>62783000</v>
      </c>
      <c r="H518" s="45">
        <v>0</v>
      </c>
      <c r="I518" s="45">
        <v>0</v>
      </c>
      <c r="J518" s="45">
        <v>62783000</v>
      </c>
      <c r="K518" s="45">
        <v>63000000</v>
      </c>
      <c r="L518" s="57"/>
      <c r="M518" s="50"/>
      <c r="N518" s="50" t="s">
        <v>4112</v>
      </c>
      <c r="O518" s="74" t="s">
        <v>6601</v>
      </c>
      <c r="P518" s="74" t="s">
        <v>6602</v>
      </c>
      <c r="Q518" s="62"/>
    </row>
    <row r="519" spans="2:17" s="70" customFormat="1" x14ac:dyDescent="0.15">
      <c r="B519" s="56">
        <v>2018</v>
      </c>
      <c r="C519" s="74">
        <v>2</v>
      </c>
      <c r="D519" s="71" t="s">
        <v>14</v>
      </c>
      <c r="E519" s="50" t="s">
        <v>2461</v>
      </c>
      <c r="F519" s="71" t="s">
        <v>40</v>
      </c>
      <c r="G519" s="45">
        <v>67246147</v>
      </c>
      <c r="H519" s="45"/>
      <c r="I519" s="45"/>
      <c r="J519" s="45">
        <v>67246147</v>
      </c>
      <c r="K519" s="45">
        <v>67246147</v>
      </c>
      <c r="L519" s="57" t="s">
        <v>4107</v>
      </c>
      <c r="M519" s="50"/>
      <c r="N519" s="50" t="s">
        <v>5868</v>
      </c>
      <c r="O519" s="74" t="s">
        <v>6302</v>
      </c>
      <c r="P519" s="74" t="s">
        <v>6303</v>
      </c>
      <c r="Q519" s="62"/>
    </row>
    <row r="520" spans="2:17" s="70" customFormat="1" x14ac:dyDescent="0.15">
      <c r="B520" s="56">
        <v>2018</v>
      </c>
      <c r="C520" s="74">
        <v>2</v>
      </c>
      <c r="D520" s="71" t="s">
        <v>14</v>
      </c>
      <c r="E520" s="50" t="s">
        <v>3001</v>
      </c>
      <c r="F520" s="71" t="s">
        <v>40</v>
      </c>
      <c r="G520" s="45">
        <v>71225000</v>
      </c>
      <c r="H520" s="45"/>
      <c r="I520" s="45">
        <v>107877</v>
      </c>
      <c r="J520" s="45">
        <v>71332877</v>
      </c>
      <c r="K520" s="45">
        <v>71332877</v>
      </c>
      <c r="L520" s="57"/>
      <c r="M520" s="50"/>
      <c r="N520" s="50" t="s">
        <v>6429</v>
      </c>
      <c r="O520" s="74" t="s">
        <v>6436</v>
      </c>
      <c r="P520" s="74" t="s">
        <v>6437</v>
      </c>
      <c r="Q520" s="62"/>
    </row>
    <row r="521" spans="2:17" s="70" customFormat="1" x14ac:dyDescent="0.15">
      <c r="B521" s="56">
        <v>2018</v>
      </c>
      <c r="C521" s="74">
        <v>2</v>
      </c>
      <c r="D521" s="71" t="s">
        <v>14</v>
      </c>
      <c r="E521" s="50" t="s">
        <v>550</v>
      </c>
      <c r="F521" s="71" t="s">
        <v>40</v>
      </c>
      <c r="G521" s="45">
        <v>72605000</v>
      </c>
      <c r="H521" s="45">
        <v>0</v>
      </c>
      <c r="I521" s="45">
        <v>0</v>
      </c>
      <c r="J521" s="45">
        <v>72605000</v>
      </c>
      <c r="K521" s="45">
        <v>72605000</v>
      </c>
      <c r="L521" s="57"/>
      <c r="M521" s="50"/>
      <c r="N521" s="50" t="s">
        <v>6001</v>
      </c>
      <c r="O521" s="74" t="s">
        <v>6004</v>
      </c>
      <c r="P521" s="74" t="s">
        <v>6005</v>
      </c>
      <c r="Q521" s="62" t="s">
        <v>546</v>
      </c>
    </row>
    <row r="522" spans="2:17" s="70" customFormat="1" x14ac:dyDescent="0.15">
      <c r="B522" s="56">
        <v>2018</v>
      </c>
      <c r="C522" s="74">
        <v>2</v>
      </c>
      <c r="D522" s="71" t="s">
        <v>14</v>
      </c>
      <c r="E522" s="50" t="s">
        <v>1361</v>
      </c>
      <c r="F522" s="71" t="s">
        <v>40</v>
      </c>
      <c r="G522" s="45">
        <v>63780000</v>
      </c>
      <c r="H522" s="45"/>
      <c r="I522" s="45">
        <v>10779000</v>
      </c>
      <c r="J522" s="45">
        <v>74559000</v>
      </c>
      <c r="K522" s="45">
        <v>52000000</v>
      </c>
      <c r="L522" s="57"/>
      <c r="M522" s="50"/>
      <c r="N522" s="50" t="s">
        <v>5846</v>
      </c>
      <c r="O522" s="74" t="s">
        <v>6088</v>
      </c>
      <c r="P522" s="74" t="s">
        <v>6089</v>
      </c>
      <c r="Q522" s="62"/>
    </row>
    <row r="523" spans="2:17" s="70" customFormat="1" x14ac:dyDescent="0.15">
      <c r="B523" s="56">
        <v>2018</v>
      </c>
      <c r="C523" s="74">
        <v>2</v>
      </c>
      <c r="D523" s="71" t="s">
        <v>14</v>
      </c>
      <c r="E523" s="50" t="s">
        <v>4166</v>
      </c>
      <c r="F523" s="71" t="s">
        <v>40</v>
      </c>
      <c r="G523" s="45">
        <v>20000000</v>
      </c>
      <c r="H523" s="45">
        <v>21678000</v>
      </c>
      <c r="I523" s="45">
        <v>33760000</v>
      </c>
      <c r="J523" s="45">
        <f>SUM(G523:I523)</f>
        <v>75438000</v>
      </c>
      <c r="K523" s="45">
        <v>20000000</v>
      </c>
      <c r="L523" s="57"/>
      <c r="M523" s="50"/>
      <c r="N523" s="50" t="s">
        <v>5908</v>
      </c>
      <c r="O523" s="74" t="s">
        <v>4167</v>
      </c>
      <c r="P523" s="74" t="s">
        <v>6611</v>
      </c>
      <c r="Q523" s="62"/>
    </row>
    <row r="524" spans="2:17" s="70" customFormat="1" x14ac:dyDescent="0.15">
      <c r="B524" s="56">
        <v>2018</v>
      </c>
      <c r="C524" s="74">
        <v>2</v>
      </c>
      <c r="D524" s="71" t="s">
        <v>5005</v>
      </c>
      <c r="E524" s="50" t="s">
        <v>5219</v>
      </c>
      <c r="F524" s="71" t="s">
        <v>40</v>
      </c>
      <c r="G524" s="45">
        <v>66674000</v>
      </c>
      <c r="H524" s="45">
        <v>0</v>
      </c>
      <c r="I524" s="45">
        <v>9647000</v>
      </c>
      <c r="J524" s="45">
        <f>SUM(G524:I524)</f>
        <v>76321000</v>
      </c>
      <c r="K524" s="45">
        <v>76000000</v>
      </c>
      <c r="L524" s="57" t="s">
        <v>4107</v>
      </c>
      <c r="M524" s="50"/>
      <c r="N524" s="50" t="s">
        <v>5909</v>
      </c>
      <c r="O524" s="74" t="s">
        <v>6674</v>
      </c>
      <c r="P524" s="74" t="s">
        <v>6675</v>
      </c>
      <c r="Q524" s="62"/>
    </row>
    <row r="525" spans="2:17" s="70" customFormat="1" x14ac:dyDescent="0.15">
      <c r="B525" s="56">
        <v>2018</v>
      </c>
      <c r="C525" s="74">
        <v>2</v>
      </c>
      <c r="D525" s="71" t="s">
        <v>14</v>
      </c>
      <c r="E525" s="50" t="s">
        <v>5421</v>
      </c>
      <c r="F525" s="71" t="s">
        <v>99</v>
      </c>
      <c r="G525" s="45">
        <v>78032000</v>
      </c>
      <c r="H525" s="45"/>
      <c r="I525" s="45"/>
      <c r="J525" s="45">
        <f>SUM(G525:I525)</f>
        <v>78032000</v>
      </c>
      <c r="K525" s="45">
        <f>J525</f>
        <v>78032000</v>
      </c>
      <c r="L525" s="57" t="s">
        <v>4107</v>
      </c>
      <c r="M525" s="50"/>
      <c r="N525" s="50" t="s">
        <v>5169</v>
      </c>
      <c r="O525" s="74" t="s">
        <v>5370</v>
      </c>
      <c r="P525" s="74" t="s">
        <v>5371</v>
      </c>
      <c r="Q525" s="62" t="s">
        <v>5422</v>
      </c>
    </row>
    <row r="526" spans="2:17" s="70" customFormat="1" x14ac:dyDescent="0.15">
      <c r="B526" s="56">
        <v>2018</v>
      </c>
      <c r="C526" s="74">
        <v>2</v>
      </c>
      <c r="D526" s="71" t="s">
        <v>15</v>
      </c>
      <c r="E526" s="50" t="s">
        <v>2498</v>
      </c>
      <c r="F526" s="71" t="s">
        <v>40</v>
      </c>
      <c r="G526" s="45">
        <v>53472190</v>
      </c>
      <c r="H526" s="45"/>
      <c r="I526" s="45">
        <v>29600000</v>
      </c>
      <c r="J526" s="45">
        <v>83072190</v>
      </c>
      <c r="K526" s="45">
        <v>58150533</v>
      </c>
      <c r="L526" s="57" t="s">
        <v>4107</v>
      </c>
      <c r="M526" s="50"/>
      <c r="N526" s="50" t="s">
        <v>5871</v>
      </c>
      <c r="O526" s="74" t="s">
        <v>6326</v>
      </c>
      <c r="P526" s="74" t="s">
        <v>6327</v>
      </c>
      <c r="Q526" s="62"/>
    </row>
    <row r="527" spans="2:17" s="70" customFormat="1" x14ac:dyDescent="0.15">
      <c r="B527" s="56">
        <v>2018</v>
      </c>
      <c r="C527" s="74">
        <v>2</v>
      </c>
      <c r="D527" s="71" t="s">
        <v>15</v>
      </c>
      <c r="E527" s="50" t="s">
        <v>2406</v>
      </c>
      <c r="F527" s="71" t="s">
        <v>99</v>
      </c>
      <c r="G527" s="45">
        <v>40150000</v>
      </c>
      <c r="H527" s="45">
        <v>13200000</v>
      </c>
      <c r="I527" s="45">
        <v>32178000</v>
      </c>
      <c r="J527" s="45">
        <v>85528000</v>
      </c>
      <c r="K527" s="45">
        <v>59869599.999999993</v>
      </c>
      <c r="L527" s="57" t="s">
        <v>4107</v>
      </c>
      <c r="M527" s="50"/>
      <c r="N527" s="50" t="s">
        <v>5872</v>
      </c>
      <c r="O527" s="74" t="s">
        <v>6346</v>
      </c>
      <c r="P527" s="74" t="s">
        <v>6347</v>
      </c>
      <c r="Q527" s="62"/>
    </row>
    <row r="528" spans="2:17" s="70" customFormat="1" x14ac:dyDescent="0.15">
      <c r="B528" s="56">
        <v>2018</v>
      </c>
      <c r="C528" s="74">
        <v>2</v>
      </c>
      <c r="D528" s="71" t="s">
        <v>14</v>
      </c>
      <c r="E528" s="50" t="s">
        <v>812</v>
      </c>
      <c r="F528" s="71" t="s">
        <v>99</v>
      </c>
      <c r="G528" s="45">
        <v>74448430</v>
      </c>
      <c r="H528" s="45">
        <v>0</v>
      </c>
      <c r="I528" s="45">
        <v>12580000</v>
      </c>
      <c r="J528" s="45">
        <v>87028430</v>
      </c>
      <c r="K528" s="45">
        <v>52113901</v>
      </c>
      <c r="L528" s="57" t="s">
        <v>4107</v>
      </c>
      <c r="M528" s="50"/>
      <c r="N528" s="50" t="s">
        <v>6017</v>
      </c>
      <c r="O528" s="74" t="s">
        <v>6022</v>
      </c>
      <c r="P528" s="74" t="s">
        <v>6023</v>
      </c>
      <c r="Q528" s="62"/>
    </row>
    <row r="529" spans="2:17" s="70" customFormat="1" x14ac:dyDescent="0.15">
      <c r="B529" s="56">
        <v>2018</v>
      </c>
      <c r="C529" s="74">
        <v>2</v>
      </c>
      <c r="D529" s="71" t="s">
        <v>14</v>
      </c>
      <c r="E529" s="50" t="s">
        <v>4191</v>
      </c>
      <c r="F529" s="71" t="s">
        <v>40</v>
      </c>
      <c r="G529" s="45">
        <v>11847000</v>
      </c>
      <c r="H529" s="45">
        <v>0</v>
      </c>
      <c r="I529" s="45">
        <v>80069000</v>
      </c>
      <c r="J529" s="45">
        <f>SUM(G529:I529)</f>
        <v>91916000</v>
      </c>
      <c r="K529" s="45">
        <v>64000000</v>
      </c>
      <c r="L529" s="57"/>
      <c r="M529" s="50"/>
      <c r="N529" s="50" t="s">
        <v>4177</v>
      </c>
      <c r="O529" s="74" t="s">
        <v>6619</v>
      </c>
      <c r="P529" s="74" t="s">
        <v>6621</v>
      </c>
      <c r="Q529" s="62"/>
    </row>
    <row r="530" spans="2:17" s="70" customFormat="1" x14ac:dyDescent="0.15">
      <c r="B530" s="56">
        <v>2018</v>
      </c>
      <c r="C530" s="74">
        <v>2</v>
      </c>
      <c r="D530" s="71" t="s">
        <v>14</v>
      </c>
      <c r="E530" s="50" t="s">
        <v>3509</v>
      </c>
      <c r="F530" s="71" t="s">
        <v>40</v>
      </c>
      <c r="G530" s="110">
        <v>37801290</v>
      </c>
      <c r="H530" s="110">
        <v>0</v>
      </c>
      <c r="I530" s="110">
        <v>56585000</v>
      </c>
      <c r="J530" s="110">
        <v>94386290</v>
      </c>
      <c r="K530" s="110">
        <v>94386290</v>
      </c>
      <c r="L530" s="57" t="s">
        <v>4107</v>
      </c>
      <c r="M530" s="50"/>
      <c r="N530" s="50" t="s">
        <v>5903</v>
      </c>
      <c r="O530" s="74" t="s">
        <v>6550</v>
      </c>
      <c r="P530" s="74" t="s">
        <v>6551</v>
      </c>
      <c r="Q530" s="62"/>
    </row>
    <row r="531" spans="2:17" s="70" customFormat="1" x14ac:dyDescent="0.15">
      <c r="B531" s="56">
        <v>2018</v>
      </c>
      <c r="C531" s="74">
        <v>2</v>
      </c>
      <c r="D531" s="71" t="s">
        <v>14</v>
      </c>
      <c r="E531" s="50" t="s">
        <v>2452</v>
      </c>
      <c r="F531" s="71" t="s">
        <v>40</v>
      </c>
      <c r="G531" s="45">
        <v>76626981</v>
      </c>
      <c r="H531" s="45"/>
      <c r="I531" s="45">
        <v>18339000</v>
      </c>
      <c r="J531" s="45">
        <v>94965981</v>
      </c>
      <c r="K531" s="45" t="s">
        <v>773</v>
      </c>
      <c r="L531" s="57" t="s">
        <v>4107</v>
      </c>
      <c r="M531" s="50"/>
      <c r="N531" s="50" t="s">
        <v>6289</v>
      </c>
      <c r="O531" s="74" t="s">
        <v>6296</v>
      </c>
      <c r="P531" s="74" t="s">
        <v>6297</v>
      </c>
      <c r="Q531" s="62"/>
    </row>
    <row r="532" spans="2:17" s="70" customFormat="1" x14ac:dyDescent="0.15">
      <c r="B532" s="56">
        <v>2018</v>
      </c>
      <c r="C532" s="74">
        <v>2</v>
      </c>
      <c r="D532" s="71" t="s">
        <v>14</v>
      </c>
      <c r="E532" s="50" t="s">
        <v>3003</v>
      </c>
      <c r="F532" s="71" t="s">
        <v>42</v>
      </c>
      <c r="G532" s="45">
        <v>95645000</v>
      </c>
      <c r="H532" s="45"/>
      <c r="I532" s="45">
        <v>7724000</v>
      </c>
      <c r="J532" s="45">
        <v>103369000</v>
      </c>
      <c r="K532" s="45">
        <v>103369000</v>
      </c>
      <c r="L532" s="57" t="s">
        <v>4107</v>
      </c>
      <c r="M532" s="50"/>
      <c r="N532" s="50" t="s">
        <v>6429</v>
      </c>
      <c r="O532" s="74" t="s">
        <v>6436</v>
      </c>
      <c r="P532" s="74" t="s">
        <v>6437</v>
      </c>
      <c r="Q532" s="62"/>
    </row>
    <row r="533" spans="2:17" s="70" customFormat="1" x14ac:dyDescent="0.15">
      <c r="B533" s="56">
        <v>2018</v>
      </c>
      <c r="C533" s="74">
        <v>2</v>
      </c>
      <c r="D533" s="71" t="s">
        <v>14</v>
      </c>
      <c r="E533" s="50" t="s">
        <v>254</v>
      </c>
      <c r="F533" s="71" t="s">
        <v>41</v>
      </c>
      <c r="G533" s="45">
        <v>76866621</v>
      </c>
      <c r="H533" s="45">
        <v>0</v>
      </c>
      <c r="I533" s="45">
        <v>26986029</v>
      </c>
      <c r="J533" s="45">
        <v>103852650</v>
      </c>
      <c r="K533" s="45">
        <v>72696855</v>
      </c>
      <c r="L533" s="57"/>
      <c r="M533" s="50"/>
      <c r="N533" s="50" t="s">
        <v>5938</v>
      </c>
      <c r="O533" s="74" t="s">
        <v>5949</v>
      </c>
      <c r="P533" s="74" t="s">
        <v>5950</v>
      </c>
      <c r="Q533" s="62"/>
    </row>
    <row r="534" spans="2:17" s="70" customFormat="1" x14ac:dyDescent="0.15">
      <c r="B534" s="56">
        <v>2018</v>
      </c>
      <c r="C534" s="74">
        <v>2</v>
      </c>
      <c r="D534" s="71" t="s">
        <v>15</v>
      </c>
      <c r="E534" s="50" t="s">
        <v>5298</v>
      </c>
      <c r="F534" s="71" t="s">
        <v>16</v>
      </c>
      <c r="G534" s="45">
        <v>51998000</v>
      </c>
      <c r="H534" s="45">
        <v>0</v>
      </c>
      <c r="I534" s="45">
        <v>52262000</v>
      </c>
      <c r="J534" s="45">
        <v>104260000</v>
      </c>
      <c r="K534" s="45">
        <v>51998000</v>
      </c>
      <c r="L534" s="57" t="s">
        <v>4107</v>
      </c>
      <c r="M534" s="50"/>
      <c r="N534" s="50" t="s">
        <v>5919</v>
      </c>
      <c r="O534" s="74" t="s">
        <v>6736</v>
      </c>
      <c r="P534" s="74" t="s">
        <v>6737</v>
      </c>
      <c r="Q534" s="62"/>
    </row>
    <row r="535" spans="2:17" s="70" customFormat="1" x14ac:dyDescent="0.15">
      <c r="B535" s="56">
        <v>2018</v>
      </c>
      <c r="C535" s="74">
        <v>2</v>
      </c>
      <c r="D535" s="71" t="s">
        <v>14</v>
      </c>
      <c r="E535" s="50" t="s">
        <v>4192</v>
      </c>
      <c r="F535" s="71" t="s">
        <v>41</v>
      </c>
      <c r="G535" s="45">
        <v>14168000</v>
      </c>
      <c r="H535" s="45">
        <v>0</v>
      </c>
      <c r="I535" s="45">
        <v>90332000</v>
      </c>
      <c r="J535" s="45">
        <f>SUM(G535:I535)</f>
        <v>104500000</v>
      </c>
      <c r="K535" s="45">
        <v>73000000</v>
      </c>
      <c r="L535" s="57" t="s">
        <v>4107</v>
      </c>
      <c r="M535" s="50"/>
      <c r="N535" s="50" t="s">
        <v>4177</v>
      </c>
      <c r="O535" s="74" t="s">
        <v>6619</v>
      </c>
      <c r="P535" s="74" t="s">
        <v>6622</v>
      </c>
      <c r="Q535" s="62"/>
    </row>
    <row r="536" spans="2:17" s="70" customFormat="1" x14ac:dyDescent="0.15">
      <c r="B536" s="56">
        <v>2018</v>
      </c>
      <c r="C536" s="74">
        <v>2</v>
      </c>
      <c r="D536" s="71" t="s">
        <v>14</v>
      </c>
      <c r="E536" s="50" t="s">
        <v>2488</v>
      </c>
      <c r="F536" s="71" t="s">
        <v>16</v>
      </c>
      <c r="G536" s="45">
        <v>18152880</v>
      </c>
      <c r="H536" s="45"/>
      <c r="I536" s="45">
        <v>88656000</v>
      </c>
      <c r="J536" s="45">
        <v>106808880</v>
      </c>
      <c r="K536" s="45">
        <v>18152880</v>
      </c>
      <c r="L536" s="57"/>
      <c r="M536" s="50"/>
      <c r="N536" s="50" t="s">
        <v>5870</v>
      </c>
      <c r="O536" s="74" t="s">
        <v>6320</v>
      </c>
      <c r="P536" s="74" t="s">
        <v>6321</v>
      </c>
      <c r="Q536" s="62"/>
    </row>
    <row r="537" spans="2:17" s="70" customFormat="1" x14ac:dyDescent="0.15">
      <c r="B537" s="56">
        <v>2018</v>
      </c>
      <c r="C537" s="74">
        <v>2</v>
      </c>
      <c r="D537" s="71" t="s">
        <v>14</v>
      </c>
      <c r="E537" s="50" t="s">
        <v>3431</v>
      </c>
      <c r="F537" s="71" t="s">
        <v>16</v>
      </c>
      <c r="G537" s="110">
        <v>21717000</v>
      </c>
      <c r="H537" s="110">
        <v>0</v>
      </c>
      <c r="I537" s="110">
        <v>86112000</v>
      </c>
      <c r="J537" s="110">
        <v>107829000</v>
      </c>
      <c r="K537" s="110">
        <v>75480000</v>
      </c>
      <c r="L537" s="57"/>
      <c r="M537" s="50"/>
      <c r="N537" s="50" t="s">
        <v>5893</v>
      </c>
      <c r="O537" s="74" t="s">
        <v>6494</v>
      </c>
      <c r="P537" s="74" t="s">
        <v>6495</v>
      </c>
      <c r="Q537" s="62"/>
    </row>
    <row r="538" spans="2:17" s="70" customFormat="1" x14ac:dyDescent="0.15">
      <c r="B538" s="56">
        <v>2018</v>
      </c>
      <c r="C538" s="74">
        <v>2</v>
      </c>
      <c r="D538" s="71" t="s">
        <v>14</v>
      </c>
      <c r="E538" s="50" t="s">
        <v>2469</v>
      </c>
      <c r="F538" s="71" t="s">
        <v>16</v>
      </c>
      <c r="G538" s="45">
        <v>22274810</v>
      </c>
      <c r="H538" s="45"/>
      <c r="I538" s="45">
        <v>87077840</v>
      </c>
      <c r="J538" s="45">
        <v>109352650</v>
      </c>
      <c r="K538" s="45">
        <v>109352650</v>
      </c>
      <c r="L538" s="57" t="s">
        <v>4107</v>
      </c>
      <c r="M538" s="50"/>
      <c r="N538" s="50" t="s">
        <v>6289</v>
      </c>
      <c r="O538" s="74" t="s">
        <v>6304</v>
      </c>
      <c r="P538" s="74" t="s">
        <v>6305</v>
      </c>
      <c r="Q538" s="62"/>
    </row>
    <row r="539" spans="2:17" s="70" customFormat="1" x14ac:dyDescent="0.15">
      <c r="B539" s="56">
        <v>2018</v>
      </c>
      <c r="C539" s="74">
        <v>2</v>
      </c>
      <c r="D539" s="71" t="s">
        <v>15</v>
      </c>
      <c r="E539" s="50" t="s">
        <v>2500</v>
      </c>
      <c r="F539" s="71" t="s">
        <v>40</v>
      </c>
      <c r="G539" s="45">
        <v>60117415</v>
      </c>
      <c r="H539" s="45"/>
      <c r="I539" s="45">
        <v>49536000</v>
      </c>
      <c r="J539" s="45">
        <v>109653415</v>
      </c>
      <c r="K539" s="45">
        <v>76757390.5</v>
      </c>
      <c r="L539" s="57"/>
      <c r="M539" s="50"/>
      <c r="N539" s="50" t="s">
        <v>5871</v>
      </c>
      <c r="O539" s="74" t="s">
        <v>6326</v>
      </c>
      <c r="P539" s="74" t="s">
        <v>6327</v>
      </c>
      <c r="Q539" s="62"/>
    </row>
    <row r="540" spans="2:17" s="70" customFormat="1" x14ac:dyDescent="0.15">
      <c r="B540" s="56">
        <v>2018</v>
      </c>
      <c r="C540" s="74">
        <v>2</v>
      </c>
      <c r="D540" s="71" t="s">
        <v>14</v>
      </c>
      <c r="E540" s="50" t="s">
        <v>2464</v>
      </c>
      <c r="F540" s="71" t="s">
        <v>40</v>
      </c>
      <c r="G540" s="45">
        <v>77850100</v>
      </c>
      <c r="H540" s="45"/>
      <c r="I540" s="45">
        <v>38157000</v>
      </c>
      <c r="J540" s="45">
        <v>116007100</v>
      </c>
      <c r="K540" s="45">
        <v>116007100</v>
      </c>
      <c r="L540" s="57" t="s">
        <v>4107</v>
      </c>
      <c r="M540" s="50"/>
      <c r="N540" s="50" t="s">
        <v>6289</v>
      </c>
      <c r="O540" s="74" t="s">
        <v>6304</v>
      </c>
      <c r="P540" s="74" t="s">
        <v>6305</v>
      </c>
      <c r="Q540" s="62"/>
    </row>
    <row r="541" spans="2:17" s="70" customFormat="1" x14ac:dyDescent="0.15">
      <c r="B541" s="56">
        <v>2018</v>
      </c>
      <c r="C541" s="74">
        <v>2</v>
      </c>
      <c r="D541" s="71" t="s">
        <v>14</v>
      </c>
      <c r="E541" s="50" t="s">
        <v>1360</v>
      </c>
      <c r="F541" s="71" t="s">
        <v>40</v>
      </c>
      <c r="G541" s="45">
        <v>116996000</v>
      </c>
      <c r="H541" s="45"/>
      <c r="I541" s="45"/>
      <c r="J541" s="45">
        <v>116996000</v>
      </c>
      <c r="K541" s="45">
        <v>81000000</v>
      </c>
      <c r="L541" s="57"/>
      <c r="M541" s="50"/>
      <c r="N541" s="50" t="s">
        <v>5846</v>
      </c>
      <c r="O541" s="74" t="s">
        <v>6088</v>
      </c>
      <c r="P541" s="74" t="s">
        <v>6089</v>
      </c>
      <c r="Q541" s="62"/>
    </row>
    <row r="542" spans="2:17" s="70" customFormat="1" x14ac:dyDescent="0.15">
      <c r="B542" s="56">
        <v>2018</v>
      </c>
      <c r="C542" s="74">
        <v>2</v>
      </c>
      <c r="D542" s="71" t="s">
        <v>14</v>
      </c>
      <c r="E542" s="50" t="s">
        <v>5237</v>
      </c>
      <c r="F542" s="71" t="s">
        <v>41</v>
      </c>
      <c r="G542" s="45">
        <v>69109746</v>
      </c>
      <c r="H542" s="45">
        <v>0</v>
      </c>
      <c r="I542" s="45">
        <v>48783254</v>
      </c>
      <c r="J542" s="45">
        <f>G542+H542+I542</f>
        <v>117893000</v>
      </c>
      <c r="K542" s="45">
        <f>H542+I542+J542</f>
        <v>166676254</v>
      </c>
      <c r="L542" s="57"/>
      <c r="M542" s="50"/>
      <c r="N542" s="50" t="s">
        <v>5911</v>
      </c>
      <c r="O542" s="74" t="s">
        <v>6690</v>
      </c>
      <c r="P542" s="74" t="s">
        <v>6691</v>
      </c>
      <c r="Q542" s="62"/>
    </row>
    <row r="543" spans="2:17" s="70" customFormat="1" x14ac:dyDescent="0.15">
      <c r="B543" s="56">
        <v>2018</v>
      </c>
      <c r="C543" s="74">
        <v>2</v>
      </c>
      <c r="D543" s="71" t="s">
        <v>14</v>
      </c>
      <c r="E543" s="50" t="s">
        <v>2479</v>
      </c>
      <c r="F543" s="71" t="s">
        <v>40</v>
      </c>
      <c r="G543" s="45">
        <v>120236040</v>
      </c>
      <c r="H543" s="45"/>
      <c r="I543" s="45"/>
      <c r="J543" s="45">
        <v>120236040</v>
      </c>
      <c r="K543" s="45">
        <v>120236040</v>
      </c>
      <c r="L543" s="57"/>
      <c r="M543" s="50"/>
      <c r="N543" s="50" t="s">
        <v>5870</v>
      </c>
      <c r="O543" s="74" t="s">
        <v>6314</v>
      </c>
      <c r="P543" s="74" t="s">
        <v>6315</v>
      </c>
      <c r="Q543" s="62"/>
    </row>
    <row r="544" spans="2:17" s="70" customFormat="1" x14ac:dyDescent="0.15">
      <c r="B544" s="56">
        <v>2018</v>
      </c>
      <c r="C544" s="74">
        <v>2</v>
      </c>
      <c r="D544" s="71" t="s">
        <v>14</v>
      </c>
      <c r="E544" s="50" t="s">
        <v>256</v>
      </c>
      <c r="F544" s="71" t="s">
        <v>40</v>
      </c>
      <c r="G544" s="45">
        <v>125996700</v>
      </c>
      <c r="H544" s="45">
        <v>0</v>
      </c>
      <c r="I544" s="45"/>
      <c r="J544" s="45">
        <v>125996700</v>
      </c>
      <c r="K544" s="45">
        <v>88197690</v>
      </c>
      <c r="L544" s="57"/>
      <c r="M544" s="50"/>
      <c r="N544" s="50" t="s">
        <v>5938</v>
      </c>
      <c r="O544" s="74" t="s">
        <v>5949</v>
      </c>
      <c r="P544" s="74" t="s">
        <v>5950</v>
      </c>
      <c r="Q544" s="62"/>
    </row>
    <row r="545" spans="2:17" s="70" customFormat="1" x14ac:dyDescent="0.15">
      <c r="B545" s="56">
        <v>2018</v>
      </c>
      <c r="C545" s="74">
        <v>2</v>
      </c>
      <c r="D545" s="71" t="s">
        <v>14</v>
      </c>
      <c r="E545" s="50" t="s">
        <v>4195</v>
      </c>
      <c r="F545" s="71" t="s">
        <v>40</v>
      </c>
      <c r="G545" s="45">
        <v>37223000</v>
      </c>
      <c r="H545" s="45">
        <v>0</v>
      </c>
      <c r="I545" s="45">
        <v>95715000</v>
      </c>
      <c r="J545" s="45">
        <f>SUM(G545:I545)</f>
        <v>132938000</v>
      </c>
      <c r="K545" s="45">
        <v>6500000000</v>
      </c>
      <c r="L545" s="57"/>
      <c r="M545" s="50"/>
      <c r="N545" s="50" t="s">
        <v>4177</v>
      </c>
      <c r="O545" s="74" t="s">
        <v>6623</v>
      </c>
      <c r="P545" s="74" t="s">
        <v>6624</v>
      </c>
      <c r="Q545" s="62"/>
    </row>
    <row r="546" spans="2:17" s="70" customFormat="1" x14ac:dyDescent="0.15">
      <c r="B546" s="56">
        <v>2018</v>
      </c>
      <c r="C546" s="74">
        <v>2</v>
      </c>
      <c r="D546" s="71" t="s">
        <v>14</v>
      </c>
      <c r="E546" s="50" t="s">
        <v>289</v>
      </c>
      <c r="F546" s="71" t="s">
        <v>40</v>
      </c>
      <c r="G546" s="45">
        <v>138398000</v>
      </c>
      <c r="H546" s="45">
        <v>0</v>
      </c>
      <c r="I546" s="45">
        <v>0</v>
      </c>
      <c r="J546" s="45">
        <v>138398000</v>
      </c>
      <c r="K546" s="45">
        <v>96878600</v>
      </c>
      <c r="L546" s="57"/>
      <c r="M546" s="50"/>
      <c r="N546" s="50" t="s">
        <v>5980</v>
      </c>
      <c r="O546" s="74" t="s">
        <v>5992</v>
      </c>
      <c r="P546" s="74" t="s">
        <v>5993</v>
      </c>
      <c r="Q546" s="62"/>
    </row>
    <row r="547" spans="2:17" s="70" customFormat="1" x14ac:dyDescent="0.15">
      <c r="B547" s="56">
        <v>2018</v>
      </c>
      <c r="C547" s="74">
        <v>2</v>
      </c>
      <c r="D547" s="71" t="s">
        <v>14</v>
      </c>
      <c r="E547" s="50" t="s">
        <v>3512</v>
      </c>
      <c r="F547" s="71" t="s">
        <v>40</v>
      </c>
      <c r="G547" s="110">
        <v>19357700</v>
      </c>
      <c r="H547" s="110">
        <v>0</v>
      </c>
      <c r="I547" s="110">
        <v>126186030</v>
      </c>
      <c r="J547" s="110">
        <v>145543730</v>
      </c>
      <c r="K547" s="110">
        <v>145543730</v>
      </c>
      <c r="L547" s="57"/>
      <c r="M547" s="50"/>
      <c r="N547" s="50" t="s">
        <v>5903</v>
      </c>
      <c r="O547" s="74" t="s">
        <v>6552</v>
      </c>
      <c r="P547" s="74" t="s">
        <v>6553</v>
      </c>
      <c r="Q547" s="62"/>
    </row>
    <row r="548" spans="2:17" s="70" customFormat="1" x14ac:dyDescent="0.15">
      <c r="B548" s="56">
        <v>2018</v>
      </c>
      <c r="C548" s="74">
        <v>2</v>
      </c>
      <c r="D548" s="71" t="s">
        <v>14</v>
      </c>
      <c r="E548" s="50" t="s">
        <v>5349</v>
      </c>
      <c r="F548" s="71" t="s">
        <v>40</v>
      </c>
      <c r="G548" s="45">
        <v>54582000</v>
      </c>
      <c r="H548" s="45"/>
      <c r="I548" s="45">
        <v>97000000</v>
      </c>
      <c r="J548" s="45">
        <f>SUM(G548:I548)</f>
        <v>151582000</v>
      </c>
      <c r="K548" s="45">
        <v>151582000</v>
      </c>
      <c r="L548" s="57"/>
      <c r="M548" s="50"/>
      <c r="N548" s="50" t="s">
        <v>6772</v>
      </c>
      <c r="O548" s="74" t="s">
        <v>6773</v>
      </c>
      <c r="P548" s="74" t="s">
        <v>6784</v>
      </c>
      <c r="Q548" s="62"/>
    </row>
    <row r="549" spans="2:17" s="70" customFormat="1" x14ac:dyDescent="0.15">
      <c r="B549" s="56">
        <v>2018</v>
      </c>
      <c r="C549" s="74">
        <v>2</v>
      </c>
      <c r="D549" s="71" t="s">
        <v>14</v>
      </c>
      <c r="E549" s="50" t="s">
        <v>2924</v>
      </c>
      <c r="F549" s="71" t="s">
        <v>41</v>
      </c>
      <c r="G549" s="45">
        <v>40000000</v>
      </c>
      <c r="H549" s="45">
        <v>36648000</v>
      </c>
      <c r="I549" s="45">
        <v>83266000</v>
      </c>
      <c r="J549" s="45">
        <v>159914000</v>
      </c>
      <c r="K549" s="45">
        <v>159914000</v>
      </c>
      <c r="L549" s="57" t="s">
        <v>4107</v>
      </c>
      <c r="M549" s="50"/>
      <c r="N549" s="50" t="s">
        <v>5878</v>
      </c>
      <c r="O549" s="74" t="s">
        <v>6358</v>
      </c>
      <c r="P549" s="74" t="s">
        <v>6359</v>
      </c>
      <c r="Q549" s="62"/>
    </row>
    <row r="550" spans="2:17" s="70" customFormat="1" x14ac:dyDescent="0.15">
      <c r="B550" s="56">
        <v>2018</v>
      </c>
      <c r="C550" s="74">
        <v>2</v>
      </c>
      <c r="D550" s="71" t="s">
        <v>15</v>
      </c>
      <c r="E550" s="50" t="s">
        <v>2498</v>
      </c>
      <c r="F550" s="71" t="s">
        <v>41</v>
      </c>
      <c r="G550" s="45">
        <v>12292400</v>
      </c>
      <c r="H550" s="45"/>
      <c r="I550" s="45">
        <v>150889000</v>
      </c>
      <c r="J550" s="45">
        <v>163181400</v>
      </c>
      <c r="K550" s="45">
        <v>114226980</v>
      </c>
      <c r="L550" s="57" t="s">
        <v>4107</v>
      </c>
      <c r="M550" s="50"/>
      <c r="N550" s="50" t="s">
        <v>5871</v>
      </c>
      <c r="O550" s="74" t="s">
        <v>6326</v>
      </c>
      <c r="P550" s="74" t="s">
        <v>6327</v>
      </c>
      <c r="Q550" s="62"/>
    </row>
    <row r="551" spans="2:17" s="70" customFormat="1" x14ac:dyDescent="0.15">
      <c r="B551" s="56">
        <v>2018</v>
      </c>
      <c r="C551" s="74">
        <v>2</v>
      </c>
      <c r="D551" s="71" t="s">
        <v>14</v>
      </c>
      <c r="E551" s="50" t="s">
        <v>843</v>
      </c>
      <c r="F551" s="71" t="s">
        <v>40</v>
      </c>
      <c r="G551" s="45">
        <v>167288000</v>
      </c>
      <c r="H551" s="45"/>
      <c r="I551" s="45">
        <v>0</v>
      </c>
      <c r="J551" s="45">
        <v>167288000</v>
      </c>
      <c r="K551" s="45">
        <v>167288000</v>
      </c>
      <c r="L551" s="57" t="s">
        <v>4107</v>
      </c>
      <c r="M551" s="50"/>
      <c r="N551" s="50" t="s">
        <v>5838</v>
      </c>
      <c r="O551" s="74" t="s">
        <v>6042</v>
      </c>
      <c r="P551" s="74" t="s">
        <v>6043</v>
      </c>
      <c r="Q551" s="62"/>
    </row>
    <row r="552" spans="2:17" s="70" customFormat="1" x14ac:dyDescent="0.15">
      <c r="B552" s="56">
        <v>2018</v>
      </c>
      <c r="C552" s="74">
        <v>2</v>
      </c>
      <c r="D552" s="71" t="s">
        <v>14</v>
      </c>
      <c r="E552" s="50" t="s">
        <v>1439</v>
      </c>
      <c r="F552" s="71" t="s">
        <v>40</v>
      </c>
      <c r="G552" s="45">
        <v>148031400</v>
      </c>
      <c r="H552" s="45"/>
      <c r="I552" s="45">
        <v>20031000</v>
      </c>
      <c r="J552" s="45">
        <v>168062400</v>
      </c>
      <c r="K552" s="45">
        <v>148000000</v>
      </c>
      <c r="L552" s="57"/>
      <c r="M552" s="50"/>
      <c r="N552" s="50" t="s">
        <v>6145</v>
      </c>
      <c r="O552" s="74" t="s">
        <v>6148</v>
      </c>
      <c r="P552" s="74" t="s">
        <v>6149</v>
      </c>
      <c r="Q552" s="62"/>
    </row>
    <row r="553" spans="2:17" s="70" customFormat="1" x14ac:dyDescent="0.15">
      <c r="B553" s="56">
        <v>2018</v>
      </c>
      <c r="C553" s="74">
        <v>2</v>
      </c>
      <c r="D553" s="71" t="s">
        <v>14</v>
      </c>
      <c r="E553" s="50" t="s">
        <v>1464</v>
      </c>
      <c r="F553" s="71" t="s">
        <v>40</v>
      </c>
      <c r="G553" s="45">
        <v>173000000</v>
      </c>
      <c r="H553" s="45"/>
      <c r="I553" s="45"/>
      <c r="J553" s="45">
        <v>173000000</v>
      </c>
      <c r="K553" s="45">
        <v>173000000</v>
      </c>
      <c r="L553" s="57"/>
      <c r="M553" s="50"/>
      <c r="N553" s="50" t="s">
        <v>6172</v>
      </c>
      <c r="O553" s="74" t="s">
        <v>6175</v>
      </c>
      <c r="P553" s="74" t="s">
        <v>6176</v>
      </c>
      <c r="Q553" s="62"/>
    </row>
    <row r="554" spans="2:17" s="70" customFormat="1" x14ac:dyDescent="0.15">
      <c r="B554" s="56">
        <v>2018</v>
      </c>
      <c r="C554" s="74">
        <v>2</v>
      </c>
      <c r="D554" s="71" t="s">
        <v>14</v>
      </c>
      <c r="E554" s="50" t="s">
        <v>4205</v>
      </c>
      <c r="F554" s="71" t="s">
        <v>40</v>
      </c>
      <c r="G554" s="45">
        <v>143287000</v>
      </c>
      <c r="H554" s="45">
        <v>0</v>
      </c>
      <c r="I554" s="45">
        <v>38335000</v>
      </c>
      <c r="J554" s="45">
        <v>181622000</v>
      </c>
      <c r="K554" s="45">
        <v>182000000</v>
      </c>
      <c r="L554" s="57" t="s">
        <v>4107</v>
      </c>
      <c r="M554" s="50"/>
      <c r="N554" s="50" t="s">
        <v>4207</v>
      </c>
      <c r="O554" s="74" t="s">
        <v>6630</v>
      </c>
      <c r="P554" s="74" t="s">
        <v>6631</v>
      </c>
      <c r="Q554" s="62"/>
    </row>
    <row r="555" spans="2:17" s="70" customFormat="1" x14ac:dyDescent="0.15">
      <c r="B555" s="56">
        <v>2018</v>
      </c>
      <c r="C555" s="74">
        <v>2</v>
      </c>
      <c r="D555" s="71" t="s">
        <v>14</v>
      </c>
      <c r="E555" s="50" t="s">
        <v>3418</v>
      </c>
      <c r="F555" s="71" t="s">
        <v>40</v>
      </c>
      <c r="G555" s="110">
        <v>120000000</v>
      </c>
      <c r="H555" s="110">
        <v>44552000</v>
      </c>
      <c r="I555" s="110">
        <v>20743000</v>
      </c>
      <c r="J555" s="110">
        <v>185295000</v>
      </c>
      <c r="K555" s="110">
        <v>185295000</v>
      </c>
      <c r="L555" s="57" t="s">
        <v>4107</v>
      </c>
      <c r="M555" s="50"/>
      <c r="N555" s="50" t="s">
        <v>6482</v>
      </c>
      <c r="O555" s="74" t="s">
        <v>6483</v>
      </c>
      <c r="P555" s="74" t="s">
        <v>6484</v>
      </c>
      <c r="Q555" s="62"/>
    </row>
    <row r="556" spans="2:17" s="70" customFormat="1" x14ac:dyDescent="0.15">
      <c r="B556" s="56">
        <v>2018</v>
      </c>
      <c r="C556" s="74">
        <v>2</v>
      </c>
      <c r="D556" s="71" t="s">
        <v>14</v>
      </c>
      <c r="E556" s="50" t="s">
        <v>2950</v>
      </c>
      <c r="F556" s="71" t="s">
        <v>40</v>
      </c>
      <c r="G556" s="45">
        <v>29369000</v>
      </c>
      <c r="H556" s="45">
        <v>100000000</v>
      </c>
      <c r="I556" s="45">
        <v>61800000</v>
      </c>
      <c r="J556" s="45">
        <v>191169000</v>
      </c>
      <c r="K556" s="45">
        <v>0</v>
      </c>
      <c r="L556" s="57"/>
      <c r="M556" s="50"/>
      <c r="N556" s="50" t="s">
        <v>5882</v>
      </c>
      <c r="O556" s="74" t="s">
        <v>6392</v>
      </c>
      <c r="P556" s="74" t="s">
        <v>6393</v>
      </c>
      <c r="Q556" s="62"/>
    </row>
    <row r="557" spans="2:17" s="70" customFormat="1" x14ac:dyDescent="0.15">
      <c r="B557" s="56">
        <v>2018</v>
      </c>
      <c r="C557" s="74">
        <v>2</v>
      </c>
      <c r="D557" s="71" t="s">
        <v>14</v>
      </c>
      <c r="E557" s="50" t="s">
        <v>1414</v>
      </c>
      <c r="F557" s="71" t="s">
        <v>16</v>
      </c>
      <c r="G557" s="45">
        <v>199634000</v>
      </c>
      <c r="H557" s="45"/>
      <c r="I557" s="45"/>
      <c r="J557" s="45">
        <v>199634000</v>
      </c>
      <c r="K557" s="45">
        <v>139743800</v>
      </c>
      <c r="L557" s="57"/>
      <c r="M557" s="50"/>
      <c r="N557" s="50" t="s">
        <v>5849</v>
      </c>
      <c r="O557" s="74" t="s">
        <v>6132</v>
      </c>
      <c r="P557" s="74" t="s">
        <v>6133</v>
      </c>
      <c r="Q557" s="62"/>
    </row>
    <row r="558" spans="2:17" s="70" customFormat="1" x14ac:dyDescent="0.15">
      <c r="B558" s="56">
        <v>2018</v>
      </c>
      <c r="C558" s="74">
        <v>2</v>
      </c>
      <c r="D558" s="71" t="s">
        <v>14</v>
      </c>
      <c r="E558" s="50" t="s">
        <v>2924</v>
      </c>
      <c r="F558" s="71" t="s">
        <v>40</v>
      </c>
      <c r="G558" s="45">
        <v>60000000</v>
      </c>
      <c r="H558" s="45">
        <v>121276000</v>
      </c>
      <c r="I558" s="45">
        <v>27801000</v>
      </c>
      <c r="J558" s="45">
        <v>209077000</v>
      </c>
      <c r="K558" s="45">
        <v>209077000</v>
      </c>
      <c r="L558" s="57" t="s">
        <v>4107</v>
      </c>
      <c r="M558" s="50"/>
      <c r="N558" s="50" t="s">
        <v>5878</v>
      </c>
      <c r="O558" s="74" t="s">
        <v>6358</v>
      </c>
      <c r="P558" s="74" t="s">
        <v>6359</v>
      </c>
      <c r="Q558" s="62"/>
    </row>
    <row r="559" spans="2:17" s="70" customFormat="1" x14ac:dyDescent="0.15">
      <c r="B559" s="56">
        <v>2018</v>
      </c>
      <c r="C559" s="74">
        <v>2</v>
      </c>
      <c r="D559" s="71" t="s">
        <v>14</v>
      </c>
      <c r="E559" s="50" t="s">
        <v>253</v>
      </c>
      <c r="F559" s="71" t="s">
        <v>40</v>
      </c>
      <c r="G559" s="45">
        <v>147377567</v>
      </c>
      <c r="H559" s="45">
        <v>0</v>
      </c>
      <c r="I559" s="45">
        <v>62364083</v>
      </c>
      <c r="J559" s="45">
        <v>209741650</v>
      </c>
      <c r="K559" s="45">
        <v>146819155</v>
      </c>
      <c r="L559" s="57"/>
      <c r="M559" s="50"/>
      <c r="N559" s="50" t="s">
        <v>5938</v>
      </c>
      <c r="O559" s="74" t="s">
        <v>5949</v>
      </c>
      <c r="P559" s="74" t="s">
        <v>5950</v>
      </c>
      <c r="Q559" s="62"/>
    </row>
    <row r="560" spans="2:17" s="70" customFormat="1" x14ac:dyDescent="0.15">
      <c r="B560" s="56">
        <v>2018</v>
      </c>
      <c r="C560" s="74">
        <v>2</v>
      </c>
      <c r="D560" s="71" t="s">
        <v>14</v>
      </c>
      <c r="E560" s="50" t="s">
        <v>4188</v>
      </c>
      <c r="F560" s="71" t="s">
        <v>99</v>
      </c>
      <c r="G560" s="45">
        <v>75800000</v>
      </c>
      <c r="H560" s="45">
        <v>0</v>
      </c>
      <c r="I560" s="45">
        <v>135200000</v>
      </c>
      <c r="J560" s="45">
        <f>SUM(G560:I560)</f>
        <v>211000000</v>
      </c>
      <c r="K560" s="45">
        <v>148000000</v>
      </c>
      <c r="L560" s="57" t="s">
        <v>4107</v>
      </c>
      <c r="M560" s="50"/>
      <c r="N560" s="50" t="s">
        <v>4177</v>
      </c>
      <c r="O560" s="74" t="s">
        <v>6619</v>
      </c>
      <c r="P560" s="74" t="s">
        <v>6620</v>
      </c>
      <c r="Q560" s="62"/>
    </row>
    <row r="561" spans="2:17" s="70" customFormat="1" x14ac:dyDescent="0.15">
      <c r="B561" s="56">
        <v>2018</v>
      </c>
      <c r="C561" s="74">
        <v>2</v>
      </c>
      <c r="D561" s="71" t="s">
        <v>15</v>
      </c>
      <c r="E561" s="50" t="s">
        <v>2501</v>
      </c>
      <c r="F561" s="71" t="s">
        <v>16</v>
      </c>
      <c r="G561" s="45">
        <v>69856000</v>
      </c>
      <c r="H561" s="45"/>
      <c r="I561" s="45">
        <v>142900000</v>
      </c>
      <c r="J561" s="45">
        <v>212756000</v>
      </c>
      <c r="K561" s="45">
        <v>148929200</v>
      </c>
      <c r="L561" s="57" t="s">
        <v>4107</v>
      </c>
      <c r="M561" s="50"/>
      <c r="N561" s="50" t="s">
        <v>5871</v>
      </c>
      <c r="O561" s="74" t="s">
        <v>6326</v>
      </c>
      <c r="P561" s="74" t="s">
        <v>6327</v>
      </c>
      <c r="Q561" s="62"/>
    </row>
    <row r="562" spans="2:17" s="70" customFormat="1" x14ac:dyDescent="0.15">
      <c r="B562" s="56">
        <v>2018</v>
      </c>
      <c r="C562" s="74">
        <v>2</v>
      </c>
      <c r="D562" s="71" t="s">
        <v>14</v>
      </c>
      <c r="E562" s="50" t="s">
        <v>4071</v>
      </c>
      <c r="F562" s="71" t="s">
        <v>3929</v>
      </c>
      <c r="G562" s="45">
        <v>56007700</v>
      </c>
      <c r="H562" s="45">
        <v>0</v>
      </c>
      <c r="I562" s="45">
        <v>159500000</v>
      </c>
      <c r="J562" s="45">
        <v>215507700</v>
      </c>
      <c r="K562" s="45">
        <v>151000000</v>
      </c>
      <c r="L562" s="57"/>
      <c r="M562" s="50"/>
      <c r="N562" s="50" t="s">
        <v>5905</v>
      </c>
      <c r="O562" s="74" t="s">
        <v>6560</v>
      </c>
      <c r="P562" s="74" t="s">
        <v>6561</v>
      </c>
      <c r="Q562" s="62"/>
    </row>
    <row r="563" spans="2:17" s="70" customFormat="1" x14ac:dyDescent="0.15">
      <c r="B563" s="56">
        <v>2018</v>
      </c>
      <c r="C563" s="74">
        <v>2</v>
      </c>
      <c r="D563" s="71" t="s">
        <v>5005</v>
      </c>
      <c r="E563" s="50" t="s">
        <v>5227</v>
      </c>
      <c r="F563" s="71" t="s">
        <v>16</v>
      </c>
      <c r="G563" s="45">
        <v>163436000</v>
      </c>
      <c r="H563" s="45"/>
      <c r="I563" s="45">
        <v>55844000</v>
      </c>
      <c r="J563" s="45">
        <f>SUM(G563:I563)</f>
        <v>219280000</v>
      </c>
      <c r="K563" s="45">
        <v>219280000</v>
      </c>
      <c r="L563" s="57" t="s">
        <v>4107</v>
      </c>
      <c r="M563" s="50"/>
      <c r="N563" s="50" t="s">
        <v>5909</v>
      </c>
      <c r="O563" s="74" t="s">
        <v>6680</v>
      </c>
      <c r="P563" s="74" t="s">
        <v>6681</v>
      </c>
      <c r="Q563" s="62"/>
    </row>
    <row r="564" spans="2:17" s="70" customFormat="1" x14ac:dyDescent="0.15">
      <c r="B564" s="56">
        <v>2018</v>
      </c>
      <c r="C564" s="74">
        <v>2</v>
      </c>
      <c r="D564" s="71" t="s">
        <v>14</v>
      </c>
      <c r="E564" s="50" t="s">
        <v>1433</v>
      </c>
      <c r="F564" s="71" t="s">
        <v>40</v>
      </c>
      <c r="G564" s="45">
        <v>165539000</v>
      </c>
      <c r="H564" s="45"/>
      <c r="I564" s="45">
        <v>54780000</v>
      </c>
      <c r="J564" s="45">
        <v>220319000</v>
      </c>
      <c r="K564" s="45">
        <v>166000000</v>
      </c>
      <c r="L564" s="57"/>
      <c r="M564" s="50"/>
      <c r="N564" s="50" t="s">
        <v>6145</v>
      </c>
      <c r="O564" s="74" t="s">
        <v>6148</v>
      </c>
      <c r="P564" s="74" t="s">
        <v>6149</v>
      </c>
      <c r="Q564" s="62"/>
    </row>
    <row r="565" spans="2:17" s="70" customFormat="1" x14ac:dyDescent="0.15">
      <c r="B565" s="56">
        <v>2018</v>
      </c>
      <c r="C565" s="74">
        <v>2</v>
      </c>
      <c r="D565" s="71" t="s">
        <v>5005</v>
      </c>
      <c r="E565" s="50" t="s">
        <v>5228</v>
      </c>
      <c r="F565" s="71" t="s">
        <v>16</v>
      </c>
      <c r="G565" s="45">
        <v>184883000</v>
      </c>
      <c r="H565" s="45"/>
      <c r="I565" s="45">
        <v>36809000</v>
      </c>
      <c r="J565" s="45">
        <f>SUM(G565:I565)</f>
        <v>221692000</v>
      </c>
      <c r="K565" s="45">
        <v>221692000</v>
      </c>
      <c r="L565" s="57" t="s">
        <v>4107</v>
      </c>
      <c r="M565" s="50"/>
      <c r="N565" s="50" t="s">
        <v>5909</v>
      </c>
      <c r="O565" s="74" t="s">
        <v>6680</v>
      </c>
      <c r="P565" s="74" t="s">
        <v>6681</v>
      </c>
      <c r="Q565" s="62"/>
    </row>
    <row r="566" spans="2:17" s="70" customFormat="1" x14ac:dyDescent="0.15">
      <c r="B566" s="56">
        <v>2018</v>
      </c>
      <c r="C566" s="74">
        <v>2</v>
      </c>
      <c r="D566" s="71" t="s">
        <v>14</v>
      </c>
      <c r="E566" s="50" t="s">
        <v>290</v>
      </c>
      <c r="F566" s="71" t="s">
        <v>40</v>
      </c>
      <c r="G566" s="45">
        <v>97549000</v>
      </c>
      <c r="H566" s="45">
        <v>0</v>
      </c>
      <c r="I566" s="45">
        <v>138127000</v>
      </c>
      <c r="J566" s="45">
        <v>235676000</v>
      </c>
      <c r="K566" s="45">
        <v>235676000</v>
      </c>
      <c r="L566" s="57" t="s">
        <v>4107</v>
      </c>
      <c r="M566" s="50"/>
      <c r="N566" s="50" t="s">
        <v>5980</v>
      </c>
      <c r="O566" s="74" t="s">
        <v>5983</v>
      </c>
      <c r="P566" s="74" t="s">
        <v>5984</v>
      </c>
      <c r="Q566" s="62"/>
    </row>
    <row r="567" spans="2:17" s="70" customFormat="1" x14ac:dyDescent="0.15">
      <c r="B567" s="56">
        <v>2018</v>
      </c>
      <c r="C567" s="74">
        <v>2</v>
      </c>
      <c r="D567" s="71" t="s">
        <v>14</v>
      </c>
      <c r="E567" s="50" t="s">
        <v>5237</v>
      </c>
      <c r="F567" s="71" t="s">
        <v>40</v>
      </c>
      <c r="G567" s="45">
        <v>148332800</v>
      </c>
      <c r="H567" s="45">
        <v>0</v>
      </c>
      <c r="I567" s="45">
        <v>94866200</v>
      </c>
      <c r="J567" s="45">
        <f>G567+H567+I567</f>
        <v>243199000</v>
      </c>
      <c r="K567" s="45">
        <f>H567+I567+J567</f>
        <v>338065200</v>
      </c>
      <c r="L567" s="57"/>
      <c r="M567" s="50"/>
      <c r="N567" s="50" t="s">
        <v>5911</v>
      </c>
      <c r="O567" s="74" t="s">
        <v>6690</v>
      </c>
      <c r="P567" s="74" t="s">
        <v>6691</v>
      </c>
      <c r="Q567" s="62"/>
    </row>
    <row r="568" spans="2:17" s="70" customFormat="1" x14ac:dyDescent="0.15">
      <c r="B568" s="56">
        <v>2018</v>
      </c>
      <c r="C568" s="74">
        <v>2</v>
      </c>
      <c r="D568" s="71" t="s">
        <v>14</v>
      </c>
      <c r="E568" s="50" t="s">
        <v>3510</v>
      </c>
      <c r="F568" s="71" t="s">
        <v>40</v>
      </c>
      <c r="G568" s="110">
        <v>95769790</v>
      </c>
      <c r="H568" s="110">
        <v>0</v>
      </c>
      <c r="I568" s="110">
        <v>149730000</v>
      </c>
      <c r="J568" s="110">
        <v>245499790</v>
      </c>
      <c r="K568" s="110">
        <v>245499790</v>
      </c>
      <c r="L568" s="57" t="s">
        <v>4107</v>
      </c>
      <c r="M568" s="50"/>
      <c r="N568" s="50" t="s">
        <v>5903</v>
      </c>
      <c r="O568" s="74" t="s">
        <v>6552</v>
      </c>
      <c r="P568" s="74" t="s">
        <v>6553</v>
      </c>
      <c r="Q568" s="62"/>
    </row>
    <row r="569" spans="2:17" s="70" customFormat="1" x14ac:dyDescent="0.15">
      <c r="B569" s="56">
        <v>2018</v>
      </c>
      <c r="C569" s="74">
        <v>2</v>
      </c>
      <c r="D569" s="71" t="s">
        <v>14</v>
      </c>
      <c r="E569" s="50" t="s">
        <v>1519</v>
      </c>
      <c r="F569" s="71" t="s">
        <v>40</v>
      </c>
      <c r="G569" s="45">
        <v>200000000</v>
      </c>
      <c r="H569" s="45">
        <v>18000000</v>
      </c>
      <c r="I569" s="45">
        <v>30000000</v>
      </c>
      <c r="J569" s="45">
        <v>248000000</v>
      </c>
      <c r="K569" s="45">
        <v>248000000</v>
      </c>
      <c r="L569" s="57" t="s">
        <v>4107</v>
      </c>
      <c r="M569" s="50"/>
      <c r="N569" s="50" t="s">
        <v>5854</v>
      </c>
      <c r="O569" s="74" t="s">
        <v>6219</v>
      </c>
      <c r="P569" s="74" t="s">
        <v>6220</v>
      </c>
      <c r="Q569" s="62"/>
    </row>
    <row r="570" spans="2:17" s="70" customFormat="1" x14ac:dyDescent="0.15">
      <c r="B570" s="56">
        <v>2018</v>
      </c>
      <c r="C570" s="74">
        <v>2</v>
      </c>
      <c r="D570" s="71" t="s">
        <v>14</v>
      </c>
      <c r="E570" s="50" t="s">
        <v>1464</v>
      </c>
      <c r="F570" s="71" t="s">
        <v>16</v>
      </c>
      <c r="G570" s="45">
        <v>250000000</v>
      </c>
      <c r="H570" s="45"/>
      <c r="I570" s="45"/>
      <c r="J570" s="45">
        <v>250000000</v>
      </c>
      <c r="K570" s="45">
        <v>250000000</v>
      </c>
      <c r="L570" s="57"/>
      <c r="M570" s="50"/>
      <c r="N570" s="50" t="s">
        <v>6172</v>
      </c>
      <c r="O570" s="74" t="s">
        <v>6175</v>
      </c>
      <c r="P570" s="74" t="s">
        <v>6176</v>
      </c>
      <c r="Q570" s="62"/>
    </row>
    <row r="571" spans="2:17" s="70" customFormat="1" x14ac:dyDescent="0.15">
      <c r="B571" s="56">
        <v>2018</v>
      </c>
      <c r="C571" s="74">
        <v>2</v>
      </c>
      <c r="D571" s="71" t="s">
        <v>14</v>
      </c>
      <c r="E571" s="50" t="s">
        <v>2450</v>
      </c>
      <c r="F571" s="71" t="s">
        <v>40</v>
      </c>
      <c r="G571" s="45">
        <v>54048000</v>
      </c>
      <c r="H571" s="45"/>
      <c r="I571" s="45">
        <v>198647000</v>
      </c>
      <c r="J571" s="45">
        <v>252695000</v>
      </c>
      <c r="K571" s="45">
        <v>252695000</v>
      </c>
      <c r="L571" s="57"/>
      <c r="M571" s="50"/>
      <c r="N571" s="50" t="s">
        <v>6289</v>
      </c>
      <c r="O571" s="74" t="s">
        <v>6294</v>
      </c>
      <c r="P571" s="74" t="s">
        <v>6295</v>
      </c>
      <c r="Q571" s="62"/>
    </row>
    <row r="572" spans="2:17" s="70" customFormat="1" x14ac:dyDescent="0.15">
      <c r="B572" s="56">
        <v>2018</v>
      </c>
      <c r="C572" s="74">
        <v>2</v>
      </c>
      <c r="D572" s="71" t="s">
        <v>14</v>
      </c>
      <c r="E572" s="50" t="s">
        <v>2471</v>
      </c>
      <c r="F572" s="71" t="s">
        <v>16</v>
      </c>
      <c r="G572" s="45">
        <v>170588700</v>
      </c>
      <c r="H572" s="45"/>
      <c r="I572" s="45">
        <v>83173000</v>
      </c>
      <c r="J572" s="45">
        <v>253761700</v>
      </c>
      <c r="K572" s="45">
        <v>83173000</v>
      </c>
      <c r="L572" s="57"/>
      <c r="M572" s="50"/>
      <c r="N572" s="50" t="s">
        <v>5869</v>
      </c>
      <c r="O572" s="74" t="s">
        <v>6310</v>
      </c>
      <c r="P572" s="74" t="s">
        <v>6311</v>
      </c>
      <c r="Q572" s="62"/>
    </row>
    <row r="573" spans="2:17" s="70" customFormat="1" x14ac:dyDescent="0.15">
      <c r="B573" s="56">
        <v>2018</v>
      </c>
      <c r="C573" s="74">
        <v>2</v>
      </c>
      <c r="D573" s="71" t="s">
        <v>14</v>
      </c>
      <c r="E573" s="50" t="s">
        <v>1409</v>
      </c>
      <c r="F573" s="71" t="s">
        <v>16</v>
      </c>
      <c r="G573" s="45">
        <v>181000000</v>
      </c>
      <c r="H573" s="45"/>
      <c r="I573" s="45">
        <v>80000000</v>
      </c>
      <c r="J573" s="45">
        <v>261000000</v>
      </c>
      <c r="K573" s="45">
        <v>261000000</v>
      </c>
      <c r="L573" s="57"/>
      <c r="M573" s="50"/>
      <c r="N573" s="50" t="s">
        <v>6125</v>
      </c>
      <c r="O573" s="74" t="s">
        <v>6126</v>
      </c>
      <c r="P573" s="74" t="s">
        <v>6127</v>
      </c>
      <c r="Q573" s="62"/>
    </row>
    <row r="574" spans="2:17" s="70" customFormat="1" x14ac:dyDescent="0.15">
      <c r="B574" s="56">
        <v>2018</v>
      </c>
      <c r="C574" s="74">
        <v>2</v>
      </c>
      <c r="D574" s="71" t="s">
        <v>14</v>
      </c>
      <c r="E574" s="50" t="s">
        <v>5245</v>
      </c>
      <c r="F574" s="71" t="s">
        <v>40</v>
      </c>
      <c r="G574" s="45">
        <v>71738000</v>
      </c>
      <c r="H574" s="45">
        <v>0</v>
      </c>
      <c r="I574" s="45">
        <v>191425000</v>
      </c>
      <c r="J574" s="45">
        <v>263163000</v>
      </c>
      <c r="K574" s="45">
        <v>263163000</v>
      </c>
      <c r="L574" s="57" t="s">
        <v>4107</v>
      </c>
      <c r="M574" s="50"/>
      <c r="N574" s="50" t="s">
        <v>5911</v>
      </c>
      <c r="O574" s="74" t="s">
        <v>6702</v>
      </c>
      <c r="P574" s="74" t="s">
        <v>6703</v>
      </c>
      <c r="Q574" s="62"/>
    </row>
    <row r="575" spans="2:17" s="70" customFormat="1" x14ac:dyDescent="0.15">
      <c r="B575" s="56">
        <v>2018</v>
      </c>
      <c r="C575" s="74">
        <v>2</v>
      </c>
      <c r="D575" s="71" t="s">
        <v>14</v>
      </c>
      <c r="E575" s="50" t="s">
        <v>1437</v>
      </c>
      <c r="F575" s="71" t="s">
        <v>40</v>
      </c>
      <c r="G575" s="45">
        <v>234706200</v>
      </c>
      <c r="H575" s="45"/>
      <c r="I575" s="45">
        <v>35816000</v>
      </c>
      <c r="J575" s="45">
        <v>270522200</v>
      </c>
      <c r="K575" s="45">
        <v>235000000</v>
      </c>
      <c r="L575" s="57"/>
      <c r="M575" s="50"/>
      <c r="N575" s="50" t="s">
        <v>6145</v>
      </c>
      <c r="O575" s="74" t="s">
        <v>6152</v>
      </c>
      <c r="P575" s="74" t="s">
        <v>6153</v>
      </c>
      <c r="Q575" s="62"/>
    </row>
    <row r="576" spans="2:17" s="70" customFormat="1" x14ac:dyDescent="0.15">
      <c r="B576" s="56">
        <v>2018</v>
      </c>
      <c r="C576" s="74">
        <v>2</v>
      </c>
      <c r="D576" s="71" t="s">
        <v>14</v>
      </c>
      <c r="E576" s="50" t="s">
        <v>3471</v>
      </c>
      <c r="F576" s="71" t="s">
        <v>17</v>
      </c>
      <c r="G576" s="110">
        <v>233627670</v>
      </c>
      <c r="H576" s="110">
        <v>0</v>
      </c>
      <c r="I576" s="110">
        <v>37939000</v>
      </c>
      <c r="J576" s="110">
        <v>271566670</v>
      </c>
      <c r="K576" s="110">
        <v>91000000</v>
      </c>
      <c r="L576" s="57" t="s">
        <v>4107</v>
      </c>
      <c r="M576" s="50"/>
      <c r="N576" s="50" t="s">
        <v>5899</v>
      </c>
      <c r="O576" s="74" t="s">
        <v>6528</v>
      </c>
      <c r="P576" s="74" t="s">
        <v>6529</v>
      </c>
      <c r="Q576" s="62"/>
    </row>
    <row r="577" spans="2:17" s="70" customFormat="1" x14ac:dyDescent="0.15">
      <c r="B577" s="56">
        <v>2018</v>
      </c>
      <c r="C577" s="74">
        <v>2</v>
      </c>
      <c r="D577" s="71" t="s">
        <v>5005</v>
      </c>
      <c r="E577" s="50" t="s">
        <v>5229</v>
      </c>
      <c r="F577" s="71" t="s">
        <v>103</v>
      </c>
      <c r="G577" s="45">
        <v>207393000</v>
      </c>
      <c r="H577" s="45"/>
      <c r="I577" s="45">
        <v>64703000</v>
      </c>
      <c r="J577" s="45">
        <f>SUM(G577:I577)</f>
        <v>272096000</v>
      </c>
      <c r="K577" s="45">
        <v>272096000</v>
      </c>
      <c r="L577" s="57" t="s">
        <v>4107</v>
      </c>
      <c r="M577" s="50"/>
      <c r="N577" s="50" t="s">
        <v>5909</v>
      </c>
      <c r="O577" s="74" t="s">
        <v>6680</v>
      </c>
      <c r="P577" s="74" t="s">
        <v>6681</v>
      </c>
      <c r="Q577" s="62"/>
    </row>
    <row r="578" spans="2:17" s="70" customFormat="1" x14ac:dyDescent="0.15">
      <c r="B578" s="56">
        <v>2018</v>
      </c>
      <c r="C578" s="74">
        <v>2</v>
      </c>
      <c r="D578" s="71" t="s">
        <v>14</v>
      </c>
      <c r="E578" s="50" t="s">
        <v>2478</v>
      </c>
      <c r="F578" s="71" t="s">
        <v>16</v>
      </c>
      <c r="G578" s="45">
        <v>209384350</v>
      </c>
      <c r="H578" s="45"/>
      <c r="I578" s="45">
        <v>64625000</v>
      </c>
      <c r="J578" s="45">
        <v>274009350</v>
      </c>
      <c r="K578" s="45">
        <v>274009350</v>
      </c>
      <c r="L578" s="57" t="s">
        <v>4107</v>
      </c>
      <c r="M578" s="50"/>
      <c r="N578" s="50" t="s">
        <v>5870</v>
      </c>
      <c r="O578" s="74" t="s">
        <v>6312</v>
      </c>
      <c r="P578" s="74" t="s">
        <v>6313</v>
      </c>
      <c r="Q578" s="62"/>
    </row>
    <row r="579" spans="2:17" s="70" customFormat="1" x14ac:dyDescent="0.15">
      <c r="B579" s="56">
        <v>2018</v>
      </c>
      <c r="C579" s="74">
        <v>2</v>
      </c>
      <c r="D579" s="71" t="s">
        <v>14</v>
      </c>
      <c r="E579" s="50" t="s">
        <v>1435</v>
      </c>
      <c r="F579" s="71" t="s">
        <v>40</v>
      </c>
      <c r="G579" s="45">
        <v>271842000</v>
      </c>
      <c r="H579" s="45"/>
      <c r="I579" s="45">
        <v>4437000</v>
      </c>
      <c r="J579" s="45">
        <v>276279000</v>
      </c>
      <c r="K579" s="45">
        <v>272000000</v>
      </c>
      <c r="L579" s="57"/>
      <c r="M579" s="50"/>
      <c r="N579" s="50" t="s">
        <v>6145</v>
      </c>
      <c r="O579" s="74" t="s">
        <v>6148</v>
      </c>
      <c r="P579" s="74" t="s">
        <v>6149</v>
      </c>
      <c r="Q579" s="62"/>
    </row>
    <row r="580" spans="2:17" s="70" customFormat="1" x14ac:dyDescent="0.15">
      <c r="B580" s="56">
        <v>2018</v>
      </c>
      <c r="C580" s="74">
        <v>2</v>
      </c>
      <c r="D580" s="71" t="s">
        <v>14</v>
      </c>
      <c r="E580" s="50" t="s">
        <v>849</v>
      </c>
      <c r="F580" s="71" t="s">
        <v>16</v>
      </c>
      <c r="G580" s="45">
        <v>217536450</v>
      </c>
      <c r="H580" s="45"/>
      <c r="I580" s="45">
        <v>59656550</v>
      </c>
      <c r="J580" s="45">
        <v>277193000</v>
      </c>
      <c r="K580" s="45"/>
      <c r="L580" s="57" t="s">
        <v>4107</v>
      </c>
      <c r="M580" s="50"/>
      <c r="N580" s="50" t="s">
        <v>5839</v>
      </c>
      <c r="O580" s="74" t="s">
        <v>6046</v>
      </c>
      <c r="P580" s="74" t="s">
        <v>6047</v>
      </c>
      <c r="Q580" s="62"/>
    </row>
    <row r="581" spans="2:17" s="70" customFormat="1" x14ac:dyDescent="0.15">
      <c r="B581" s="56">
        <v>2018</v>
      </c>
      <c r="C581" s="74">
        <v>2</v>
      </c>
      <c r="D581" s="71" t="s">
        <v>14</v>
      </c>
      <c r="E581" s="50" t="s">
        <v>3488</v>
      </c>
      <c r="F581" s="71" t="s">
        <v>40</v>
      </c>
      <c r="G581" s="110">
        <v>198026269</v>
      </c>
      <c r="H581" s="110">
        <v>0</v>
      </c>
      <c r="I581" s="110">
        <v>85398000</v>
      </c>
      <c r="J581" s="110">
        <v>283424269</v>
      </c>
      <c r="K581" s="110">
        <v>283424269</v>
      </c>
      <c r="L581" s="57"/>
      <c r="M581" s="50"/>
      <c r="N581" s="50" t="s">
        <v>5901</v>
      </c>
      <c r="O581" s="74" t="s">
        <v>6538</v>
      </c>
      <c r="P581" s="74" t="s">
        <v>6539</v>
      </c>
      <c r="Q581" s="62"/>
    </row>
    <row r="582" spans="2:17" s="70" customFormat="1" x14ac:dyDescent="0.15">
      <c r="B582" s="56">
        <v>2018</v>
      </c>
      <c r="C582" s="74">
        <v>2</v>
      </c>
      <c r="D582" s="71" t="s">
        <v>14</v>
      </c>
      <c r="E582" s="50" t="s">
        <v>3415</v>
      </c>
      <c r="F582" s="71" t="s">
        <v>16</v>
      </c>
      <c r="G582" s="110">
        <v>800000000</v>
      </c>
      <c r="H582" s="110">
        <v>800000000</v>
      </c>
      <c r="I582" s="110">
        <v>2270000000</v>
      </c>
      <c r="J582" s="110">
        <v>285000000</v>
      </c>
      <c r="K582" s="110">
        <v>3355000000</v>
      </c>
      <c r="L582" s="57" t="s">
        <v>6473</v>
      </c>
      <c r="M582" s="50" t="s">
        <v>3416</v>
      </c>
      <c r="N582" s="50" t="s">
        <v>6470</v>
      </c>
      <c r="O582" s="74" t="s">
        <v>6471</v>
      </c>
      <c r="P582" s="74" t="s">
        <v>6481</v>
      </c>
      <c r="Q582" s="62"/>
    </row>
    <row r="583" spans="2:17" s="70" customFormat="1" x14ac:dyDescent="0.15">
      <c r="B583" s="56">
        <v>2018</v>
      </c>
      <c r="C583" s="74">
        <v>2</v>
      </c>
      <c r="D583" s="71" t="s">
        <v>14</v>
      </c>
      <c r="E583" s="50" t="s">
        <v>4294</v>
      </c>
      <c r="F583" s="71" t="s">
        <v>3867</v>
      </c>
      <c r="G583" s="45">
        <v>262062000</v>
      </c>
      <c r="H583" s="45">
        <v>0</v>
      </c>
      <c r="I583" s="45">
        <v>24021000</v>
      </c>
      <c r="J583" s="45">
        <f>SUM(G583:I583)</f>
        <v>286083000</v>
      </c>
      <c r="K583" s="45">
        <v>676000000</v>
      </c>
      <c r="L583" s="57" t="s">
        <v>4107</v>
      </c>
      <c r="M583" s="50"/>
      <c r="N583" s="50" t="s">
        <v>4010</v>
      </c>
      <c r="O583" s="74" t="s">
        <v>6661</v>
      </c>
      <c r="P583" s="74" t="s">
        <v>6662</v>
      </c>
      <c r="Q583" s="62"/>
    </row>
    <row r="584" spans="2:17" s="70" customFormat="1" x14ac:dyDescent="0.15">
      <c r="B584" s="56">
        <v>2018</v>
      </c>
      <c r="C584" s="74">
        <v>2</v>
      </c>
      <c r="D584" s="71" t="s">
        <v>14</v>
      </c>
      <c r="E584" s="50" t="s">
        <v>5238</v>
      </c>
      <c r="F584" s="71" t="s">
        <v>99</v>
      </c>
      <c r="G584" s="45">
        <v>161635500</v>
      </c>
      <c r="H584" s="45">
        <v>0</v>
      </c>
      <c r="I584" s="45">
        <v>126500000</v>
      </c>
      <c r="J584" s="45">
        <f>G584+H584+I584</f>
        <v>288135500</v>
      </c>
      <c r="K584" s="45">
        <f>H584+I584+J584</f>
        <v>414635500</v>
      </c>
      <c r="L584" s="57"/>
      <c r="M584" s="50"/>
      <c r="N584" s="50" t="s">
        <v>5911</v>
      </c>
      <c r="O584" s="74" t="s">
        <v>6690</v>
      </c>
      <c r="P584" s="74" t="s">
        <v>6691</v>
      </c>
      <c r="Q584" s="62"/>
    </row>
    <row r="585" spans="2:17" s="70" customFormat="1" x14ac:dyDescent="0.15">
      <c r="B585" s="56">
        <v>2018</v>
      </c>
      <c r="C585" s="74">
        <v>2</v>
      </c>
      <c r="D585" s="71" t="s">
        <v>14</v>
      </c>
      <c r="E585" s="50" t="s">
        <v>1463</v>
      </c>
      <c r="F585" s="71" t="s">
        <v>16</v>
      </c>
      <c r="G585" s="45">
        <v>290000000</v>
      </c>
      <c r="H585" s="45"/>
      <c r="I585" s="45"/>
      <c r="J585" s="45">
        <v>290000000</v>
      </c>
      <c r="K585" s="45">
        <v>290000000</v>
      </c>
      <c r="L585" s="57"/>
      <c r="M585" s="50"/>
      <c r="N585" s="50" t="s">
        <v>6172</v>
      </c>
      <c r="O585" s="74" t="s">
        <v>6175</v>
      </c>
      <c r="P585" s="74" t="s">
        <v>6176</v>
      </c>
      <c r="Q585" s="62"/>
    </row>
    <row r="586" spans="2:17" s="70" customFormat="1" x14ac:dyDescent="0.15">
      <c r="B586" s="56">
        <v>2018</v>
      </c>
      <c r="C586" s="74">
        <v>2</v>
      </c>
      <c r="D586" s="71" t="s">
        <v>14</v>
      </c>
      <c r="E586" s="50" t="s">
        <v>211</v>
      </c>
      <c r="F586" s="71" t="s">
        <v>17</v>
      </c>
      <c r="G586" s="45">
        <v>164280100</v>
      </c>
      <c r="H586" s="45">
        <v>0</v>
      </c>
      <c r="I586" s="45">
        <v>125921900</v>
      </c>
      <c r="J586" s="45">
        <v>290202000</v>
      </c>
      <c r="K586" s="45">
        <v>203141400</v>
      </c>
      <c r="L586" s="57" t="s">
        <v>291</v>
      </c>
      <c r="M586" s="50"/>
      <c r="N586" s="50" t="s">
        <v>210</v>
      </c>
      <c r="O586" s="74" t="s">
        <v>292</v>
      </c>
      <c r="P586" s="74" t="s">
        <v>293</v>
      </c>
      <c r="Q586" s="62"/>
    </row>
    <row r="587" spans="2:17" s="70" customFormat="1" x14ac:dyDescent="0.15">
      <c r="B587" s="56">
        <v>2018</v>
      </c>
      <c r="C587" s="74">
        <v>2</v>
      </c>
      <c r="D587" s="71" t="s">
        <v>14</v>
      </c>
      <c r="E587" s="50" t="s">
        <v>4217</v>
      </c>
      <c r="F587" s="71" t="s">
        <v>16</v>
      </c>
      <c r="G587" s="45">
        <v>292348000</v>
      </c>
      <c r="H587" s="45">
        <v>0</v>
      </c>
      <c r="I587" s="45"/>
      <c r="J587" s="45">
        <f>SUM(G587:I587)</f>
        <v>292348000</v>
      </c>
      <c r="K587" s="45">
        <v>0</v>
      </c>
      <c r="L587" s="57"/>
      <c r="M587" s="50"/>
      <c r="N587" s="50" t="s">
        <v>4211</v>
      </c>
      <c r="O587" s="74" t="s">
        <v>4218</v>
      </c>
      <c r="P587" s="74" t="s">
        <v>4219</v>
      </c>
      <c r="Q587" s="62"/>
    </row>
    <row r="588" spans="2:17" s="70" customFormat="1" x14ac:dyDescent="0.15">
      <c r="B588" s="56">
        <v>2018</v>
      </c>
      <c r="C588" s="74">
        <v>2</v>
      </c>
      <c r="D588" s="71" t="s">
        <v>15</v>
      </c>
      <c r="E588" s="50" t="s">
        <v>2517</v>
      </c>
      <c r="F588" s="71" t="s">
        <v>16</v>
      </c>
      <c r="G588" s="45">
        <v>300000000</v>
      </c>
      <c r="H588" s="45"/>
      <c r="I588" s="45">
        <v>671000</v>
      </c>
      <c r="J588" s="45">
        <v>300671000</v>
      </c>
      <c r="K588" s="45">
        <v>340000000</v>
      </c>
      <c r="L588" s="57"/>
      <c r="M588" s="50"/>
      <c r="N588" s="50" t="s">
        <v>5871</v>
      </c>
      <c r="O588" s="74" t="s">
        <v>6338</v>
      </c>
      <c r="P588" s="74" t="s">
        <v>6339</v>
      </c>
      <c r="Q588" s="62"/>
    </row>
    <row r="589" spans="2:17" s="70" customFormat="1" x14ac:dyDescent="0.15">
      <c r="B589" s="56">
        <v>2018</v>
      </c>
      <c r="C589" s="74">
        <v>2</v>
      </c>
      <c r="D589" s="71" t="s">
        <v>14</v>
      </c>
      <c r="E589" s="50" t="s">
        <v>1406</v>
      </c>
      <c r="F589" s="71" t="s">
        <v>40</v>
      </c>
      <c r="G589" s="45">
        <v>230000000</v>
      </c>
      <c r="H589" s="45"/>
      <c r="I589" s="45">
        <v>79000000</v>
      </c>
      <c r="J589" s="45">
        <v>309000000</v>
      </c>
      <c r="K589" s="45">
        <v>309000000</v>
      </c>
      <c r="L589" s="57" t="s">
        <v>4107</v>
      </c>
      <c r="M589" s="50"/>
      <c r="N589" s="50" t="s">
        <v>6125</v>
      </c>
      <c r="O589" s="74" t="s">
        <v>6126</v>
      </c>
      <c r="P589" s="74" t="s">
        <v>6127</v>
      </c>
      <c r="Q589" s="62"/>
    </row>
    <row r="590" spans="2:17" s="70" customFormat="1" x14ac:dyDescent="0.15">
      <c r="B590" s="56">
        <v>2018</v>
      </c>
      <c r="C590" s="74">
        <v>2</v>
      </c>
      <c r="D590" s="71" t="s">
        <v>14</v>
      </c>
      <c r="E590" s="50" t="s">
        <v>1484</v>
      </c>
      <c r="F590" s="71" t="s">
        <v>40</v>
      </c>
      <c r="G590" s="45">
        <v>283741000</v>
      </c>
      <c r="H590" s="45"/>
      <c r="I590" s="45">
        <v>40000000</v>
      </c>
      <c r="J590" s="45">
        <v>323741000</v>
      </c>
      <c r="K590" s="45">
        <v>323741000</v>
      </c>
      <c r="L590" s="57"/>
      <c r="M590" s="50"/>
      <c r="N590" s="50" t="s">
        <v>6188</v>
      </c>
      <c r="O590" s="74" t="s">
        <v>6189</v>
      </c>
      <c r="P590" s="74" t="s">
        <v>6190</v>
      </c>
      <c r="Q590" s="62"/>
    </row>
    <row r="591" spans="2:17" s="70" customFormat="1" x14ac:dyDescent="0.15">
      <c r="B591" s="56">
        <v>2018</v>
      </c>
      <c r="C591" s="74">
        <v>2</v>
      </c>
      <c r="D591" s="71" t="s">
        <v>14</v>
      </c>
      <c r="E591" s="50" t="s">
        <v>4187</v>
      </c>
      <c r="F591" s="71" t="s">
        <v>99</v>
      </c>
      <c r="G591" s="45">
        <v>16000000</v>
      </c>
      <c r="H591" s="45">
        <v>0</v>
      </c>
      <c r="I591" s="45">
        <v>322737000</v>
      </c>
      <c r="J591" s="45">
        <f>SUM(G591:I591)</f>
        <v>338737000</v>
      </c>
      <c r="K591" s="45">
        <v>237000000</v>
      </c>
      <c r="L591" s="57" t="s">
        <v>4107</v>
      </c>
      <c r="M591" s="50"/>
      <c r="N591" s="50" t="s">
        <v>4177</v>
      </c>
      <c r="O591" s="74" t="s">
        <v>6619</v>
      </c>
      <c r="P591" s="74" t="s">
        <v>6620</v>
      </c>
      <c r="Q591" s="62"/>
    </row>
    <row r="592" spans="2:17" s="70" customFormat="1" x14ac:dyDescent="0.15">
      <c r="B592" s="56">
        <v>2018</v>
      </c>
      <c r="C592" s="74">
        <v>2</v>
      </c>
      <c r="D592" s="71" t="s">
        <v>14</v>
      </c>
      <c r="E592" s="50" t="s">
        <v>3004</v>
      </c>
      <c r="F592" s="71" t="s">
        <v>16</v>
      </c>
      <c r="G592" s="45">
        <v>73771000</v>
      </c>
      <c r="H592" s="45"/>
      <c r="I592" s="45">
        <v>282013000</v>
      </c>
      <c r="J592" s="45">
        <v>355784000</v>
      </c>
      <c r="K592" s="45">
        <v>355784000</v>
      </c>
      <c r="L592" s="57"/>
      <c r="M592" s="50"/>
      <c r="N592" s="50" t="s">
        <v>6429</v>
      </c>
      <c r="O592" s="74" t="s">
        <v>6438</v>
      </c>
      <c r="P592" s="74" t="s">
        <v>6439</v>
      </c>
      <c r="Q592" s="62"/>
    </row>
    <row r="593" spans="2:17" s="70" customFormat="1" x14ac:dyDescent="0.15">
      <c r="B593" s="56">
        <v>2018</v>
      </c>
      <c r="C593" s="74">
        <v>2</v>
      </c>
      <c r="D593" s="71" t="s">
        <v>15</v>
      </c>
      <c r="E593" s="50" t="s">
        <v>2527</v>
      </c>
      <c r="F593" s="71" t="s">
        <v>40</v>
      </c>
      <c r="G593" s="45">
        <v>26345000</v>
      </c>
      <c r="H593" s="45"/>
      <c r="I593" s="45">
        <v>332299000</v>
      </c>
      <c r="J593" s="45">
        <v>358644000</v>
      </c>
      <c r="K593" s="45">
        <v>358644000</v>
      </c>
      <c r="L593" s="57" t="s">
        <v>4107</v>
      </c>
      <c r="M593" s="50"/>
      <c r="N593" s="50" t="s">
        <v>5872</v>
      </c>
      <c r="O593" s="74" t="s">
        <v>6344</v>
      </c>
      <c r="P593" s="74" t="s">
        <v>6345</v>
      </c>
      <c r="Q593" s="62"/>
    </row>
    <row r="594" spans="2:17" s="70" customFormat="1" x14ac:dyDescent="0.15">
      <c r="B594" s="56">
        <v>2018</v>
      </c>
      <c r="C594" s="74">
        <v>2</v>
      </c>
      <c r="D594" s="71" t="s">
        <v>14</v>
      </c>
      <c r="E594" s="50" t="s">
        <v>4287</v>
      </c>
      <c r="F594" s="71" t="s">
        <v>3867</v>
      </c>
      <c r="G594" s="45">
        <v>316944000</v>
      </c>
      <c r="H594" s="45">
        <v>0</v>
      </c>
      <c r="I594" s="45">
        <v>43541000</v>
      </c>
      <c r="J594" s="45">
        <f>SUM(G594:I594)</f>
        <v>360485000</v>
      </c>
      <c r="K594" s="45">
        <v>1116000000</v>
      </c>
      <c r="L594" s="57"/>
      <c r="M594" s="50"/>
      <c r="N594" s="50" t="s">
        <v>4006</v>
      </c>
      <c r="O594" s="74" t="s">
        <v>4014</v>
      </c>
      <c r="P594" s="74" t="s">
        <v>4015</v>
      </c>
      <c r="Q594" s="62"/>
    </row>
    <row r="595" spans="2:17" s="70" customFormat="1" x14ac:dyDescent="0.15">
      <c r="B595" s="56">
        <v>2018</v>
      </c>
      <c r="C595" s="74">
        <v>2</v>
      </c>
      <c r="D595" s="71" t="s">
        <v>15</v>
      </c>
      <c r="E595" s="50" t="s">
        <v>2515</v>
      </c>
      <c r="F595" s="71" t="s">
        <v>16</v>
      </c>
      <c r="G595" s="45">
        <v>100000000</v>
      </c>
      <c r="H595" s="45"/>
      <c r="I595" s="45">
        <v>261000000</v>
      </c>
      <c r="J595" s="45">
        <v>361000000</v>
      </c>
      <c r="K595" s="45">
        <v>140000000</v>
      </c>
      <c r="L595" s="57"/>
      <c r="M595" s="50"/>
      <c r="N595" s="50" t="s">
        <v>5871</v>
      </c>
      <c r="O595" s="74" t="s">
        <v>6336</v>
      </c>
      <c r="P595" s="74" t="s">
        <v>6337</v>
      </c>
      <c r="Q595" s="62"/>
    </row>
    <row r="596" spans="2:17" s="70" customFormat="1" x14ac:dyDescent="0.15">
      <c r="B596" s="56">
        <v>2018</v>
      </c>
      <c r="C596" s="74">
        <v>2</v>
      </c>
      <c r="D596" s="71" t="s">
        <v>14</v>
      </c>
      <c r="E596" s="50" t="s">
        <v>1462</v>
      </c>
      <c r="F596" s="71" t="s">
        <v>40</v>
      </c>
      <c r="G596" s="45">
        <v>350000000</v>
      </c>
      <c r="H596" s="45"/>
      <c r="I596" s="45">
        <v>15000000</v>
      </c>
      <c r="J596" s="45">
        <v>365000000</v>
      </c>
      <c r="K596" s="45">
        <v>365000000</v>
      </c>
      <c r="L596" s="57"/>
      <c r="M596" s="50"/>
      <c r="N596" s="50" t="s">
        <v>6172</v>
      </c>
      <c r="O596" s="74" t="s">
        <v>6175</v>
      </c>
      <c r="P596" s="74" t="s">
        <v>6176</v>
      </c>
      <c r="Q596" s="62"/>
    </row>
    <row r="597" spans="2:17" s="70" customFormat="1" x14ac:dyDescent="0.15">
      <c r="B597" s="56">
        <v>2018</v>
      </c>
      <c r="C597" s="74">
        <v>2</v>
      </c>
      <c r="D597" s="71" t="s">
        <v>14</v>
      </c>
      <c r="E597" s="50" t="s">
        <v>1406</v>
      </c>
      <c r="F597" s="71" t="s">
        <v>99</v>
      </c>
      <c r="G597" s="45">
        <v>66000000</v>
      </c>
      <c r="H597" s="45"/>
      <c r="I597" s="45">
        <v>302000000</v>
      </c>
      <c r="J597" s="45">
        <v>368000000</v>
      </c>
      <c r="K597" s="45">
        <v>368000000</v>
      </c>
      <c r="L597" s="57" t="s">
        <v>4107</v>
      </c>
      <c r="M597" s="50"/>
      <c r="N597" s="50" t="s">
        <v>6125</v>
      </c>
      <c r="O597" s="74" t="s">
        <v>6126</v>
      </c>
      <c r="P597" s="74" t="s">
        <v>6127</v>
      </c>
      <c r="Q597" s="62"/>
    </row>
    <row r="598" spans="2:17" s="70" customFormat="1" x14ac:dyDescent="0.15">
      <c r="B598" s="56">
        <v>2018</v>
      </c>
      <c r="C598" s="74">
        <v>2</v>
      </c>
      <c r="D598" s="71" t="s">
        <v>14</v>
      </c>
      <c r="E598" s="50" t="s">
        <v>2483</v>
      </c>
      <c r="F598" s="71" t="s">
        <v>16</v>
      </c>
      <c r="G598" s="45">
        <v>249084000</v>
      </c>
      <c r="H598" s="45"/>
      <c r="I598" s="45">
        <v>119518000</v>
      </c>
      <c r="J598" s="45">
        <v>368602000</v>
      </c>
      <c r="K598" s="45">
        <v>249084000</v>
      </c>
      <c r="L598" s="57"/>
      <c r="M598" s="50"/>
      <c r="N598" s="50" t="s">
        <v>5870</v>
      </c>
      <c r="O598" s="74" t="s">
        <v>6316</v>
      </c>
      <c r="P598" s="74" t="s">
        <v>6317</v>
      </c>
      <c r="Q598" s="62"/>
    </row>
    <row r="599" spans="2:17" s="70" customFormat="1" x14ac:dyDescent="0.15">
      <c r="B599" s="56">
        <v>2018</v>
      </c>
      <c r="C599" s="74">
        <v>2</v>
      </c>
      <c r="D599" s="71" t="s">
        <v>14</v>
      </c>
      <c r="E599" s="50" t="s">
        <v>1343</v>
      </c>
      <c r="F599" s="71" t="s">
        <v>40</v>
      </c>
      <c r="G599" s="45">
        <v>200000000</v>
      </c>
      <c r="H599" s="45">
        <v>181693002</v>
      </c>
      <c r="I599" s="45"/>
      <c r="J599" s="45">
        <v>381693002</v>
      </c>
      <c r="K599" s="45">
        <v>200000000</v>
      </c>
      <c r="L599" s="57" t="s">
        <v>4107</v>
      </c>
      <c r="M599" s="50"/>
      <c r="N599" s="50" t="s">
        <v>5845</v>
      </c>
      <c r="O599" s="74" t="s">
        <v>6074</v>
      </c>
      <c r="P599" s="74" t="s">
        <v>6075</v>
      </c>
      <c r="Q599" s="62"/>
    </row>
    <row r="600" spans="2:17" s="70" customFormat="1" x14ac:dyDescent="0.15">
      <c r="B600" s="56">
        <v>2018</v>
      </c>
      <c r="C600" s="74">
        <v>2</v>
      </c>
      <c r="D600" s="71" t="s">
        <v>14</v>
      </c>
      <c r="E600" s="50" t="s">
        <v>3007</v>
      </c>
      <c r="F600" s="71" t="s">
        <v>17</v>
      </c>
      <c r="G600" s="45">
        <v>146020600</v>
      </c>
      <c r="H600" s="45">
        <v>0</v>
      </c>
      <c r="I600" s="45">
        <v>242236000</v>
      </c>
      <c r="J600" s="45">
        <v>388256600</v>
      </c>
      <c r="K600" s="45">
        <v>388256600</v>
      </c>
      <c r="L600" s="57"/>
      <c r="M600" s="50"/>
      <c r="N600" s="50" t="s">
        <v>6429</v>
      </c>
      <c r="O600" s="74" t="s">
        <v>6438</v>
      </c>
      <c r="P600" s="74" t="s">
        <v>6439</v>
      </c>
      <c r="Q600" s="62"/>
    </row>
    <row r="601" spans="2:17" s="70" customFormat="1" x14ac:dyDescent="0.15">
      <c r="B601" s="56">
        <v>2018</v>
      </c>
      <c r="C601" s="74">
        <v>2</v>
      </c>
      <c r="D601" s="71" t="s">
        <v>14</v>
      </c>
      <c r="E601" s="50" t="s">
        <v>1346</v>
      </c>
      <c r="F601" s="71" t="s">
        <v>16</v>
      </c>
      <c r="G601" s="45">
        <v>197000000</v>
      </c>
      <c r="H601" s="45">
        <v>154071000</v>
      </c>
      <c r="I601" s="45">
        <v>42736000</v>
      </c>
      <c r="J601" s="45">
        <v>393807000</v>
      </c>
      <c r="K601" s="45">
        <v>157000000</v>
      </c>
      <c r="L601" s="57"/>
      <c r="M601" s="50"/>
      <c r="N601" s="50" t="s">
        <v>5845</v>
      </c>
      <c r="O601" s="74" t="s">
        <v>6076</v>
      </c>
      <c r="P601" s="74" t="s">
        <v>6077</v>
      </c>
      <c r="Q601" s="62"/>
    </row>
    <row r="602" spans="2:17" s="70" customFormat="1" x14ac:dyDescent="0.15">
      <c r="B602" s="56">
        <v>2018</v>
      </c>
      <c r="C602" s="74">
        <v>2</v>
      </c>
      <c r="D602" s="71" t="s">
        <v>14</v>
      </c>
      <c r="E602" s="50" t="s">
        <v>1347</v>
      </c>
      <c r="F602" s="71" t="s">
        <v>16</v>
      </c>
      <c r="G602" s="45">
        <v>197000000</v>
      </c>
      <c r="H602" s="45">
        <v>141931000</v>
      </c>
      <c r="I602" s="45">
        <v>56645000</v>
      </c>
      <c r="J602" s="45">
        <v>395576000</v>
      </c>
      <c r="K602" s="45">
        <v>157000000</v>
      </c>
      <c r="L602" s="57"/>
      <c r="M602" s="50"/>
      <c r="N602" s="50" t="s">
        <v>5845</v>
      </c>
      <c r="O602" s="74" t="s">
        <v>6076</v>
      </c>
      <c r="P602" s="74" t="s">
        <v>6077</v>
      </c>
      <c r="Q602" s="62"/>
    </row>
    <row r="603" spans="2:17" s="70" customFormat="1" x14ac:dyDescent="0.15">
      <c r="B603" s="56">
        <v>2018</v>
      </c>
      <c r="C603" s="74">
        <v>2</v>
      </c>
      <c r="D603" s="71" t="s">
        <v>14</v>
      </c>
      <c r="E603" s="50" t="s">
        <v>3511</v>
      </c>
      <c r="F603" s="71" t="s">
        <v>40</v>
      </c>
      <c r="G603" s="110">
        <v>46685100</v>
      </c>
      <c r="H603" s="110">
        <v>0</v>
      </c>
      <c r="I603" s="110">
        <v>351314900</v>
      </c>
      <c r="J603" s="110">
        <v>398000000</v>
      </c>
      <c r="K603" s="110">
        <v>398000000</v>
      </c>
      <c r="L603" s="57"/>
      <c r="M603" s="50"/>
      <c r="N603" s="50" t="s">
        <v>5903</v>
      </c>
      <c r="O603" s="74" t="s">
        <v>6552</v>
      </c>
      <c r="P603" s="74" t="s">
        <v>6553</v>
      </c>
      <c r="Q603" s="62"/>
    </row>
    <row r="604" spans="2:17" s="70" customFormat="1" x14ac:dyDescent="0.15">
      <c r="B604" s="56">
        <v>2018</v>
      </c>
      <c r="C604" s="74">
        <v>2</v>
      </c>
      <c r="D604" s="71" t="s">
        <v>14</v>
      </c>
      <c r="E604" s="50" t="s">
        <v>5353</v>
      </c>
      <c r="F604" s="71" t="s">
        <v>3866</v>
      </c>
      <c r="G604" s="45">
        <v>399000000</v>
      </c>
      <c r="H604" s="45">
        <v>0</v>
      </c>
      <c r="I604" s="45">
        <v>30000000</v>
      </c>
      <c r="J604" s="45">
        <f>SUM(G604:I604)</f>
        <v>429000000</v>
      </c>
      <c r="K604" s="45">
        <v>429000000</v>
      </c>
      <c r="L604" s="57" t="s">
        <v>4107</v>
      </c>
      <c r="M604" s="50"/>
      <c r="N604" s="50" t="s">
        <v>5162</v>
      </c>
      <c r="O604" s="74" t="s">
        <v>5354</v>
      </c>
      <c r="P604" s="74" t="s">
        <v>5355</v>
      </c>
      <c r="Q604" s="62"/>
    </row>
    <row r="605" spans="2:17" s="70" customFormat="1" x14ac:dyDescent="0.15">
      <c r="B605" s="56">
        <v>2018</v>
      </c>
      <c r="C605" s="74">
        <v>2</v>
      </c>
      <c r="D605" s="71" t="s">
        <v>14</v>
      </c>
      <c r="E605" s="50" t="s">
        <v>1429</v>
      </c>
      <c r="F605" s="71" t="s">
        <v>40</v>
      </c>
      <c r="G605" s="45">
        <v>433692000</v>
      </c>
      <c r="H605" s="45"/>
      <c r="I605" s="45"/>
      <c r="J605" s="45">
        <v>433692000</v>
      </c>
      <c r="K605" s="45">
        <v>434000000</v>
      </c>
      <c r="L605" s="57" t="s">
        <v>4107</v>
      </c>
      <c r="M605" s="50"/>
      <c r="N605" s="50" t="s">
        <v>6145</v>
      </c>
      <c r="O605" s="74" t="s">
        <v>6148</v>
      </c>
      <c r="P605" s="74" t="s">
        <v>6149</v>
      </c>
      <c r="Q605" s="62"/>
    </row>
    <row r="606" spans="2:17" s="70" customFormat="1" x14ac:dyDescent="0.15">
      <c r="B606" s="56">
        <v>2018</v>
      </c>
      <c r="C606" s="74">
        <v>2</v>
      </c>
      <c r="D606" s="71" t="s">
        <v>15</v>
      </c>
      <c r="E606" s="50" t="s">
        <v>2518</v>
      </c>
      <c r="F606" s="71" t="s">
        <v>16</v>
      </c>
      <c r="G606" s="45">
        <v>370000000</v>
      </c>
      <c r="H606" s="45"/>
      <c r="I606" s="45">
        <v>76208000</v>
      </c>
      <c r="J606" s="45">
        <v>446208000</v>
      </c>
      <c r="K606" s="45">
        <v>430000000</v>
      </c>
      <c r="L606" s="57"/>
      <c r="M606" s="50"/>
      <c r="N606" s="50" t="s">
        <v>5871</v>
      </c>
      <c r="O606" s="74" t="s">
        <v>6336</v>
      </c>
      <c r="P606" s="74" t="s">
        <v>6337</v>
      </c>
      <c r="Q606" s="62"/>
    </row>
    <row r="607" spans="2:17" s="70" customFormat="1" x14ac:dyDescent="0.15">
      <c r="B607" s="56">
        <v>2018</v>
      </c>
      <c r="C607" s="74">
        <v>2</v>
      </c>
      <c r="D607" s="71" t="s">
        <v>14</v>
      </c>
      <c r="E607" s="50" t="s">
        <v>3513</v>
      </c>
      <c r="F607" s="71" t="s">
        <v>40</v>
      </c>
      <c r="G607" s="110">
        <v>72809000</v>
      </c>
      <c r="H607" s="110">
        <v>0</v>
      </c>
      <c r="I607" s="110">
        <v>376024000</v>
      </c>
      <c r="J607" s="110">
        <v>448833000</v>
      </c>
      <c r="K607" s="110">
        <v>448833000</v>
      </c>
      <c r="L607" s="57"/>
      <c r="M607" s="50"/>
      <c r="N607" s="50" t="s">
        <v>5903</v>
      </c>
      <c r="O607" s="74" t="s">
        <v>6552</v>
      </c>
      <c r="P607" s="74" t="s">
        <v>6553</v>
      </c>
      <c r="Q607" s="62"/>
    </row>
    <row r="608" spans="2:17" s="70" customFormat="1" x14ac:dyDescent="0.15">
      <c r="B608" s="56">
        <v>2018</v>
      </c>
      <c r="C608" s="74">
        <v>2</v>
      </c>
      <c r="D608" s="71" t="s">
        <v>5005</v>
      </c>
      <c r="E608" s="50" t="s">
        <v>5218</v>
      </c>
      <c r="F608" s="71" t="s">
        <v>103</v>
      </c>
      <c r="G608" s="45">
        <v>327752000</v>
      </c>
      <c r="H608" s="45">
        <v>0</v>
      </c>
      <c r="I608" s="45">
        <v>131762000</v>
      </c>
      <c r="J608" s="45">
        <f>SUM(G608:I608)</f>
        <v>459514000</v>
      </c>
      <c r="K608" s="45">
        <v>459000000</v>
      </c>
      <c r="L608" s="57" t="s">
        <v>4107</v>
      </c>
      <c r="M608" s="50"/>
      <c r="N608" s="50" t="s">
        <v>5909</v>
      </c>
      <c r="O608" s="74" t="s">
        <v>6672</v>
      </c>
      <c r="P608" s="74" t="s">
        <v>6673</v>
      </c>
      <c r="Q608" s="62"/>
    </row>
    <row r="609" spans="2:17" s="70" customFormat="1" x14ac:dyDescent="0.15">
      <c r="B609" s="56">
        <v>2018</v>
      </c>
      <c r="C609" s="74">
        <v>2</v>
      </c>
      <c r="D609" s="71" t="s">
        <v>14</v>
      </c>
      <c r="E609" s="50" t="s">
        <v>232</v>
      </c>
      <c r="F609" s="71" t="s">
        <v>40</v>
      </c>
      <c r="G609" s="45">
        <v>260761000</v>
      </c>
      <c r="H609" s="45">
        <v>0</v>
      </c>
      <c r="I609" s="45">
        <v>203135000</v>
      </c>
      <c r="J609" s="45">
        <v>463896000</v>
      </c>
      <c r="K609" s="45">
        <v>324727200</v>
      </c>
      <c r="L609" s="57"/>
      <c r="M609" s="50"/>
      <c r="N609" s="50" t="s">
        <v>5938</v>
      </c>
      <c r="O609" s="74" t="s">
        <v>5941</v>
      </c>
      <c r="P609" s="74" t="s">
        <v>5942</v>
      </c>
      <c r="Q609" s="62"/>
    </row>
    <row r="610" spans="2:17" s="70" customFormat="1" x14ac:dyDescent="0.15">
      <c r="B610" s="56">
        <v>2018</v>
      </c>
      <c r="C610" s="74">
        <v>2</v>
      </c>
      <c r="D610" s="71" t="s">
        <v>14</v>
      </c>
      <c r="E610" s="50" t="s">
        <v>212</v>
      </c>
      <c r="F610" s="71" t="s">
        <v>103</v>
      </c>
      <c r="G610" s="45">
        <v>467154860</v>
      </c>
      <c r="H610" s="45">
        <v>0</v>
      </c>
      <c r="I610" s="45">
        <v>0</v>
      </c>
      <c r="J610" s="45">
        <v>467154860</v>
      </c>
      <c r="K610" s="45">
        <v>327008402</v>
      </c>
      <c r="L610" s="57" t="s">
        <v>5920</v>
      </c>
      <c r="M610" s="50"/>
      <c r="N610" s="50" t="s">
        <v>5833</v>
      </c>
      <c r="O610" s="74" t="s">
        <v>5921</v>
      </c>
      <c r="P610" s="74" t="s">
        <v>5922</v>
      </c>
      <c r="Q610" s="62"/>
    </row>
    <row r="611" spans="2:17" s="70" customFormat="1" x14ac:dyDescent="0.15">
      <c r="B611" s="56">
        <v>2018</v>
      </c>
      <c r="C611" s="74">
        <v>2</v>
      </c>
      <c r="D611" s="71" t="s">
        <v>14</v>
      </c>
      <c r="E611" s="50" t="s">
        <v>1431</v>
      </c>
      <c r="F611" s="71" t="s">
        <v>40</v>
      </c>
      <c r="G611" s="45">
        <v>216405000</v>
      </c>
      <c r="H611" s="45"/>
      <c r="I611" s="45">
        <v>263795000</v>
      </c>
      <c r="J611" s="45">
        <v>480200000</v>
      </c>
      <c r="K611" s="45">
        <v>216000000</v>
      </c>
      <c r="L611" s="57"/>
      <c r="M611" s="50"/>
      <c r="N611" s="50" t="s">
        <v>6145</v>
      </c>
      <c r="O611" s="74" t="s">
        <v>6152</v>
      </c>
      <c r="P611" s="74" t="s">
        <v>6153</v>
      </c>
      <c r="Q611" s="62"/>
    </row>
    <row r="612" spans="2:17" s="70" customFormat="1" x14ac:dyDescent="0.15">
      <c r="B612" s="56">
        <v>2018</v>
      </c>
      <c r="C612" s="74">
        <v>2</v>
      </c>
      <c r="D612" s="71" t="s">
        <v>14</v>
      </c>
      <c r="E612" s="50" t="s">
        <v>1459</v>
      </c>
      <c r="F612" s="71" t="s">
        <v>40</v>
      </c>
      <c r="G612" s="45">
        <v>407000000</v>
      </c>
      <c r="H612" s="45"/>
      <c r="I612" s="45">
        <v>83000000</v>
      </c>
      <c r="J612" s="45">
        <v>490000000</v>
      </c>
      <c r="K612" s="45">
        <v>490000000</v>
      </c>
      <c r="L612" s="57" t="s">
        <v>4107</v>
      </c>
      <c r="M612" s="50"/>
      <c r="N612" s="50" t="s">
        <v>6172</v>
      </c>
      <c r="O612" s="74" t="s">
        <v>6175</v>
      </c>
      <c r="P612" s="74" t="s">
        <v>6176</v>
      </c>
      <c r="Q612" s="62"/>
    </row>
    <row r="613" spans="2:17" s="70" customFormat="1" x14ac:dyDescent="0.15">
      <c r="B613" s="56">
        <v>2018</v>
      </c>
      <c r="C613" s="74">
        <v>2</v>
      </c>
      <c r="D613" s="71" t="s">
        <v>14</v>
      </c>
      <c r="E613" s="50" t="s">
        <v>2487</v>
      </c>
      <c r="F613" s="71" t="s">
        <v>16</v>
      </c>
      <c r="G613" s="45">
        <v>362070000</v>
      </c>
      <c r="H613" s="45"/>
      <c r="I613" s="45">
        <v>135201000</v>
      </c>
      <c r="J613" s="45">
        <v>497271000</v>
      </c>
      <c r="K613" s="45">
        <v>362070000</v>
      </c>
      <c r="L613" s="57"/>
      <c r="M613" s="50"/>
      <c r="N613" s="50" t="s">
        <v>5870</v>
      </c>
      <c r="O613" s="74" t="s">
        <v>6320</v>
      </c>
      <c r="P613" s="74" t="s">
        <v>6321</v>
      </c>
      <c r="Q613" s="62"/>
    </row>
    <row r="614" spans="2:17" s="70" customFormat="1" x14ac:dyDescent="0.15">
      <c r="B614" s="56">
        <v>2018</v>
      </c>
      <c r="C614" s="74">
        <v>2</v>
      </c>
      <c r="D614" s="71" t="s">
        <v>14</v>
      </c>
      <c r="E614" s="50" t="s">
        <v>265</v>
      </c>
      <c r="F614" s="71" t="s">
        <v>16</v>
      </c>
      <c r="G614" s="45">
        <v>189480000</v>
      </c>
      <c r="H614" s="45"/>
      <c r="I614" s="45">
        <v>336430000</v>
      </c>
      <c r="J614" s="45">
        <v>525910000</v>
      </c>
      <c r="K614" s="45">
        <v>420728000</v>
      </c>
      <c r="L614" s="57" t="s">
        <v>4107</v>
      </c>
      <c r="M614" s="50"/>
      <c r="N614" s="50" t="s">
        <v>5955</v>
      </c>
      <c r="O614" s="74" t="s">
        <v>5958</v>
      </c>
      <c r="P614" s="74" t="s">
        <v>5959</v>
      </c>
      <c r="Q614" s="62"/>
    </row>
    <row r="615" spans="2:17" s="70" customFormat="1" x14ac:dyDescent="0.15">
      <c r="B615" s="56">
        <v>2018</v>
      </c>
      <c r="C615" s="74">
        <v>2</v>
      </c>
      <c r="D615" s="71" t="s">
        <v>14</v>
      </c>
      <c r="E615" s="50" t="s">
        <v>2863</v>
      </c>
      <c r="F615" s="71" t="s">
        <v>16</v>
      </c>
      <c r="G615" s="45">
        <v>518000000</v>
      </c>
      <c r="H615" s="45"/>
      <c r="I615" s="45">
        <v>10000000</v>
      </c>
      <c r="J615" s="45">
        <v>528000000</v>
      </c>
      <c r="K615" s="45">
        <v>528000000</v>
      </c>
      <c r="L615" s="57"/>
      <c r="M615" s="50"/>
      <c r="N615" s="50" t="s">
        <v>5883</v>
      </c>
      <c r="O615" s="74" t="s">
        <v>6400</v>
      </c>
      <c r="P615" s="74" t="s">
        <v>6401</v>
      </c>
      <c r="Q615" s="62"/>
    </row>
    <row r="616" spans="2:17" s="70" customFormat="1" x14ac:dyDescent="0.15">
      <c r="B616" s="56">
        <v>2018</v>
      </c>
      <c r="C616" s="74">
        <v>2</v>
      </c>
      <c r="D616" s="71" t="s">
        <v>14</v>
      </c>
      <c r="E616" s="50" t="s">
        <v>1413</v>
      </c>
      <c r="F616" s="71" t="s">
        <v>16</v>
      </c>
      <c r="G616" s="45">
        <v>456984000</v>
      </c>
      <c r="H616" s="45"/>
      <c r="I616" s="45">
        <v>73887000</v>
      </c>
      <c r="J616" s="45">
        <v>530871000</v>
      </c>
      <c r="K616" s="45">
        <v>530871000</v>
      </c>
      <c r="L616" s="57" t="s">
        <v>4107</v>
      </c>
      <c r="M616" s="50"/>
      <c r="N616" s="50" t="s">
        <v>5849</v>
      </c>
      <c r="O616" s="74" t="s">
        <v>6130</v>
      </c>
      <c r="P616" s="74" t="s">
        <v>6131</v>
      </c>
      <c r="Q616" s="62"/>
    </row>
    <row r="617" spans="2:17" s="70" customFormat="1" x14ac:dyDescent="0.15">
      <c r="B617" s="56">
        <v>2018</v>
      </c>
      <c r="C617" s="74">
        <v>2</v>
      </c>
      <c r="D617" s="71" t="s">
        <v>14</v>
      </c>
      <c r="E617" s="50" t="s">
        <v>1420</v>
      </c>
      <c r="F617" s="71" t="s">
        <v>16</v>
      </c>
      <c r="G617" s="45">
        <v>211210000</v>
      </c>
      <c r="H617" s="45"/>
      <c r="I617" s="45">
        <v>335748000</v>
      </c>
      <c r="J617" s="45">
        <v>546958000</v>
      </c>
      <c r="K617" s="45">
        <v>382870600</v>
      </c>
      <c r="L617" s="57"/>
      <c r="M617" s="50"/>
      <c r="N617" s="50" t="s">
        <v>5849</v>
      </c>
      <c r="O617" s="74" t="s">
        <v>6136</v>
      </c>
      <c r="P617" s="74" t="s">
        <v>6137</v>
      </c>
      <c r="Q617" s="62"/>
    </row>
    <row r="618" spans="2:17" s="70" customFormat="1" x14ac:dyDescent="0.15">
      <c r="B618" s="56">
        <v>2018</v>
      </c>
      <c r="C618" s="74">
        <v>2</v>
      </c>
      <c r="D618" s="71" t="s">
        <v>14</v>
      </c>
      <c r="E618" s="50" t="s">
        <v>4214</v>
      </c>
      <c r="F618" s="71" t="s">
        <v>16</v>
      </c>
      <c r="G618" s="45">
        <v>350000000</v>
      </c>
      <c r="H618" s="45">
        <v>0</v>
      </c>
      <c r="I618" s="45">
        <v>198000000</v>
      </c>
      <c r="J618" s="45">
        <f>SUM(G618:I618)</f>
        <v>548000000</v>
      </c>
      <c r="K618" s="45">
        <v>548000000</v>
      </c>
      <c r="L618" s="57" t="s">
        <v>4107</v>
      </c>
      <c r="M618" s="50"/>
      <c r="N618" s="50" t="s">
        <v>4211</v>
      </c>
      <c r="O618" s="74" t="s">
        <v>4215</v>
      </c>
      <c r="P618" s="74" t="s">
        <v>4216</v>
      </c>
      <c r="Q618" s="62"/>
    </row>
    <row r="619" spans="2:17" s="70" customFormat="1" x14ac:dyDescent="0.15">
      <c r="B619" s="56">
        <v>2018</v>
      </c>
      <c r="C619" s="74">
        <v>2</v>
      </c>
      <c r="D619" s="71" t="s">
        <v>14</v>
      </c>
      <c r="E619" s="50" t="s">
        <v>2925</v>
      </c>
      <c r="F619" s="71" t="s">
        <v>16</v>
      </c>
      <c r="G619" s="45">
        <v>429349000</v>
      </c>
      <c r="H619" s="45"/>
      <c r="I619" s="45">
        <v>121139000</v>
      </c>
      <c r="J619" s="45">
        <v>550488000</v>
      </c>
      <c r="K619" s="45">
        <v>550488000</v>
      </c>
      <c r="L619" s="57"/>
      <c r="M619" s="50"/>
      <c r="N619" s="50" t="s">
        <v>5878</v>
      </c>
      <c r="O619" s="74" t="s">
        <v>6358</v>
      </c>
      <c r="P619" s="74" t="s">
        <v>6359</v>
      </c>
      <c r="Q619" s="62"/>
    </row>
    <row r="620" spans="2:17" s="70" customFormat="1" x14ac:dyDescent="0.15">
      <c r="B620" s="56">
        <v>2018</v>
      </c>
      <c r="C620" s="74">
        <v>2</v>
      </c>
      <c r="D620" s="71" t="s">
        <v>14</v>
      </c>
      <c r="E620" s="50" t="s">
        <v>1364</v>
      </c>
      <c r="F620" s="71" t="s">
        <v>16</v>
      </c>
      <c r="G620" s="45">
        <v>557163000</v>
      </c>
      <c r="H620" s="45"/>
      <c r="I620" s="45">
        <v>5205000</v>
      </c>
      <c r="J620" s="45">
        <v>562368000</v>
      </c>
      <c r="K620" s="45">
        <v>393000000</v>
      </c>
      <c r="L620" s="57"/>
      <c r="M620" s="50"/>
      <c r="N620" s="50" t="s">
        <v>5846</v>
      </c>
      <c r="O620" s="74" t="s">
        <v>6086</v>
      </c>
      <c r="P620" s="74" t="s">
        <v>6087</v>
      </c>
      <c r="Q620" s="62"/>
    </row>
    <row r="621" spans="2:17" s="70" customFormat="1" x14ac:dyDescent="0.15">
      <c r="B621" s="56">
        <v>2018</v>
      </c>
      <c r="C621" s="74">
        <v>2</v>
      </c>
      <c r="D621" s="71" t="s">
        <v>14</v>
      </c>
      <c r="E621" s="50" t="s">
        <v>4189</v>
      </c>
      <c r="F621" s="71" t="s">
        <v>103</v>
      </c>
      <c r="G621" s="45">
        <v>581955000</v>
      </c>
      <c r="H621" s="45">
        <v>0</v>
      </c>
      <c r="I621" s="45">
        <v>0</v>
      </c>
      <c r="J621" s="45">
        <f>SUM(G621:I621)</f>
        <v>581955000</v>
      </c>
      <c r="K621" s="45">
        <v>407000000</v>
      </c>
      <c r="L621" s="57" t="s">
        <v>4107</v>
      </c>
      <c r="M621" s="50"/>
      <c r="N621" s="50" t="s">
        <v>4177</v>
      </c>
      <c r="O621" s="74" t="s">
        <v>6619</v>
      </c>
      <c r="P621" s="74" t="s">
        <v>6620</v>
      </c>
      <c r="Q621" s="62"/>
    </row>
    <row r="622" spans="2:17" s="70" customFormat="1" x14ac:dyDescent="0.15">
      <c r="B622" s="56">
        <v>2018</v>
      </c>
      <c r="C622" s="74">
        <v>2</v>
      </c>
      <c r="D622" s="71" t="s">
        <v>14</v>
      </c>
      <c r="E622" s="50" t="s">
        <v>4290</v>
      </c>
      <c r="F622" s="71" t="s">
        <v>3867</v>
      </c>
      <c r="G622" s="45">
        <v>582323360</v>
      </c>
      <c r="H622" s="45">
        <v>0</v>
      </c>
      <c r="I622" s="45">
        <v>520000</v>
      </c>
      <c r="J622" s="45">
        <f>SUM(G622:I622)</f>
        <v>582843360</v>
      </c>
      <c r="K622" s="45">
        <v>1714000000</v>
      </c>
      <c r="L622" s="57"/>
      <c r="M622" s="50"/>
      <c r="N622" s="50" t="s">
        <v>4006</v>
      </c>
      <c r="O622" s="74" t="s">
        <v>4014</v>
      </c>
      <c r="P622" s="74" t="s">
        <v>4015</v>
      </c>
      <c r="Q622" s="62"/>
    </row>
    <row r="623" spans="2:17" s="70" customFormat="1" x14ac:dyDescent="0.15">
      <c r="B623" s="56">
        <v>2018</v>
      </c>
      <c r="C623" s="74">
        <v>2</v>
      </c>
      <c r="D623" s="71" t="s">
        <v>14</v>
      </c>
      <c r="E623" s="50" t="s">
        <v>3035</v>
      </c>
      <c r="F623" s="71" t="s">
        <v>16</v>
      </c>
      <c r="G623" s="45">
        <v>400000000</v>
      </c>
      <c r="H623" s="45">
        <v>155000000</v>
      </c>
      <c r="I623" s="45">
        <v>30000000</v>
      </c>
      <c r="J623" s="45">
        <v>585000000</v>
      </c>
      <c r="K623" s="45">
        <v>770000000</v>
      </c>
      <c r="L623" s="57" t="s">
        <v>4107</v>
      </c>
      <c r="M623" s="50"/>
      <c r="N623" s="50" t="s">
        <v>6463</v>
      </c>
      <c r="O623" s="74" t="s">
        <v>6464</v>
      </c>
      <c r="P623" s="74" t="s">
        <v>6465</v>
      </c>
      <c r="Q623" s="62"/>
    </row>
    <row r="624" spans="2:17" s="70" customFormat="1" x14ac:dyDescent="0.15">
      <c r="B624" s="56">
        <v>2018</v>
      </c>
      <c r="C624" s="74">
        <v>2</v>
      </c>
      <c r="D624" s="71" t="s">
        <v>14</v>
      </c>
      <c r="E624" s="50" t="s">
        <v>285</v>
      </c>
      <c r="F624" s="71" t="s">
        <v>16</v>
      </c>
      <c r="G624" s="45">
        <v>350000000</v>
      </c>
      <c r="H624" s="45">
        <v>229660000</v>
      </c>
      <c r="I624" s="45">
        <v>5600000</v>
      </c>
      <c r="J624" s="45">
        <v>585260000</v>
      </c>
      <c r="K624" s="45">
        <v>585260000</v>
      </c>
      <c r="L624" s="57"/>
      <c r="M624" s="50"/>
      <c r="N624" s="50" t="s">
        <v>5980</v>
      </c>
      <c r="O624" s="74" t="s">
        <v>5983</v>
      </c>
      <c r="P624" s="74" t="s">
        <v>5989</v>
      </c>
      <c r="Q624" s="62"/>
    </row>
    <row r="625" spans="2:17" s="70" customFormat="1" x14ac:dyDescent="0.15">
      <c r="B625" s="56">
        <v>2018</v>
      </c>
      <c r="C625" s="74">
        <v>2</v>
      </c>
      <c r="D625" s="71" t="s">
        <v>14</v>
      </c>
      <c r="E625" s="50" t="s">
        <v>3039</v>
      </c>
      <c r="F625" s="71" t="s">
        <v>16</v>
      </c>
      <c r="G625" s="45">
        <v>380000000</v>
      </c>
      <c r="H625" s="45">
        <v>180000000</v>
      </c>
      <c r="I625" s="45">
        <v>31000000</v>
      </c>
      <c r="J625" s="45">
        <v>591000000</v>
      </c>
      <c r="K625" s="45">
        <v>802000000</v>
      </c>
      <c r="L625" s="57"/>
      <c r="M625" s="50"/>
      <c r="N625" s="50" t="s">
        <v>6463</v>
      </c>
      <c r="O625" s="74" t="s">
        <v>6466</v>
      </c>
      <c r="P625" s="74" t="s">
        <v>6467</v>
      </c>
      <c r="Q625" s="62"/>
    </row>
    <row r="626" spans="2:17" s="70" customFormat="1" x14ac:dyDescent="0.15">
      <c r="B626" s="56">
        <v>2018</v>
      </c>
      <c r="C626" s="74">
        <v>2</v>
      </c>
      <c r="D626" s="71" t="s">
        <v>14</v>
      </c>
      <c r="E626" s="50" t="s">
        <v>4291</v>
      </c>
      <c r="F626" s="71" t="s">
        <v>3867</v>
      </c>
      <c r="G626" s="45">
        <v>588751000</v>
      </c>
      <c r="H626" s="45">
        <v>0</v>
      </c>
      <c r="I626" s="45">
        <v>10286000</v>
      </c>
      <c r="J626" s="45">
        <f>SUM(G626:I626)</f>
        <v>599037000</v>
      </c>
      <c r="K626" s="45">
        <v>842000000</v>
      </c>
      <c r="L626" s="57"/>
      <c r="M626" s="50"/>
      <c r="N626" s="50" t="s">
        <v>4010</v>
      </c>
      <c r="O626" s="74" t="s">
        <v>4011</v>
      </c>
      <c r="P626" s="74" t="s">
        <v>4012</v>
      </c>
      <c r="Q626" s="62"/>
    </row>
    <row r="627" spans="2:17" s="70" customFormat="1" x14ac:dyDescent="0.15">
      <c r="B627" s="56">
        <v>2018</v>
      </c>
      <c r="C627" s="74">
        <v>2</v>
      </c>
      <c r="D627" s="71" t="s">
        <v>14</v>
      </c>
      <c r="E627" s="50" t="s">
        <v>2468</v>
      </c>
      <c r="F627" s="71" t="s">
        <v>16</v>
      </c>
      <c r="G627" s="45">
        <v>320000000</v>
      </c>
      <c r="H627" s="45"/>
      <c r="I627" s="45">
        <v>283976000</v>
      </c>
      <c r="J627" s="45">
        <v>603976000</v>
      </c>
      <c r="K627" s="45">
        <v>603976000</v>
      </c>
      <c r="L627" s="57" t="s">
        <v>4107</v>
      </c>
      <c r="M627" s="50"/>
      <c r="N627" s="50" t="s">
        <v>6289</v>
      </c>
      <c r="O627" s="74" t="s">
        <v>6304</v>
      </c>
      <c r="P627" s="74" t="s">
        <v>6305</v>
      </c>
      <c r="Q627" s="62"/>
    </row>
    <row r="628" spans="2:17" s="70" customFormat="1" x14ac:dyDescent="0.15">
      <c r="B628" s="56">
        <v>2018</v>
      </c>
      <c r="C628" s="74">
        <v>2</v>
      </c>
      <c r="D628" s="71" t="s">
        <v>15</v>
      </c>
      <c r="E628" s="50" t="s">
        <v>2496</v>
      </c>
      <c r="F628" s="71" t="s">
        <v>16</v>
      </c>
      <c r="G628" s="45">
        <v>256764088</v>
      </c>
      <c r="H628" s="45"/>
      <c r="I628" s="45">
        <v>365900000</v>
      </c>
      <c r="J628" s="45">
        <v>622664088</v>
      </c>
      <c r="K628" s="45">
        <v>622664088</v>
      </c>
      <c r="L628" s="57" t="s">
        <v>4107</v>
      </c>
      <c r="M628" s="50"/>
      <c r="N628" s="50" t="s">
        <v>5871</v>
      </c>
      <c r="O628" s="74" t="s">
        <v>6324</v>
      </c>
      <c r="P628" s="74" t="s">
        <v>6325</v>
      </c>
      <c r="Q628" s="62"/>
    </row>
    <row r="629" spans="2:17" s="70" customFormat="1" x14ac:dyDescent="0.15">
      <c r="B629" s="56">
        <v>2018</v>
      </c>
      <c r="C629" s="74">
        <v>2</v>
      </c>
      <c r="D629" s="71" t="s">
        <v>5005</v>
      </c>
      <c r="E629" s="50" t="s">
        <v>5225</v>
      </c>
      <c r="F629" s="71" t="s">
        <v>16</v>
      </c>
      <c r="G629" s="45">
        <v>561061000</v>
      </c>
      <c r="H629" s="45"/>
      <c r="I629" s="45">
        <v>74939000</v>
      </c>
      <c r="J629" s="45">
        <f>SUM(G629:I629)</f>
        <v>636000000</v>
      </c>
      <c r="K629" s="45">
        <v>561061000</v>
      </c>
      <c r="L629" s="57" t="s">
        <v>4107</v>
      </c>
      <c r="M629" s="50"/>
      <c r="N629" s="50" t="s">
        <v>5909</v>
      </c>
      <c r="O629" s="74" t="s">
        <v>6676</v>
      </c>
      <c r="P629" s="74" t="s">
        <v>6677</v>
      </c>
      <c r="Q629" s="62"/>
    </row>
    <row r="630" spans="2:17" s="70" customFormat="1" x14ac:dyDescent="0.15">
      <c r="B630" s="56">
        <v>2018</v>
      </c>
      <c r="C630" s="74">
        <v>2</v>
      </c>
      <c r="D630" s="71" t="s">
        <v>3736</v>
      </c>
      <c r="E630" s="50" t="s">
        <v>4272</v>
      </c>
      <c r="F630" s="71" t="s">
        <v>17</v>
      </c>
      <c r="G630" s="45">
        <v>204193000</v>
      </c>
      <c r="H630" s="45">
        <v>0</v>
      </c>
      <c r="I630" s="45">
        <v>435633000</v>
      </c>
      <c r="J630" s="45">
        <f>SUM(G630:I630)</f>
        <v>639826000</v>
      </c>
      <c r="K630" s="45">
        <v>204000000</v>
      </c>
      <c r="L630" s="57" t="s">
        <v>4107</v>
      </c>
      <c r="M630" s="50"/>
      <c r="N630" s="50" t="s">
        <v>4002</v>
      </c>
      <c r="O630" s="74" t="s">
        <v>6654</v>
      </c>
      <c r="P630" s="74" t="s">
        <v>4004</v>
      </c>
      <c r="Q630" s="62"/>
    </row>
    <row r="631" spans="2:17" s="70" customFormat="1" x14ac:dyDescent="0.15">
      <c r="B631" s="56">
        <v>2018</v>
      </c>
      <c r="C631" s="74">
        <v>2</v>
      </c>
      <c r="D631" s="71" t="s">
        <v>14</v>
      </c>
      <c r="E631" s="50" t="s">
        <v>4134</v>
      </c>
      <c r="F631" s="71" t="s">
        <v>16</v>
      </c>
      <c r="G631" s="45">
        <v>500000000</v>
      </c>
      <c r="H631" s="45">
        <v>0</v>
      </c>
      <c r="I631" s="45">
        <v>168752000</v>
      </c>
      <c r="J631" s="45">
        <v>668752000</v>
      </c>
      <c r="K631" s="45">
        <v>500000000</v>
      </c>
      <c r="L631" s="57" t="s">
        <v>4107</v>
      </c>
      <c r="M631" s="50"/>
      <c r="N631" s="50" t="s">
        <v>4112</v>
      </c>
      <c r="O631" s="74" t="s">
        <v>6603</v>
      </c>
      <c r="P631" s="74" t="s">
        <v>6604</v>
      </c>
      <c r="Q631" s="62"/>
    </row>
    <row r="632" spans="2:17" s="70" customFormat="1" x14ac:dyDescent="0.15">
      <c r="B632" s="56">
        <v>2018</v>
      </c>
      <c r="C632" s="74">
        <v>2</v>
      </c>
      <c r="D632" s="71" t="s">
        <v>14</v>
      </c>
      <c r="E632" s="50" t="s">
        <v>5359</v>
      </c>
      <c r="F632" s="71" t="s">
        <v>3866</v>
      </c>
      <c r="G632" s="45">
        <v>654000000</v>
      </c>
      <c r="H632" s="45"/>
      <c r="I632" s="45">
        <v>50000000</v>
      </c>
      <c r="J632" s="45">
        <f>SUM(G632:I632)</f>
        <v>704000000</v>
      </c>
      <c r="K632" s="45">
        <v>704000000</v>
      </c>
      <c r="L632" s="57"/>
      <c r="M632" s="50"/>
      <c r="N632" s="50" t="s">
        <v>5162</v>
      </c>
      <c r="O632" s="74" t="s">
        <v>5356</v>
      </c>
      <c r="P632" s="74" t="s">
        <v>5357</v>
      </c>
      <c r="Q632" s="62"/>
    </row>
    <row r="633" spans="2:17" s="70" customFormat="1" x14ac:dyDescent="0.15">
      <c r="B633" s="56">
        <v>2018</v>
      </c>
      <c r="C633" s="74">
        <v>2</v>
      </c>
      <c r="D633" s="71" t="s">
        <v>14</v>
      </c>
      <c r="E633" s="50" t="s">
        <v>1363</v>
      </c>
      <c r="F633" s="71" t="s">
        <v>16</v>
      </c>
      <c r="G633" s="45">
        <v>710660000</v>
      </c>
      <c r="H633" s="45"/>
      <c r="I633" s="45">
        <v>21807000</v>
      </c>
      <c r="J633" s="45">
        <v>732467000</v>
      </c>
      <c r="K633" s="45">
        <v>512000000</v>
      </c>
      <c r="L633" s="57"/>
      <c r="M633" s="50"/>
      <c r="N633" s="50" t="s">
        <v>5846</v>
      </c>
      <c r="O633" s="74" t="s">
        <v>6086</v>
      </c>
      <c r="P633" s="74" t="s">
        <v>6087</v>
      </c>
      <c r="Q633" s="62"/>
    </row>
    <row r="634" spans="2:17" s="70" customFormat="1" x14ac:dyDescent="0.15">
      <c r="B634" s="56">
        <v>2018</v>
      </c>
      <c r="C634" s="74">
        <v>2</v>
      </c>
      <c r="D634" s="71" t="s">
        <v>14</v>
      </c>
      <c r="E634" s="50" t="s">
        <v>3408</v>
      </c>
      <c r="F634" s="71" t="s">
        <v>103</v>
      </c>
      <c r="G634" s="110">
        <v>1000000000</v>
      </c>
      <c r="H634" s="110">
        <v>1000000000</v>
      </c>
      <c r="I634" s="110">
        <v>0</v>
      </c>
      <c r="J634" s="110">
        <v>733000000</v>
      </c>
      <c r="K634" s="110">
        <v>1733000000</v>
      </c>
      <c r="L634" s="57" t="s">
        <v>6473</v>
      </c>
      <c r="M634" s="50" t="s">
        <v>3407</v>
      </c>
      <c r="N634" s="50" t="s">
        <v>6470</v>
      </c>
      <c r="O634" s="74" t="s">
        <v>6471</v>
      </c>
      <c r="P634" s="74" t="s">
        <v>6474</v>
      </c>
      <c r="Q634" s="62"/>
    </row>
    <row r="635" spans="2:17" s="70" customFormat="1" x14ac:dyDescent="0.15">
      <c r="B635" s="56">
        <v>2018</v>
      </c>
      <c r="C635" s="74">
        <v>2</v>
      </c>
      <c r="D635" s="71" t="s">
        <v>14</v>
      </c>
      <c r="E635" s="50" t="s">
        <v>4150</v>
      </c>
      <c r="F635" s="71" t="s">
        <v>16</v>
      </c>
      <c r="G635" s="45">
        <v>135857000</v>
      </c>
      <c r="H635" s="45">
        <v>0</v>
      </c>
      <c r="I635" s="45">
        <v>600529000</v>
      </c>
      <c r="J635" s="45">
        <f>SUM(G635:I635)</f>
        <v>736386000</v>
      </c>
      <c r="K635" s="45">
        <v>109000000</v>
      </c>
      <c r="L635" s="57" t="s">
        <v>4107</v>
      </c>
      <c r="M635" s="50"/>
      <c r="N635" s="50" t="s">
        <v>3887</v>
      </c>
      <c r="O635" s="74" t="s">
        <v>3897</v>
      </c>
      <c r="P635" s="74" t="s">
        <v>3885</v>
      </c>
      <c r="Q635" s="62"/>
    </row>
    <row r="636" spans="2:17" s="70" customFormat="1" x14ac:dyDescent="0.15">
      <c r="B636" s="56">
        <v>2018</v>
      </c>
      <c r="C636" s="74">
        <v>2</v>
      </c>
      <c r="D636" s="71" t="s">
        <v>14</v>
      </c>
      <c r="E636" s="50" t="s">
        <v>1500</v>
      </c>
      <c r="F636" s="71" t="s">
        <v>16</v>
      </c>
      <c r="G636" s="45">
        <v>128266500</v>
      </c>
      <c r="H636" s="45"/>
      <c r="I636" s="45">
        <v>615093000</v>
      </c>
      <c r="J636" s="45">
        <v>743359500</v>
      </c>
      <c r="K636" s="45">
        <v>743359500</v>
      </c>
      <c r="L636" s="57" t="s">
        <v>4107</v>
      </c>
      <c r="M636" s="50"/>
      <c r="N636" s="50" t="s">
        <v>5853</v>
      </c>
      <c r="O636" s="74" t="s">
        <v>6207</v>
      </c>
      <c r="P636" s="74" t="s">
        <v>6208</v>
      </c>
      <c r="Q636" s="62"/>
    </row>
    <row r="637" spans="2:17" s="70" customFormat="1" x14ac:dyDescent="0.15">
      <c r="B637" s="56">
        <v>2018</v>
      </c>
      <c r="C637" s="74">
        <v>2</v>
      </c>
      <c r="D637" s="71" t="s">
        <v>14</v>
      </c>
      <c r="E637" s="50" t="s">
        <v>1406</v>
      </c>
      <c r="F637" s="71" t="s">
        <v>103</v>
      </c>
      <c r="G637" s="45">
        <v>270000000</v>
      </c>
      <c r="H637" s="45"/>
      <c r="I637" s="45">
        <v>483000000</v>
      </c>
      <c r="J637" s="45">
        <v>753000000</v>
      </c>
      <c r="K637" s="45">
        <v>753000000</v>
      </c>
      <c r="L637" s="57" t="s">
        <v>4107</v>
      </c>
      <c r="M637" s="50"/>
      <c r="N637" s="50" t="s">
        <v>6125</v>
      </c>
      <c r="O637" s="74" t="s">
        <v>6126</v>
      </c>
      <c r="P637" s="74" t="s">
        <v>6127</v>
      </c>
      <c r="Q637" s="62"/>
    </row>
    <row r="638" spans="2:17" s="70" customFormat="1" x14ac:dyDescent="0.15">
      <c r="B638" s="56">
        <v>2018</v>
      </c>
      <c r="C638" s="74">
        <v>2</v>
      </c>
      <c r="D638" s="71" t="s">
        <v>14</v>
      </c>
      <c r="E638" s="50" t="s">
        <v>3514</v>
      </c>
      <c r="F638" s="71" t="s">
        <v>40</v>
      </c>
      <c r="G638" s="110">
        <v>51968980</v>
      </c>
      <c r="H638" s="110">
        <v>0</v>
      </c>
      <c r="I638" s="110">
        <v>701751020</v>
      </c>
      <c r="J638" s="110">
        <v>753720000</v>
      </c>
      <c r="K638" s="110">
        <v>753720000</v>
      </c>
      <c r="L638" s="57"/>
      <c r="M638" s="50"/>
      <c r="N638" s="50" t="s">
        <v>5903</v>
      </c>
      <c r="O638" s="74" t="s">
        <v>6552</v>
      </c>
      <c r="P638" s="74" t="s">
        <v>6553</v>
      </c>
      <c r="Q638" s="62"/>
    </row>
    <row r="639" spans="2:17" s="70" customFormat="1" x14ac:dyDescent="0.15">
      <c r="B639" s="56">
        <v>2018</v>
      </c>
      <c r="C639" s="74">
        <v>2</v>
      </c>
      <c r="D639" s="71" t="s">
        <v>14</v>
      </c>
      <c r="E639" s="50" t="s">
        <v>3031</v>
      </c>
      <c r="F639" s="71" t="s">
        <v>16</v>
      </c>
      <c r="G639" s="45">
        <v>533175000</v>
      </c>
      <c r="H639" s="45">
        <v>0</v>
      </c>
      <c r="I639" s="45">
        <v>241248000</v>
      </c>
      <c r="J639" s="45">
        <v>774423000</v>
      </c>
      <c r="K639" s="45">
        <v>6000570000</v>
      </c>
      <c r="L639" s="57" t="s">
        <v>4107</v>
      </c>
      <c r="M639" s="50"/>
      <c r="N639" s="50" t="s">
        <v>5889</v>
      </c>
      <c r="O639" s="74" t="s">
        <v>6461</v>
      </c>
      <c r="P639" s="74" t="s">
        <v>6462</v>
      </c>
      <c r="Q639" s="62"/>
    </row>
    <row r="640" spans="2:17" s="70" customFormat="1" x14ac:dyDescent="0.15">
      <c r="B640" s="56">
        <v>2018</v>
      </c>
      <c r="C640" s="74">
        <v>2</v>
      </c>
      <c r="D640" s="71" t="s">
        <v>14</v>
      </c>
      <c r="E640" s="50" t="s">
        <v>5240</v>
      </c>
      <c r="F640" s="71" t="s">
        <v>16</v>
      </c>
      <c r="G640" s="45">
        <v>300000000</v>
      </c>
      <c r="H640" s="45">
        <v>445581000</v>
      </c>
      <c r="I640" s="45">
        <v>63620000</v>
      </c>
      <c r="J640" s="45">
        <f>SUM(G640:I640)</f>
        <v>809201000</v>
      </c>
      <c r="K640" s="45">
        <f>SUM(H640:J640)</f>
        <v>1318402000</v>
      </c>
      <c r="L640" s="57" t="s">
        <v>4107</v>
      </c>
      <c r="M640" s="50"/>
      <c r="N640" s="50" t="s">
        <v>5911</v>
      </c>
      <c r="O640" s="74" t="s">
        <v>6694</v>
      </c>
      <c r="P640" s="74" t="s">
        <v>6695</v>
      </c>
      <c r="Q640" s="62"/>
    </row>
    <row r="641" spans="2:17" s="70" customFormat="1" x14ac:dyDescent="0.15">
      <c r="B641" s="56">
        <v>2018</v>
      </c>
      <c r="C641" s="74">
        <v>2</v>
      </c>
      <c r="D641" s="71" t="s">
        <v>14</v>
      </c>
      <c r="E641" s="50" t="s">
        <v>808</v>
      </c>
      <c r="F641" s="71" t="s">
        <v>16</v>
      </c>
      <c r="G641" s="45">
        <v>814231000</v>
      </c>
      <c r="H641" s="45"/>
      <c r="I641" s="45">
        <v>1000000</v>
      </c>
      <c r="J641" s="45">
        <v>815231000</v>
      </c>
      <c r="K641" s="45">
        <v>3100000000</v>
      </c>
      <c r="L641" s="57" t="s">
        <v>4107</v>
      </c>
      <c r="M641" s="50"/>
      <c r="N641" s="50" t="s">
        <v>6017</v>
      </c>
      <c r="O641" s="74" t="s">
        <v>6018</v>
      </c>
      <c r="P641" s="74" t="s">
        <v>6019</v>
      </c>
      <c r="Q641" s="62"/>
    </row>
    <row r="642" spans="2:17" s="70" customFormat="1" x14ac:dyDescent="0.15">
      <c r="B642" s="56">
        <v>2018</v>
      </c>
      <c r="C642" s="74">
        <v>2</v>
      </c>
      <c r="D642" s="71" t="s">
        <v>14</v>
      </c>
      <c r="E642" s="50" t="s">
        <v>2941</v>
      </c>
      <c r="F642" s="71" t="s">
        <v>103</v>
      </c>
      <c r="G642" s="45">
        <v>220000000</v>
      </c>
      <c r="H642" s="45"/>
      <c r="I642" s="45">
        <v>600000000</v>
      </c>
      <c r="J642" s="45">
        <v>820000000</v>
      </c>
      <c r="K642" s="45">
        <v>574000000</v>
      </c>
      <c r="L642" s="57" t="s">
        <v>4107</v>
      </c>
      <c r="M642" s="50"/>
      <c r="N642" s="50" t="s">
        <v>5879</v>
      </c>
      <c r="O642" s="74" t="s">
        <v>6378</v>
      </c>
      <c r="P642" s="74" t="s">
        <v>6379</v>
      </c>
      <c r="Q642" s="62"/>
    </row>
    <row r="643" spans="2:17" s="70" customFormat="1" x14ac:dyDescent="0.15">
      <c r="B643" s="56">
        <v>2018</v>
      </c>
      <c r="C643" s="74">
        <v>2</v>
      </c>
      <c r="D643" s="71" t="s">
        <v>14</v>
      </c>
      <c r="E643" s="50" t="s">
        <v>4242</v>
      </c>
      <c r="F643" s="71" t="s">
        <v>16</v>
      </c>
      <c r="G643" s="45">
        <v>500000000</v>
      </c>
      <c r="H643" s="45">
        <v>307970000</v>
      </c>
      <c r="I643" s="45">
        <v>15697000</v>
      </c>
      <c r="J643" s="45">
        <v>823667000</v>
      </c>
      <c r="K643" s="45">
        <v>824000000</v>
      </c>
      <c r="L643" s="57" t="s">
        <v>4107</v>
      </c>
      <c r="M643" s="50"/>
      <c r="N643" s="50" t="s">
        <v>4229</v>
      </c>
      <c r="O643" s="74" t="s">
        <v>6644</v>
      </c>
      <c r="P643" s="74" t="s">
        <v>6645</v>
      </c>
      <c r="Q643" s="62"/>
    </row>
    <row r="644" spans="2:17" s="70" customFormat="1" x14ac:dyDescent="0.15">
      <c r="B644" s="56">
        <v>2018</v>
      </c>
      <c r="C644" s="74">
        <v>2</v>
      </c>
      <c r="D644" s="71" t="s">
        <v>14</v>
      </c>
      <c r="E644" s="50" t="s">
        <v>3032</v>
      </c>
      <c r="F644" s="71" t="s">
        <v>16</v>
      </c>
      <c r="G644" s="45">
        <v>798000000</v>
      </c>
      <c r="H644" s="45">
        <v>1600000</v>
      </c>
      <c r="I644" s="45">
        <v>33000000</v>
      </c>
      <c r="J644" s="45">
        <v>832600000</v>
      </c>
      <c r="K644" s="45">
        <v>867200000</v>
      </c>
      <c r="L644" s="57" t="s">
        <v>4107</v>
      </c>
      <c r="M644" s="50"/>
      <c r="N644" s="50" t="s">
        <v>6463</v>
      </c>
      <c r="O644" s="74" t="s">
        <v>6464</v>
      </c>
      <c r="P644" s="74" t="s">
        <v>6465</v>
      </c>
      <c r="Q644" s="62"/>
    </row>
    <row r="645" spans="2:17" s="70" customFormat="1" x14ac:dyDescent="0.15">
      <c r="B645" s="56">
        <v>2018</v>
      </c>
      <c r="C645" s="74">
        <v>2</v>
      </c>
      <c r="D645" s="71" t="s">
        <v>14</v>
      </c>
      <c r="E645" s="50" t="s">
        <v>2450</v>
      </c>
      <c r="F645" s="71" t="s">
        <v>16</v>
      </c>
      <c r="G645" s="45">
        <v>15280000</v>
      </c>
      <c r="H645" s="45"/>
      <c r="I645" s="45">
        <v>840425000</v>
      </c>
      <c r="J645" s="45">
        <v>855705000</v>
      </c>
      <c r="K645" s="45">
        <v>855705000</v>
      </c>
      <c r="L645" s="57" t="s">
        <v>4107</v>
      </c>
      <c r="M645" s="50"/>
      <c r="N645" s="50" t="s">
        <v>6289</v>
      </c>
      <c r="O645" s="74" t="s">
        <v>6294</v>
      </c>
      <c r="P645" s="74" t="s">
        <v>6295</v>
      </c>
      <c r="Q645" s="62"/>
    </row>
    <row r="646" spans="2:17" s="70" customFormat="1" x14ac:dyDescent="0.15">
      <c r="B646" s="56">
        <v>2018</v>
      </c>
      <c r="C646" s="74">
        <v>2</v>
      </c>
      <c r="D646" s="71" t="s">
        <v>14</v>
      </c>
      <c r="E646" s="50" t="s">
        <v>5348</v>
      </c>
      <c r="F646" s="71" t="s">
        <v>16</v>
      </c>
      <c r="G646" s="45">
        <v>704423000</v>
      </c>
      <c r="H646" s="45"/>
      <c r="I646" s="45">
        <v>155704000</v>
      </c>
      <c r="J646" s="45">
        <f>SUM(G646:I646)</f>
        <v>860127000</v>
      </c>
      <c r="K646" s="45">
        <v>860127000</v>
      </c>
      <c r="L646" s="57"/>
      <c r="M646" s="50"/>
      <c r="N646" s="50" t="s">
        <v>6772</v>
      </c>
      <c r="O646" s="74" t="s">
        <v>6782</v>
      </c>
      <c r="P646" s="74" t="s">
        <v>6783</v>
      </c>
      <c r="Q646" s="62"/>
    </row>
    <row r="647" spans="2:17" s="70" customFormat="1" x14ac:dyDescent="0.15">
      <c r="B647" s="56">
        <v>2018</v>
      </c>
      <c r="C647" s="74">
        <v>2</v>
      </c>
      <c r="D647" s="71" t="s">
        <v>15</v>
      </c>
      <c r="E647" s="50" t="s">
        <v>2860</v>
      </c>
      <c r="F647" s="71" t="s">
        <v>16</v>
      </c>
      <c r="G647" s="45">
        <v>855000000</v>
      </c>
      <c r="H647" s="45"/>
      <c r="I647" s="45">
        <v>20000000</v>
      </c>
      <c r="J647" s="45">
        <v>875000000</v>
      </c>
      <c r="K647" s="45">
        <v>875000000</v>
      </c>
      <c r="L647" s="57" t="s">
        <v>4107</v>
      </c>
      <c r="M647" s="50"/>
      <c r="N647" s="50" t="s">
        <v>5883</v>
      </c>
      <c r="O647" s="74" t="s">
        <v>6400</v>
      </c>
      <c r="P647" s="74" t="s">
        <v>6401</v>
      </c>
      <c r="Q647" s="62"/>
    </row>
    <row r="648" spans="2:17" s="70" customFormat="1" x14ac:dyDescent="0.15">
      <c r="B648" s="56">
        <v>2018</v>
      </c>
      <c r="C648" s="74">
        <v>2</v>
      </c>
      <c r="D648" s="71" t="s">
        <v>14</v>
      </c>
      <c r="E648" s="50" t="s">
        <v>5360</v>
      </c>
      <c r="F648" s="71" t="s">
        <v>3866</v>
      </c>
      <c r="G648" s="45">
        <v>821000000</v>
      </c>
      <c r="H648" s="45"/>
      <c r="I648" s="45">
        <v>64000000</v>
      </c>
      <c r="J648" s="45">
        <f>SUM(G648:I648)</f>
        <v>885000000</v>
      </c>
      <c r="K648" s="45">
        <v>885000000</v>
      </c>
      <c r="L648" s="57"/>
      <c r="M648" s="50"/>
      <c r="N648" s="50" t="s">
        <v>5162</v>
      </c>
      <c r="O648" s="74" t="s">
        <v>5361</v>
      </c>
      <c r="P648" s="74" t="s">
        <v>5362</v>
      </c>
      <c r="Q648" s="62"/>
    </row>
    <row r="649" spans="2:17" s="70" customFormat="1" x14ac:dyDescent="0.15">
      <c r="B649" s="56">
        <v>2018</v>
      </c>
      <c r="C649" s="74">
        <v>2</v>
      </c>
      <c r="D649" s="71" t="s">
        <v>14</v>
      </c>
      <c r="E649" s="50" t="s">
        <v>1345</v>
      </c>
      <c r="F649" s="71" t="s">
        <v>99</v>
      </c>
      <c r="G649" s="45">
        <v>558726150</v>
      </c>
      <c r="H649" s="45"/>
      <c r="I649" s="45">
        <v>331457000</v>
      </c>
      <c r="J649" s="45">
        <v>890183150</v>
      </c>
      <c r="K649" s="45">
        <v>558726150</v>
      </c>
      <c r="L649" s="57"/>
      <c r="M649" s="50"/>
      <c r="N649" s="50" t="s">
        <v>5845</v>
      </c>
      <c r="O649" s="74" t="s">
        <v>6076</v>
      </c>
      <c r="P649" s="74" t="s">
        <v>6077</v>
      </c>
      <c r="Q649" s="62"/>
    </row>
    <row r="650" spans="2:17" s="70" customFormat="1" x14ac:dyDescent="0.15">
      <c r="B650" s="56">
        <v>2018</v>
      </c>
      <c r="C650" s="74">
        <v>2</v>
      </c>
      <c r="D650" s="71" t="s">
        <v>14</v>
      </c>
      <c r="E650" s="50" t="s">
        <v>4109</v>
      </c>
      <c r="F650" s="71" t="s">
        <v>16</v>
      </c>
      <c r="G650" s="45">
        <v>406092506</v>
      </c>
      <c r="H650" s="45">
        <v>0</v>
      </c>
      <c r="I650" s="45">
        <v>498025000</v>
      </c>
      <c r="J650" s="45">
        <v>904117506</v>
      </c>
      <c r="K650" s="45">
        <v>904000000</v>
      </c>
      <c r="L650" s="57" t="s">
        <v>4107</v>
      </c>
      <c r="M650" s="50"/>
      <c r="N650" s="50" t="s">
        <v>4108</v>
      </c>
      <c r="O650" s="74" t="s">
        <v>4110</v>
      </c>
      <c r="P650" s="74" t="s">
        <v>6592</v>
      </c>
      <c r="Q650" s="62"/>
    </row>
    <row r="651" spans="2:17" s="70" customFormat="1" x14ac:dyDescent="0.15">
      <c r="B651" s="56">
        <v>2018</v>
      </c>
      <c r="C651" s="74">
        <v>2</v>
      </c>
      <c r="D651" s="71" t="s">
        <v>14</v>
      </c>
      <c r="E651" s="50" t="s">
        <v>215</v>
      </c>
      <c r="F651" s="71" t="s">
        <v>103</v>
      </c>
      <c r="G651" s="45">
        <v>905504900</v>
      </c>
      <c r="H651" s="45"/>
      <c r="I651" s="45">
        <v>1400000</v>
      </c>
      <c r="J651" s="45">
        <v>906904900</v>
      </c>
      <c r="K651" s="45">
        <v>906000000</v>
      </c>
      <c r="L651" s="57" t="s">
        <v>5920</v>
      </c>
      <c r="M651" s="50"/>
      <c r="N651" s="50" t="s">
        <v>5833</v>
      </c>
      <c r="O651" s="74" t="s">
        <v>5923</v>
      </c>
      <c r="P651" s="74" t="s">
        <v>5924</v>
      </c>
      <c r="Q651" s="62"/>
    </row>
    <row r="652" spans="2:17" s="70" customFormat="1" x14ac:dyDescent="0.15">
      <c r="B652" s="56">
        <v>2018</v>
      </c>
      <c r="C652" s="74">
        <v>2</v>
      </c>
      <c r="D652" s="71" t="s">
        <v>14</v>
      </c>
      <c r="E652" s="50" t="s">
        <v>4292</v>
      </c>
      <c r="F652" s="71" t="s">
        <v>3867</v>
      </c>
      <c r="G652" s="45">
        <v>886124900</v>
      </c>
      <c r="H652" s="45">
        <v>0</v>
      </c>
      <c r="I652" s="45">
        <v>27290000</v>
      </c>
      <c r="J652" s="45">
        <f>SUM(G652:I652)</f>
        <v>913414900</v>
      </c>
      <c r="K652" s="45">
        <v>4577000000</v>
      </c>
      <c r="L652" s="57"/>
      <c r="M652" s="50"/>
      <c r="N652" s="50" t="s">
        <v>4010</v>
      </c>
      <c r="O652" s="74" t="s">
        <v>4011</v>
      </c>
      <c r="P652" s="74" t="s">
        <v>4012</v>
      </c>
      <c r="Q652" s="62"/>
    </row>
    <row r="653" spans="2:17" s="70" customFormat="1" x14ac:dyDescent="0.15">
      <c r="B653" s="56">
        <v>2018</v>
      </c>
      <c r="C653" s="74">
        <v>2</v>
      </c>
      <c r="D653" s="71" t="s">
        <v>14</v>
      </c>
      <c r="E653" s="50" t="s">
        <v>2486</v>
      </c>
      <c r="F653" s="71" t="s">
        <v>16</v>
      </c>
      <c r="G653" s="45">
        <v>681160000</v>
      </c>
      <c r="H653" s="45"/>
      <c r="I653" s="45">
        <v>242157000</v>
      </c>
      <c r="J653" s="45">
        <v>923317000</v>
      </c>
      <c r="K653" s="45">
        <v>681160000</v>
      </c>
      <c r="L653" s="57"/>
      <c r="M653" s="50"/>
      <c r="N653" s="50" t="s">
        <v>5870</v>
      </c>
      <c r="O653" s="74" t="s">
        <v>6320</v>
      </c>
      <c r="P653" s="74" t="s">
        <v>6321</v>
      </c>
      <c r="Q653" s="62"/>
    </row>
    <row r="654" spans="2:17" s="70" customFormat="1" x14ac:dyDescent="0.15">
      <c r="B654" s="56">
        <v>2018</v>
      </c>
      <c r="C654" s="74">
        <v>2</v>
      </c>
      <c r="D654" s="71" t="s">
        <v>14</v>
      </c>
      <c r="E654" s="50" t="s">
        <v>1361</v>
      </c>
      <c r="F654" s="71" t="s">
        <v>16</v>
      </c>
      <c r="G654" s="45">
        <v>897070000</v>
      </c>
      <c r="H654" s="45"/>
      <c r="I654" s="45">
        <v>34404000</v>
      </c>
      <c r="J654" s="45">
        <v>931474000</v>
      </c>
      <c r="K654" s="45">
        <v>652000000</v>
      </c>
      <c r="L654" s="57" t="s">
        <v>4107</v>
      </c>
      <c r="M654" s="50"/>
      <c r="N654" s="50" t="s">
        <v>5846</v>
      </c>
      <c r="O654" s="74" t="s">
        <v>6086</v>
      </c>
      <c r="P654" s="74" t="s">
        <v>6087</v>
      </c>
      <c r="Q654" s="62"/>
    </row>
    <row r="655" spans="2:17" s="70" customFormat="1" x14ac:dyDescent="0.15">
      <c r="B655" s="56">
        <v>2018</v>
      </c>
      <c r="C655" s="74">
        <v>2</v>
      </c>
      <c r="D655" s="71" t="s">
        <v>14</v>
      </c>
      <c r="E655" s="50" t="s">
        <v>1436</v>
      </c>
      <c r="F655" s="71" t="s">
        <v>16</v>
      </c>
      <c r="G655" s="45">
        <v>439842600</v>
      </c>
      <c r="H655" s="45"/>
      <c r="I655" s="45">
        <v>492074000</v>
      </c>
      <c r="J655" s="45">
        <v>931916600</v>
      </c>
      <c r="K655" s="45">
        <v>440000000</v>
      </c>
      <c r="L655" s="57"/>
      <c r="M655" s="50"/>
      <c r="N655" s="50" t="s">
        <v>6145</v>
      </c>
      <c r="O655" s="74" t="s">
        <v>6150</v>
      </c>
      <c r="P655" s="74" t="s">
        <v>6151</v>
      </c>
      <c r="Q655" s="62"/>
    </row>
    <row r="656" spans="2:17" s="70" customFormat="1" x14ac:dyDescent="0.15">
      <c r="B656" s="56">
        <v>2018</v>
      </c>
      <c r="C656" s="74">
        <v>2</v>
      </c>
      <c r="D656" s="71" t="s">
        <v>14</v>
      </c>
      <c r="E656" s="50" t="s">
        <v>2530</v>
      </c>
      <c r="F656" s="71" t="s">
        <v>17</v>
      </c>
      <c r="G656" s="45">
        <v>91002000</v>
      </c>
      <c r="H656" s="45"/>
      <c r="I656" s="45">
        <v>842000000</v>
      </c>
      <c r="J656" s="45">
        <v>933002000</v>
      </c>
      <c r="K656" s="45">
        <v>2230000000</v>
      </c>
      <c r="L656" s="57"/>
      <c r="M656" s="50"/>
      <c r="N656" s="50" t="s">
        <v>5872</v>
      </c>
      <c r="O656" s="74" t="s">
        <v>6348</v>
      </c>
      <c r="P656" s="74" t="s">
        <v>6349</v>
      </c>
      <c r="Q656" s="62"/>
    </row>
    <row r="657" spans="2:17" s="70" customFormat="1" x14ac:dyDescent="0.15">
      <c r="B657" s="56">
        <v>2018</v>
      </c>
      <c r="C657" s="74">
        <v>2</v>
      </c>
      <c r="D657" s="71" t="s">
        <v>14</v>
      </c>
      <c r="E657" s="50" t="s">
        <v>3484</v>
      </c>
      <c r="F657" s="71" t="s">
        <v>16</v>
      </c>
      <c r="G657" s="110">
        <v>462213000</v>
      </c>
      <c r="H657" s="110">
        <v>0</v>
      </c>
      <c r="I657" s="110">
        <v>499609000</v>
      </c>
      <c r="J657" s="110">
        <v>961822000</v>
      </c>
      <c r="K657" s="110">
        <v>961822000</v>
      </c>
      <c r="L657" s="57"/>
      <c r="M657" s="50"/>
      <c r="N657" s="50" t="s">
        <v>5901</v>
      </c>
      <c r="O657" s="74" t="s">
        <v>6536</v>
      </c>
      <c r="P657" s="74" t="s">
        <v>6537</v>
      </c>
      <c r="Q657" s="62"/>
    </row>
    <row r="658" spans="2:17" s="70" customFormat="1" x14ac:dyDescent="0.15">
      <c r="B658" s="56">
        <v>2018</v>
      </c>
      <c r="C658" s="74">
        <v>2</v>
      </c>
      <c r="D658" s="71" t="s">
        <v>3736</v>
      </c>
      <c r="E658" s="50" t="s">
        <v>4283</v>
      </c>
      <c r="F658" s="71" t="s">
        <v>3867</v>
      </c>
      <c r="G658" s="45">
        <v>963000000</v>
      </c>
      <c r="H658" s="45">
        <v>0</v>
      </c>
      <c r="I658" s="45">
        <v>4380000</v>
      </c>
      <c r="J658" s="45">
        <f>SUM(G658:I658)</f>
        <v>967380000</v>
      </c>
      <c r="K658" s="45">
        <v>3600000000</v>
      </c>
      <c r="L658" s="57"/>
      <c r="M658" s="50"/>
      <c r="N658" s="50" t="s">
        <v>4006</v>
      </c>
      <c r="O658" s="74" t="s">
        <v>6657</v>
      </c>
      <c r="P658" s="74" t="s">
        <v>6658</v>
      </c>
      <c r="Q658" s="62"/>
    </row>
    <row r="659" spans="2:17" s="70" customFormat="1" x14ac:dyDescent="0.15">
      <c r="B659" s="56">
        <v>2018</v>
      </c>
      <c r="C659" s="74">
        <v>2</v>
      </c>
      <c r="D659" s="71" t="s">
        <v>14</v>
      </c>
      <c r="E659" s="50" t="s">
        <v>2938</v>
      </c>
      <c r="F659" s="71" t="s">
        <v>103</v>
      </c>
      <c r="G659" s="45">
        <v>1000000000</v>
      </c>
      <c r="H659" s="45"/>
      <c r="I659" s="45"/>
      <c r="J659" s="45">
        <v>1000000000</v>
      </c>
      <c r="K659" s="45">
        <v>700000000</v>
      </c>
      <c r="L659" s="57"/>
      <c r="M659" s="50"/>
      <c r="N659" s="50" t="s">
        <v>5879</v>
      </c>
      <c r="O659" s="74" t="s">
        <v>6374</v>
      </c>
      <c r="P659" s="74" t="s">
        <v>6375</v>
      </c>
      <c r="Q659" s="62"/>
    </row>
    <row r="660" spans="2:17" s="70" customFormat="1" x14ac:dyDescent="0.15">
      <c r="B660" s="56">
        <v>2018</v>
      </c>
      <c r="C660" s="74">
        <v>2</v>
      </c>
      <c r="D660" s="71" t="s">
        <v>14</v>
      </c>
      <c r="E660" s="50" t="s">
        <v>3036</v>
      </c>
      <c r="F660" s="71" t="s">
        <v>16</v>
      </c>
      <c r="G660" s="45">
        <v>100000000</v>
      </c>
      <c r="H660" s="45">
        <v>860000000</v>
      </c>
      <c r="I660" s="45">
        <v>41000000</v>
      </c>
      <c r="J660" s="45">
        <v>1001000000</v>
      </c>
      <c r="K660" s="45">
        <v>1902000000</v>
      </c>
      <c r="L660" s="57" t="s">
        <v>4107</v>
      </c>
      <c r="M660" s="50"/>
      <c r="N660" s="50" t="s">
        <v>6463</v>
      </c>
      <c r="O660" s="74" t="s">
        <v>6466</v>
      </c>
      <c r="P660" s="74" t="s">
        <v>6467</v>
      </c>
      <c r="Q660" s="62"/>
    </row>
    <row r="661" spans="2:17" s="70" customFormat="1" x14ac:dyDescent="0.15">
      <c r="B661" s="56">
        <v>2018</v>
      </c>
      <c r="C661" s="74">
        <v>2</v>
      </c>
      <c r="D661" s="71" t="s">
        <v>14</v>
      </c>
      <c r="E661" s="50" t="s">
        <v>2955</v>
      </c>
      <c r="F661" s="71" t="s">
        <v>16</v>
      </c>
      <c r="G661" s="45">
        <v>600000000</v>
      </c>
      <c r="H661" s="45"/>
      <c r="I661" s="45">
        <v>415000000</v>
      </c>
      <c r="J661" s="45">
        <v>1015000000</v>
      </c>
      <c r="K661" s="45">
        <v>1015000000</v>
      </c>
      <c r="L661" s="57"/>
      <c r="M661" s="50"/>
      <c r="N661" s="50" t="s">
        <v>5883</v>
      </c>
      <c r="O661" s="74" t="s">
        <v>6400</v>
      </c>
      <c r="P661" s="74" t="s">
        <v>6401</v>
      </c>
      <c r="Q661" s="62"/>
    </row>
    <row r="662" spans="2:17" s="70" customFormat="1" x14ac:dyDescent="0.15">
      <c r="B662" s="56">
        <v>2018</v>
      </c>
      <c r="C662" s="74">
        <v>2</v>
      </c>
      <c r="D662" s="71" t="s">
        <v>15</v>
      </c>
      <c r="E662" s="50" t="s">
        <v>2497</v>
      </c>
      <c r="F662" s="71" t="s">
        <v>16</v>
      </c>
      <c r="G662" s="45">
        <v>402272374</v>
      </c>
      <c r="H662" s="45"/>
      <c r="I662" s="45">
        <v>612900000</v>
      </c>
      <c r="J662" s="45">
        <v>1015172374</v>
      </c>
      <c r="K662" s="45">
        <v>1015172374</v>
      </c>
      <c r="L662" s="57"/>
      <c r="M662" s="50"/>
      <c r="N662" s="50" t="s">
        <v>5871</v>
      </c>
      <c r="O662" s="74" t="s">
        <v>6324</v>
      </c>
      <c r="P662" s="74" t="s">
        <v>6325</v>
      </c>
      <c r="Q662" s="62"/>
    </row>
    <row r="663" spans="2:17" s="70" customFormat="1" x14ac:dyDescent="0.15">
      <c r="B663" s="56">
        <v>2018</v>
      </c>
      <c r="C663" s="74">
        <v>2</v>
      </c>
      <c r="D663" s="71" t="s">
        <v>14</v>
      </c>
      <c r="E663" s="50" t="s">
        <v>4295</v>
      </c>
      <c r="F663" s="71" t="s">
        <v>3867</v>
      </c>
      <c r="G663" s="45">
        <v>380327000</v>
      </c>
      <c r="H663" s="45">
        <v>0</v>
      </c>
      <c r="I663" s="45">
        <v>636113000</v>
      </c>
      <c r="J663" s="45">
        <f>SUM(G663:I663)</f>
        <v>1016440000</v>
      </c>
      <c r="K663" s="45">
        <v>3616000000</v>
      </c>
      <c r="L663" s="57" t="s">
        <v>4107</v>
      </c>
      <c r="M663" s="50"/>
      <c r="N663" s="50" t="s">
        <v>4010</v>
      </c>
      <c r="O663" s="74" t="s">
        <v>4011</v>
      </c>
      <c r="P663" s="74" t="s">
        <v>4012</v>
      </c>
      <c r="Q663" s="62"/>
    </row>
    <row r="664" spans="2:17" s="70" customFormat="1" x14ac:dyDescent="0.15">
      <c r="B664" s="56">
        <v>2018</v>
      </c>
      <c r="C664" s="74">
        <v>2</v>
      </c>
      <c r="D664" s="71" t="s">
        <v>14</v>
      </c>
      <c r="E664" s="50" t="s">
        <v>4293</v>
      </c>
      <c r="F664" s="71" t="s">
        <v>3867</v>
      </c>
      <c r="G664" s="45">
        <v>841233000</v>
      </c>
      <c r="H664" s="45">
        <v>0</v>
      </c>
      <c r="I664" s="45">
        <v>187000000</v>
      </c>
      <c r="J664" s="45">
        <f>SUM(G664:I664)</f>
        <v>1028233000</v>
      </c>
      <c r="K664" s="45">
        <v>1948000000</v>
      </c>
      <c r="L664" s="57"/>
      <c r="M664" s="50"/>
      <c r="N664" s="50" t="s">
        <v>4010</v>
      </c>
      <c r="O664" s="74" t="s">
        <v>6661</v>
      </c>
      <c r="P664" s="74" t="s">
        <v>6662</v>
      </c>
      <c r="Q664" s="62"/>
    </row>
    <row r="665" spans="2:17" s="70" customFormat="1" x14ac:dyDescent="0.15">
      <c r="B665" s="56">
        <v>2018</v>
      </c>
      <c r="C665" s="74">
        <v>2</v>
      </c>
      <c r="D665" s="71" t="s">
        <v>15</v>
      </c>
      <c r="E665" s="50" t="s">
        <v>2514</v>
      </c>
      <c r="F665" s="71" t="s">
        <v>16</v>
      </c>
      <c r="G665" s="45">
        <v>800000000</v>
      </c>
      <c r="H665" s="45"/>
      <c r="I665" s="45">
        <v>234461000</v>
      </c>
      <c r="J665" s="45">
        <v>1034461000</v>
      </c>
      <c r="K665" s="45">
        <v>1000000000</v>
      </c>
      <c r="L665" s="57"/>
      <c r="M665" s="50"/>
      <c r="N665" s="50" t="s">
        <v>5871</v>
      </c>
      <c r="O665" s="74" t="s">
        <v>6338</v>
      </c>
      <c r="P665" s="74" t="s">
        <v>6339</v>
      </c>
      <c r="Q665" s="62"/>
    </row>
    <row r="666" spans="2:17" s="70" customFormat="1" x14ac:dyDescent="0.15">
      <c r="B666" s="56">
        <v>2018</v>
      </c>
      <c r="C666" s="74">
        <v>2</v>
      </c>
      <c r="D666" s="71" t="s">
        <v>14</v>
      </c>
      <c r="E666" s="50" t="s">
        <v>2490</v>
      </c>
      <c r="F666" s="71" t="s">
        <v>16</v>
      </c>
      <c r="G666" s="45">
        <v>353342000</v>
      </c>
      <c r="H666" s="45">
        <v>530014000</v>
      </c>
      <c r="I666" s="45">
        <v>158361000</v>
      </c>
      <c r="J666" s="45">
        <v>1041717000</v>
      </c>
      <c r="K666" s="45">
        <v>353342000</v>
      </c>
      <c r="L666" s="57"/>
      <c r="M666" s="50"/>
      <c r="N666" s="50" t="s">
        <v>5870</v>
      </c>
      <c r="O666" s="74" t="s">
        <v>6320</v>
      </c>
      <c r="P666" s="74" t="s">
        <v>6321</v>
      </c>
      <c r="Q666" s="62"/>
    </row>
    <row r="667" spans="2:17" s="70" customFormat="1" x14ac:dyDescent="0.15">
      <c r="B667" s="56">
        <v>2018</v>
      </c>
      <c r="C667" s="74">
        <v>2</v>
      </c>
      <c r="D667" s="71" t="s">
        <v>5005</v>
      </c>
      <c r="E667" s="50" t="s">
        <v>5223</v>
      </c>
      <c r="F667" s="71" t="s">
        <v>17</v>
      </c>
      <c r="G667" s="45">
        <v>130713000</v>
      </c>
      <c r="H667" s="45"/>
      <c r="I667" s="45">
        <v>911647000</v>
      </c>
      <c r="J667" s="45">
        <f>SUM(G667:I667)</f>
        <v>1042360000</v>
      </c>
      <c r="K667" s="45">
        <v>130713000</v>
      </c>
      <c r="L667" s="57" t="s">
        <v>4107</v>
      </c>
      <c r="M667" s="50"/>
      <c r="N667" s="50" t="s">
        <v>5909</v>
      </c>
      <c r="O667" s="74" t="s">
        <v>6676</v>
      </c>
      <c r="P667" s="74" t="s">
        <v>6677</v>
      </c>
      <c r="Q667" s="62"/>
    </row>
    <row r="668" spans="2:17" s="70" customFormat="1" x14ac:dyDescent="0.15">
      <c r="B668" s="56">
        <v>2018</v>
      </c>
      <c r="C668" s="74">
        <v>2</v>
      </c>
      <c r="D668" s="71" t="s">
        <v>14</v>
      </c>
      <c r="E668" s="50" t="s">
        <v>1408</v>
      </c>
      <c r="F668" s="71" t="s">
        <v>103</v>
      </c>
      <c r="G668" s="45">
        <v>737000000</v>
      </c>
      <c r="H668" s="45"/>
      <c r="I668" s="45">
        <v>320000000</v>
      </c>
      <c r="J668" s="45">
        <v>1057000000</v>
      </c>
      <c r="K668" s="45">
        <v>1057000000</v>
      </c>
      <c r="L668" s="57"/>
      <c r="M668" s="50"/>
      <c r="N668" s="50" t="s">
        <v>6125</v>
      </c>
      <c r="O668" s="74" t="s">
        <v>6126</v>
      </c>
      <c r="P668" s="74" t="s">
        <v>6127</v>
      </c>
      <c r="Q668" s="62"/>
    </row>
    <row r="669" spans="2:17" s="70" customFormat="1" x14ac:dyDescent="0.15">
      <c r="B669" s="56">
        <v>2018</v>
      </c>
      <c r="C669" s="74">
        <v>2</v>
      </c>
      <c r="D669" s="71" t="s">
        <v>14</v>
      </c>
      <c r="E669" s="50" t="s">
        <v>2491</v>
      </c>
      <c r="F669" s="71" t="s">
        <v>16</v>
      </c>
      <c r="G669" s="45">
        <v>407989000</v>
      </c>
      <c r="H669" s="45">
        <v>611985000</v>
      </c>
      <c r="I669" s="45">
        <v>43393000</v>
      </c>
      <c r="J669" s="45">
        <v>1063367000</v>
      </c>
      <c r="K669" s="45">
        <v>407989000</v>
      </c>
      <c r="L669" s="57"/>
      <c r="M669" s="50"/>
      <c r="N669" s="50" t="s">
        <v>5870</v>
      </c>
      <c r="O669" s="74" t="s">
        <v>6320</v>
      </c>
      <c r="P669" s="74" t="s">
        <v>6321</v>
      </c>
      <c r="Q669" s="62"/>
    </row>
    <row r="670" spans="2:17" s="70" customFormat="1" x14ac:dyDescent="0.15">
      <c r="B670" s="56">
        <v>2018</v>
      </c>
      <c r="C670" s="74">
        <v>2</v>
      </c>
      <c r="D670" s="71" t="s">
        <v>14</v>
      </c>
      <c r="E670" s="50" t="s">
        <v>853</v>
      </c>
      <c r="F670" s="71" t="s">
        <v>16</v>
      </c>
      <c r="G670" s="45">
        <v>190000000</v>
      </c>
      <c r="H670" s="45">
        <v>791079000</v>
      </c>
      <c r="I670" s="45">
        <v>82459000</v>
      </c>
      <c r="J670" s="45">
        <v>1063538000</v>
      </c>
      <c r="K670" s="45">
        <v>1063538000</v>
      </c>
      <c r="L670" s="57" t="s">
        <v>4107</v>
      </c>
      <c r="M670" s="50"/>
      <c r="N670" s="50" t="s">
        <v>5839</v>
      </c>
      <c r="O670" s="74" t="s">
        <v>6048</v>
      </c>
      <c r="P670" s="74" t="s">
        <v>6049</v>
      </c>
      <c r="Q670" s="62"/>
    </row>
    <row r="671" spans="2:17" s="70" customFormat="1" x14ac:dyDescent="0.15">
      <c r="B671" s="56">
        <v>2018</v>
      </c>
      <c r="C671" s="74">
        <v>2</v>
      </c>
      <c r="D671" s="71" t="s">
        <v>15</v>
      </c>
      <c r="E671" s="50" t="s">
        <v>2493</v>
      </c>
      <c r="F671" s="71" t="s">
        <v>103</v>
      </c>
      <c r="G671" s="45">
        <v>783313000</v>
      </c>
      <c r="H671" s="45"/>
      <c r="I671" s="45">
        <v>292344000</v>
      </c>
      <c r="J671" s="45">
        <v>1075657000</v>
      </c>
      <c r="K671" s="45">
        <v>752959000</v>
      </c>
      <c r="L671" s="57" t="s">
        <v>4107</v>
      </c>
      <c r="M671" s="50"/>
      <c r="N671" s="50" t="s">
        <v>5871</v>
      </c>
      <c r="O671" s="74" t="s">
        <v>6322</v>
      </c>
      <c r="P671" s="74" t="s">
        <v>6323</v>
      </c>
      <c r="Q671" s="62"/>
    </row>
    <row r="672" spans="2:17" s="70" customFormat="1" x14ac:dyDescent="0.15">
      <c r="B672" s="56">
        <v>2018</v>
      </c>
      <c r="C672" s="74">
        <v>2</v>
      </c>
      <c r="D672" s="71" t="s">
        <v>15</v>
      </c>
      <c r="E672" s="50" t="s">
        <v>5297</v>
      </c>
      <c r="F672" s="71" t="s">
        <v>16</v>
      </c>
      <c r="G672" s="45">
        <v>189293000</v>
      </c>
      <c r="H672" s="45">
        <v>0</v>
      </c>
      <c r="I672" s="45">
        <v>887171000</v>
      </c>
      <c r="J672" s="45">
        <v>1076464000</v>
      </c>
      <c r="K672" s="45">
        <v>189293000</v>
      </c>
      <c r="L672" s="57" t="s">
        <v>4107</v>
      </c>
      <c r="M672" s="50"/>
      <c r="N672" s="50" t="s">
        <v>5919</v>
      </c>
      <c r="O672" s="74" t="s">
        <v>6736</v>
      </c>
      <c r="P672" s="74" t="s">
        <v>6737</v>
      </c>
      <c r="Q672" s="62"/>
    </row>
    <row r="673" spans="2:17" s="70" customFormat="1" x14ac:dyDescent="0.15">
      <c r="B673" s="56">
        <v>2018</v>
      </c>
      <c r="C673" s="74">
        <v>2</v>
      </c>
      <c r="D673" s="71" t="s">
        <v>14</v>
      </c>
      <c r="E673" s="50" t="s">
        <v>2282</v>
      </c>
      <c r="F673" s="71" t="s">
        <v>182</v>
      </c>
      <c r="G673" s="45">
        <v>47149000</v>
      </c>
      <c r="H673" s="45">
        <v>66721000</v>
      </c>
      <c r="I673" s="45">
        <v>969361000</v>
      </c>
      <c r="J673" s="45">
        <v>1083231000</v>
      </c>
      <c r="K673" s="45">
        <v>1083231000</v>
      </c>
      <c r="L673" s="57" t="s">
        <v>4107</v>
      </c>
      <c r="M673" s="50"/>
      <c r="N673" s="50" t="s">
        <v>5863</v>
      </c>
      <c r="O673" s="74" t="s">
        <v>6260</v>
      </c>
      <c r="P673" s="74" t="s">
        <v>6261</v>
      </c>
      <c r="Q673" s="62"/>
    </row>
    <row r="674" spans="2:17" s="70" customFormat="1" x14ac:dyDescent="0.15">
      <c r="B674" s="56">
        <v>2018</v>
      </c>
      <c r="C674" s="74">
        <v>2</v>
      </c>
      <c r="D674" s="71" t="s">
        <v>14</v>
      </c>
      <c r="E674" s="50" t="s">
        <v>1438</v>
      </c>
      <c r="F674" s="71" t="s">
        <v>16</v>
      </c>
      <c r="G674" s="45">
        <v>676272600</v>
      </c>
      <c r="H674" s="45"/>
      <c r="I674" s="45">
        <v>436007000</v>
      </c>
      <c r="J674" s="45">
        <v>1112279600</v>
      </c>
      <c r="K674" s="45">
        <v>676000000</v>
      </c>
      <c r="L674" s="57"/>
      <c r="M674" s="50"/>
      <c r="N674" s="50" t="s">
        <v>6145</v>
      </c>
      <c r="O674" s="74" t="s">
        <v>6150</v>
      </c>
      <c r="P674" s="74" t="s">
        <v>6151</v>
      </c>
      <c r="Q674" s="62"/>
    </row>
    <row r="675" spans="2:17" s="70" customFormat="1" x14ac:dyDescent="0.15">
      <c r="B675" s="56">
        <v>2018</v>
      </c>
      <c r="C675" s="74">
        <v>2</v>
      </c>
      <c r="D675" s="71" t="s">
        <v>14</v>
      </c>
      <c r="E675" s="50" t="s">
        <v>5410</v>
      </c>
      <c r="F675" s="71" t="s">
        <v>16</v>
      </c>
      <c r="G675" s="45">
        <v>480000000</v>
      </c>
      <c r="H675" s="45">
        <v>597705000</v>
      </c>
      <c r="I675" s="45">
        <v>100000000</v>
      </c>
      <c r="J675" s="45">
        <f>SUM(G675:I675)</f>
        <v>1177705000</v>
      </c>
      <c r="K675" s="45">
        <v>1178000000</v>
      </c>
      <c r="L675" s="57"/>
      <c r="M675" s="50"/>
      <c r="N675" s="50" t="s">
        <v>5400</v>
      </c>
      <c r="O675" s="74" t="s">
        <v>5408</v>
      </c>
      <c r="P675" s="74" t="s">
        <v>5409</v>
      </c>
      <c r="Q675" s="62"/>
    </row>
    <row r="676" spans="2:17" s="70" customFormat="1" x14ac:dyDescent="0.15">
      <c r="B676" s="56">
        <v>2018</v>
      </c>
      <c r="C676" s="74">
        <v>2</v>
      </c>
      <c r="D676" s="71" t="s">
        <v>14</v>
      </c>
      <c r="E676" s="50" t="s">
        <v>2452</v>
      </c>
      <c r="F676" s="71" t="s">
        <v>103</v>
      </c>
      <c r="G676" s="45">
        <v>1054360000</v>
      </c>
      <c r="H676" s="45"/>
      <c r="I676" s="45">
        <v>141447000</v>
      </c>
      <c r="J676" s="45">
        <v>1195807000</v>
      </c>
      <c r="K676" s="45"/>
      <c r="L676" s="57" t="s">
        <v>4107</v>
      </c>
      <c r="M676" s="50"/>
      <c r="N676" s="50" t="s">
        <v>6289</v>
      </c>
      <c r="O676" s="74" t="s">
        <v>6296</v>
      </c>
      <c r="P676" s="74" t="s">
        <v>6297</v>
      </c>
      <c r="Q676" s="62"/>
    </row>
    <row r="677" spans="2:17" s="70" customFormat="1" x14ac:dyDescent="0.15">
      <c r="B677" s="56">
        <v>2018</v>
      </c>
      <c r="C677" s="74">
        <v>2</v>
      </c>
      <c r="D677" s="71" t="s">
        <v>14</v>
      </c>
      <c r="E677" s="50" t="s">
        <v>4246</v>
      </c>
      <c r="F677" s="71" t="s">
        <v>16</v>
      </c>
      <c r="G677" s="45">
        <v>400000000</v>
      </c>
      <c r="H677" s="45">
        <f>1220628000-830508000</f>
        <v>390120000</v>
      </c>
      <c r="I677" s="45">
        <v>430508000</v>
      </c>
      <c r="J677" s="45">
        <f>SUM(G677:I677)</f>
        <v>1220628000</v>
      </c>
      <c r="K677" s="45">
        <v>1923000000</v>
      </c>
      <c r="L677" s="57" t="s">
        <v>4107</v>
      </c>
      <c r="M677" s="50"/>
      <c r="N677" s="50" t="s">
        <v>4229</v>
      </c>
      <c r="O677" s="74" t="s">
        <v>6648</v>
      </c>
      <c r="P677" s="74" t="s">
        <v>6649</v>
      </c>
      <c r="Q677" s="62"/>
    </row>
    <row r="678" spans="2:17" s="70" customFormat="1" x14ac:dyDescent="0.15">
      <c r="B678" s="56">
        <v>2018</v>
      </c>
      <c r="C678" s="74">
        <v>2</v>
      </c>
      <c r="D678" s="71" t="s">
        <v>15</v>
      </c>
      <c r="E678" s="50" t="s">
        <v>2498</v>
      </c>
      <c r="F678" s="71" t="s">
        <v>103</v>
      </c>
      <c r="G678" s="45">
        <v>440953000</v>
      </c>
      <c r="H678" s="45"/>
      <c r="I678" s="45">
        <v>789282000</v>
      </c>
      <c r="J678" s="45">
        <v>1230235000</v>
      </c>
      <c r="K678" s="45">
        <v>861164500</v>
      </c>
      <c r="L678" s="57" t="s">
        <v>4107</v>
      </c>
      <c r="M678" s="50"/>
      <c r="N678" s="50" t="s">
        <v>5871</v>
      </c>
      <c r="O678" s="74" t="s">
        <v>6326</v>
      </c>
      <c r="P678" s="74" t="s">
        <v>6327</v>
      </c>
      <c r="Q678" s="62"/>
    </row>
    <row r="679" spans="2:17" s="70" customFormat="1" x14ac:dyDescent="0.15">
      <c r="B679" s="56">
        <v>2018</v>
      </c>
      <c r="C679" s="74">
        <v>2</v>
      </c>
      <c r="D679" s="71" t="s">
        <v>14</v>
      </c>
      <c r="E679" s="50" t="s">
        <v>2492</v>
      </c>
      <c r="F679" s="71" t="s">
        <v>16</v>
      </c>
      <c r="G679" s="45">
        <v>431960000</v>
      </c>
      <c r="H679" s="45">
        <v>647942260</v>
      </c>
      <c r="I679" s="45">
        <v>157708000</v>
      </c>
      <c r="J679" s="45">
        <v>1237610260</v>
      </c>
      <c r="K679" s="45">
        <v>431960000</v>
      </c>
      <c r="L679" s="57"/>
      <c r="M679" s="50"/>
      <c r="N679" s="50" t="s">
        <v>5870</v>
      </c>
      <c r="O679" s="74" t="s">
        <v>6320</v>
      </c>
      <c r="P679" s="74" t="s">
        <v>6321</v>
      </c>
      <c r="Q679" s="62"/>
    </row>
    <row r="680" spans="2:17" s="70" customFormat="1" x14ac:dyDescent="0.15">
      <c r="B680" s="56">
        <v>2018</v>
      </c>
      <c r="C680" s="74">
        <v>2</v>
      </c>
      <c r="D680" s="71" t="s">
        <v>14</v>
      </c>
      <c r="E680" s="50" t="s">
        <v>2479</v>
      </c>
      <c r="F680" s="71" t="s">
        <v>16</v>
      </c>
      <c r="G680" s="45">
        <v>1119798000</v>
      </c>
      <c r="H680" s="45"/>
      <c r="I680" s="45">
        <v>131000000</v>
      </c>
      <c r="J680" s="45">
        <v>1250798000</v>
      </c>
      <c r="K680" s="45">
        <v>1231000000</v>
      </c>
      <c r="L680" s="57" t="s">
        <v>4107</v>
      </c>
      <c r="M680" s="50"/>
      <c r="N680" s="50" t="s">
        <v>5870</v>
      </c>
      <c r="O680" s="74" t="s">
        <v>6314</v>
      </c>
      <c r="P680" s="74" t="s">
        <v>6315</v>
      </c>
      <c r="Q680" s="62"/>
    </row>
    <row r="681" spans="2:17" s="70" customFormat="1" x14ac:dyDescent="0.15">
      <c r="B681" s="56">
        <v>2018</v>
      </c>
      <c r="C681" s="74">
        <v>2</v>
      </c>
      <c r="D681" s="71" t="s">
        <v>14</v>
      </c>
      <c r="E681" s="50" t="s">
        <v>4190</v>
      </c>
      <c r="F681" s="71" t="s">
        <v>103</v>
      </c>
      <c r="G681" s="45">
        <v>77198000</v>
      </c>
      <c r="H681" s="45">
        <v>0</v>
      </c>
      <c r="I681" s="45">
        <v>1178232000</v>
      </c>
      <c r="J681" s="45">
        <f>SUM(G681:I681)</f>
        <v>1255430000</v>
      </c>
      <c r="K681" s="45">
        <v>879000000</v>
      </c>
      <c r="L681" s="57"/>
      <c r="M681" s="50"/>
      <c r="N681" s="50" t="s">
        <v>4177</v>
      </c>
      <c r="O681" s="74" t="s">
        <v>6619</v>
      </c>
      <c r="P681" s="74" t="s">
        <v>6620</v>
      </c>
      <c r="Q681" s="62"/>
    </row>
    <row r="682" spans="2:17" s="70" customFormat="1" x14ac:dyDescent="0.15">
      <c r="B682" s="56">
        <v>2018</v>
      </c>
      <c r="C682" s="74">
        <v>2</v>
      </c>
      <c r="D682" s="71" t="s">
        <v>14</v>
      </c>
      <c r="E682" s="50" t="s">
        <v>5407</v>
      </c>
      <c r="F682" s="71" t="s">
        <v>16</v>
      </c>
      <c r="G682" s="45">
        <v>503949000</v>
      </c>
      <c r="H682" s="45">
        <v>0</v>
      </c>
      <c r="I682" s="45">
        <v>754000000</v>
      </c>
      <c r="J682" s="45">
        <f>SUM(G682:I682)</f>
        <v>1257949000</v>
      </c>
      <c r="K682" s="45">
        <v>1258000000</v>
      </c>
      <c r="L682" s="57"/>
      <c r="M682" s="50"/>
      <c r="N682" s="50" t="s">
        <v>5400</v>
      </c>
      <c r="O682" s="74" t="s">
        <v>5408</v>
      </c>
      <c r="P682" s="74" t="s">
        <v>5409</v>
      </c>
      <c r="Q682" s="62"/>
    </row>
    <row r="683" spans="2:17" s="70" customFormat="1" x14ac:dyDescent="0.15">
      <c r="B683" s="56">
        <v>2018</v>
      </c>
      <c r="C683" s="74">
        <v>2</v>
      </c>
      <c r="D683" s="71" t="s">
        <v>14</v>
      </c>
      <c r="E683" s="50" t="s">
        <v>3027</v>
      </c>
      <c r="F683" s="71" t="s">
        <v>16</v>
      </c>
      <c r="G683" s="45">
        <v>1154240000</v>
      </c>
      <c r="H683" s="45">
        <v>0</v>
      </c>
      <c r="I683" s="45">
        <v>120000000</v>
      </c>
      <c r="J683" s="45">
        <v>1274240000</v>
      </c>
      <c r="K683" s="45">
        <v>1274240000</v>
      </c>
      <c r="L683" s="57"/>
      <c r="M683" s="50"/>
      <c r="N683" s="50" t="s">
        <v>5889</v>
      </c>
      <c r="O683" s="74" t="s">
        <v>6457</v>
      </c>
      <c r="P683" s="74" t="s">
        <v>6458</v>
      </c>
      <c r="Q683" s="62"/>
    </row>
    <row r="684" spans="2:17" s="70" customFormat="1" x14ac:dyDescent="0.15">
      <c r="B684" s="56">
        <v>2018</v>
      </c>
      <c r="C684" s="74">
        <v>2</v>
      </c>
      <c r="D684" s="71" t="s">
        <v>14</v>
      </c>
      <c r="E684" s="50" t="s">
        <v>4201</v>
      </c>
      <c r="F684" s="71" t="s">
        <v>16</v>
      </c>
      <c r="G684" s="45">
        <v>500000000</v>
      </c>
      <c r="H684" s="45">
        <v>676000000</v>
      </c>
      <c r="I684" s="45">
        <v>100000000</v>
      </c>
      <c r="J684" s="45">
        <f>SUM(G684:I684)</f>
        <v>1276000000</v>
      </c>
      <c r="K684" s="45">
        <v>1276000000</v>
      </c>
      <c r="L684" s="57" t="s">
        <v>4107</v>
      </c>
      <c r="M684" s="50"/>
      <c r="N684" s="50" t="s">
        <v>4947</v>
      </c>
      <c r="O684" s="74" t="s">
        <v>4948</v>
      </c>
      <c r="P684" s="74" t="s">
        <v>4949</v>
      </c>
      <c r="Q684" s="62"/>
    </row>
    <row r="685" spans="2:17" s="70" customFormat="1" x14ac:dyDescent="0.15">
      <c r="B685" s="56">
        <v>2018</v>
      </c>
      <c r="C685" s="74">
        <v>2</v>
      </c>
      <c r="D685" s="71" t="s">
        <v>5300</v>
      </c>
      <c r="E685" s="50" t="s">
        <v>5301</v>
      </c>
      <c r="F685" s="71" t="s">
        <v>3866</v>
      </c>
      <c r="G685" s="45">
        <v>201029000</v>
      </c>
      <c r="H685" s="45">
        <v>0</v>
      </c>
      <c r="I685" s="45">
        <v>1078694000</v>
      </c>
      <c r="J685" s="45">
        <v>1279723000</v>
      </c>
      <c r="K685" s="45">
        <v>201029000</v>
      </c>
      <c r="L685" s="57"/>
      <c r="M685" s="50"/>
      <c r="N685" s="50" t="s">
        <v>5919</v>
      </c>
      <c r="O685" s="74" t="s">
        <v>6738</v>
      </c>
      <c r="P685" s="74" t="s">
        <v>6739</v>
      </c>
      <c r="Q685" s="62"/>
    </row>
    <row r="686" spans="2:17" s="70" customFormat="1" x14ac:dyDescent="0.15">
      <c r="B686" s="56">
        <v>2018</v>
      </c>
      <c r="C686" s="74">
        <v>2</v>
      </c>
      <c r="D686" s="71" t="s">
        <v>14</v>
      </c>
      <c r="E686" s="50" t="s">
        <v>2485</v>
      </c>
      <c r="F686" s="71" t="s">
        <v>103</v>
      </c>
      <c r="G686" s="45">
        <v>1100477400</v>
      </c>
      <c r="H686" s="45"/>
      <c r="I686" s="45">
        <v>190542000</v>
      </c>
      <c r="J686" s="45">
        <v>1291019400</v>
      </c>
      <c r="K686" s="45">
        <v>1100477400</v>
      </c>
      <c r="L686" s="57"/>
      <c r="M686" s="50"/>
      <c r="N686" s="50" t="s">
        <v>5870</v>
      </c>
      <c r="O686" s="74" t="s">
        <v>6318</v>
      </c>
      <c r="P686" s="74" t="s">
        <v>6319</v>
      </c>
      <c r="Q686" s="62"/>
    </row>
    <row r="687" spans="2:17" s="70" customFormat="1" x14ac:dyDescent="0.15">
      <c r="B687" s="56">
        <v>2018</v>
      </c>
      <c r="C687" s="74">
        <v>2</v>
      </c>
      <c r="D687" s="71" t="s">
        <v>14</v>
      </c>
      <c r="E687" s="50" t="s">
        <v>1432</v>
      </c>
      <c r="F687" s="71" t="s">
        <v>16</v>
      </c>
      <c r="G687" s="45">
        <v>303795000</v>
      </c>
      <c r="H687" s="45"/>
      <c r="I687" s="45">
        <v>988833000</v>
      </c>
      <c r="J687" s="45">
        <v>1292628000</v>
      </c>
      <c r="K687" s="45">
        <v>762000000</v>
      </c>
      <c r="L687" s="57"/>
      <c r="M687" s="50"/>
      <c r="N687" s="50" t="s">
        <v>6145</v>
      </c>
      <c r="O687" s="74" t="s">
        <v>6154</v>
      </c>
      <c r="P687" s="74" t="s">
        <v>6155</v>
      </c>
      <c r="Q687" s="62"/>
    </row>
    <row r="688" spans="2:17" s="70" customFormat="1" x14ac:dyDescent="0.15">
      <c r="B688" s="56">
        <v>2018</v>
      </c>
      <c r="C688" s="74">
        <v>2</v>
      </c>
      <c r="D688" s="71" t="s">
        <v>14</v>
      </c>
      <c r="E688" s="50" t="s">
        <v>2484</v>
      </c>
      <c r="F688" s="71" t="s">
        <v>16</v>
      </c>
      <c r="G688" s="45">
        <v>1295256000</v>
      </c>
      <c r="H688" s="45"/>
      <c r="I688" s="45"/>
      <c r="J688" s="45">
        <v>1295256000</v>
      </c>
      <c r="K688" s="45">
        <v>1295256000</v>
      </c>
      <c r="L688" s="57"/>
      <c r="M688" s="50"/>
      <c r="N688" s="50" t="s">
        <v>5870</v>
      </c>
      <c r="O688" s="74" t="s">
        <v>6318</v>
      </c>
      <c r="P688" s="74" t="s">
        <v>6319</v>
      </c>
      <c r="Q688" s="62"/>
    </row>
    <row r="689" spans="2:17" s="70" customFormat="1" x14ac:dyDescent="0.15">
      <c r="B689" s="56">
        <v>2018</v>
      </c>
      <c r="C689" s="74">
        <v>2</v>
      </c>
      <c r="D689" s="71" t="s">
        <v>14</v>
      </c>
      <c r="E689" s="50" t="s">
        <v>1362</v>
      </c>
      <c r="F689" s="71" t="s">
        <v>16</v>
      </c>
      <c r="G689" s="45">
        <v>614480000</v>
      </c>
      <c r="H689" s="45"/>
      <c r="I689" s="45">
        <v>683062000</v>
      </c>
      <c r="J689" s="45">
        <v>1297542000</v>
      </c>
      <c r="K689" s="45">
        <v>908000000</v>
      </c>
      <c r="L689" s="57" t="s">
        <v>4107</v>
      </c>
      <c r="M689" s="50"/>
      <c r="N689" s="50" t="s">
        <v>5846</v>
      </c>
      <c r="O689" s="74" t="s">
        <v>6086</v>
      </c>
      <c r="P689" s="74" t="s">
        <v>6087</v>
      </c>
      <c r="Q689" s="62"/>
    </row>
    <row r="690" spans="2:17" s="70" customFormat="1" x14ac:dyDescent="0.15">
      <c r="B690" s="56">
        <v>2018</v>
      </c>
      <c r="C690" s="74">
        <v>2</v>
      </c>
      <c r="D690" s="71" t="s">
        <v>14</v>
      </c>
      <c r="E690" s="50" t="s">
        <v>5417</v>
      </c>
      <c r="F690" s="71" t="s">
        <v>3866</v>
      </c>
      <c r="G690" s="45">
        <v>1000000000</v>
      </c>
      <c r="H690" s="45"/>
      <c r="I690" s="45">
        <v>300000000</v>
      </c>
      <c r="J690" s="45">
        <f>SUM(G690:I690)</f>
        <v>1300000000</v>
      </c>
      <c r="K690" s="45">
        <v>3647000000</v>
      </c>
      <c r="L690" s="57" t="s">
        <v>4107</v>
      </c>
      <c r="M690" s="50"/>
      <c r="N690" s="50" t="s">
        <v>5162</v>
      </c>
      <c r="O690" s="74" t="s">
        <v>5163</v>
      </c>
      <c r="P690" s="74" t="s">
        <v>5164</v>
      </c>
      <c r="Q690" s="62"/>
    </row>
    <row r="691" spans="2:17" s="70" customFormat="1" x14ac:dyDescent="0.15">
      <c r="B691" s="56">
        <v>2018</v>
      </c>
      <c r="C691" s="74">
        <v>2</v>
      </c>
      <c r="D691" s="71" t="s">
        <v>14</v>
      </c>
      <c r="E691" s="50" t="s">
        <v>1411</v>
      </c>
      <c r="F691" s="71" t="s">
        <v>16</v>
      </c>
      <c r="G691" s="45">
        <v>748964000</v>
      </c>
      <c r="H691" s="45"/>
      <c r="I691" s="45">
        <v>561077000</v>
      </c>
      <c r="J691" s="45">
        <v>1310041000</v>
      </c>
      <c r="K691" s="45">
        <v>1310041000</v>
      </c>
      <c r="L691" s="57" t="s">
        <v>4107</v>
      </c>
      <c r="M691" s="50"/>
      <c r="N691" s="50" t="s">
        <v>5849</v>
      </c>
      <c r="O691" s="74" t="s">
        <v>6128</v>
      </c>
      <c r="P691" s="74" t="s">
        <v>6129</v>
      </c>
      <c r="Q691" s="62"/>
    </row>
    <row r="692" spans="2:17" s="70" customFormat="1" x14ac:dyDescent="0.15">
      <c r="B692" s="56">
        <v>2018</v>
      </c>
      <c r="C692" s="74">
        <v>2</v>
      </c>
      <c r="D692" s="71" t="s">
        <v>14</v>
      </c>
      <c r="E692" s="50" t="s">
        <v>2742</v>
      </c>
      <c r="F692" s="71" t="s">
        <v>16</v>
      </c>
      <c r="G692" s="45">
        <v>680000000</v>
      </c>
      <c r="H692" s="45">
        <v>342426000</v>
      </c>
      <c r="I692" s="45">
        <v>300326000</v>
      </c>
      <c r="J692" s="45">
        <v>1322752000</v>
      </c>
      <c r="K692" s="45">
        <v>0</v>
      </c>
      <c r="L692" s="57" t="s">
        <v>4107</v>
      </c>
      <c r="M692" s="50"/>
      <c r="N692" s="50" t="s">
        <v>5876</v>
      </c>
      <c r="O692" s="74" t="s">
        <v>6354</v>
      </c>
      <c r="P692" s="74" t="s">
        <v>6355</v>
      </c>
      <c r="Q692" s="62"/>
    </row>
    <row r="693" spans="2:17" s="70" customFormat="1" x14ac:dyDescent="0.15">
      <c r="B693" s="56">
        <v>2018</v>
      </c>
      <c r="C693" s="74">
        <v>2</v>
      </c>
      <c r="D693" s="71" t="s">
        <v>14</v>
      </c>
      <c r="E693" s="50" t="s">
        <v>3421</v>
      </c>
      <c r="F693" s="71" t="s">
        <v>16</v>
      </c>
      <c r="G693" s="110">
        <v>497310000</v>
      </c>
      <c r="H693" s="110">
        <v>628639000</v>
      </c>
      <c r="I693" s="110">
        <v>199034000</v>
      </c>
      <c r="J693" s="110">
        <v>1324983000</v>
      </c>
      <c r="K693" s="110">
        <v>1324983000</v>
      </c>
      <c r="L693" s="57" t="s">
        <v>4107</v>
      </c>
      <c r="M693" s="50"/>
      <c r="N693" s="50" t="s">
        <v>6482</v>
      </c>
      <c r="O693" s="74" t="s">
        <v>6485</v>
      </c>
      <c r="P693" s="74" t="s">
        <v>6486</v>
      </c>
      <c r="Q693" s="62"/>
    </row>
    <row r="694" spans="2:17" s="70" customFormat="1" x14ac:dyDescent="0.15">
      <c r="B694" s="56">
        <v>2018</v>
      </c>
      <c r="C694" s="74">
        <v>2</v>
      </c>
      <c r="D694" s="71" t="s">
        <v>14</v>
      </c>
      <c r="E694" s="50" t="s">
        <v>218</v>
      </c>
      <c r="F694" s="71" t="s">
        <v>103</v>
      </c>
      <c r="G694" s="45">
        <v>271441000</v>
      </c>
      <c r="H694" s="45"/>
      <c r="I694" s="45">
        <v>1063827000</v>
      </c>
      <c r="J694" s="45">
        <v>1335268000</v>
      </c>
      <c r="K694" s="45">
        <v>1336000000</v>
      </c>
      <c r="L694" s="57" t="s">
        <v>4107</v>
      </c>
      <c r="M694" s="50"/>
      <c r="N694" s="50" t="s">
        <v>5925</v>
      </c>
      <c r="O694" s="74" t="s">
        <v>5926</v>
      </c>
      <c r="P694" s="74" t="s">
        <v>5927</v>
      </c>
      <c r="Q694" s="62"/>
    </row>
    <row r="695" spans="2:17" s="70" customFormat="1" x14ac:dyDescent="0.15">
      <c r="B695" s="56">
        <v>2018</v>
      </c>
      <c r="C695" s="74">
        <v>2</v>
      </c>
      <c r="D695" s="71" t="s">
        <v>14</v>
      </c>
      <c r="E695" s="50" t="s">
        <v>2458</v>
      </c>
      <c r="F695" s="71" t="s">
        <v>16</v>
      </c>
      <c r="G695" s="45">
        <v>717727000</v>
      </c>
      <c r="H695" s="45"/>
      <c r="I695" s="45">
        <v>633822000</v>
      </c>
      <c r="J695" s="45">
        <v>1351549000</v>
      </c>
      <c r="K695" s="45">
        <v>1945365000</v>
      </c>
      <c r="L695" s="57" t="s">
        <v>4107</v>
      </c>
      <c r="M695" s="50"/>
      <c r="N695" s="50" t="s">
        <v>6289</v>
      </c>
      <c r="O695" s="74" t="s">
        <v>6298</v>
      </c>
      <c r="P695" s="74" t="s">
        <v>6299</v>
      </c>
      <c r="Q695" s="62"/>
    </row>
    <row r="696" spans="2:17" s="70" customFormat="1" x14ac:dyDescent="0.15">
      <c r="B696" s="56">
        <v>2018</v>
      </c>
      <c r="C696" s="74">
        <v>2</v>
      </c>
      <c r="D696" s="71" t="s">
        <v>14</v>
      </c>
      <c r="E696" s="50" t="s">
        <v>5416</v>
      </c>
      <c r="F696" s="71" t="s">
        <v>3866</v>
      </c>
      <c r="G696" s="45">
        <v>1000000000</v>
      </c>
      <c r="H696" s="45"/>
      <c r="I696" s="45">
        <v>370000000</v>
      </c>
      <c r="J696" s="45">
        <f>SUM(G696:I696)</f>
        <v>1370000000</v>
      </c>
      <c r="K696" s="45">
        <v>4000000000</v>
      </c>
      <c r="L696" s="57" t="s">
        <v>4107</v>
      </c>
      <c r="M696" s="50"/>
      <c r="N696" s="50" t="s">
        <v>5162</v>
      </c>
      <c r="O696" s="74" t="s">
        <v>5354</v>
      </c>
      <c r="P696" s="74" t="s">
        <v>5355</v>
      </c>
      <c r="Q696" s="62"/>
    </row>
    <row r="697" spans="2:17" s="70" customFormat="1" x14ac:dyDescent="0.15">
      <c r="B697" s="56">
        <v>2018</v>
      </c>
      <c r="C697" s="74">
        <v>2</v>
      </c>
      <c r="D697" s="71" t="s">
        <v>14</v>
      </c>
      <c r="E697" s="50" t="s">
        <v>1410</v>
      </c>
      <c r="F697" s="71" t="s">
        <v>16</v>
      </c>
      <c r="G697" s="45">
        <v>1303000000</v>
      </c>
      <c r="H697" s="45"/>
      <c r="I697" s="45">
        <v>74000000</v>
      </c>
      <c r="J697" s="45">
        <v>1377000000</v>
      </c>
      <c r="K697" s="45">
        <v>1377000000</v>
      </c>
      <c r="L697" s="57"/>
      <c r="M697" s="50"/>
      <c r="N697" s="50" t="s">
        <v>6125</v>
      </c>
      <c r="O697" s="74" t="s">
        <v>6126</v>
      </c>
      <c r="P697" s="74" t="s">
        <v>6127</v>
      </c>
      <c r="Q697" s="62"/>
    </row>
    <row r="698" spans="2:17" s="70" customFormat="1" x14ac:dyDescent="0.15">
      <c r="B698" s="56">
        <v>2018</v>
      </c>
      <c r="C698" s="74">
        <v>2</v>
      </c>
      <c r="D698" s="71" t="s">
        <v>14</v>
      </c>
      <c r="E698" s="50" t="s">
        <v>2942</v>
      </c>
      <c r="F698" s="71" t="s">
        <v>99</v>
      </c>
      <c r="G698" s="45">
        <v>47000000</v>
      </c>
      <c r="H698" s="45"/>
      <c r="I698" s="45">
        <v>1347000000</v>
      </c>
      <c r="J698" s="45">
        <v>1394000000</v>
      </c>
      <c r="K698" s="45">
        <v>47000000</v>
      </c>
      <c r="L698" s="57" t="s">
        <v>4107</v>
      </c>
      <c r="M698" s="50"/>
      <c r="N698" s="50" t="s">
        <v>5880</v>
      </c>
      <c r="O698" s="74" t="s">
        <v>6382</v>
      </c>
      <c r="P698" s="74" t="s">
        <v>6383</v>
      </c>
      <c r="Q698" s="62"/>
    </row>
    <row r="699" spans="2:17" s="70" customFormat="1" x14ac:dyDescent="0.15">
      <c r="B699" s="56">
        <v>2018</v>
      </c>
      <c r="C699" s="74">
        <v>2</v>
      </c>
      <c r="D699" s="71" t="s">
        <v>14</v>
      </c>
      <c r="E699" s="50" t="s">
        <v>2940</v>
      </c>
      <c r="F699" s="71" t="s">
        <v>103</v>
      </c>
      <c r="G699" s="45">
        <v>400000000</v>
      </c>
      <c r="H699" s="45"/>
      <c r="I699" s="45">
        <v>1000000000</v>
      </c>
      <c r="J699" s="45">
        <v>1400000000</v>
      </c>
      <c r="K699" s="45">
        <v>979999999.99999988</v>
      </c>
      <c r="L699" s="57"/>
      <c r="M699" s="50"/>
      <c r="N699" s="50" t="s">
        <v>5879</v>
      </c>
      <c r="O699" s="74" t="s">
        <v>6376</v>
      </c>
      <c r="P699" s="74" t="s">
        <v>6377</v>
      </c>
      <c r="Q699" s="62"/>
    </row>
    <row r="700" spans="2:17" s="70" customFormat="1" x14ac:dyDescent="0.15">
      <c r="B700" s="56">
        <v>2018</v>
      </c>
      <c r="C700" s="74">
        <v>2</v>
      </c>
      <c r="D700" s="71" t="s">
        <v>14</v>
      </c>
      <c r="E700" s="50" t="s">
        <v>5234</v>
      </c>
      <c r="F700" s="71" t="s">
        <v>16</v>
      </c>
      <c r="G700" s="45">
        <v>494000000</v>
      </c>
      <c r="H700" s="45">
        <v>0</v>
      </c>
      <c r="I700" s="45">
        <v>908000000</v>
      </c>
      <c r="J700" s="45">
        <f>SUM(G700:I700)</f>
        <v>1402000000</v>
      </c>
      <c r="K700" s="45">
        <f>J700</f>
        <v>1402000000</v>
      </c>
      <c r="L700" s="57" t="s">
        <v>4107</v>
      </c>
      <c r="M700" s="50"/>
      <c r="N700" s="50" t="s">
        <v>5910</v>
      </c>
      <c r="O700" s="74" t="s">
        <v>6686</v>
      </c>
      <c r="P700" s="74" t="s">
        <v>6687</v>
      </c>
      <c r="Q700" s="62"/>
    </row>
    <row r="701" spans="2:17" s="70" customFormat="1" x14ac:dyDescent="0.15">
      <c r="B701" s="56">
        <v>2018</v>
      </c>
      <c r="C701" s="74">
        <v>2</v>
      </c>
      <c r="D701" s="71" t="s">
        <v>14</v>
      </c>
      <c r="E701" s="50" t="s">
        <v>806</v>
      </c>
      <c r="F701" s="71" t="s">
        <v>16</v>
      </c>
      <c r="G701" s="45">
        <v>724256000</v>
      </c>
      <c r="H701" s="45">
        <v>0</v>
      </c>
      <c r="I701" s="45">
        <v>687427000</v>
      </c>
      <c r="J701" s="45">
        <v>1411683000</v>
      </c>
      <c r="K701" s="45">
        <v>1960000000</v>
      </c>
      <c r="L701" s="57" t="s">
        <v>4107</v>
      </c>
      <c r="M701" s="50"/>
      <c r="N701" s="50" t="s">
        <v>6017</v>
      </c>
      <c r="O701" s="74" t="s">
        <v>6018</v>
      </c>
      <c r="P701" s="74" t="s">
        <v>6019</v>
      </c>
      <c r="Q701" s="62"/>
    </row>
    <row r="702" spans="2:17" s="70" customFormat="1" x14ac:dyDescent="0.15">
      <c r="B702" s="56">
        <v>2018</v>
      </c>
      <c r="C702" s="74">
        <v>2</v>
      </c>
      <c r="D702" s="71" t="s">
        <v>14</v>
      </c>
      <c r="E702" s="50" t="s">
        <v>1527</v>
      </c>
      <c r="F702" s="71" t="s">
        <v>16</v>
      </c>
      <c r="G702" s="45">
        <v>150000000</v>
      </c>
      <c r="H702" s="45">
        <v>78000000</v>
      </c>
      <c r="I702" s="45">
        <v>1194000000</v>
      </c>
      <c r="J702" s="45">
        <v>1422000000</v>
      </c>
      <c r="K702" s="45">
        <v>1137600000</v>
      </c>
      <c r="L702" s="57"/>
      <c r="M702" s="50"/>
      <c r="N702" s="50" t="s">
        <v>5854</v>
      </c>
      <c r="O702" s="74" t="s">
        <v>6223</v>
      </c>
      <c r="P702" s="74" t="s">
        <v>6224</v>
      </c>
      <c r="Q702" s="62"/>
    </row>
    <row r="703" spans="2:17" s="70" customFormat="1" x14ac:dyDescent="0.15">
      <c r="B703" s="56">
        <v>2018</v>
      </c>
      <c r="C703" s="74">
        <v>2</v>
      </c>
      <c r="D703" s="71" t="s">
        <v>14</v>
      </c>
      <c r="E703" s="50" t="s">
        <v>1527</v>
      </c>
      <c r="F703" s="71" t="s">
        <v>16</v>
      </c>
      <c r="G703" s="45">
        <v>227741000</v>
      </c>
      <c r="H703" s="45"/>
      <c r="I703" s="45">
        <v>1194613000</v>
      </c>
      <c r="J703" s="45">
        <v>1422354000</v>
      </c>
      <c r="K703" s="45">
        <v>1422354000</v>
      </c>
      <c r="L703" s="57"/>
      <c r="M703" s="50"/>
      <c r="N703" s="50" t="s">
        <v>5854</v>
      </c>
      <c r="O703" s="74" t="s">
        <v>6223</v>
      </c>
      <c r="P703" s="74" t="s">
        <v>6226</v>
      </c>
      <c r="Q703" s="62"/>
    </row>
    <row r="704" spans="2:17" s="70" customFormat="1" x14ac:dyDescent="0.15">
      <c r="B704" s="56">
        <v>2018</v>
      </c>
      <c r="C704" s="74">
        <v>2</v>
      </c>
      <c r="D704" s="71" t="s">
        <v>15</v>
      </c>
      <c r="E704" s="50" t="s">
        <v>2516</v>
      </c>
      <c r="F704" s="71" t="s">
        <v>16</v>
      </c>
      <c r="G704" s="45">
        <v>1300000000</v>
      </c>
      <c r="H704" s="45"/>
      <c r="I704" s="45">
        <v>129000000</v>
      </c>
      <c r="J704" s="45">
        <v>1429000000</v>
      </c>
      <c r="K704" s="45">
        <v>1500000000</v>
      </c>
      <c r="L704" s="57"/>
      <c r="M704" s="50"/>
      <c r="N704" s="50" t="s">
        <v>5871</v>
      </c>
      <c r="O704" s="74" t="s">
        <v>6338</v>
      </c>
      <c r="P704" s="74" t="s">
        <v>6339</v>
      </c>
      <c r="Q704" s="62"/>
    </row>
    <row r="705" spans="2:17" s="70" customFormat="1" x14ac:dyDescent="0.15">
      <c r="B705" s="56">
        <v>2018</v>
      </c>
      <c r="C705" s="74">
        <v>2</v>
      </c>
      <c r="D705" s="71" t="s">
        <v>14</v>
      </c>
      <c r="E705" s="50" t="s">
        <v>1501</v>
      </c>
      <c r="F705" s="71" t="s">
        <v>103</v>
      </c>
      <c r="G705" s="45">
        <v>167000000</v>
      </c>
      <c r="H705" s="45"/>
      <c r="I705" s="45">
        <v>1270510000</v>
      </c>
      <c r="J705" s="45">
        <v>1437510000</v>
      </c>
      <c r="K705" s="45">
        <v>116900000</v>
      </c>
      <c r="L705" s="57" t="s">
        <v>4107</v>
      </c>
      <c r="M705" s="50"/>
      <c r="N705" s="50" t="s">
        <v>5854</v>
      </c>
      <c r="O705" s="74" t="s">
        <v>6209</v>
      </c>
      <c r="P705" s="74" t="s">
        <v>6210</v>
      </c>
      <c r="Q705" s="62"/>
    </row>
    <row r="706" spans="2:17" s="70" customFormat="1" x14ac:dyDescent="0.15">
      <c r="B706" s="56">
        <v>2018</v>
      </c>
      <c r="C706" s="74">
        <v>2</v>
      </c>
      <c r="D706" s="71" t="s">
        <v>14</v>
      </c>
      <c r="E706" s="50" t="s">
        <v>4271</v>
      </c>
      <c r="F706" s="71" t="s">
        <v>16</v>
      </c>
      <c r="G706" s="45">
        <v>500000000</v>
      </c>
      <c r="H706" s="45">
        <v>484676000</v>
      </c>
      <c r="I706" s="45">
        <v>453849000</v>
      </c>
      <c r="J706" s="45">
        <f>SUM(G706:I706)</f>
        <v>1438525000</v>
      </c>
      <c r="K706" s="45">
        <v>1439000000</v>
      </c>
      <c r="L706" s="57" t="s">
        <v>4107</v>
      </c>
      <c r="M706" s="50"/>
      <c r="N706" s="50" t="s">
        <v>4002</v>
      </c>
      <c r="O706" s="74" t="s">
        <v>4982</v>
      </c>
      <c r="P706" s="74" t="s">
        <v>4983</v>
      </c>
      <c r="Q706" s="62"/>
    </row>
    <row r="707" spans="2:17" s="70" customFormat="1" x14ac:dyDescent="0.15">
      <c r="B707" s="56">
        <v>2018</v>
      </c>
      <c r="C707" s="74">
        <v>2</v>
      </c>
      <c r="D707" s="71" t="s">
        <v>14</v>
      </c>
      <c r="E707" s="50" t="s">
        <v>4153</v>
      </c>
      <c r="F707" s="71" t="s">
        <v>16</v>
      </c>
      <c r="G707" s="45">
        <v>780703000</v>
      </c>
      <c r="H707" s="45">
        <v>0</v>
      </c>
      <c r="I707" s="45">
        <v>659857000</v>
      </c>
      <c r="J707" s="45">
        <f>SUM(G707:I707)</f>
        <v>1440560000</v>
      </c>
      <c r="K707" s="45">
        <v>390000000</v>
      </c>
      <c r="L707" s="57" t="s">
        <v>4107</v>
      </c>
      <c r="M707" s="50"/>
      <c r="N707" s="50" t="s">
        <v>3887</v>
      </c>
      <c r="O707" s="74" t="s">
        <v>3894</v>
      </c>
      <c r="P707" s="74" t="s">
        <v>3895</v>
      </c>
      <c r="Q707" s="62"/>
    </row>
    <row r="708" spans="2:17" s="70" customFormat="1" x14ac:dyDescent="0.15">
      <c r="B708" s="56">
        <v>2018</v>
      </c>
      <c r="C708" s="74">
        <v>2</v>
      </c>
      <c r="D708" s="71" t="s">
        <v>5005</v>
      </c>
      <c r="E708" s="50" t="s">
        <v>5226</v>
      </c>
      <c r="F708" s="71" t="s">
        <v>16</v>
      </c>
      <c r="G708" s="45">
        <v>560000000</v>
      </c>
      <c r="H708" s="45"/>
      <c r="I708" s="45">
        <v>881859000</v>
      </c>
      <c r="J708" s="45">
        <f>SUM(G708:I708)</f>
        <v>1441859000</v>
      </c>
      <c r="K708" s="45">
        <v>1000000000</v>
      </c>
      <c r="L708" s="57"/>
      <c r="M708" s="50"/>
      <c r="N708" s="50" t="s">
        <v>5909</v>
      </c>
      <c r="O708" s="74" t="s">
        <v>6678</v>
      </c>
      <c r="P708" s="74" t="s">
        <v>6679</v>
      </c>
      <c r="Q708" s="62"/>
    </row>
    <row r="709" spans="2:17" s="70" customFormat="1" x14ac:dyDescent="0.15">
      <c r="B709" s="56">
        <v>2018</v>
      </c>
      <c r="C709" s="74">
        <v>2</v>
      </c>
      <c r="D709" s="71" t="s">
        <v>14</v>
      </c>
      <c r="E709" s="50" t="s">
        <v>1462</v>
      </c>
      <c r="F709" s="71" t="s">
        <v>103</v>
      </c>
      <c r="G709" s="45">
        <v>1000000000</v>
      </c>
      <c r="H709" s="45"/>
      <c r="I709" s="45">
        <v>457000000</v>
      </c>
      <c r="J709" s="45">
        <v>1457000000</v>
      </c>
      <c r="K709" s="45">
        <v>1457000000</v>
      </c>
      <c r="L709" s="57" t="s">
        <v>4107</v>
      </c>
      <c r="M709" s="50"/>
      <c r="N709" s="50" t="s">
        <v>6172</v>
      </c>
      <c r="O709" s="74" t="s">
        <v>6175</v>
      </c>
      <c r="P709" s="74" t="s">
        <v>6176</v>
      </c>
      <c r="Q709" s="62"/>
    </row>
    <row r="710" spans="2:17" s="70" customFormat="1" x14ac:dyDescent="0.15">
      <c r="B710" s="56">
        <v>2018</v>
      </c>
      <c r="C710" s="74">
        <v>2</v>
      </c>
      <c r="D710" s="71" t="s">
        <v>14</v>
      </c>
      <c r="E710" s="50" t="s">
        <v>233</v>
      </c>
      <c r="F710" s="71" t="s">
        <v>17</v>
      </c>
      <c r="G710" s="45">
        <v>1468024800</v>
      </c>
      <c r="H710" s="45">
        <v>0</v>
      </c>
      <c r="I710" s="45">
        <v>0</v>
      </c>
      <c r="J710" s="45">
        <v>1468024800</v>
      </c>
      <c r="K710" s="45">
        <v>1027617360</v>
      </c>
      <c r="L710" s="57"/>
      <c r="M710" s="50"/>
      <c r="N710" s="50" t="s">
        <v>5938</v>
      </c>
      <c r="O710" s="74" t="s">
        <v>5941</v>
      </c>
      <c r="P710" s="74" t="s">
        <v>5942</v>
      </c>
      <c r="Q710" s="62"/>
    </row>
    <row r="711" spans="2:17" s="70" customFormat="1" x14ac:dyDescent="0.15">
      <c r="B711" s="56">
        <v>2018</v>
      </c>
      <c r="C711" s="74">
        <v>2</v>
      </c>
      <c r="D711" s="71" t="s">
        <v>14</v>
      </c>
      <c r="E711" s="50" t="s">
        <v>2451</v>
      </c>
      <c r="F711" s="71" t="s">
        <v>16</v>
      </c>
      <c r="G711" s="45">
        <v>103120000</v>
      </c>
      <c r="H711" s="45"/>
      <c r="I711" s="45">
        <v>1385830000</v>
      </c>
      <c r="J711" s="45">
        <v>1488950000</v>
      </c>
      <c r="K711" s="45">
        <v>1488950000</v>
      </c>
      <c r="L711" s="57"/>
      <c r="M711" s="50"/>
      <c r="N711" s="50" t="s">
        <v>6289</v>
      </c>
      <c r="O711" s="74" t="s">
        <v>6294</v>
      </c>
      <c r="P711" s="74" t="s">
        <v>6295</v>
      </c>
      <c r="Q711" s="62"/>
    </row>
    <row r="712" spans="2:17" s="70" customFormat="1" x14ac:dyDescent="0.15">
      <c r="B712" s="56">
        <v>2018</v>
      </c>
      <c r="C712" s="74">
        <v>2</v>
      </c>
      <c r="D712" s="71" t="s">
        <v>14</v>
      </c>
      <c r="E712" s="50" t="s">
        <v>4154</v>
      </c>
      <c r="F712" s="71" t="s">
        <v>16</v>
      </c>
      <c r="G712" s="45">
        <v>950700300</v>
      </c>
      <c r="H712" s="45"/>
      <c r="I712" s="45">
        <v>551518000</v>
      </c>
      <c r="J712" s="45">
        <f>SUM(G712:I712)</f>
        <v>1502218300</v>
      </c>
      <c r="K712" s="45">
        <v>475000000</v>
      </c>
      <c r="L712" s="57"/>
      <c r="M712" s="50"/>
      <c r="N712" s="50" t="s">
        <v>3887</v>
      </c>
      <c r="O712" s="74" t="s">
        <v>3899</v>
      </c>
      <c r="P712" s="74" t="s">
        <v>3900</v>
      </c>
      <c r="Q712" s="62"/>
    </row>
    <row r="713" spans="2:17" s="70" customFormat="1" x14ac:dyDescent="0.15">
      <c r="B713" s="56">
        <v>2018</v>
      </c>
      <c r="C713" s="74">
        <v>2</v>
      </c>
      <c r="D713" s="71" t="s">
        <v>14</v>
      </c>
      <c r="E713" s="50" t="s">
        <v>1351</v>
      </c>
      <c r="F713" s="71" t="s">
        <v>16</v>
      </c>
      <c r="G713" s="45">
        <v>700000000</v>
      </c>
      <c r="H713" s="45">
        <v>818461000</v>
      </c>
      <c r="I713" s="45">
        <v>517000</v>
      </c>
      <c r="J713" s="45">
        <v>1518978000</v>
      </c>
      <c r="K713" s="45">
        <v>700000000</v>
      </c>
      <c r="L713" s="57" t="s">
        <v>4107</v>
      </c>
      <c r="M713" s="50"/>
      <c r="N713" s="50" t="s">
        <v>5844</v>
      </c>
      <c r="O713" s="74" t="s">
        <v>6078</v>
      </c>
      <c r="P713" s="74" t="s">
        <v>6079</v>
      </c>
      <c r="Q713" s="62"/>
    </row>
    <row r="714" spans="2:17" s="70" customFormat="1" x14ac:dyDescent="0.15">
      <c r="B714" s="56">
        <v>2018</v>
      </c>
      <c r="C714" s="74">
        <v>2</v>
      </c>
      <c r="D714" s="71" t="s">
        <v>14</v>
      </c>
      <c r="E714" s="50" t="s">
        <v>231</v>
      </c>
      <c r="F714" s="71" t="s">
        <v>16</v>
      </c>
      <c r="G714" s="45">
        <v>198130000</v>
      </c>
      <c r="H714" s="45">
        <v>0</v>
      </c>
      <c r="I714" s="45">
        <v>1328030000</v>
      </c>
      <c r="J714" s="45">
        <v>1526160000</v>
      </c>
      <c r="K714" s="45">
        <v>1068312000</v>
      </c>
      <c r="L714" s="57"/>
      <c r="M714" s="50"/>
      <c r="N714" s="50" t="s">
        <v>5938</v>
      </c>
      <c r="O714" s="74" t="s">
        <v>5941</v>
      </c>
      <c r="P714" s="74" t="s">
        <v>5942</v>
      </c>
      <c r="Q714" s="62"/>
    </row>
    <row r="715" spans="2:17" s="70" customFormat="1" x14ac:dyDescent="0.15">
      <c r="B715" s="56">
        <v>2018</v>
      </c>
      <c r="C715" s="74">
        <v>2</v>
      </c>
      <c r="D715" s="71" t="s">
        <v>14</v>
      </c>
      <c r="E715" s="50" t="s">
        <v>1465</v>
      </c>
      <c r="F715" s="71" t="s">
        <v>16</v>
      </c>
      <c r="G715" s="45">
        <v>1110000000</v>
      </c>
      <c r="H715" s="45"/>
      <c r="I715" s="45">
        <v>420000000</v>
      </c>
      <c r="J715" s="45">
        <v>1530000000</v>
      </c>
      <c r="K715" s="45">
        <v>1530000000</v>
      </c>
      <c r="L715" s="57" t="s">
        <v>4107</v>
      </c>
      <c r="M715" s="50"/>
      <c r="N715" s="50" t="s">
        <v>6172</v>
      </c>
      <c r="O715" s="74" t="s">
        <v>6175</v>
      </c>
      <c r="P715" s="74" t="s">
        <v>6176</v>
      </c>
      <c r="Q715" s="62"/>
    </row>
    <row r="716" spans="2:17" s="70" customFormat="1" x14ac:dyDescent="0.15">
      <c r="B716" s="56">
        <v>2018</v>
      </c>
      <c r="C716" s="74">
        <v>2</v>
      </c>
      <c r="D716" s="71" t="s">
        <v>14</v>
      </c>
      <c r="E716" s="50" t="s">
        <v>5412</v>
      </c>
      <c r="F716" s="71" t="s">
        <v>3866</v>
      </c>
      <c r="G716" s="45">
        <v>1016400000</v>
      </c>
      <c r="H716" s="45"/>
      <c r="I716" s="45">
        <v>525000000</v>
      </c>
      <c r="J716" s="45">
        <f>SUM(G716:I716)</f>
        <v>1541400000</v>
      </c>
      <c r="K716" s="45">
        <v>1541400000</v>
      </c>
      <c r="L716" s="57" t="s">
        <v>4107</v>
      </c>
      <c r="M716" s="50"/>
      <c r="N716" s="50" t="s">
        <v>5162</v>
      </c>
      <c r="O716" s="74" t="s">
        <v>5356</v>
      </c>
      <c r="P716" s="74" t="s">
        <v>5357</v>
      </c>
      <c r="Q716" s="62"/>
    </row>
    <row r="717" spans="2:17" s="70" customFormat="1" x14ac:dyDescent="0.15">
      <c r="B717" s="56">
        <v>2018</v>
      </c>
      <c r="C717" s="74">
        <v>2</v>
      </c>
      <c r="D717" s="71" t="s">
        <v>14</v>
      </c>
      <c r="E717" s="50" t="s">
        <v>3425</v>
      </c>
      <c r="F717" s="71" t="s">
        <v>16</v>
      </c>
      <c r="G717" s="110">
        <v>500000000</v>
      </c>
      <c r="H717" s="110">
        <v>586726000</v>
      </c>
      <c r="I717" s="110">
        <v>462649000</v>
      </c>
      <c r="J717" s="110">
        <v>1549375000</v>
      </c>
      <c r="K717" s="110">
        <v>1549375000</v>
      </c>
      <c r="L717" s="57" t="s">
        <v>4107</v>
      </c>
      <c r="M717" s="50"/>
      <c r="N717" s="50" t="s">
        <v>6489</v>
      </c>
      <c r="O717" s="74" t="s">
        <v>6490</v>
      </c>
      <c r="P717" s="74" t="s">
        <v>6491</v>
      </c>
      <c r="Q717" s="62"/>
    </row>
    <row r="718" spans="2:17" s="70" customFormat="1" x14ac:dyDescent="0.15">
      <c r="B718" s="56">
        <v>2018</v>
      </c>
      <c r="C718" s="74">
        <v>2</v>
      </c>
      <c r="D718" s="71" t="s">
        <v>14</v>
      </c>
      <c r="E718" s="50" t="s">
        <v>1356</v>
      </c>
      <c r="F718" s="71" t="s">
        <v>16</v>
      </c>
      <c r="G718" s="45">
        <v>350000000</v>
      </c>
      <c r="H718" s="45">
        <v>1128185000</v>
      </c>
      <c r="I718" s="45">
        <v>73182000</v>
      </c>
      <c r="J718" s="45">
        <v>1551367000</v>
      </c>
      <c r="K718" s="45">
        <v>350000000</v>
      </c>
      <c r="L718" s="57"/>
      <c r="M718" s="50"/>
      <c r="N718" s="50" t="s">
        <v>5844</v>
      </c>
      <c r="O718" s="74" t="s">
        <v>6082</v>
      </c>
      <c r="P718" s="74" t="s">
        <v>6083</v>
      </c>
      <c r="Q718" s="62"/>
    </row>
    <row r="719" spans="2:17" s="70" customFormat="1" x14ac:dyDescent="0.15">
      <c r="B719" s="56">
        <v>2018</v>
      </c>
      <c r="C719" s="74">
        <v>2</v>
      </c>
      <c r="D719" s="71" t="s">
        <v>15</v>
      </c>
      <c r="E719" s="50" t="s">
        <v>2921</v>
      </c>
      <c r="F719" s="71" t="s">
        <v>16</v>
      </c>
      <c r="G719" s="45">
        <v>800000000</v>
      </c>
      <c r="H719" s="45">
        <v>653000000</v>
      </c>
      <c r="I719" s="45">
        <v>100000000</v>
      </c>
      <c r="J719" s="45">
        <v>1553000000</v>
      </c>
      <c r="K719" s="45">
        <v>1553000000</v>
      </c>
      <c r="L719" s="57" t="s">
        <v>4107</v>
      </c>
      <c r="M719" s="50"/>
      <c r="N719" s="50" t="s">
        <v>5877</v>
      </c>
      <c r="O719" s="74" t="s">
        <v>6356</v>
      </c>
      <c r="P719" s="74" t="s">
        <v>6357</v>
      </c>
      <c r="Q719" s="62"/>
    </row>
    <row r="720" spans="2:17" s="70" customFormat="1" x14ac:dyDescent="0.15">
      <c r="B720" s="56">
        <v>2018</v>
      </c>
      <c r="C720" s="74">
        <v>2</v>
      </c>
      <c r="D720" s="71" t="s">
        <v>15</v>
      </c>
      <c r="E720" s="50" t="s">
        <v>2954</v>
      </c>
      <c r="F720" s="71" t="s">
        <v>16</v>
      </c>
      <c r="G720" s="45">
        <v>354000000</v>
      </c>
      <c r="H720" s="45"/>
      <c r="I720" s="45">
        <v>1235000000</v>
      </c>
      <c r="J720" s="45">
        <v>1589000000</v>
      </c>
      <c r="K720" s="45">
        <v>1589000000</v>
      </c>
      <c r="L720" s="57" t="s">
        <v>4107</v>
      </c>
      <c r="M720" s="50"/>
      <c r="N720" s="50" t="s">
        <v>5883</v>
      </c>
      <c r="O720" s="74" t="s">
        <v>6400</v>
      </c>
      <c r="P720" s="74" t="s">
        <v>6401</v>
      </c>
      <c r="Q720" s="62"/>
    </row>
    <row r="721" spans="2:17" s="70" customFormat="1" x14ac:dyDescent="0.15">
      <c r="B721" s="56">
        <v>2018</v>
      </c>
      <c r="C721" s="74">
        <v>2</v>
      </c>
      <c r="D721" s="71" t="s">
        <v>14</v>
      </c>
      <c r="E721" s="50" t="s">
        <v>4238</v>
      </c>
      <c r="F721" s="71" t="s">
        <v>16</v>
      </c>
      <c r="G721" s="45">
        <v>500000000</v>
      </c>
      <c r="H721" s="45">
        <v>391593000</v>
      </c>
      <c r="I721" s="45">
        <v>700000000</v>
      </c>
      <c r="J721" s="45">
        <v>1591593000</v>
      </c>
      <c r="K721" s="45">
        <v>1592000000</v>
      </c>
      <c r="L721" s="57" t="s">
        <v>4107</v>
      </c>
      <c r="M721" s="50"/>
      <c r="N721" s="50" t="s">
        <v>4229</v>
      </c>
      <c r="O721" s="74" t="s">
        <v>6644</v>
      </c>
      <c r="P721" s="74" t="s">
        <v>6645</v>
      </c>
      <c r="Q721" s="62"/>
    </row>
    <row r="722" spans="2:17" s="70" customFormat="1" x14ac:dyDescent="0.15">
      <c r="B722" s="56">
        <v>2018</v>
      </c>
      <c r="C722" s="74">
        <v>2</v>
      </c>
      <c r="D722" s="71" t="s">
        <v>14</v>
      </c>
      <c r="E722" s="50" t="s">
        <v>250</v>
      </c>
      <c r="F722" s="71" t="s">
        <v>103</v>
      </c>
      <c r="G722" s="45">
        <v>770439000</v>
      </c>
      <c r="H722" s="45">
        <v>0</v>
      </c>
      <c r="I722" s="45">
        <v>830685000</v>
      </c>
      <c r="J722" s="45">
        <v>1601124000</v>
      </c>
      <c r="K722" s="45">
        <v>1120786800</v>
      </c>
      <c r="L722" s="57"/>
      <c r="M722" s="50"/>
      <c r="N722" s="50" t="s">
        <v>5938</v>
      </c>
      <c r="O722" s="74" t="s">
        <v>5949</v>
      </c>
      <c r="P722" s="74" t="s">
        <v>5950</v>
      </c>
      <c r="Q722" s="62"/>
    </row>
    <row r="723" spans="2:17" s="70" customFormat="1" x14ac:dyDescent="0.15">
      <c r="B723" s="56">
        <v>2018</v>
      </c>
      <c r="C723" s="74">
        <v>2</v>
      </c>
      <c r="D723" s="71" t="s">
        <v>14</v>
      </c>
      <c r="E723" s="50" t="s">
        <v>1352</v>
      </c>
      <c r="F723" s="71" t="s">
        <v>16</v>
      </c>
      <c r="G723" s="45">
        <v>500000000</v>
      </c>
      <c r="H723" s="45">
        <v>539000000</v>
      </c>
      <c r="I723" s="45">
        <v>581519000</v>
      </c>
      <c r="J723" s="45">
        <v>1620519000</v>
      </c>
      <c r="K723" s="45">
        <v>500000000</v>
      </c>
      <c r="L723" s="57"/>
      <c r="M723" s="50"/>
      <c r="N723" s="50" t="s">
        <v>5844</v>
      </c>
      <c r="O723" s="74" t="s">
        <v>6080</v>
      </c>
      <c r="P723" s="74" t="s">
        <v>6081</v>
      </c>
      <c r="Q723" s="62"/>
    </row>
    <row r="724" spans="2:17" s="70" customFormat="1" x14ac:dyDescent="0.15">
      <c r="B724" s="56">
        <v>2018</v>
      </c>
      <c r="C724" s="74">
        <v>2</v>
      </c>
      <c r="D724" s="71" t="s">
        <v>14</v>
      </c>
      <c r="E724" s="50" t="s">
        <v>2455</v>
      </c>
      <c r="F724" s="71" t="s">
        <v>16</v>
      </c>
      <c r="G724" s="45">
        <v>807136000</v>
      </c>
      <c r="H724" s="45"/>
      <c r="I724" s="45">
        <v>820210000</v>
      </c>
      <c r="J724" s="45">
        <v>1627346000</v>
      </c>
      <c r="K724" s="45">
        <v>2223000000</v>
      </c>
      <c r="L724" s="57" t="s">
        <v>4107</v>
      </c>
      <c r="M724" s="50"/>
      <c r="N724" s="50" t="s">
        <v>6289</v>
      </c>
      <c r="O724" s="74" t="s">
        <v>6298</v>
      </c>
      <c r="P724" s="74" t="s">
        <v>6299</v>
      </c>
      <c r="Q724" s="62"/>
    </row>
    <row r="725" spans="2:17" s="70" customFormat="1" x14ac:dyDescent="0.15">
      <c r="B725" s="56">
        <v>2018</v>
      </c>
      <c r="C725" s="74">
        <v>2</v>
      </c>
      <c r="D725" s="71" t="s">
        <v>14</v>
      </c>
      <c r="E725" s="50" t="s">
        <v>2464</v>
      </c>
      <c r="F725" s="71" t="s">
        <v>16</v>
      </c>
      <c r="G725" s="45">
        <v>1122458000</v>
      </c>
      <c r="H725" s="45"/>
      <c r="I725" s="45">
        <v>508970000</v>
      </c>
      <c r="J725" s="45">
        <v>1631428000</v>
      </c>
      <c r="K725" s="45">
        <v>1631428000</v>
      </c>
      <c r="L725" s="57" t="s">
        <v>4107</v>
      </c>
      <c r="M725" s="50"/>
      <c r="N725" s="50" t="s">
        <v>6289</v>
      </c>
      <c r="O725" s="74" t="s">
        <v>6304</v>
      </c>
      <c r="P725" s="74" t="s">
        <v>6305</v>
      </c>
      <c r="Q725" s="62"/>
    </row>
    <row r="726" spans="2:17" s="70" customFormat="1" x14ac:dyDescent="0.15">
      <c r="B726" s="56">
        <v>2018</v>
      </c>
      <c r="C726" s="74">
        <v>2</v>
      </c>
      <c r="D726" s="71" t="s">
        <v>14</v>
      </c>
      <c r="E726" s="50" t="s">
        <v>845</v>
      </c>
      <c r="F726" s="71" t="s">
        <v>16</v>
      </c>
      <c r="G726" s="45">
        <v>556886000</v>
      </c>
      <c r="H726" s="45">
        <v>0</v>
      </c>
      <c r="I726" s="45">
        <v>1090430000</v>
      </c>
      <c r="J726" s="45">
        <v>1647316000</v>
      </c>
      <c r="K726" s="45">
        <v>3016633000</v>
      </c>
      <c r="L726" s="57" t="s">
        <v>4107</v>
      </c>
      <c r="M726" s="50"/>
      <c r="N726" s="50" t="s">
        <v>5839</v>
      </c>
      <c r="O726" s="74" t="s">
        <v>6046</v>
      </c>
      <c r="P726" s="74" t="s">
        <v>6047</v>
      </c>
      <c r="Q726" s="62"/>
    </row>
    <row r="727" spans="2:17" s="70" customFormat="1" x14ac:dyDescent="0.15">
      <c r="B727" s="56">
        <v>2018</v>
      </c>
      <c r="C727" s="74">
        <v>2</v>
      </c>
      <c r="D727" s="71" t="s">
        <v>14</v>
      </c>
      <c r="E727" s="50" t="s">
        <v>4106</v>
      </c>
      <c r="F727" s="71" t="s">
        <v>16</v>
      </c>
      <c r="G727" s="45">
        <v>472575000</v>
      </c>
      <c r="H727" s="45">
        <v>390678000</v>
      </c>
      <c r="I727" s="45">
        <v>806091000</v>
      </c>
      <c r="J727" s="45">
        <f>SUM(G727:I727)</f>
        <v>1669344000</v>
      </c>
      <c r="K727" s="45">
        <v>700000000</v>
      </c>
      <c r="L727" s="57" t="s">
        <v>4107</v>
      </c>
      <c r="M727" s="50"/>
      <c r="N727" s="50" t="s">
        <v>4108</v>
      </c>
      <c r="O727" s="74" t="s">
        <v>6590</v>
      </c>
      <c r="P727" s="74" t="s">
        <v>6591</v>
      </c>
      <c r="Q727" s="62"/>
    </row>
    <row r="728" spans="2:17" s="70" customFormat="1" x14ac:dyDescent="0.15">
      <c r="B728" s="56">
        <v>2018</v>
      </c>
      <c r="C728" s="74">
        <v>2</v>
      </c>
      <c r="D728" s="71" t="s">
        <v>14</v>
      </c>
      <c r="E728" s="50" t="s">
        <v>4133</v>
      </c>
      <c r="F728" s="71" t="s">
        <v>16</v>
      </c>
      <c r="G728" s="45">
        <v>707940000</v>
      </c>
      <c r="H728" s="45">
        <v>0</v>
      </c>
      <c r="I728" s="45">
        <v>962060000</v>
      </c>
      <c r="J728" s="45">
        <v>1670000000</v>
      </c>
      <c r="K728" s="45">
        <v>708000000</v>
      </c>
      <c r="L728" s="57" t="s">
        <v>4107</v>
      </c>
      <c r="M728" s="50"/>
      <c r="N728" s="50" t="s">
        <v>4112</v>
      </c>
      <c r="O728" s="74" t="s">
        <v>6601</v>
      </c>
      <c r="P728" s="74" t="s">
        <v>6602</v>
      </c>
      <c r="Q728" s="62"/>
    </row>
    <row r="729" spans="2:17" s="70" customFormat="1" x14ac:dyDescent="0.15">
      <c r="B729" s="56">
        <v>2018</v>
      </c>
      <c r="C729" s="74">
        <v>2</v>
      </c>
      <c r="D729" s="71" t="s">
        <v>14</v>
      </c>
      <c r="E729" s="50" t="s">
        <v>556</v>
      </c>
      <c r="F729" s="71" t="s">
        <v>103</v>
      </c>
      <c r="G729" s="45">
        <v>337895000</v>
      </c>
      <c r="H729" s="45">
        <v>945147000</v>
      </c>
      <c r="I729" s="45">
        <v>396406000</v>
      </c>
      <c r="J729" s="45">
        <v>1679448000</v>
      </c>
      <c r="K729" s="45">
        <v>1679448000</v>
      </c>
      <c r="L729" s="57" t="s">
        <v>4107</v>
      </c>
      <c r="M729" s="50"/>
      <c r="N729" s="50" t="s">
        <v>5835</v>
      </c>
      <c r="O729" s="74" t="s">
        <v>6006</v>
      </c>
      <c r="P729" s="74" t="s">
        <v>6007</v>
      </c>
      <c r="Q729" s="62"/>
    </row>
    <row r="730" spans="2:17" s="70" customFormat="1" x14ac:dyDescent="0.15">
      <c r="B730" s="56">
        <v>2018</v>
      </c>
      <c r="C730" s="74">
        <v>2</v>
      </c>
      <c r="D730" s="71" t="s">
        <v>14</v>
      </c>
      <c r="E730" s="50" t="s">
        <v>2461</v>
      </c>
      <c r="F730" s="71" t="s">
        <v>16</v>
      </c>
      <c r="G730" s="45">
        <v>879583000</v>
      </c>
      <c r="H730" s="45"/>
      <c r="I730" s="45">
        <v>804000000</v>
      </c>
      <c r="J730" s="45">
        <v>1683583000</v>
      </c>
      <c r="K730" s="45">
        <v>1683583000</v>
      </c>
      <c r="L730" s="57" t="s">
        <v>4107</v>
      </c>
      <c r="M730" s="50"/>
      <c r="N730" s="50" t="s">
        <v>5868</v>
      </c>
      <c r="O730" s="74" t="s">
        <v>6302</v>
      </c>
      <c r="P730" s="74" t="s">
        <v>6303</v>
      </c>
      <c r="Q730" s="62"/>
    </row>
    <row r="731" spans="2:17" s="70" customFormat="1" x14ac:dyDescent="0.15">
      <c r="B731" s="56">
        <v>2018</v>
      </c>
      <c r="C731" s="74">
        <v>2</v>
      </c>
      <c r="D731" s="71" t="s">
        <v>14</v>
      </c>
      <c r="E731" s="50" t="s">
        <v>287</v>
      </c>
      <c r="F731" s="71" t="s">
        <v>16</v>
      </c>
      <c r="G731" s="45">
        <v>492868000</v>
      </c>
      <c r="H731" s="45">
        <v>555875000</v>
      </c>
      <c r="I731" s="45">
        <v>635190000</v>
      </c>
      <c r="J731" s="45">
        <v>1683933000</v>
      </c>
      <c r="K731" s="45">
        <v>1683933000</v>
      </c>
      <c r="L731" s="57" t="s">
        <v>4107</v>
      </c>
      <c r="M731" s="50"/>
      <c r="N731" s="50" t="s">
        <v>5980</v>
      </c>
      <c r="O731" s="74" t="s">
        <v>5983</v>
      </c>
      <c r="P731" s="74" t="s">
        <v>5989</v>
      </c>
      <c r="Q731" s="62"/>
    </row>
    <row r="732" spans="2:17" s="70" customFormat="1" x14ac:dyDescent="0.15">
      <c r="B732" s="56">
        <v>2018</v>
      </c>
      <c r="C732" s="74">
        <v>2</v>
      </c>
      <c r="D732" s="71" t="s">
        <v>14</v>
      </c>
      <c r="E732" s="50" t="s">
        <v>289</v>
      </c>
      <c r="F732" s="71" t="s">
        <v>17</v>
      </c>
      <c r="G732" s="45">
        <v>1451748000</v>
      </c>
      <c r="H732" s="45">
        <v>0</v>
      </c>
      <c r="I732" s="45">
        <v>260891000</v>
      </c>
      <c r="J732" s="45">
        <v>1712639000</v>
      </c>
      <c r="K732" s="45">
        <v>1016223599.9999999</v>
      </c>
      <c r="L732" s="57"/>
      <c r="M732" s="50"/>
      <c r="N732" s="50" t="s">
        <v>5980</v>
      </c>
      <c r="O732" s="74" t="s">
        <v>5992</v>
      </c>
      <c r="P732" s="74" t="s">
        <v>5993</v>
      </c>
      <c r="Q732" s="62"/>
    </row>
    <row r="733" spans="2:17" s="70" customFormat="1" x14ac:dyDescent="0.15">
      <c r="B733" s="56">
        <v>2018</v>
      </c>
      <c r="C733" s="74">
        <v>2</v>
      </c>
      <c r="D733" s="71" t="s">
        <v>15</v>
      </c>
      <c r="E733" s="50" t="s">
        <v>2500</v>
      </c>
      <c r="F733" s="71" t="s">
        <v>103</v>
      </c>
      <c r="G733" s="45">
        <v>1098875000</v>
      </c>
      <c r="H733" s="45"/>
      <c r="I733" s="45">
        <v>626854000</v>
      </c>
      <c r="J733" s="45">
        <v>1725729000</v>
      </c>
      <c r="K733" s="45">
        <v>1208010300</v>
      </c>
      <c r="L733" s="57"/>
      <c r="M733" s="50"/>
      <c r="N733" s="50" t="s">
        <v>5871</v>
      </c>
      <c r="O733" s="74" t="s">
        <v>6326</v>
      </c>
      <c r="P733" s="74" t="s">
        <v>6327</v>
      </c>
      <c r="Q733" s="62"/>
    </row>
    <row r="734" spans="2:17" s="70" customFormat="1" x14ac:dyDescent="0.15">
      <c r="B734" s="56">
        <v>2018</v>
      </c>
      <c r="C734" s="74">
        <v>2</v>
      </c>
      <c r="D734" s="71" t="s">
        <v>14</v>
      </c>
      <c r="E734" s="50" t="s">
        <v>4160</v>
      </c>
      <c r="F734" s="71" t="s">
        <v>16</v>
      </c>
      <c r="G734" s="45">
        <v>567088480</v>
      </c>
      <c r="H734" s="45">
        <v>0</v>
      </c>
      <c r="I734" s="45">
        <v>1180769000</v>
      </c>
      <c r="J734" s="45">
        <f>SUM(G734:I734)</f>
        <v>1747857480</v>
      </c>
      <c r="K734" s="45">
        <v>567000000</v>
      </c>
      <c r="L734" s="57"/>
      <c r="M734" s="50"/>
      <c r="N734" s="50" t="s">
        <v>5908</v>
      </c>
      <c r="O734" s="74" t="s">
        <v>6612</v>
      </c>
      <c r="P734" s="74" t="s">
        <v>6613</v>
      </c>
      <c r="Q734" s="62"/>
    </row>
    <row r="735" spans="2:17" s="70" customFormat="1" x14ac:dyDescent="0.15">
      <c r="B735" s="56">
        <v>2018</v>
      </c>
      <c r="C735" s="74">
        <v>2</v>
      </c>
      <c r="D735" s="71" t="s">
        <v>14</v>
      </c>
      <c r="E735" s="50" t="s">
        <v>1353</v>
      </c>
      <c r="F735" s="71" t="s">
        <v>103</v>
      </c>
      <c r="G735" s="45">
        <v>198267000</v>
      </c>
      <c r="H735" s="45"/>
      <c r="I735" s="45">
        <v>1592820000</v>
      </c>
      <c r="J735" s="45">
        <v>1791087000</v>
      </c>
      <c r="K735" s="45">
        <v>198267000</v>
      </c>
      <c r="L735" s="57"/>
      <c r="M735" s="50"/>
      <c r="N735" s="50" t="s">
        <v>5844</v>
      </c>
      <c r="O735" s="74" t="s">
        <v>6082</v>
      </c>
      <c r="P735" s="74" t="s">
        <v>6083</v>
      </c>
      <c r="Q735" s="62"/>
    </row>
    <row r="736" spans="2:17" s="70" customFormat="1" x14ac:dyDescent="0.15">
      <c r="B736" s="56">
        <v>2018</v>
      </c>
      <c r="C736" s="74">
        <v>2</v>
      </c>
      <c r="D736" s="71" t="s">
        <v>14</v>
      </c>
      <c r="E736" s="50" t="s">
        <v>1412</v>
      </c>
      <c r="F736" s="71" t="s">
        <v>16</v>
      </c>
      <c r="G736" s="45">
        <v>914439000</v>
      </c>
      <c r="H736" s="45"/>
      <c r="I736" s="45">
        <v>877846000</v>
      </c>
      <c r="J736" s="45">
        <v>1792285000</v>
      </c>
      <c r="K736" s="45">
        <v>1792285000</v>
      </c>
      <c r="L736" s="57" t="s">
        <v>4107</v>
      </c>
      <c r="M736" s="50"/>
      <c r="N736" s="50" t="s">
        <v>5849</v>
      </c>
      <c r="O736" s="74" t="s">
        <v>6128</v>
      </c>
      <c r="P736" s="74" t="s">
        <v>6129</v>
      </c>
      <c r="Q736" s="62"/>
    </row>
    <row r="737" spans="2:17" s="70" customFormat="1" x14ac:dyDescent="0.15">
      <c r="B737" s="56">
        <v>2018</v>
      </c>
      <c r="C737" s="74">
        <v>2</v>
      </c>
      <c r="D737" s="71" t="s">
        <v>15</v>
      </c>
      <c r="E737" s="50" t="s">
        <v>2920</v>
      </c>
      <c r="F737" s="71" t="s">
        <v>16</v>
      </c>
      <c r="G737" s="45">
        <v>1062000000</v>
      </c>
      <c r="H737" s="45">
        <v>0</v>
      </c>
      <c r="I737" s="45">
        <v>731000000</v>
      </c>
      <c r="J737" s="45">
        <v>1793000000</v>
      </c>
      <c r="K737" s="45">
        <v>1793000000</v>
      </c>
      <c r="L737" s="57" t="s">
        <v>4107</v>
      </c>
      <c r="M737" s="50"/>
      <c r="N737" s="50" t="s">
        <v>5877</v>
      </c>
      <c r="O737" s="74" t="s">
        <v>6356</v>
      </c>
      <c r="P737" s="74" t="s">
        <v>6357</v>
      </c>
      <c r="Q737" s="62"/>
    </row>
    <row r="738" spans="2:17" s="70" customFormat="1" x14ac:dyDescent="0.15">
      <c r="B738" s="56">
        <v>2018</v>
      </c>
      <c r="C738" s="74">
        <v>2</v>
      </c>
      <c r="D738" s="71" t="s">
        <v>14</v>
      </c>
      <c r="E738" s="50" t="s">
        <v>837</v>
      </c>
      <c r="F738" s="71" t="s">
        <v>16</v>
      </c>
      <c r="G738" s="45">
        <v>760000000</v>
      </c>
      <c r="H738" s="45">
        <v>664000000</v>
      </c>
      <c r="I738" s="45">
        <v>372000000</v>
      </c>
      <c r="J738" s="45">
        <v>1796000000</v>
      </c>
      <c r="K738" s="45">
        <v>1796000000</v>
      </c>
      <c r="L738" s="57"/>
      <c r="M738" s="50"/>
      <c r="N738" s="50" t="s">
        <v>5838</v>
      </c>
      <c r="O738" s="74" t="s">
        <v>6036</v>
      </c>
      <c r="P738" s="74" t="s">
        <v>6037</v>
      </c>
      <c r="Q738" s="62"/>
    </row>
    <row r="739" spans="2:17" s="70" customFormat="1" x14ac:dyDescent="0.15">
      <c r="B739" s="56">
        <v>2018</v>
      </c>
      <c r="C739" s="74">
        <v>2</v>
      </c>
      <c r="D739" s="71" t="s">
        <v>14</v>
      </c>
      <c r="E739" s="50" t="s">
        <v>255</v>
      </c>
      <c r="F739" s="71" t="s">
        <v>103</v>
      </c>
      <c r="G739" s="45">
        <v>1626622700</v>
      </c>
      <c r="H739" s="45">
        <v>0</v>
      </c>
      <c r="I739" s="45">
        <v>171164000</v>
      </c>
      <c r="J739" s="45">
        <v>1797786700</v>
      </c>
      <c r="K739" s="45">
        <v>1258450690</v>
      </c>
      <c r="L739" s="57"/>
      <c r="M739" s="50"/>
      <c r="N739" s="50" t="s">
        <v>5938</v>
      </c>
      <c r="O739" s="74" t="s">
        <v>5949</v>
      </c>
      <c r="P739" s="74" t="s">
        <v>5950</v>
      </c>
      <c r="Q739" s="62"/>
    </row>
    <row r="740" spans="2:17" s="70" customFormat="1" x14ac:dyDescent="0.15">
      <c r="B740" s="56">
        <v>2018</v>
      </c>
      <c r="C740" s="74">
        <v>2</v>
      </c>
      <c r="D740" s="71" t="s">
        <v>14</v>
      </c>
      <c r="E740" s="50" t="s">
        <v>2939</v>
      </c>
      <c r="F740" s="71" t="s">
        <v>103</v>
      </c>
      <c r="G740" s="45">
        <v>400000000</v>
      </c>
      <c r="H740" s="45"/>
      <c r="I740" s="45">
        <v>1400000000</v>
      </c>
      <c r="J740" s="45">
        <v>1800000000</v>
      </c>
      <c r="K740" s="45">
        <v>1260000000</v>
      </c>
      <c r="L740" s="57"/>
      <c r="M740" s="50"/>
      <c r="N740" s="50" t="s">
        <v>5879</v>
      </c>
      <c r="O740" s="74" t="s">
        <v>6376</v>
      </c>
      <c r="P740" s="74" t="s">
        <v>6377</v>
      </c>
      <c r="Q740" s="62"/>
    </row>
    <row r="741" spans="2:17" s="70" customFormat="1" x14ac:dyDescent="0.15">
      <c r="B741" s="56">
        <v>2018</v>
      </c>
      <c r="C741" s="74">
        <v>2</v>
      </c>
      <c r="D741" s="71" t="s">
        <v>14</v>
      </c>
      <c r="E741" s="50" t="s">
        <v>3428</v>
      </c>
      <c r="F741" s="71" t="s">
        <v>99</v>
      </c>
      <c r="G741" s="110">
        <v>600000000</v>
      </c>
      <c r="H741" s="110">
        <v>585412600</v>
      </c>
      <c r="I741" s="110">
        <v>615851000</v>
      </c>
      <c r="J741" s="110">
        <v>1801263600</v>
      </c>
      <c r="K741" s="110">
        <v>1801263600</v>
      </c>
      <c r="L741" s="57"/>
      <c r="M741" s="50"/>
      <c r="N741" s="50" t="s">
        <v>6489</v>
      </c>
      <c r="O741" s="74" t="s">
        <v>6490</v>
      </c>
      <c r="P741" s="74" t="s">
        <v>6491</v>
      </c>
      <c r="Q741" s="62"/>
    </row>
    <row r="742" spans="2:17" s="70" customFormat="1" x14ac:dyDescent="0.15">
      <c r="B742" s="56">
        <v>2018</v>
      </c>
      <c r="C742" s="74">
        <v>2</v>
      </c>
      <c r="D742" s="71" t="s">
        <v>14</v>
      </c>
      <c r="E742" s="50" t="s">
        <v>2425</v>
      </c>
      <c r="F742" s="71" t="s">
        <v>16</v>
      </c>
      <c r="G742" s="45">
        <v>1319293000</v>
      </c>
      <c r="H742" s="45"/>
      <c r="I742" s="45">
        <v>484520000</v>
      </c>
      <c r="J742" s="45">
        <v>1803813000</v>
      </c>
      <c r="K742" s="45"/>
      <c r="L742" s="57" t="s">
        <v>4107</v>
      </c>
      <c r="M742" s="50"/>
      <c r="N742" s="50" t="s">
        <v>5869</v>
      </c>
      <c r="O742" s="74" t="s">
        <v>6306</v>
      </c>
      <c r="P742" s="74" t="s">
        <v>6307</v>
      </c>
      <c r="Q742" s="62"/>
    </row>
    <row r="743" spans="2:17" s="70" customFormat="1" x14ac:dyDescent="0.15">
      <c r="B743" s="56">
        <v>2018</v>
      </c>
      <c r="C743" s="74">
        <v>2</v>
      </c>
      <c r="D743" s="71" t="s">
        <v>14</v>
      </c>
      <c r="E743" s="50" t="s">
        <v>4243</v>
      </c>
      <c r="F743" s="71" t="s">
        <v>16</v>
      </c>
      <c r="G743" s="45">
        <v>839440000</v>
      </c>
      <c r="H743" s="45">
        <v>0</v>
      </c>
      <c r="I743" s="45">
        <f>8195000+974028000</f>
        <v>982223000</v>
      </c>
      <c r="J743" s="45">
        <f>SUM(G743:I743)</f>
        <v>1821663000</v>
      </c>
      <c r="K743" s="45">
        <v>3370000000</v>
      </c>
      <c r="L743" s="57" t="s">
        <v>4107</v>
      </c>
      <c r="M743" s="50"/>
      <c r="N743" s="50" t="s">
        <v>4229</v>
      </c>
      <c r="O743" s="74" t="s">
        <v>6646</v>
      </c>
      <c r="P743" s="74" t="s">
        <v>6647</v>
      </c>
      <c r="Q743" s="62"/>
    </row>
    <row r="744" spans="2:17" s="70" customFormat="1" x14ac:dyDescent="0.15">
      <c r="B744" s="56">
        <v>2018</v>
      </c>
      <c r="C744" s="74">
        <v>2</v>
      </c>
      <c r="D744" s="71" t="s">
        <v>14</v>
      </c>
      <c r="E744" s="50" t="s">
        <v>807</v>
      </c>
      <c r="F744" s="71" t="s">
        <v>16</v>
      </c>
      <c r="G744" s="45">
        <v>1013419000</v>
      </c>
      <c r="H744" s="45"/>
      <c r="I744" s="45">
        <v>815034000</v>
      </c>
      <c r="J744" s="45">
        <v>1828453000</v>
      </c>
      <c r="K744" s="45">
        <v>2721204000</v>
      </c>
      <c r="L744" s="57" t="s">
        <v>4107</v>
      </c>
      <c r="M744" s="50"/>
      <c r="N744" s="50" t="s">
        <v>6017</v>
      </c>
      <c r="O744" s="74" t="s">
        <v>6018</v>
      </c>
      <c r="P744" s="74" t="s">
        <v>6019</v>
      </c>
      <c r="Q744" s="62"/>
    </row>
    <row r="745" spans="2:17" s="70" customFormat="1" x14ac:dyDescent="0.15">
      <c r="B745" s="56">
        <v>2018</v>
      </c>
      <c r="C745" s="74">
        <v>2</v>
      </c>
      <c r="D745" s="71" t="s">
        <v>14</v>
      </c>
      <c r="E745" s="50" t="s">
        <v>1520</v>
      </c>
      <c r="F745" s="71" t="s">
        <v>16</v>
      </c>
      <c r="G745" s="45">
        <v>750000000</v>
      </c>
      <c r="H745" s="45">
        <v>229000000</v>
      </c>
      <c r="I745" s="45">
        <v>853000000</v>
      </c>
      <c r="J745" s="45">
        <v>1832000000</v>
      </c>
      <c r="K745" s="45">
        <v>1832000000</v>
      </c>
      <c r="L745" s="57" t="s">
        <v>4107</v>
      </c>
      <c r="M745" s="50"/>
      <c r="N745" s="50" t="s">
        <v>5854</v>
      </c>
      <c r="O745" s="74" t="s">
        <v>6219</v>
      </c>
      <c r="P745" s="74" t="s">
        <v>6220</v>
      </c>
      <c r="Q745" s="62"/>
    </row>
    <row r="746" spans="2:17" s="70" customFormat="1" x14ac:dyDescent="0.15">
      <c r="B746" s="56">
        <v>2018</v>
      </c>
      <c r="C746" s="74">
        <v>2</v>
      </c>
      <c r="D746" s="71" t="s">
        <v>14</v>
      </c>
      <c r="E746" s="50" t="s">
        <v>3427</v>
      </c>
      <c r="F746" s="71" t="s">
        <v>103</v>
      </c>
      <c r="G746" s="110">
        <v>500000000</v>
      </c>
      <c r="H746" s="110">
        <v>758894000</v>
      </c>
      <c r="I746" s="110">
        <v>583298000</v>
      </c>
      <c r="J746" s="110">
        <v>1842192000</v>
      </c>
      <c r="K746" s="110">
        <v>1842192000</v>
      </c>
      <c r="L746" s="57" t="s">
        <v>4107</v>
      </c>
      <c r="M746" s="50"/>
      <c r="N746" s="50" t="s">
        <v>6489</v>
      </c>
      <c r="O746" s="74" t="s">
        <v>6490</v>
      </c>
      <c r="P746" s="74" t="s">
        <v>6491</v>
      </c>
      <c r="Q746" s="62"/>
    </row>
    <row r="747" spans="2:17" s="70" customFormat="1" x14ac:dyDescent="0.15">
      <c r="B747" s="56">
        <v>2018</v>
      </c>
      <c r="C747" s="74">
        <v>2</v>
      </c>
      <c r="D747" s="71" t="s">
        <v>14</v>
      </c>
      <c r="E747" s="50" t="s">
        <v>2977</v>
      </c>
      <c r="F747" s="71" t="s">
        <v>103</v>
      </c>
      <c r="G747" s="45">
        <v>1376000000</v>
      </c>
      <c r="H747" s="45">
        <v>0</v>
      </c>
      <c r="I747" s="45">
        <v>471000000</v>
      </c>
      <c r="J747" s="45">
        <v>1847000000</v>
      </c>
      <c r="K747" s="45">
        <v>1100800000</v>
      </c>
      <c r="L747" s="57" t="s">
        <v>4107</v>
      </c>
      <c r="M747" s="50"/>
      <c r="N747" s="50" t="s">
        <v>5887</v>
      </c>
      <c r="O747" s="74" t="s">
        <v>6422</v>
      </c>
      <c r="P747" s="74" t="s">
        <v>6423</v>
      </c>
      <c r="Q747" s="62"/>
    </row>
    <row r="748" spans="2:17" s="70" customFormat="1" x14ac:dyDescent="0.15">
      <c r="B748" s="56">
        <v>2018</v>
      </c>
      <c r="C748" s="74">
        <v>2</v>
      </c>
      <c r="D748" s="71" t="s">
        <v>14</v>
      </c>
      <c r="E748" s="50" t="s">
        <v>1354</v>
      </c>
      <c r="F748" s="71" t="s">
        <v>16</v>
      </c>
      <c r="G748" s="45">
        <v>700000000</v>
      </c>
      <c r="H748" s="45">
        <v>362302000</v>
      </c>
      <c r="I748" s="45">
        <v>786892000</v>
      </c>
      <c r="J748" s="45">
        <v>1849194000</v>
      </c>
      <c r="K748" s="45">
        <v>700000000</v>
      </c>
      <c r="L748" s="57"/>
      <c r="M748" s="50"/>
      <c r="N748" s="50" t="s">
        <v>5844</v>
      </c>
      <c r="O748" s="74" t="s">
        <v>6082</v>
      </c>
      <c r="P748" s="74" t="s">
        <v>6083</v>
      </c>
      <c r="Q748" s="62"/>
    </row>
    <row r="749" spans="2:17" s="70" customFormat="1" x14ac:dyDescent="0.15">
      <c r="B749" s="56">
        <v>2018</v>
      </c>
      <c r="C749" s="74">
        <v>2</v>
      </c>
      <c r="D749" s="71" t="s">
        <v>15</v>
      </c>
      <c r="E749" s="50" t="s">
        <v>2527</v>
      </c>
      <c r="F749" s="71" t="s">
        <v>16</v>
      </c>
      <c r="G749" s="45">
        <v>459154000</v>
      </c>
      <c r="H749" s="45"/>
      <c r="I749" s="45">
        <v>1392171000</v>
      </c>
      <c r="J749" s="45">
        <v>1851325000</v>
      </c>
      <c r="K749" s="45">
        <v>1851325000</v>
      </c>
      <c r="L749" s="57" t="s">
        <v>4107</v>
      </c>
      <c r="M749" s="50"/>
      <c r="N749" s="50" t="s">
        <v>5872</v>
      </c>
      <c r="O749" s="74" t="s">
        <v>6344</v>
      </c>
      <c r="P749" s="74" t="s">
        <v>6345</v>
      </c>
      <c r="Q749" s="62"/>
    </row>
    <row r="750" spans="2:17" s="70" customFormat="1" x14ac:dyDescent="0.15">
      <c r="B750" s="56">
        <v>2018</v>
      </c>
      <c r="C750" s="74">
        <v>2</v>
      </c>
      <c r="D750" s="71" t="s">
        <v>14</v>
      </c>
      <c r="E750" s="50" t="s">
        <v>1502</v>
      </c>
      <c r="F750" s="71" t="s">
        <v>103</v>
      </c>
      <c r="G750" s="45">
        <v>200000000</v>
      </c>
      <c r="H750" s="45">
        <v>1451626000</v>
      </c>
      <c r="I750" s="45">
        <v>202433000</v>
      </c>
      <c r="J750" s="45">
        <v>1854059000</v>
      </c>
      <c r="K750" s="45">
        <v>140000000</v>
      </c>
      <c r="L750" s="57" t="s">
        <v>4107</v>
      </c>
      <c r="M750" s="50"/>
      <c r="N750" s="50" t="s">
        <v>5854</v>
      </c>
      <c r="O750" s="74" t="s">
        <v>6209</v>
      </c>
      <c r="P750" s="74" t="s">
        <v>6210</v>
      </c>
      <c r="Q750" s="62"/>
    </row>
    <row r="751" spans="2:17" s="70" customFormat="1" x14ac:dyDescent="0.15">
      <c r="B751" s="56">
        <v>2018</v>
      </c>
      <c r="C751" s="74">
        <v>2</v>
      </c>
      <c r="D751" s="71" t="s">
        <v>14</v>
      </c>
      <c r="E751" s="50" t="s">
        <v>1430</v>
      </c>
      <c r="F751" s="71" t="s">
        <v>16</v>
      </c>
      <c r="G751" s="45">
        <v>283119000</v>
      </c>
      <c r="H751" s="45"/>
      <c r="I751" s="45">
        <v>1614776000</v>
      </c>
      <c r="J751" s="45">
        <v>1897895000</v>
      </c>
      <c r="K751" s="45">
        <v>283000000</v>
      </c>
      <c r="L751" s="57"/>
      <c r="M751" s="50"/>
      <c r="N751" s="50" t="s">
        <v>6145</v>
      </c>
      <c r="O751" s="74" t="s">
        <v>6150</v>
      </c>
      <c r="P751" s="74" t="s">
        <v>6151</v>
      </c>
      <c r="Q751" s="62"/>
    </row>
    <row r="752" spans="2:17" s="70" customFormat="1" x14ac:dyDescent="0.15">
      <c r="B752" s="56">
        <v>2018</v>
      </c>
      <c r="C752" s="74">
        <v>2</v>
      </c>
      <c r="D752" s="71" t="s">
        <v>14</v>
      </c>
      <c r="E752" s="50" t="s">
        <v>1428</v>
      </c>
      <c r="F752" s="71" t="s">
        <v>16</v>
      </c>
      <c r="G752" s="45">
        <v>766564000</v>
      </c>
      <c r="H752" s="45"/>
      <c r="I752" s="45">
        <v>1134074000</v>
      </c>
      <c r="J752" s="45">
        <v>1900638000</v>
      </c>
      <c r="K752" s="45">
        <v>767000000</v>
      </c>
      <c r="L752" s="57" t="s">
        <v>4107</v>
      </c>
      <c r="M752" s="50"/>
      <c r="N752" s="50" t="s">
        <v>6145</v>
      </c>
      <c r="O752" s="74" t="s">
        <v>6146</v>
      </c>
      <c r="P752" s="74" t="s">
        <v>6147</v>
      </c>
      <c r="Q752" s="62"/>
    </row>
    <row r="753" spans="2:17" s="70" customFormat="1" x14ac:dyDescent="0.15">
      <c r="B753" s="56">
        <v>2018</v>
      </c>
      <c r="C753" s="74">
        <v>2</v>
      </c>
      <c r="D753" s="71" t="s">
        <v>14</v>
      </c>
      <c r="E753" s="50" t="s">
        <v>2475</v>
      </c>
      <c r="F753" s="71" t="s">
        <v>16</v>
      </c>
      <c r="G753" s="45">
        <v>664000000</v>
      </c>
      <c r="H753" s="45"/>
      <c r="I753" s="45">
        <v>1240916000</v>
      </c>
      <c r="J753" s="45">
        <v>1904916000</v>
      </c>
      <c r="K753" s="45">
        <v>1904916000</v>
      </c>
      <c r="L753" s="57" t="s">
        <v>4107</v>
      </c>
      <c r="M753" s="50"/>
      <c r="N753" s="50" t="s">
        <v>5870</v>
      </c>
      <c r="O753" s="74" t="s">
        <v>6312</v>
      </c>
      <c r="P753" s="74" t="s">
        <v>6313</v>
      </c>
      <c r="Q753" s="62"/>
    </row>
    <row r="754" spans="2:17" s="70" customFormat="1" x14ac:dyDescent="0.15">
      <c r="B754" s="56">
        <v>2018</v>
      </c>
      <c r="C754" s="74">
        <v>2</v>
      </c>
      <c r="D754" s="71" t="s">
        <v>14</v>
      </c>
      <c r="E754" s="50" t="s">
        <v>1407</v>
      </c>
      <c r="F754" s="71" t="s">
        <v>16</v>
      </c>
      <c r="G754" s="45">
        <v>510000000</v>
      </c>
      <c r="H754" s="45">
        <v>804000000</v>
      </c>
      <c r="I754" s="45">
        <v>627000000</v>
      </c>
      <c r="J754" s="45">
        <v>1941000000</v>
      </c>
      <c r="K754" s="45">
        <v>1941000000</v>
      </c>
      <c r="L754" s="57"/>
      <c r="M754" s="50"/>
      <c r="N754" s="50" t="s">
        <v>6125</v>
      </c>
      <c r="O754" s="74" t="s">
        <v>6126</v>
      </c>
      <c r="P754" s="74" t="s">
        <v>6127</v>
      </c>
      <c r="Q754" s="62"/>
    </row>
    <row r="755" spans="2:17" s="70" customFormat="1" x14ac:dyDescent="0.15">
      <c r="B755" s="56">
        <v>2018</v>
      </c>
      <c r="C755" s="74">
        <v>2</v>
      </c>
      <c r="D755" s="71" t="s">
        <v>14</v>
      </c>
      <c r="E755" s="50" t="s">
        <v>2472</v>
      </c>
      <c r="F755" s="71" t="s">
        <v>16</v>
      </c>
      <c r="G755" s="45">
        <v>1939890600</v>
      </c>
      <c r="H755" s="45"/>
      <c r="I755" s="45">
        <v>2530000</v>
      </c>
      <c r="J755" s="45">
        <v>1942420600</v>
      </c>
      <c r="K755" s="45">
        <v>1942420600</v>
      </c>
      <c r="L755" s="57"/>
      <c r="M755" s="50"/>
      <c r="N755" s="50" t="s">
        <v>5869</v>
      </c>
      <c r="O755" s="74" t="s">
        <v>6310</v>
      </c>
      <c r="P755" s="74" t="s">
        <v>6311</v>
      </c>
      <c r="Q755" s="62"/>
    </row>
    <row r="756" spans="2:17" s="70" customFormat="1" x14ac:dyDescent="0.15">
      <c r="B756" s="56">
        <v>2018</v>
      </c>
      <c r="C756" s="74">
        <v>2</v>
      </c>
      <c r="D756" s="71" t="s">
        <v>14</v>
      </c>
      <c r="E756" s="50" t="s">
        <v>2937</v>
      </c>
      <c r="F756" s="71" t="s">
        <v>103</v>
      </c>
      <c r="G756" s="45">
        <v>1000000000</v>
      </c>
      <c r="H756" s="45"/>
      <c r="I756" s="45">
        <v>1000000000</v>
      </c>
      <c r="J756" s="45">
        <v>2000000000</v>
      </c>
      <c r="K756" s="45">
        <v>1400000000</v>
      </c>
      <c r="L756" s="57"/>
      <c r="M756" s="50"/>
      <c r="N756" s="50" t="s">
        <v>5879</v>
      </c>
      <c r="O756" s="74" t="s">
        <v>6374</v>
      </c>
      <c r="P756" s="74" t="s">
        <v>6375</v>
      </c>
      <c r="Q756" s="62"/>
    </row>
    <row r="757" spans="2:17" s="70" customFormat="1" x14ac:dyDescent="0.15">
      <c r="B757" s="56">
        <v>2018</v>
      </c>
      <c r="C757" s="74">
        <v>2</v>
      </c>
      <c r="D757" s="71" t="s">
        <v>14</v>
      </c>
      <c r="E757" s="50" t="s">
        <v>4280</v>
      </c>
      <c r="F757" s="71" t="s">
        <v>16</v>
      </c>
      <c r="G757" s="45">
        <v>1500000000</v>
      </c>
      <c r="H757" s="45">
        <v>327950000</v>
      </c>
      <c r="I757" s="45">
        <v>197914000</v>
      </c>
      <c r="J757" s="45">
        <f>SUM(G757:I757)</f>
        <v>2025864000</v>
      </c>
      <c r="K757" s="45">
        <v>5500000000</v>
      </c>
      <c r="L757" s="57"/>
      <c r="M757" s="50"/>
      <c r="N757" s="50" t="s">
        <v>4006</v>
      </c>
      <c r="O757" s="74" t="s">
        <v>6659</v>
      </c>
      <c r="P757" s="74" t="s">
        <v>6660</v>
      </c>
      <c r="Q757" s="62"/>
    </row>
    <row r="758" spans="2:17" s="70" customFormat="1" x14ac:dyDescent="0.15">
      <c r="B758" s="56">
        <v>2018</v>
      </c>
      <c r="C758" s="74">
        <v>2</v>
      </c>
      <c r="D758" s="71" t="s">
        <v>14</v>
      </c>
      <c r="E758" s="50" t="s">
        <v>4097</v>
      </c>
      <c r="F758" s="71" t="s">
        <v>16</v>
      </c>
      <c r="G758" s="45">
        <v>700000000</v>
      </c>
      <c r="H758" s="45">
        <v>1020915000</v>
      </c>
      <c r="I758" s="45">
        <v>305000000</v>
      </c>
      <c r="J758" s="45">
        <v>2025915000</v>
      </c>
      <c r="K758" s="45">
        <v>2026000000</v>
      </c>
      <c r="L758" s="57"/>
      <c r="M758" s="50"/>
      <c r="N758" s="50" t="s">
        <v>5907</v>
      </c>
      <c r="O758" s="74" t="s">
        <v>6575</v>
      </c>
      <c r="P758" s="74" t="s">
        <v>6576</v>
      </c>
      <c r="Q758" s="62"/>
    </row>
    <row r="759" spans="2:17" s="70" customFormat="1" x14ac:dyDescent="0.15">
      <c r="B759" s="56">
        <v>2018</v>
      </c>
      <c r="C759" s="74">
        <v>2</v>
      </c>
      <c r="D759" s="71" t="s">
        <v>14</v>
      </c>
      <c r="E759" s="50" t="s">
        <v>1223</v>
      </c>
      <c r="F759" s="71" t="s">
        <v>16</v>
      </c>
      <c r="G759" s="45">
        <v>2000000000</v>
      </c>
      <c r="H759" s="45"/>
      <c r="I759" s="45">
        <v>29794000</v>
      </c>
      <c r="J759" s="45">
        <v>2029794000</v>
      </c>
      <c r="K759" s="45">
        <v>1420855800</v>
      </c>
      <c r="L759" s="57"/>
      <c r="M759" s="50"/>
      <c r="N759" s="50" t="s">
        <v>5849</v>
      </c>
      <c r="O759" s="74" t="s">
        <v>6136</v>
      </c>
      <c r="P759" s="74" t="s">
        <v>6137</v>
      </c>
      <c r="Q759" s="62"/>
    </row>
    <row r="760" spans="2:17" s="70" customFormat="1" x14ac:dyDescent="0.15">
      <c r="B760" s="56">
        <v>2018</v>
      </c>
      <c r="C760" s="74">
        <v>2</v>
      </c>
      <c r="D760" s="71" t="s">
        <v>14</v>
      </c>
      <c r="E760" s="50" t="s">
        <v>5252</v>
      </c>
      <c r="F760" s="71" t="s">
        <v>16</v>
      </c>
      <c r="G760" s="45">
        <v>704504000</v>
      </c>
      <c r="H760" s="45"/>
      <c r="I760" s="45">
        <v>1346494000</v>
      </c>
      <c r="J760" s="45">
        <f>SUM(G760:I760)</f>
        <v>2050998000</v>
      </c>
      <c r="K760" s="45">
        <f>SUM(H760:J760)</f>
        <v>3397492000</v>
      </c>
      <c r="L760" s="57" t="s">
        <v>4107</v>
      </c>
      <c r="M760" s="50"/>
      <c r="N760" s="50" t="s">
        <v>5911</v>
      </c>
      <c r="O760" s="74" t="s">
        <v>6700</v>
      </c>
      <c r="P760" s="74" t="s">
        <v>6701</v>
      </c>
      <c r="Q760" s="62"/>
    </row>
    <row r="761" spans="2:17" s="70" customFormat="1" x14ac:dyDescent="0.15">
      <c r="B761" s="56">
        <v>2018</v>
      </c>
      <c r="C761" s="74">
        <v>2</v>
      </c>
      <c r="D761" s="71" t="s">
        <v>14</v>
      </c>
      <c r="E761" s="50" t="s">
        <v>2473</v>
      </c>
      <c r="F761" s="71" t="s">
        <v>16</v>
      </c>
      <c r="G761" s="45">
        <v>828950000</v>
      </c>
      <c r="H761" s="45">
        <v>1114515900</v>
      </c>
      <c r="I761" s="45">
        <v>128906000</v>
      </c>
      <c r="J761" s="45">
        <v>2072371900</v>
      </c>
      <c r="K761" s="45">
        <v>128906000</v>
      </c>
      <c r="L761" s="57"/>
      <c r="M761" s="50"/>
      <c r="N761" s="50" t="s">
        <v>5869</v>
      </c>
      <c r="O761" s="74" t="s">
        <v>6310</v>
      </c>
      <c r="P761" s="74" t="s">
        <v>6311</v>
      </c>
      <c r="Q761" s="62"/>
    </row>
    <row r="762" spans="2:17" s="70" customFormat="1" x14ac:dyDescent="0.15">
      <c r="B762" s="56">
        <v>2018</v>
      </c>
      <c r="C762" s="74">
        <v>2</v>
      </c>
      <c r="D762" s="71" t="s">
        <v>14</v>
      </c>
      <c r="E762" s="50" t="s">
        <v>2741</v>
      </c>
      <c r="F762" s="71" t="s">
        <v>16</v>
      </c>
      <c r="G762" s="45">
        <v>1386021000</v>
      </c>
      <c r="H762" s="45">
        <v>0</v>
      </c>
      <c r="I762" s="45">
        <v>691500000</v>
      </c>
      <c r="J762" s="45">
        <v>2077521000</v>
      </c>
      <c r="K762" s="45">
        <v>0</v>
      </c>
      <c r="L762" s="57" t="s">
        <v>4107</v>
      </c>
      <c r="M762" s="50"/>
      <c r="N762" s="50" t="s">
        <v>5875</v>
      </c>
      <c r="O762" s="74" t="s">
        <v>6352</v>
      </c>
      <c r="P762" s="74" t="s">
        <v>6353</v>
      </c>
      <c r="Q762" s="62"/>
    </row>
    <row r="763" spans="2:17" s="70" customFormat="1" x14ac:dyDescent="0.15">
      <c r="B763" s="56">
        <v>2018</v>
      </c>
      <c r="C763" s="74">
        <v>2</v>
      </c>
      <c r="D763" s="71" t="s">
        <v>14</v>
      </c>
      <c r="E763" s="50" t="s">
        <v>3414</v>
      </c>
      <c r="F763" s="71" t="s">
        <v>16</v>
      </c>
      <c r="G763" s="110">
        <v>1200000000</v>
      </c>
      <c r="H763" s="110">
        <v>1200000000</v>
      </c>
      <c r="I763" s="110">
        <v>2162000000</v>
      </c>
      <c r="J763" s="110">
        <v>2100000000</v>
      </c>
      <c r="K763" s="110">
        <v>5462000000</v>
      </c>
      <c r="L763" s="57" t="s">
        <v>6473</v>
      </c>
      <c r="M763" s="50" t="s">
        <v>3187</v>
      </c>
      <c r="N763" s="50" t="s">
        <v>6470</v>
      </c>
      <c r="O763" s="74" t="s">
        <v>6471</v>
      </c>
      <c r="P763" s="74" t="s">
        <v>6480</v>
      </c>
      <c r="Q763" s="62"/>
    </row>
    <row r="764" spans="2:17" s="70" customFormat="1" x14ac:dyDescent="0.15">
      <c r="B764" s="56">
        <v>2018</v>
      </c>
      <c r="C764" s="74">
        <v>2</v>
      </c>
      <c r="D764" s="71" t="s">
        <v>14</v>
      </c>
      <c r="E764" s="50" t="s">
        <v>1528</v>
      </c>
      <c r="F764" s="71" t="s">
        <v>16</v>
      </c>
      <c r="G764" s="45">
        <v>600000000</v>
      </c>
      <c r="H764" s="45">
        <v>1434833200</v>
      </c>
      <c r="I764" s="45">
        <v>75748000</v>
      </c>
      <c r="J764" s="45">
        <v>2110581200</v>
      </c>
      <c r="K764" s="45">
        <v>2110581200</v>
      </c>
      <c r="L764" s="57"/>
      <c r="M764" s="50"/>
      <c r="N764" s="50" t="s">
        <v>5854</v>
      </c>
      <c r="O764" s="74" t="s">
        <v>6225</v>
      </c>
      <c r="P764" s="74" t="s">
        <v>6226</v>
      </c>
      <c r="Q764" s="62"/>
    </row>
    <row r="765" spans="2:17" s="70" customFormat="1" x14ac:dyDescent="0.15">
      <c r="B765" s="56">
        <v>2018</v>
      </c>
      <c r="C765" s="74">
        <v>2</v>
      </c>
      <c r="D765" s="71" t="s">
        <v>14</v>
      </c>
      <c r="E765" s="50" t="s">
        <v>4202</v>
      </c>
      <c r="F765" s="71" t="s">
        <v>103</v>
      </c>
      <c r="G765" s="45">
        <v>900107000</v>
      </c>
      <c r="H765" s="45">
        <v>343310000</v>
      </c>
      <c r="I765" s="45">
        <v>890367000</v>
      </c>
      <c r="J765" s="45">
        <v>2133784000</v>
      </c>
      <c r="K765" s="45">
        <v>2134000000</v>
      </c>
      <c r="L765" s="57" t="s">
        <v>4107</v>
      </c>
      <c r="M765" s="50"/>
      <c r="N765" s="50" t="s">
        <v>4207</v>
      </c>
      <c r="O765" s="74" t="s">
        <v>6630</v>
      </c>
      <c r="P765" s="74" t="s">
        <v>6631</v>
      </c>
      <c r="Q765" s="62"/>
    </row>
    <row r="766" spans="2:17" s="70" customFormat="1" x14ac:dyDescent="0.15">
      <c r="B766" s="56">
        <v>2018</v>
      </c>
      <c r="C766" s="74">
        <v>2</v>
      </c>
      <c r="D766" s="71" t="s">
        <v>14</v>
      </c>
      <c r="E766" s="50" t="s">
        <v>2989</v>
      </c>
      <c r="F766" s="71" t="s">
        <v>103</v>
      </c>
      <c r="G766" s="45">
        <v>107381000</v>
      </c>
      <c r="H766" s="45"/>
      <c r="I766" s="45">
        <v>2074653000</v>
      </c>
      <c r="J766" s="45">
        <v>2182034000</v>
      </c>
      <c r="K766" s="45">
        <v>2182034000</v>
      </c>
      <c r="L766" s="57"/>
      <c r="M766" s="50"/>
      <c r="N766" s="50" t="s">
        <v>6429</v>
      </c>
      <c r="O766" s="74" t="s">
        <v>6432</v>
      </c>
      <c r="P766" s="74" t="s">
        <v>6433</v>
      </c>
      <c r="Q766" s="62"/>
    </row>
    <row r="767" spans="2:17" s="70" customFormat="1" x14ac:dyDescent="0.15">
      <c r="B767" s="56">
        <v>2018</v>
      </c>
      <c r="C767" s="74">
        <v>2</v>
      </c>
      <c r="D767" s="71" t="s">
        <v>14</v>
      </c>
      <c r="E767" s="50" t="s">
        <v>4068</v>
      </c>
      <c r="F767" s="71" t="s">
        <v>16</v>
      </c>
      <c r="G767" s="45">
        <v>700000000</v>
      </c>
      <c r="H767" s="45">
        <v>1300435000</v>
      </c>
      <c r="I767" s="45">
        <v>206810000</v>
      </c>
      <c r="J767" s="45">
        <f>SUM(G767:I767)</f>
        <v>2207245000</v>
      </c>
      <c r="K767" s="45">
        <v>2207000000</v>
      </c>
      <c r="L767" s="57" t="s">
        <v>4107</v>
      </c>
      <c r="M767" s="50"/>
      <c r="N767" s="50" t="s">
        <v>5905</v>
      </c>
      <c r="O767" s="74" t="s">
        <v>6558</v>
      </c>
      <c r="P767" s="74" t="s">
        <v>6559</v>
      </c>
      <c r="Q767" s="62"/>
    </row>
    <row r="768" spans="2:17" s="70" customFormat="1" x14ac:dyDescent="0.15">
      <c r="B768" s="56">
        <v>2018</v>
      </c>
      <c r="C768" s="74">
        <v>2</v>
      </c>
      <c r="D768" s="71" t="s">
        <v>14</v>
      </c>
      <c r="E768" s="50" t="s">
        <v>2446</v>
      </c>
      <c r="F768" s="71" t="s">
        <v>16</v>
      </c>
      <c r="G768" s="45">
        <v>1276695000</v>
      </c>
      <c r="H768" s="45"/>
      <c r="I768" s="45">
        <v>934021000</v>
      </c>
      <c r="J768" s="45">
        <v>2210716000</v>
      </c>
      <c r="K768" s="45">
        <v>2210716000</v>
      </c>
      <c r="L768" s="57" t="s">
        <v>4107</v>
      </c>
      <c r="M768" s="50"/>
      <c r="N768" s="50" t="s">
        <v>6289</v>
      </c>
      <c r="O768" s="74" t="s">
        <v>6290</v>
      </c>
      <c r="P768" s="74" t="s">
        <v>6291</v>
      </c>
      <c r="Q768" s="62"/>
    </row>
    <row r="769" spans="2:17" s="70" customFormat="1" x14ac:dyDescent="0.15">
      <c r="B769" s="56">
        <v>2018</v>
      </c>
      <c r="C769" s="74">
        <v>2</v>
      </c>
      <c r="D769" s="71" t="s">
        <v>14</v>
      </c>
      <c r="E769" s="50" t="s">
        <v>2446</v>
      </c>
      <c r="F769" s="71" t="s">
        <v>16</v>
      </c>
      <c r="G769" s="45">
        <v>1276695000</v>
      </c>
      <c r="H769" s="45"/>
      <c r="I769" s="45">
        <v>934021000</v>
      </c>
      <c r="J769" s="45">
        <v>2210716000</v>
      </c>
      <c r="K769" s="45">
        <v>2210716000</v>
      </c>
      <c r="L769" s="57" t="s">
        <v>4107</v>
      </c>
      <c r="M769" s="50"/>
      <c r="N769" s="50" t="s">
        <v>6289</v>
      </c>
      <c r="O769" s="74" t="s">
        <v>6290</v>
      </c>
      <c r="P769" s="74" t="s">
        <v>6291</v>
      </c>
      <c r="Q769" s="62"/>
    </row>
    <row r="770" spans="2:17" s="70" customFormat="1" x14ac:dyDescent="0.15">
      <c r="B770" s="56">
        <v>2018</v>
      </c>
      <c r="C770" s="74">
        <v>2</v>
      </c>
      <c r="D770" s="71" t="s">
        <v>14</v>
      </c>
      <c r="E770" s="50" t="s">
        <v>5418</v>
      </c>
      <c r="F770" s="71" t="s">
        <v>3866</v>
      </c>
      <c r="G770" s="45">
        <v>1000000000</v>
      </c>
      <c r="H770" s="45"/>
      <c r="I770" s="45">
        <v>1325000000</v>
      </c>
      <c r="J770" s="45">
        <f>SUM(G770:I770)</f>
        <v>2325000000</v>
      </c>
      <c r="K770" s="45">
        <v>3607000000</v>
      </c>
      <c r="L770" s="57" t="s">
        <v>4107</v>
      </c>
      <c r="M770" s="50"/>
      <c r="N770" s="50" t="s">
        <v>5162</v>
      </c>
      <c r="O770" s="74" t="s">
        <v>5363</v>
      </c>
      <c r="P770" s="74" t="s">
        <v>5364</v>
      </c>
      <c r="Q770" s="62"/>
    </row>
    <row r="771" spans="2:17" s="70" customFormat="1" x14ac:dyDescent="0.15">
      <c r="B771" s="56">
        <v>2018</v>
      </c>
      <c r="C771" s="74">
        <v>2</v>
      </c>
      <c r="D771" s="71" t="s">
        <v>14</v>
      </c>
      <c r="E771" s="50" t="s">
        <v>1434</v>
      </c>
      <c r="F771" s="71" t="s">
        <v>16</v>
      </c>
      <c r="G771" s="45">
        <v>1672317000</v>
      </c>
      <c r="H771" s="45"/>
      <c r="I771" s="45">
        <v>653325000</v>
      </c>
      <c r="J771" s="45">
        <v>2325642000</v>
      </c>
      <c r="K771" s="45">
        <v>1672000000</v>
      </c>
      <c r="L771" s="57"/>
      <c r="M771" s="50"/>
      <c r="N771" s="50" t="s">
        <v>6145</v>
      </c>
      <c r="O771" s="74" t="s">
        <v>6150</v>
      </c>
      <c r="P771" s="74" t="s">
        <v>6151</v>
      </c>
      <c r="Q771" s="62"/>
    </row>
    <row r="772" spans="2:17" s="70" customFormat="1" x14ac:dyDescent="0.15">
      <c r="B772" s="56">
        <v>2018</v>
      </c>
      <c r="C772" s="74">
        <v>2</v>
      </c>
      <c r="D772" s="71" t="s">
        <v>14</v>
      </c>
      <c r="E772" s="50" t="s">
        <v>1526</v>
      </c>
      <c r="F772" s="71" t="s">
        <v>16</v>
      </c>
      <c r="G772" s="45">
        <v>643000000</v>
      </c>
      <c r="H772" s="45">
        <v>600000000</v>
      </c>
      <c r="I772" s="45">
        <v>1086000000</v>
      </c>
      <c r="J772" s="45">
        <v>2329000000</v>
      </c>
      <c r="K772" s="45">
        <v>1863200000</v>
      </c>
      <c r="L772" s="57"/>
      <c r="M772" s="50"/>
      <c r="N772" s="50" t="s">
        <v>5854</v>
      </c>
      <c r="O772" s="74" t="s">
        <v>6223</v>
      </c>
      <c r="P772" s="74" t="s">
        <v>6224</v>
      </c>
      <c r="Q772" s="62"/>
    </row>
    <row r="773" spans="2:17" s="70" customFormat="1" x14ac:dyDescent="0.15">
      <c r="B773" s="56">
        <v>2018</v>
      </c>
      <c r="C773" s="74">
        <v>2</v>
      </c>
      <c r="D773" s="71" t="s">
        <v>14</v>
      </c>
      <c r="E773" s="50" t="s">
        <v>234</v>
      </c>
      <c r="F773" s="71" t="s">
        <v>17</v>
      </c>
      <c r="G773" s="45">
        <v>2287800000</v>
      </c>
      <c r="H773" s="45">
        <v>0</v>
      </c>
      <c r="I773" s="45">
        <v>42700000</v>
      </c>
      <c r="J773" s="45">
        <v>2330500000</v>
      </c>
      <c r="K773" s="45">
        <v>1601460000</v>
      </c>
      <c r="L773" s="57" t="s">
        <v>4107</v>
      </c>
      <c r="M773" s="50"/>
      <c r="N773" s="50" t="s">
        <v>5938</v>
      </c>
      <c r="O773" s="74" t="s">
        <v>5943</v>
      </c>
      <c r="P773" s="74" t="s">
        <v>5944</v>
      </c>
      <c r="Q773" s="62"/>
    </row>
    <row r="774" spans="2:17" s="70" customFormat="1" x14ac:dyDescent="0.15">
      <c r="B774" s="56">
        <v>2018</v>
      </c>
      <c r="C774" s="74">
        <v>2</v>
      </c>
      <c r="D774" s="71" t="s">
        <v>14</v>
      </c>
      <c r="E774" s="50" t="s">
        <v>4194</v>
      </c>
      <c r="F774" s="71" t="s">
        <v>16</v>
      </c>
      <c r="G774" s="45">
        <v>711293000</v>
      </c>
      <c r="H774" s="45">
        <v>0</v>
      </c>
      <c r="I774" s="45">
        <v>1759384000</v>
      </c>
      <c r="J774" s="45">
        <f>SUM(G774:I774)</f>
        <v>2470677000</v>
      </c>
      <c r="K774" s="45">
        <v>6500000000</v>
      </c>
      <c r="L774" s="57" t="s">
        <v>4107</v>
      </c>
      <c r="M774" s="50"/>
      <c r="N774" s="50" t="s">
        <v>4177</v>
      </c>
      <c r="O774" s="74" t="s">
        <v>6623</v>
      </c>
      <c r="P774" s="74" t="s">
        <v>6624</v>
      </c>
      <c r="Q774" s="62"/>
    </row>
    <row r="775" spans="2:17" s="70" customFormat="1" x14ac:dyDescent="0.15">
      <c r="B775" s="56">
        <v>2018</v>
      </c>
      <c r="C775" s="74">
        <v>2</v>
      </c>
      <c r="D775" s="71" t="s">
        <v>14</v>
      </c>
      <c r="E775" s="50" t="s">
        <v>2936</v>
      </c>
      <c r="F775" s="71" t="s">
        <v>103</v>
      </c>
      <c r="G775" s="45">
        <v>1500000000</v>
      </c>
      <c r="H775" s="45"/>
      <c r="I775" s="45">
        <v>1000000000</v>
      </c>
      <c r="J775" s="45">
        <v>2500000000</v>
      </c>
      <c r="K775" s="45">
        <v>1750000000</v>
      </c>
      <c r="L775" s="57"/>
      <c r="M775" s="50"/>
      <c r="N775" s="50" t="s">
        <v>5879</v>
      </c>
      <c r="O775" s="74" t="s">
        <v>6374</v>
      </c>
      <c r="P775" s="74" t="s">
        <v>6375</v>
      </c>
      <c r="Q775" s="62"/>
    </row>
    <row r="776" spans="2:17" s="70" customFormat="1" x14ac:dyDescent="0.15">
      <c r="B776" s="56">
        <v>2018</v>
      </c>
      <c r="C776" s="74">
        <v>2</v>
      </c>
      <c r="D776" s="71" t="s">
        <v>14</v>
      </c>
      <c r="E776" s="50" t="s">
        <v>3422</v>
      </c>
      <c r="F776" s="71" t="s">
        <v>16</v>
      </c>
      <c r="G776" s="110">
        <v>591121000</v>
      </c>
      <c r="H776" s="110">
        <v>0</v>
      </c>
      <c r="I776" s="110">
        <v>1921782000</v>
      </c>
      <c r="J776" s="110">
        <v>2512903000</v>
      </c>
      <c r="K776" s="110">
        <v>2512903000</v>
      </c>
      <c r="L776" s="57" t="s">
        <v>4107</v>
      </c>
      <c r="M776" s="50"/>
      <c r="N776" s="50" t="s">
        <v>6482</v>
      </c>
      <c r="O776" s="74" t="s">
        <v>6487</v>
      </c>
      <c r="P776" s="74" t="s">
        <v>6488</v>
      </c>
      <c r="Q776" s="62"/>
    </row>
    <row r="777" spans="2:17" s="70" customFormat="1" x14ac:dyDescent="0.15">
      <c r="B777" s="56">
        <v>2018</v>
      </c>
      <c r="C777" s="74">
        <v>2</v>
      </c>
      <c r="D777" s="71" t="s">
        <v>14</v>
      </c>
      <c r="E777" s="50" t="s">
        <v>4152</v>
      </c>
      <c r="F777" s="71" t="s">
        <v>16</v>
      </c>
      <c r="G777" s="45">
        <v>1373902000</v>
      </c>
      <c r="H777" s="45">
        <v>0</v>
      </c>
      <c r="I777" s="45">
        <v>1140098000</v>
      </c>
      <c r="J777" s="45">
        <f>SUM(G777:I777)</f>
        <v>2514000000</v>
      </c>
      <c r="K777" s="45">
        <v>687000000</v>
      </c>
      <c r="L777" s="57" t="s">
        <v>4107</v>
      </c>
      <c r="M777" s="50"/>
      <c r="N777" s="50" t="s">
        <v>3887</v>
      </c>
      <c r="O777" s="74" t="s">
        <v>3888</v>
      </c>
      <c r="P777" s="74" t="s">
        <v>3889</v>
      </c>
      <c r="Q777" s="62"/>
    </row>
    <row r="778" spans="2:17" s="70" customFormat="1" x14ac:dyDescent="0.15">
      <c r="B778" s="56">
        <v>2018</v>
      </c>
      <c r="C778" s="74">
        <v>2</v>
      </c>
      <c r="D778" s="71" t="s">
        <v>14</v>
      </c>
      <c r="E778" s="50" t="s">
        <v>3028</v>
      </c>
      <c r="F778" s="71" t="s">
        <v>16</v>
      </c>
      <c r="G778" s="45">
        <v>847254000</v>
      </c>
      <c r="H778" s="45">
        <v>0</v>
      </c>
      <c r="I778" s="45">
        <v>1694491000</v>
      </c>
      <c r="J778" s="45">
        <v>2541745000</v>
      </c>
      <c r="K778" s="45">
        <v>6500000000</v>
      </c>
      <c r="L778" s="57"/>
      <c r="M778" s="50"/>
      <c r="N778" s="50" t="s">
        <v>5889</v>
      </c>
      <c r="O778" s="74" t="s">
        <v>6459</v>
      </c>
      <c r="P778" s="74" t="s">
        <v>6460</v>
      </c>
      <c r="Q778" s="62"/>
    </row>
    <row r="779" spans="2:17" s="70" customFormat="1" x14ac:dyDescent="0.15">
      <c r="B779" s="56">
        <v>2018</v>
      </c>
      <c r="C779" s="74">
        <v>2</v>
      </c>
      <c r="D779" s="71" t="s">
        <v>14</v>
      </c>
      <c r="E779" s="50" t="s">
        <v>841</v>
      </c>
      <c r="F779" s="71" t="s">
        <v>16</v>
      </c>
      <c r="G779" s="45">
        <v>500000000</v>
      </c>
      <c r="H779" s="45">
        <v>998148000</v>
      </c>
      <c r="I779" s="45">
        <v>1055491000</v>
      </c>
      <c r="J779" s="45">
        <v>2553639000</v>
      </c>
      <c r="K779" s="45">
        <v>2553639000</v>
      </c>
      <c r="L779" s="57"/>
      <c r="M779" s="50"/>
      <c r="N779" s="50" t="s">
        <v>5838</v>
      </c>
      <c r="O779" s="74" t="s">
        <v>6040</v>
      </c>
      <c r="P779" s="74" t="s">
        <v>6041</v>
      </c>
      <c r="Q779" s="62"/>
    </row>
    <row r="780" spans="2:17" s="70" customFormat="1" x14ac:dyDescent="0.15">
      <c r="B780" s="56">
        <v>2018</v>
      </c>
      <c r="C780" s="74">
        <v>2</v>
      </c>
      <c r="D780" s="71" t="s">
        <v>14</v>
      </c>
      <c r="E780" s="50" t="s">
        <v>230</v>
      </c>
      <c r="F780" s="71" t="s">
        <v>103</v>
      </c>
      <c r="G780" s="45">
        <v>82047000</v>
      </c>
      <c r="H780" s="45">
        <v>0</v>
      </c>
      <c r="I780" s="45">
        <v>2496901000</v>
      </c>
      <c r="J780" s="45">
        <v>2578948000</v>
      </c>
      <c r="K780" s="45">
        <v>2578948000</v>
      </c>
      <c r="L780" s="57" t="s">
        <v>4107</v>
      </c>
      <c r="M780" s="50"/>
      <c r="N780" s="50" t="s">
        <v>5938</v>
      </c>
      <c r="O780" s="74" t="s">
        <v>5939</v>
      </c>
      <c r="P780" s="74" t="s">
        <v>5940</v>
      </c>
      <c r="Q780" s="62"/>
    </row>
    <row r="781" spans="2:17" s="70" customFormat="1" x14ac:dyDescent="0.15">
      <c r="B781" s="56">
        <v>2018</v>
      </c>
      <c r="C781" s="74">
        <v>2</v>
      </c>
      <c r="D781" s="71" t="s">
        <v>14</v>
      </c>
      <c r="E781" s="50" t="s">
        <v>5249</v>
      </c>
      <c r="F781" s="71" t="s">
        <v>16</v>
      </c>
      <c r="G781" s="45">
        <v>2587380000</v>
      </c>
      <c r="H781" s="45"/>
      <c r="I781" s="45">
        <v>32812000</v>
      </c>
      <c r="J781" s="45">
        <f>G781+I781</f>
        <v>2620192000</v>
      </c>
      <c r="K781" s="45">
        <f>H781+J781</f>
        <v>2620192000</v>
      </c>
      <c r="L781" s="57"/>
      <c r="M781" s="50"/>
      <c r="N781" s="50" t="s">
        <v>5911</v>
      </c>
      <c r="O781" s="74" t="s">
        <v>6700</v>
      </c>
      <c r="P781" s="74" t="s">
        <v>6701</v>
      </c>
      <c r="Q781" s="62"/>
    </row>
    <row r="782" spans="2:17" s="70" customFormat="1" x14ac:dyDescent="0.15">
      <c r="B782" s="56">
        <v>2018</v>
      </c>
      <c r="C782" s="74">
        <v>2</v>
      </c>
      <c r="D782" s="71" t="s">
        <v>14</v>
      </c>
      <c r="E782" s="50" t="s">
        <v>5415</v>
      </c>
      <c r="F782" s="71" t="s">
        <v>3866</v>
      </c>
      <c r="G782" s="45">
        <v>1100000000</v>
      </c>
      <c r="H782" s="45"/>
      <c r="I782" s="45">
        <v>1525000000</v>
      </c>
      <c r="J782" s="45">
        <f>SUM(G782:I782)</f>
        <v>2625000000</v>
      </c>
      <c r="K782" s="45">
        <v>3727000000</v>
      </c>
      <c r="L782" s="57" t="s">
        <v>4107</v>
      </c>
      <c r="M782" s="50"/>
      <c r="N782" s="50" t="s">
        <v>5162</v>
      </c>
      <c r="O782" s="74" t="s">
        <v>5163</v>
      </c>
      <c r="P782" s="74" t="s">
        <v>5164</v>
      </c>
      <c r="Q782" s="62"/>
    </row>
    <row r="783" spans="2:17" s="70" customFormat="1" x14ac:dyDescent="0.15">
      <c r="B783" s="56">
        <v>2018</v>
      </c>
      <c r="C783" s="74">
        <v>2</v>
      </c>
      <c r="D783" s="71" t="s">
        <v>14</v>
      </c>
      <c r="E783" s="50" t="s">
        <v>5237</v>
      </c>
      <c r="F783" s="71" t="s">
        <v>103</v>
      </c>
      <c r="G783" s="45">
        <v>870540000</v>
      </c>
      <c r="H783" s="45">
        <v>0</v>
      </c>
      <c r="I783" s="45">
        <v>1783700000</v>
      </c>
      <c r="J783" s="45">
        <f>G783+H783+I783</f>
        <v>2654240000</v>
      </c>
      <c r="K783" s="45">
        <f>H783+I783+J783</f>
        <v>4437940000</v>
      </c>
      <c r="L783" s="57"/>
      <c r="M783" s="50"/>
      <c r="N783" s="50" t="s">
        <v>5911</v>
      </c>
      <c r="O783" s="74" t="s">
        <v>6690</v>
      </c>
      <c r="P783" s="74" t="s">
        <v>6691</v>
      </c>
      <c r="Q783" s="62"/>
    </row>
    <row r="784" spans="2:17" s="70" customFormat="1" x14ac:dyDescent="0.15">
      <c r="B784" s="56">
        <v>2018</v>
      </c>
      <c r="C784" s="74">
        <v>2</v>
      </c>
      <c r="D784" s="71" t="s">
        <v>14</v>
      </c>
      <c r="E784" s="50" t="s">
        <v>840</v>
      </c>
      <c r="F784" s="71" t="s">
        <v>16</v>
      </c>
      <c r="G784" s="45">
        <v>600000000</v>
      </c>
      <c r="H784" s="45">
        <v>1506786000</v>
      </c>
      <c r="I784" s="45">
        <v>551793000</v>
      </c>
      <c r="J784" s="45">
        <v>2658579000</v>
      </c>
      <c r="K784" s="45">
        <v>2658579000</v>
      </c>
      <c r="L784" s="57"/>
      <c r="M784" s="50"/>
      <c r="N784" s="50" t="s">
        <v>5838</v>
      </c>
      <c r="O784" s="74" t="s">
        <v>6038</v>
      </c>
      <c r="P784" s="74" t="s">
        <v>6039</v>
      </c>
      <c r="Q784" s="62"/>
    </row>
    <row r="785" spans="2:17" s="70" customFormat="1" x14ac:dyDescent="0.15">
      <c r="B785" s="56">
        <v>2018</v>
      </c>
      <c r="C785" s="74">
        <v>2</v>
      </c>
      <c r="D785" s="71" t="s">
        <v>5005</v>
      </c>
      <c r="E785" s="50" t="s">
        <v>5221</v>
      </c>
      <c r="F785" s="71" t="s">
        <v>16</v>
      </c>
      <c r="G785" s="45">
        <v>411203000</v>
      </c>
      <c r="H785" s="45">
        <v>2262168000</v>
      </c>
      <c r="I785" s="45">
        <v>13244000</v>
      </c>
      <c r="J785" s="45">
        <f>SUM(G785:I785)</f>
        <v>2686615000</v>
      </c>
      <c r="K785" s="45">
        <v>2687000000</v>
      </c>
      <c r="L785" s="57" t="s">
        <v>4107</v>
      </c>
      <c r="M785" s="50"/>
      <c r="N785" s="50" t="s">
        <v>5909</v>
      </c>
      <c r="O785" s="74" t="s">
        <v>6672</v>
      </c>
      <c r="P785" s="74" t="s">
        <v>6673</v>
      </c>
      <c r="Q785" s="62"/>
    </row>
    <row r="786" spans="2:17" s="70" customFormat="1" x14ac:dyDescent="0.15">
      <c r="B786" s="56">
        <v>2018</v>
      </c>
      <c r="C786" s="74">
        <v>2</v>
      </c>
      <c r="D786" s="71" t="s">
        <v>14</v>
      </c>
      <c r="E786" s="50" t="s">
        <v>1458</v>
      </c>
      <c r="F786" s="71" t="s">
        <v>16</v>
      </c>
      <c r="G786" s="45">
        <v>1000000000</v>
      </c>
      <c r="H786" s="45"/>
      <c r="I786" s="45">
        <v>1700000000</v>
      </c>
      <c r="J786" s="45">
        <v>2700000000</v>
      </c>
      <c r="K786" s="45">
        <v>2700000000</v>
      </c>
      <c r="L786" s="57" t="s">
        <v>4107</v>
      </c>
      <c r="M786" s="50"/>
      <c r="N786" s="50" t="s">
        <v>6172</v>
      </c>
      <c r="O786" s="74" t="s">
        <v>6173</v>
      </c>
      <c r="P786" s="74" t="s">
        <v>6174</v>
      </c>
      <c r="Q786" s="62"/>
    </row>
    <row r="787" spans="2:17" s="70" customFormat="1" x14ac:dyDescent="0.15">
      <c r="B787" s="56">
        <v>2018</v>
      </c>
      <c r="C787" s="74">
        <v>2</v>
      </c>
      <c r="D787" s="71" t="s">
        <v>14</v>
      </c>
      <c r="E787" s="50" t="s">
        <v>2933</v>
      </c>
      <c r="F787" s="71" t="s">
        <v>16</v>
      </c>
      <c r="G787" s="45">
        <v>1300000000</v>
      </c>
      <c r="H787" s="45"/>
      <c r="I787" s="45">
        <v>1400000000</v>
      </c>
      <c r="J787" s="45">
        <v>2700000000</v>
      </c>
      <c r="K787" s="45">
        <v>2700000000</v>
      </c>
      <c r="L787" s="57"/>
      <c r="M787" s="50"/>
      <c r="N787" s="50" t="s">
        <v>5879</v>
      </c>
      <c r="O787" s="74" t="s">
        <v>6372</v>
      </c>
      <c r="P787" s="74" t="s">
        <v>6373</v>
      </c>
      <c r="Q787" s="62"/>
    </row>
    <row r="788" spans="2:17" s="70" customFormat="1" x14ac:dyDescent="0.15">
      <c r="B788" s="56">
        <v>2018</v>
      </c>
      <c r="C788" s="74">
        <v>2</v>
      </c>
      <c r="D788" s="71" t="s">
        <v>14</v>
      </c>
      <c r="E788" s="50" t="s">
        <v>5236</v>
      </c>
      <c r="F788" s="71" t="s">
        <v>16</v>
      </c>
      <c r="G788" s="45">
        <v>1331000000</v>
      </c>
      <c r="H788" s="45">
        <v>0</v>
      </c>
      <c r="I788" s="45">
        <v>1408000000</v>
      </c>
      <c r="J788" s="45">
        <f>SUM(G788:I788)</f>
        <v>2739000000</v>
      </c>
      <c r="K788" s="45">
        <f>J788</f>
        <v>2739000000</v>
      </c>
      <c r="L788" s="57"/>
      <c r="M788" s="50"/>
      <c r="N788" s="50" t="s">
        <v>5910</v>
      </c>
      <c r="O788" s="74" t="s">
        <v>6688</v>
      </c>
      <c r="P788" s="74" t="s">
        <v>6689</v>
      </c>
      <c r="Q788" s="62"/>
    </row>
    <row r="789" spans="2:17" s="70" customFormat="1" x14ac:dyDescent="0.15">
      <c r="B789" s="56">
        <v>2018</v>
      </c>
      <c r="C789" s="74">
        <v>2</v>
      </c>
      <c r="D789" s="71" t="s">
        <v>14</v>
      </c>
      <c r="E789" s="50" t="s">
        <v>1360</v>
      </c>
      <c r="F789" s="71" t="s">
        <v>16</v>
      </c>
      <c r="G789" s="45">
        <v>1008910000</v>
      </c>
      <c r="H789" s="45"/>
      <c r="I789" s="45">
        <v>1751479000</v>
      </c>
      <c r="J789" s="45">
        <v>2760389000</v>
      </c>
      <c r="K789" s="45">
        <v>1932000000</v>
      </c>
      <c r="L789" s="57" t="s">
        <v>4107</v>
      </c>
      <c r="M789" s="50"/>
      <c r="N789" s="50" t="s">
        <v>5846</v>
      </c>
      <c r="O789" s="74" t="s">
        <v>6086</v>
      </c>
      <c r="P789" s="74" t="s">
        <v>6087</v>
      </c>
      <c r="Q789" s="62"/>
    </row>
    <row r="790" spans="2:17" s="70" customFormat="1" x14ac:dyDescent="0.15">
      <c r="B790" s="56">
        <v>2018</v>
      </c>
      <c r="C790" s="74">
        <v>2</v>
      </c>
      <c r="D790" s="71" t="s">
        <v>15</v>
      </c>
      <c r="E790" s="50" t="s">
        <v>2922</v>
      </c>
      <c r="F790" s="71" t="s">
        <v>16</v>
      </c>
      <c r="G790" s="45">
        <v>800000000</v>
      </c>
      <c r="H790" s="45">
        <v>1889000000</v>
      </c>
      <c r="I790" s="45">
        <v>100000000</v>
      </c>
      <c r="J790" s="45">
        <v>2789000000</v>
      </c>
      <c r="K790" s="45">
        <v>2789000000</v>
      </c>
      <c r="L790" s="57" t="s">
        <v>4107</v>
      </c>
      <c r="M790" s="50"/>
      <c r="N790" s="50" t="s">
        <v>5877</v>
      </c>
      <c r="O790" s="74" t="s">
        <v>6356</v>
      </c>
      <c r="P790" s="74" t="s">
        <v>6357</v>
      </c>
      <c r="Q790" s="62"/>
    </row>
    <row r="791" spans="2:17" s="70" customFormat="1" x14ac:dyDescent="0.15">
      <c r="B791" s="56">
        <v>2018</v>
      </c>
      <c r="C791" s="74">
        <v>2</v>
      </c>
      <c r="D791" s="71" t="s">
        <v>14</v>
      </c>
      <c r="E791" s="50" t="s">
        <v>3000</v>
      </c>
      <c r="F791" s="71" t="s">
        <v>103</v>
      </c>
      <c r="G791" s="45">
        <v>1466618000</v>
      </c>
      <c r="H791" s="45"/>
      <c r="I791" s="45">
        <v>1381926000</v>
      </c>
      <c r="J791" s="45">
        <v>2848544000</v>
      </c>
      <c r="K791" s="45">
        <v>2848544000</v>
      </c>
      <c r="L791" s="57"/>
      <c r="M791" s="50"/>
      <c r="N791" s="50" t="s">
        <v>6429</v>
      </c>
      <c r="O791" s="74" t="s">
        <v>6436</v>
      </c>
      <c r="P791" s="74" t="s">
        <v>6437</v>
      </c>
      <c r="Q791" s="62"/>
    </row>
    <row r="792" spans="2:17" s="70" customFormat="1" x14ac:dyDescent="0.15">
      <c r="B792" s="56">
        <v>2018</v>
      </c>
      <c r="C792" s="74">
        <v>2</v>
      </c>
      <c r="D792" s="71" t="s">
        <v>14</v>
      </c>
      <c r="E792" s="50" t="s">
        <v>1459</v>
      </c>
      <c r="F792" s="71" t="s">
        <v>103</v>
      </c>
      <c r="G792" s="45">
        <v>250000000</v>
      </c>
      <c r="H792" s="45"/>
      <c r="I792" s="45">
        <v>2630000000</v>
      </c>
      <c r="J792" s="45">
        <v>2880000000</v>
      </c>
      <c r="K792" s="45">
        <v>2880000000</v>
      </c>
      <c r="L792" s="57"/>
      <c r="M792" s="50"/>
      <c r="N792" s="50" t="s">
        <v>6172</v>
      </c>
      <c r="O792" s="74" t="s">
        <v>6175</v>
      </c>
      <c r="P792" s="74" t="s">
        <v>6176</v>
      </c>
      <c r="Q792" s="62"/>
    </row>
    <row r="793" spans="2:17" s="70" customFormat="1" x14ac:dyDescent="0.15">
      <c r="B793" s="56">
        <v>2018</v>
      </c>
      <c r="C793" s="74">
        <v>2</v>
      </c>
      <c r="D793" s="71" t="s">
        <v>14</v>
      </c>
      <c r="E793" s="50" t="s">
        <v>2962</v>
      </c>
      <c r="F793" s="71" t="s">
        <v>16</v>
      </c>
      <c r="G793" s="45">
        <v>2626000000</v>
      </c>
      <c r="H793" s="45"/>
      <c r="I793" s="45">
        <v>292000000</v>
      </c>
      <c r="J793" s="45">
        <v>2918000000</v>
      </c>
      <c r="K793" s="45">
        <v>2918000000</v>
      </c>
      <c r="L793" s="57"/>
      <c r="M793" s="50"/>
      <c r="N793" s="50" t="s">
        <v>5884</v>
      </c>
      <c r="O793" s="74" t="s">
        <v>6406</v>
      </c>
      <c r="P793" s="74" t="s">
        <v>6407</v>
      </c>
      <c r="Q793" s="62"/>
    </row>
    <row r="794" spans="2:17" s="70" customFormat="1" x14ac:dyDescent="0.15">
      <c r="B794" s="56">
        <v>2018</v>
      </c>
      <c r="C794" s="74">
        <v>2</v>
      </c>
      <c r="D794" s="71" t="s">
        <v>14</v>
      </c>
      <c r="E794" s="50" t="s">
        <v>3487</v>
      </c>
      <c r="F794" s="71" t="s">
        <v>103</v>
      </c>
      <c r="G794" s="110">
        <v>603934900</v>
      </c>
      <c r="H794" s="110">
        <v>0</v>
      </c>
      <c r="I794" s="110">
        <v>2429308000</v>
      </c>
      <c r="J794" s="110">
        <v>3033242900</v>
      </c>
      <c r="K794" s="110">
        <v>3033242900</v>
      </c>
      <c r="L794" s="57"/>
      <c r="M794" s="50"/>
      <c r="N794" s="50" t="s">
        <v>5901</v>
      </c>
      <c r="O794" s="74" t="s">
        <v>6538</v>
      </c>
      <c r="P794" s="74" t="s">
        <v>6539</v>
      </c>
      <c r="Q794" s="62"/>
    </row>
    <row r="795" spans="2:17" s="70" customFormat="1" x14ac:dyDescent="0.15">
      <c r="B795" s="56">
        <v>2018</v>
      </c>
      <c r="C795" s="74">
        <v>2</v>
      </c>
      <c r="D795" s="71" t="s">
        <v>14</v>
      </c>
      <c r="E795" s="50" t="s">
        <v>832</v>
      </c>
      <c r="F795" s="71" t="s">
        <v>16</v>
      </c>
      <c r="G795" s="45">
        <v>1000000000</v>
      </c>
      <c r="H795" s="45">
        <v>1840029000</v>
      </c>
      <c r="I795" s="45">
        <v>217000000</v>
      </c>
      <c r="J795" s="45">
        <v>3057029000</v>
      </c>
      <c r="K795" s="45">
        <v>3057000000</v>
      </c>
      <c r="L795" s="57" t="s">
        <v>4107</v>
      </c>
      <c r="M795" s="50"/>
      <c r="N795" s="50" t="s">
        <v>6029</v>
      </c>
      <c r="O795" s="74" t="s">
        <v>6034</v>
      </c>
      <c r="P795" s="74" t="s">
        <v>6035</v>
      </c>
      <c r="Q795" s="62"/>
    </row>
    <row r="796" spans="2:17" s="70" customFormat="1" x14ac:dyDescent="0.15">
      <c r="B796" s="56">
        <v>2018</v>
      </c>
      <c r="C796" s="74">
        <v>2</v>
      </c>
      <c r="D796" s="71" t="s">
        <v>14</v>
      </c>
      <c r="E796" s="50" t="s">
        <v>2489</v>
      </c>
      <c r="F796" s="71" t="s">
        <v>16</v>
      </c>
      <c r="G796" s="45">
        <v>668550000</v>
      </c>
      <c r="H796" s="45">
        <v>668557000</v>
      </c>
      <c r="I796" s="45">
        <v>1754976000</v>
      </c>
      <c r="J796" s="45">
        <v>3092083000</v>
      </c>
      <c r="K796" s="45">
        <v>1397823000</v>
      </c>
      <c r="L796" s="57"/>
      <c r="M796" s="50"/>
      <c r="N796" s="50" t="s">
        <v>5870</v>
      </c>
      <c r="O796" s="74" t="s">
        <v>6320</v>
      </c>
      <c r="P796" s="74" t="s">
        <v>6321</v>
      </c>
      <c r="Q796" s="62"/>
    </row>
    <row r="797" spans="2:17" s="70" customFormat="1" x14ac:dyDescent="0.15">
      <c r="B797" s="56">
        <v>2018</v>
      </c>
      <c r="C797" s="74">
        <v>2</v>
      </c>
      <c r="D797" s="71" t="s">
        <v>14</v>
      </c>
      <c r="E797" s="50" t="s">
        <v>1348</v>
      </c>
      <c r="F797" s="71" t="s">
        <v>16</v>
      </c>
      <c r="G797" s="45">
        <v>1200000000</v>
      </c>
      <c r="H797" s="45">
        <v>922780000</v>
      </c>
      <c r="I797" s="45">
        <v>1033120000</v>
      </c>
      <c r="J797" s="45">
        <v>3155900000</v>
      </c>
      <c r="K797" s="45">
        <v>1200000000</v>
      </c>
      <c r="L797" s="57" t="s">
        <v>4107</v>
      </c>
      <c r="M797" s="50"/>
      <c r="N797" s="50" t="s">
        <v>5844</v>
      </c>
      <c r="O797" s="74" t="s">
        <v>6078</v>
      </c>
      <c r="P797" s="74" t="s">
        <v>6079</v>
      </c>
      <c r="Q797" s="62"/>
    </row>
    <row r="798" spans="2:17" s="70" customFormat="1" x14ac:dyDescent="0.15">
      <c r="B798" s="56">
        <v>2018</v>
      </c>
      <c r="C798" s="74">
        <v>2</v>
      </c>
      <c r="D798" s="71" t="s">
        <v>14</v>
      </c>
      <c r="E798" s="50" t="s">
        <v>288</v>
      </c>
      <c r="F798" s="71" t="s">
        <v>16</v>
      </c>
      <c r="G798" s="45">
        <v>1200000000</v>
      </c>
      <c r="H798" s="45">
        <v>560646880</v>
      </c>
      <c r="I798" s="45">
        <v>1420510000</v>
      </c>
      <c r="J798" s="45">
        <v>3181156880</v>
      </c>
      <c r="K798" s="45">
        <v>6289539000</v>
      </c>
      <c r="L798" s="57"/>
      <c r="M798" s="50"/>
      <c r="N798" s="50" t="s">
        <v>5980</v>
      </c>
      <c r="O798" s="74" t="s">
        <v>5990</v>
      </c>
      <c r="P798" s="74" t="s">
        <v>5991</v>
      </c>
      <c r="Q798" s="62"/>
    </row>
    <row r="799" spans="2:17" s="70" customFormat="1" x14ac:dyDescent="0.15">
      <c r="B799" s="56">
        <v>2018</v>
      </c>
      <c r="C799" s="74">
        <v>2</v>
      </c>
      <c r="D799" s="71" t="s">
        <v>14</v>
      </c>
      <c r="E799" s="50" t="s">
        <v>4151</v>
      </c>
      <c r="F799" s="71" t="s">
        <v>16</v>
      </c>
      <c r="G799" s="45">
        <v>930532000</v>
      </c>
      <c r="H799" s="45">
        <v>0</v>
      </c>
      <c r="I799" s="45">
        <v>2251000000</v>
      </c>
      <c r="J799" s="45">
        <f>SUM(G799:I799)</f>
        <v>3181532000</v>
      </c>
      <c r="K799" s="45">
        <v>931000000</v>
      </c>
      <c r="L799" s="57" t="s">
        <v>4107</v>
      </c>
      <c r="M799" s="50"/>
      <c r="N799" s="50" t="s">
        <v>3887</v>
      </c>
      <c r="O799" s="74" t="s">
        <v>3888</v>
      </c>
      <c r="P799" s="74" t="s">
        <v>3889</v>
      </c>
      <c r="Q799" s="62"/>
    </row>
    <row r="800" spans="2:17" s="70" customFormat="1" x14ac:dyDescent="0.15">
      <c r="B800" s="56">
        <v>2018</v>
      </c>
      <c r="C800" s="74">
        <v>2</v>
      </c>
      <c r="D800" s="71" t="s">
        <v>14</v>
      </c>
      <c r="E800" s="50" t="s">
        <v>4237</v>
      </c>
      <c r="F800" s="71" t="s">
        <v>16</v>
      </c>
      <c r="G800" s="45">
        <v>800000000</v>
      </c>
      <c r="H800" s="45">
        <f>3220716810-I800-800000000</f>
        <v>1901619810</v>
      </c>
      <c r="I800" s="45">
        <v>519097000</v>
      </c>
      <c r="J800" s="45">
        <f>SUM(G800:I800)</f>
        <v>3220716810</v>
      </c>
      <c r="K800" s="45">
        <v>14720000000</v>
      </c>
      <c r="L800" s="57" t="s">
        <v>4107</v>
      </c>
      <c r="M800" s="50"/>
      <c r="N800" s="50" t="s">
        <v>4229</v>
      </c>
      <c r="O800" s="74" t="s">
        <v>6636</v>
      </c>
      <c r="P800" s="74" t="s">
        <v>6637</v>
      </c>
      <c r="Q800" s="62"/>
    </row>
    <row r="801" spans="2:17" s="70" customFormat="1" x14ac:dyDescent="0.15">
      <c r="B801" s="56">
        <v>2018</v>
      </c>
      <c r="C801" s="74">
        <v>2</v>
      </c>
      <c r="D801" s="71" t="s">
        <v>14</v>
      </c>
      <c r="E801" s="50" t="s">
        <v>1342</v>
      </c>
      <c r="F801" s="71" t="s">
        <v>16</v>
      </c>
      <c r="G801" s="45">
        <v>2000000000</v>
      </c>
      <c r="H801" s="45">
        <v>545452000</v>
      </c>
      <c r="I801" s="45">
        <v>908506000</v>
      </c>
      <c r="J801" s="45">
        <v>3453958000</v>
      </c>
      <c r="K801" s="45">
        <v>2000000000</v>
      </c>
      <c r="L801" s="57" t="s">
        <v>4107</v>
      </c>
      <c r="M801" s="50"/>
      <c r="N801" s="50" t="s">
        <v>5845</v>
      </c>
      <c r="O801" s="74" t="s">
        <v>6074</v>
      </c>
      <c r="P801" s="74" t="s">
        <v>6075</v>
      </c>
      <c r="Q801" s="62"/>
    </row>
    <row r="802" spans="2:17" s="70" customFormat="1" x14ac:dyDescent="0.15">
      <c r="B802" s="56">
        <v>2018</v>
      </c>
      <c r="C802" s="74">
        <v>2</v>
      </c>
      <c r="D802" s="71" t="s">
        <v>14</v>
      </c>
      <c r="E802" s="50" t="s">
        <v>2445</v>
      </c>
      <c r="F802" s="71" t="s">
        <v>16</v>
      </c>
      <c r="G802" s="45">
        <v>1500000000</v>
      </c>
      <c r="H802" s="45">
        <v>1036482000</v>
      </c>
      <c r="I802" s="45">
        <v>921000000</v>
      </c>
      <c r="J802" s="45">
        <v>3457482000</v>
      </c>
      <c r="K802" s="45">
        <v>1500000000</v>
      </c>
      <c r="L802" s="57"/>
      <c r="M802" s="50"/>
      <c r="N802" s="50" t="s">
        <v>5867</v>
      </c>
      <c r="O802" s="74" t="s">
        <v>6287</v>
      </c>
      <c r="P802" s="74" t="s">
        <v>6288</v>
      </c>
      <c r="Q802" s="62"/>
    </row>
    <row r="803" spans="2:17" s="70" customFormat="1" x14ac:dyDescent="0.15">
      <c r="B803" s="56">
        <v>2018</v>
      </c>
      <c r="C803" s="74">
        <v>2</v>
      </c>
      <c r="D803" s="71" t="s">
        <v>14</v>
      </c>
      <c r="E803" s="50" t="s">
        <v>833</v>
      </c>
      <c r="F803" s="71" t="s">
        <v>16</v>
      </c>
      <c r="G803" s="45">
        <v>1000000000</v>
      </c>
      <c r="H803" s="45">
        <v>2245315000</v>
      </c>
      <c r="I803" s="45">
        <v>217000000</v>
      </c>
      <c r="J803" s="45">
        <v>3462315000</v>
      </c>
      <c r="K803" s="45">
        <v>3462000000</v>
      </c>
      <c r="L803" s="57" t="s">
        <v>4107</v>
      </c>
      <c r="M803" s="50"/>
      <c r="N803" s="50" t="s">
        <v>6029</v>
      </c>
      <c r="O803" s="74" t="s">
        <v>6034</v>
      </c>
      <c r="P803" s="74" t="s">
        <v>6035</v>
      </c>
      <c r="Q803" s="62"/>
    </row>
    <row r="804" spans="2:17" s="70" customFormat="1" x14ac:dyDescent="0.15">
      <c r="B804" s="56">
        <v>2018</v>
      </c>
      <c r="C804" s="74">
        <v>2</v>
      </c>
      <c r="D804" s="71" t="s">
        <v>14</v>
      </c>
      <c r="E804" s="50" t="s">
        <v>1344</v>
      </c>
      <c r="F804" s="71" t="s">
        <v>16</v>
      </c>
      <c r="G804" s="45">
        <v>1960000000</v>
      </c>
      <c r="H804" s="45"/>
      <c r="I804" s="45">
        <v>1531000000</v>
      </c>
      <c r="J804" s="45">
        <v>3491000000</v>
      </c>
      <c r="K804" s="45">
        <v>1960000000</v>
      </c>
      <c r="L804" s="57"/>
      <c r="M804" s="50"/>
      <c r="N804" s="50" t="s">
        <v>5845</v>
      </c>
      <c r="O804" s="74" t="s">
        <v>6076</v>
      </c>
      <c r="P804" s="74" t="s">
        <v>6077</v>
      </c>
      <c r="Q804" s="62"/>
    </row>
    <row r="805" spans="2:17" s="70" customFormat="1" x14ac:dyDescent="0.15">
      <c r="B805" s="56">
        <v>2018</v>
      </c>
      <c r="C805" s="74">
        <v>2</v>
      </c>
      <c r="D805" s="71" t="s">
        <v>14</v>
      </c>
      <c r="E805" s="50" t="s">
        <v>4069</v>
      </c>
      <c r="F805" s="71" t="s">
        <v>4070</v>
      </c>
      <c r="G805" s="45">
        <v>2560000000</v>
      </c>
      <c r="H805" s="45">
        <v>0</v>
      </c>
      <c r="I805" s="45">
        <v>940000000</v>
      </c>
      <c r="J805" s="45">
        <v>3500000000</v>
      </c>
      <c r="K805" s="45">
        <v>2450000000</v>
      </c>
      <c r="L805" s="57"/>
      <c r="M805" s="50"/>
      <c r="N805" s="50" t="s">
        <v>5905</v>
      </c>
      <c r="O805" s="74" t="s">
        <v>6560</v>
      </c>
      <c r="P805" s="74" t="s">
        <v>6561</v>
      </c>
      <c r="Q805" s="62"/>
    </row>
    <row r="806" spans="2:17" s="70" customFormat="1" x14ac:dyDescent="0.15">
      <c r="B806" s="56">
        <v>2018</v>
      </c>
      <c r="C806" s="74">
        <v>2</v>
      </c>
      <c r="D806" s="71" t="s">
        <v>14</v>
      </c>
      <c r="E806" s="50" t="s">
        <v>843</v>
      </c>
      <c r="F806" s="71" t="s">
        <v>16</v>
      </c>
      <c r="G806" s="45">
        <v>1397294000</v>
      </c>
      <c r="H806" s="45"/>
      <c r="I806" s="45">
        <v>2115100000</v>
      </c>
      <c r="J806" s="45">
        <v>3512394000</v>
      </c>
      <c r="K806" s="45">
        <v>3512394000</v>
      </c>
      <c r="L806" s="57" t="s">
        <v>4107</v>
      </c>
      <c r="M806" s="50"/>
      <c r="N806" s="50" t="s">
        <v>5838</v>
      </c>
      <c r="O806" s="74" t="s">
        <v>6042</v>
      </c>
      <c r="P806" s="74" t="s">
        <v>6043</v>
      </c>
      <c r="Q806" s="62"/>
    </row>
    <row r="807" spans="2:17" s="70" customFormat="1" x14ac:dyDescent="0.15">
      <c r="B807" s="56">
        <v>2018</v>
      </c>
      <c r="C807" s="74">
        <v>2</v>
      </c>
      <c r="D807" s="71" t="s">
        <v>14</v>
      </c>
      <c r="E807" s="50" t="s">
        <v>4168</v>
      </c>
      <c r="F807" s="71" t="s">
        <v>16</v>
      </c>
      <c r="G807" s="45">
        <v>1650000000</v>
      </c>
      <c r="H807" s="45">
        <v>1833975900</v>
      </c>
      <c r="I807" s="45">
        <v>34124000</v>
      </c>
      <c r="J807" s="45">
        <f>SUM(G807:I807)</f>
        <v>3518099900</v>
      </c>
      <c r="K807" s="45">
        <v>1650000000</v>
      </c>
      <c r="L807" s="57"/>
      <c r="M807" s="50"/>
      <c r="N807" s="50" t="s">
        <v>5908</v>
      </c>
      <c r="O807" s="74" t="s">
        <v>3912</v>
      </c>
      <c r="P807" s="74" t="s">
        <v>3913</v>
      </c>
      <c r="Q807" s="62"/>
    </row>
    <row r="808" spans="2:17" s="70" customFormat="1" x14ac:dyDescent="0.15">
      <c r="B808" s="56">
        <v>2018</v>
      </c>
      <c r="C808" s="74">
        <v>2</v>
      </c>
      <c r="D808" s="71" t="s">
        <v>14</v>
      </c>
      <c r="E808" s="50" t="s">
        <v>286</v>
      </c>
      <c r="F808" s="71" t="s">
        <v>16</v>
      </c>
      <c r="G808" s="45">
        <v>1000000000</v>
      </c>
      <c r="H808" s="45">
        <v>1842000000</v>
      </c>
      <c r="I808" s="45">
        <v>780000000</v>
      </c>
      <c r="J808" s="45">
        <v>3622000000</v>
      </c>
      <c r="K808" s="45">
        <v>1000000000</v>
      </c>
      <c r="L808" s="57"/>
      <c r="M808" s="50"/>
      <c r="N808" s="50" t="s">
        <v>5980</v>
      </c>
      <c r="O808" s="74" t="s">
        <v>5981</v>
      </c>
      <c r="P808" s="74" t="s">
        <v>5982</v>
      </c>
      <c r="Q808" s="62"/>
    </row>
    <row r="809" spans="2:17" s="70" customFormat="1" x14ac:dyDescent="0.15">
      <c r="B809" s="56">
        <v>2018</v>
      </c>
      <c r="C809" s="74">
        <v>2</v>
      </c>
      <c r="D809" s="71" t="s">
        <v>14</v>
      </c>
      <c r="E809" s="50" t="s">
        <v>5411</v>
      </c>
      <c r="F809" s="71" t="s">
        <v>16</v>
      </c>
      <c r="G809" s="45">
        <v>1050000000</v>
      </c>
      <c r="H809" s="45">
        <v>1054080000</v>
      </c>
      <c r="I809" s="45">
        <v>1525000000</v>
      </c>
      <c r="J809" s="45">
        <f>SUM(G809:I809)</f>
        <v>3629080000</v>
      </c>
      <c r="K809" s="45">
        <v>3630000000</v>
      </c>
      <c r="L809" s="57"/>
      <c r="M809" s="50"/>
      <c r="N809" s="50" t="s">
        <v>5400</v>
      </c>
      <c r="O809" s="74" t="s">
        <v>5408</v>
      </c>
      <c r="P809" s="74" t="s">
        <v>5409</v>
      </c>
      <c r="Q809" s="62"/>
    </row>
    <row r="810" spans="2:17" s="70" customFormat="1" x14ac:dyDescent="0.15">
      <c r="B810" s="56">
        <v>2018</v>
      </c>
      <c r="C810" s="74">
        <v>2</v>
      </c>
      <c r="D810" s="71" t="s">
        <v>15</v>
      </c>
      <c r="E810" s="50" t="s">
        <v>2923</v>
      </c>
      <c r="F810" s="71" t="s">
        <v>16</v>
      </c>
      <c r="G810" s="45">
        <v>900000000</v>
      </c>
      <c r="H810" s="45">
        <v>2344000000</v>
      </c>
      <c r="I810" s="45">
        <v>395000000</v>
      </c>
      <c r="J810" s="45">
        <v>3639000000</v>
      </c>
      <c r="K810" s="45">
        <v>3639000000</v>
      </c>
      <c r="L810" s="57" t="s">
        <v>4107</v>
      </c>
      <c r="M810" s="50"/>
      <c r="N810" s="50" t="s">
        <v>5877</v>
      </c>
      <c r="O810" s="74" t="s">
        <v>6356</v>
      </c>
      <c r="P810" s="74" t="s">
        <v>6357</v>
      </c>
      <c r="Q810" s="62"/>
    </row>
    <row r="811" spans="2:17" s="70" customFormat="1" x14ac:dyDescent="0.15">
      <c r="B811" s="56">
        <v>2018</v>
      </c>
      <c r="C811" s="74">
        <v>2</v>
      </c>
      <c r="D811" s="71" t="s">
        <v>14</v>
      </c>
      <c r="E811" s="50" t="s">
        <v>2964</v>
      </c>
      <c r="F811" s="71" t="s">
        <v>16</v>
      </c>
      <c r="G811" s="45">
        <v>1000000000</v>
      </c>
      <c r="H811" s="45">
        <v>2274439000</v>
      </c>
      <c r="I811" s="45">
        <v>365000000</v>
      </c>
      <c r="J811" s="45">
        <v>3639439000</v>
      </c>
      <c r="K811" s="45">
        <v>3639439000</v>
      </c>
      <c r="L811" s="57" t="s">
        <v>4107</v>
      </c>
      <c r="M811" s="50"/>
      <c r="N811" s="50" t="s">
        <v>5885</v>
      </c>
      <c r="O811" s="74" t="s">
        <v>6408</v>
      </c>
      <c r="P811" s="74" t="s">
        <v>6409</v>
      </c>
      <c r="Q811" s="62"/>
    </row>
    <row r="812" spans="2:17" s="70" customFormat="1" x14ac:dyDescent="0.15">
      <c r="B812" s="56">
        <v>2018</v>
      </c>
      <c r="C812" s="74">
        <v>2</v>
      </c>
      <c r="D812" s="71" t="s">
        <v>15</v>
      </c>
      <c r="E812" s="50" t="s">
        <v>2919</v>
      </c>
      <c r="F812" s="71" t="s">
        <v>16</v>
      </c>
      <c r="G812" s="45">
        <v>900000000</v>
      </c>
      <c r="H812" s="45">
        <v>1231000000</v>
      </c>
      <c r="I812" s="45">
        <v>1515000000</v>
      </c>
      <c r="J812" s="45">
        <v>3646000000</v>
      </c>
      <c r="K812" s="45">
        <v>3646000000</v>
      </c>
      <c r="L812" s="57" t="s">
        <v>4107</v>
      </c>
      <c r="M812" s="50"/>
      <c r="N812" s="50" t="s">
        <v>5877</v>
      </c>
      <c r="O812" s="74" t="s">
        <v>6356</v>
      </c>
      <c r="P812" s="74" t="s">
        <v>6357</v>
      </c>
      <c r="Q812" s="62"/>
    </row>
    <row r="813" spans="2:17" s="70" customFormat="1" x14ac:dyDescent="0.15">
      <c r="B813" s="56">
        <v>2018</v>
      </c>
      <c r="C813" s="74">
        <v>2</v>
      </c>
      <c r="D813" s="71" t="s">
        <v>14</v>
      </c>
      <c r="E813" s="50" t="s">
        <v>829</v>
      </c>
      <c r="F813" s="71" t="s">
        <v>16</v>
      </c>
      <c r="G813" s="45">
        <v>1300000000</v>
      </c>
      <c r="H813" s="45">
        <v>1356778000</v>
      </c>
      <c r="I813" s="45">
        <v>1014000000</v>
      </c>
      <c r="J813" s="45">
        <v>3670778000</v>
      </c>
      <c r="K813" s="45">
        <v>3671000000</v>
      </c>
      <c r="L813" s="57" t="s">
        <v>4107</v>
      </c>
      <c r="M813" s="50"/>
      <c r="N813" s="50" t="s">
        <v>6029</v>
      </c>
      <c r="O813" s="74" t="s">
        <v>6034</v>
      </c>
      <c r="P813" s="74" t="s">
        <v>6035</v>
      </c>
      <c r="Q813" s="62"/>
    </row>
    <row r="814" spans="2:17" s="70" customFormat="1" x14ac:dyDescent="0.15">
      <c r="B814" s="56">
        <v>2018</v>
      </c>
      <c r="C814" s="74">
        <v>2</v>
      </c>
      <c r="D814" s="71" t="s">
        <v>15</v>
      </c>
      <c r="E814" s="50" t="s">
        <v>2513</v>
      </c>
      <c r="F814" s="71" t="s">
        <v>103</v>
      </c>
      <c r="G814" s="45">
        <v>1800000000</v>
      </c>
      <c r="H814" s="45"/>
      <c r="I814" s="45">
        <v>2020336000</v>
      </c>
      <c r="J814" s="45">
        <v>3820336000</v>
      </c>
      <c r="K814" s="45">
        <v>2000000000</v>
      </c>
      <c r="L814" s="57"/>
      <c r="M814" s="50"/>
      <c r="N814" s="50" t="s">
        <v>5871</v>
      </c>
      <c r="O814" s="74" t="s">
        <v>6336</v>
      </c>
      <c r="P814" s="74" t="s">
        <v>6337</v>
      </c>
      <c r="Q814" s="62"/>
    </row>
    <row r="815" spans="2:17" s="70" customFormat="1" x14ac:dyDescent="0.15">
      <c r="B815" s="56">
        <v>2018</v>
      </c>
      <c r="C815" s="74">
        <v>2</v>
      </c>
      <c r="D815" s="71" t="s">
        <v>14</v>
      </c>
      <c r="E815" s="50" t="s">
        <v>5406</v>
      </c>
      <c r="F815" s="71" t="s">
        <v>16</v>
      </c>
      <c r="G815" s="45">
        <v>500000000</v>
      </c>
      <c r="H815" s="45">
        <v>3170000000</v>
      </c>
      <c r="I815" s="45">
        <v>200000000</v>
      </c>
      <c r="J815" s="45">
        <f>SUM(G815:I815)</f>
        <v>3870000000</v>
      </c>
      <c r="K815" s="45">
        <v>3870000000</v>
      </c>
      <c r="L815" s="57" t="s">
        <v>4107</v>
      </c>
      <c r="M815" s="50"/>
      <c r="N815" s="50" t="s">
        <v>5400</v>
      </c>
      <c r="O815" s="74" t="s">
        <v>5401</v>
      </c>
      <c r="P815" s="74" t="s">
        <v>5402</v>
      </c>
      <c r="Q815" s="62"/>
    </row>
    <row r="816" spans="2:17" s="70" customFormat="1" x14ac:dyDescent="0.15">
      <c r="B816" s="56">
        <v>2018</v>
      </c>
      <c r="C816" s="74">
        <v>2</v>
      </c>
      <c r="D816" s="71" t="s">
        <v>14</v>
      </c>
      <c r="E816" s="50" t="s">
        <v>5358</v>
      </c>
      <c r="F816" s="71" t="s">
        <v>3866</v>
      </c>
      <c r="G816" s="45">
        <v>1536000000</v>
      </c>
      <c r="H816" s="45"/>
      <c r="I816" s="45">
        <v>2377000000</v>
      </c>
      <c r="J816" s="45">
        <f>SUM(G816:I816)</f>
        <v>3913000000</v>
      </c>
      <c r="K816" s="45">
        <v>3913000000</v>
      </c>
      <c r="L816" s="57"/>
      <c r="M816" s="50"/>
      <c r="N816" s="50" t="s">
        <v>5162</v>
      </c>
      <c r="O816" s="74" t="s">
        <v>5356</v>
      </c>
      <c r="P816" s="74" t="s">
        <v>5357</v>
      </c>
      <c r="Q816" s="62"/>
    </row>
    <row r="817" spans="2:17" s="70" customFormat="1" x14ac:dyDescent="0.15">
      <c r="B817" s="56">
        <v>2018</v>
      </c>
      <c r="C817" s="74">
        <v>2</v>
      </c>
      <c r="D817" s="71" t="s">
        <v>14</v>
      </c>
      <c r="E817" s="50" t="s">
        <v>5414</v>
      </c>
      <c r="F817" s="71" t="s">
        <v>3866</v>
      </c>
      <c r="G817" s="45">
        <v>1159000000</v>
      </c>
      <c r="H817" s="45"/>
      <c r="I817" s="45">
        <v>2883000000</v>
      </c>
      <c r="J817" s="45">
        <f>SUM(G817:I817)</f>
        <v>4042000000</v>
      </c>
      <c r="K817" s="45">
        <v>4042000000</v>
      </c>
      <c r="L817" s="57"/>
      <c r="M817" s="50"/>
      <c r="N817" s="50" t="s">
        <v>5162</v>
      </c>
      <c r="O817" s="74" t="s">
        <v>5354</v>
      </c>
      <c r="P817" s="74" t="s">
        <v>5355</v>
      </c>
      <c r="Q817" s="62"/>
    </row>
    <row r="818" spans="2:17" s="70" customFormat="1" x14ac:dyDescent="0.15">
      <c r="B818" s="56">
        <v>2018</v>
      </c>
      <c r="C818" s="74">
        <v>2</v>
      </c>
      <c r="D818" s="71" t="s">
        <v>14</v>
      </c>
      <c r="E818" s="50" t="s">
        <v>2953</v>
      </c>
      <c r="F818" s="71" t="s">
        <v>16</v>
      </c>
      <c r="G818" s="45">
        <v>2083000000</v>
      </c>
      <c r="H818" s="45"/>
      <c r="I818" s="45">
        <v>1965000000</v>
      </c>
      <c r="J818" s="45">
        <v>4048000000</v>
      </c>
      <c r="K818" s="45">
        <v>4048000000</v>
      </c>
      <c r="L818" s="57" t="s">
        <v>4107</v>
      </c>
      <c r="M818" s="50"/>
      <c r="N818" s="50" t="s">
        <v>5883</v>
      </c>
      <c r="O818" s="74" t="s">
        <v>6400</v>
      </c>
      <c r="P818" s="74" t="s">
        <v>6401</v>
      </c>
      <c r="Q818" s="62"/>
    </row>
    <row r="819" spans="2:17" s="70" customFormat="1" x14ac:dyDescent="0.15">
      <c r="B819" s="56">
        <v>2018</v>
      </c>
      <c r="C819" s="74">
        <v>2</v>
      </c>
      <c r="D819" s="71" t="s">
        <v>14</v>
      </c>
      <c r="E819" s="50" t="s">
        <v>4284</v>
      </c>
      <c r="F819" s="71" t="s">
        <v>3867</v>
      </c>
      <c r="G819" s="45">
        <v>2000000000</v>
      </c>
      <c r="H819" s="45">
        <v>434144000</v>
      </c>
      <c r="I819" s="45">
        <v>1720392000</v>
      </c>
      <c r="J819" s="45">
        <f>SUM(G819:I819)</f>
        <v>4154536000</v>
      </c>
      <c r="K819" s="45">
        <v>13053000000</v>
      </c>
      <c r="L819" s="57"/>
      <c r="M819" s="50"/>
      <c r="N819" s="50" t="s">
        <v>4006</v>
      </c>
      <c r="O819" s="74" t="s">
        <v>4007</v>
      </c>
      <c r="P819" s="74" t="s">
        <v>4008</v>
      </c>
      <c r="Q819" s="62"/>
    </row>
    <row r="820" spans="2:17" s="70" customFormat="1" x14ac:dyDescent="0.15">
      <c r="B820" s="56">
        <v>2018</v>
      </c>
      <c r="C820" s="74">
        <v>2</v>
      </c>
      <c r="D820" s="71" t="s">
        <v>14</v>
      </c>
      <c r="E820" s="50" t="s">
        <v>3426</v>
      </c>
      <c r="F820" s="71" t="s">
        <v>16</v>
      </c>
      <c r="G820" s="110">
        <v>968213000</v>
      </c>
      <c r="H820" s="110">
        <v>0</v>
      </c>
      <c r="I820" s="110">
        <v>3190949000</v>
      </c>
      <c r="J820" s="110">
        <v>4159162000.0000005</v>
      </c>
      <c r="K820" s="110">
        <v>4159162000.0000005</v>
      </c>
      <c r="L820" s="57" t="s">
        <v>4107</v>
      </c>
      <c r="M820" s="50"/>
      <c r="N820" s="50" t="s">
        <v>6489</v>
      </c>
      <c r="O820" s="74" t="s">
        <v>6490</v>
      </c>
      <c r="P820" s="74" t="s">
        <v>6491</v>
      </c>
      <c r="Q820" s="62"/>
    </row>
    <row r="821" spans="2:17" s="70" customFormat="1" x14ac:dyDescent="0.15">
      <c r="B821" s="56">
        <v>2018</v>
      </c>
      <c r="C821" s="74">
        <v>2</v>
      </c>
      <c r="D821" s="71" t="s">
        <v>14</v>
      </c>
      <c r="E821" s="50" t="s">
        <v>1355</v>
      </c>
      <c r="F821" s="71" t="s">
        <v>16</v>
      </c>
      <c r="G821" s="45">
        <v>822835000</v>
      </c>
      <c r="H821" s="45"/>
      <c r="I821" s="45">
        <v>3337004000</v>
      </c>
      <c r="J821" s="45">
        <v>4159839000</v>
      </c>
      <c r="K821" s="45">
        <v>822835000</v>
      </c>
      <c r="L821" s="57"/>
      <c r="M821" s="50"/>
      <c r="N821" s="50" t="s">
        <v>5844</v>
      </c>
      <c r="O821" s="74" t="s">
        <v>6082</v>
      </c>
      <c r="P821" s="74" t="s">
        <v>6083</v>
      </c>
      <c r="Q821" s="62"/>
    </row>
    <row r="822" spans="2:17" s="70" customFormat="1" x14ac:dyDescent="0.15">
      <c r="B822" s="56">
        <v>2018</v>
      </c>
      <c r="C822" s="74">
        <v>2</v>
      </c>
      <c r="D822" s="71" t="s">
        <v>14</v>
      </c>
      <c r="E822" s="50" t="s">
        <v>5235</v>
      </c>
      <c r="F822" s="71" t="s">
        <v>16</v>
      </c>
      <c r="G822" s="45">
        <v>1050000000</v>
      </c>
      <c r="H822" s="45">
        <v>1571000000</v>
      </c>
      <c r="I822" s="45">
        <v>1617000000</v>
      </c>
      <c r="J822" s="45">
        <f>SUM(G822:I822)</f>
        <v>4238000000</v>
      </c>
      <c r="K822" s="45">
        <f>J822</f>
        <v>4238000000</v>
      </c>
      <c r="L822" s="57" t="s">
        <v>4107</v>
      </c>
      <c r="M822" s="50"/>
      <c r="N822" s="50" t="s">
        <v>5910</v>
      </c>
      <c r="O822" s="74" t="s">
        <v>6684</v>
      </c>
      <c r="P822" s="74" t="s">
        <v>6685</v>
      </c>
      <c r="Q822" s="62"/>
    </row>
    <row r="823" spans="2:17" s="70" customFormat="1" x14ac:dyDescent="0.15">
      <c r="B823" s="56">
        <v>2018</v>
      </c>
      <c r="C823" s="74">
        <v>2</v>
      </c>
      <c r="D823" s="71" t="s">
        <v>14</v>
      </c>
      <c r="E823" s="50" t="s">
        <v>850</v>
      </c>
      <c r="F823" s="71" t="s">
        <v>16</v>
      </c>
      <c r="G823" s="45">
        <v>1348000000</v>
      </c>
      <c r="H823" s="45">
        <v>1588613000</v>
      </c>
      <c r="I823" s="45">
        <v>1321791000</v>
      </c>
      <c r="J823" s="45">
        <v>4258404000</v>
      </c>
      <c r="K823" s="45">
        <v>4258404000</v>
      </c>
      <c r="L823" s="57" t="s">
        <v>4107</v>
      </c>
      <c r="M823" s="50"/>
      <c r="N823" s="50" t="s">
        <v>5839</v>
      </c>
      <c r="O823" s="74" t="s">
        <v>6048</v>
      </c>
      <c r="P823" s="74" t="s">
        <v>6049</v>
      </c>
      <c r="Q823" s="62"/>
    </row>
    <row r="824" spans="2:17" s="70" customFormat="1" x14ac:dyDescent="0.15">
      <c r="B824" s="56">
        <v>2018</v>
      </c>
      <c r="C824" s="74">
        <v>2</v>
      </c>
      <c r="D824" s="71" t="s">
        <v>14</v>
      </c>
      <c r="E824" s="50" t="s">
        <v>5413</v>
      </c>
      <c r="F824" s="71" t="s">
        <v>3866</v>
      </c>
      <c r="G824" s="45">
        <v>1658000000</v>
      </c>
      <c r="H824" s="45"/>
      <c r="I824" s="45">
        <v>2617000000</v>
      </c>
      <c r="J824" s="45">
        <f>SUM(G824:I824)</f>
        <v>4275000000</v>
      </c>
      <c r="K824" s="45">
        <v>4275000000</v>
      </c>
      <c r="L824" s="57" t="s">
        <v>4107</v>
      </c>
      <c r="M824" s="50"/>
      <c r="N824" s="50" t="s">
        <v>5162</v>
      </c>
      <c r="O824" s="74" t="s">
        <v>5163</v>
      </c>
      <c r="P824" s="74" t="s">
        <v>5164</v>
      </c>
      <c r="Q824" s="62"/>
    </row>
    <row r="825" spans="2:17" s="70" customFormat="1" x14ac:dyDescent="0.15">
      <c r="B825" s="56">
        <v>2018</v>
      </c>
      <c r="C825" s="74">
        <v>2</v>
      </c>
      <c r="D825" s="71" t="s">
        <v>14</v>
      </c>
      <c r="E825" s="50" t="s">
        <v>2482</v>
      </c>
      <c r="F825" s="71" t="s">
        <v>16</v>
      </c>
      <c r="G825" s="45">
        <v>1200000000</v>
      </c>
      <c r="H825" s="45">
        <v>729367870</v>
      </c>
      <c r="I825" s="45">
        <v>2410860300</v>
      </c>
      <c r="J825" s="45">
        <v>4340228170</v>
      </c>
      <c r="K825" s="45">
        <v>2500000000</v>
      </c>
      <c r="L825" s="57" t="s">
        <v>4107</v>
      </c>
      <c r="M825" s="50"/>
      <c r="N825" s="50" t="s">
        <v>5870</v>
      </c>
      <c r="O825" s="74" t="s">
        <v>6314</v>
      </c>
      <c r="P825" s="74" t="s">
        <v>6315</v>
      </c>
      <c r="Q825" s="62"/>
    </row>
    <row r="826" spans="2:17" s="70" customFormat="1" x14ac:dyDescent="0.15">
      <c r="B826" s="56">
        <v>2018</v>
      </c>
      <c r="C826" s="74">
        <v>2</v>
      </c>
      <c r="D826" s="71" t="s">
        <v>14</v>
      </c>
      <c r="E826" s="50" t="s">
        <v>5233</v>
      </c>
      <c r="F826" s="71" t="s">
        <v>16</v>
      </c>
      <c r="G826" s="45">
        <v>638000000</v>
      </c>
      <c r="H826" s="45">
        <v>0</v>
      </c>
      <c r="I826" s="45">
        <v>3806000000</v>
      </c>
      <c r="J826" s="45">
        <f>SUM(G826:I826)</f>
        <v>4444000000</v>
      </c>
      <c r="K826" s="45">
        <f>J826</f>
        <v>4444000000</v>
      </c>
      <c r="L826" s="57" t="s">
        <v>4107</v>
      </c>
      <c r="M826" s="50"/>
      <c r="N826" s="50" t="s">
        <v>5910</v>
      </c>
      <c r="O826" s="74" t="s">
        <v>6684</v>
      </c>
      <c r="P826" s="74" t="s">
        <v>6685</v>
      </c>
      <c r="Q826" s="62"/>
    </row>
    <row r="827" spans="2:17" s="70" customFormat="1" x14ac:dyDescent="0.15">
      <c r="B827" s="56">
        <v>2018</v>
      </c>
      <c r="C827" s="74">
        <v>2</v>
      </c>
      <c r="D827" s="71" t="s">
        <v>14</v>
      </c>
      <c r="E827" s="50" t="s">
        <v>2957</v>
      </c>
      <c r="F827" s="71" t="s">
        <v>16</v>
      </c>
      <c r="G827" s="45">
        <v>959000000</v>
      </c>
      <c r="H827" s="45"/>
      <c r="I827" s="45">
        <v>3600000000</v>
      </c>
      <c r="J827" s="45">
        <v>4559000000</v>
      </c>
      <c r="K827" s="45">
        <v>4559000000</v>
      </c>
      <c r="L827" s="57" t="s">
        <v>4107</v>
      </c>
      <c r="M827" s="50"/>
      <c r="N827" s="50" t="s">
        <v>5884</v>
      </c>
      <c r="O827" s="74" t="s">
        <v>6404</v>
      </c>
      <c r="P827" s="74" t="s">
        <v>6405</v>
      </c>
      <c r="Q827" s="62"/>
    </row>
    <row r="828" spans="2:17" s="70" customFormat="1" x14ac:dyDescent="0.15">
      <c r="B828" s="56">
        <v>2018</v>
      </c>
      <c r="C828" s="74">
        <v>2</v>
      </c>
      <c r="D828" s="71" t="s">
        <v>14</v>
      </c>
      <c r="E828" s="50" t="s">
        <v>2737</v>
      </c>
      <c r="F828" s="71" t="s">
        <v>16</v>
      </c>
      <c r="G828" s="45">
        <v>2057979000</v>
      </c>
      <c r="H828" s="45">
        <v>0</v>
      </c>
      <c r="I828" s="45">
        <v>2600000000</v>
      </c>
      <c r="J828" s="45">
        <v>4657979000</v>
      </c>
      <c r="K828" s="45">
        <v>0</v>
      </c>
      <c r="L828" s="57" t="s">
        <v>4107</v>
      </c>
      <c r="M828" s="50"/>
      <c r="N828" s="50" t="s">
        <v>5875</v>
      </c>
      <c r="O828" s="74" t="s">
        <v>6352</v>
      </c>
      <c r="P828" s="74" t="s">
        <v>6353</v>
      </c>
      <c r="Q828" s="62"/>
    </row>
    <row r="829" spans="2:17" s="70" customFormat="1" x14ac:dyDescent="0.15">
      <c r="B829" s="56">
        <v>2018</v>
      </c>
      <c r="C829" s="74">
        <v>2</v>
      </c>
      <c r="D829" s="71" t="s">
        <v>14</v>
      </c>
      <c r="E829" s="50" t="s">
        <v>1518</v>
      </c>
      <c r="F829" s="71" t="s">
        <v>16</v>
      </c>
      <c r="G829" s="45">
        <v>1450000000</v>
      </c>
      <c r="H829" s="45">
        <v>530000000</v>
      </c>
      <c r="I829" s="45">
        <v>2682000000</v>
      </c>
      <c r="J829" s="45">
        <v>4662000000</v>
      </c>
      <c r="K829" s="45">
        <v>4662000000</v>
      </c>
      <c r="L829" s="57" t="s">
        <v>4107</v>
      </c>
      <c r="M829" s="50"/>
      <c r="N829" s="50" t="s">
        <v>5854</v>
      </c>
      <c r="O829" s="74" t="s">
        <v>6219</v>
      </c>
      <c r="P829" s="74" t="s">
        <v>6220</v>
      </c>
      <c r="Q829" s="62"/>
    </row>
    <row r="830" spans="2:17" s="70" customFormat="1" x14ac:dyDescent="0.15">
      <c r="B830" s="56">
        <v>2018</v>
      </c>
      <c r="C830" s="74">
        <v>2</v>
      </c>
      <c r="D830" s="71" t="s">
        <v>14</v>
      </c>
      <c r="E830" s="50" t="s">
        <v>284</v>
      </c>
      <c r="F830" s="71" t="s">
        <v>16</v>
      </c>
      <c r="G830" s="45">
        <v>1000000000</v>
      </c>
      <c r="H830" s="45">
        <v>1437000000</v>
      </c>
      <c r="I830" s="45">
        <v>858000000</v>
      </c>
      <c r="J830" s="45">
        <v>4740000000</v>
      </c>
      <c r="K830" s="45">
        <v>1000000000</v>
      </c>
      <c r="L830" s="57"/>
      <c r="M830" s="50"/>
      <c r="N830" s="50" t="s">
        <v>5980</v>
      </c>
      <c r="O830" s="74" t="s">
        <v>5987</v>
      </c>
      <c r="P830" s="74" t="s">
        <v>5988</v>
      </c>
      <c r="Q830" s="62"/>
    </row>
    <row r="831" spans="2:17" s="70" customFormat="1" x14ac:dyDescent="0.15">
      <c r="B831" s="56">
        <v>2018</v>
      </c>
      <c r="C831" s="74">
        <v>2</v>
      </c>
      <c r="D831" s="71" t="s">
        <v>14</v>
      </c>
      <c r="E831" s="50" t="s">
        <v>2950</v>
      </c>
      <c r="F831" s="71" t="s">
        <v>16</v>
      </c>
      <c r="G831" s="45">
        <v>1656464000</v>
      </c>
      <c r="H831" s="45">
        <v>1109922000</v>
      </c>
      <c r="I831" s="45">
        <v>2075634000</v>
      </c>
      <c r="J831" s="45">
        <v>4842020000</v>
      </c>
      <c r="K831" s="45">
        <v>4730400000</v>
      </c>
      <c r="L831" s="57"/>
      <c r="M831" s="50"/>
      <c r="N831" s="50" t="s">
        <v>5882</v>
      </c>
      <c r="O831" s="74" t="s">
        <v>6392</v>
      </c>
      <c r="P831" s="74" t="s">
        <v>6393</v>
      </c>
      <c r="Q831" s="62"/>
    </row>
    <row r="832" spans="2:17" s="70" customFormat="1" x14ac:dyDescent="0.15">
      <c r="B832" s="56">
        <v>2018</v>
      </c>
      <c r="C832" s="74">
        <v>2</v>
      </c>
      <c r="D832" s="71" t="s">
        <v>14</v>
      </c>
      <c r="E832" s="50" t="s">
        <v>2857</v>
      </c>
      <c r="F832" s="71" t="s">
        <v>16</v>
      </c>
      <c r="G832" s="45">
        <v>1230602000</v>
      </c>
      <c r="H832" s="45">
        <v>1703326000</v>
      </c>
      <c r="I832" s="45">
        <v>2181277000</v>
      </c>
      <c r="J832" s="45">
        <v>5115205000</v>
      </c>
      <c r="K832" s="45">
        <v>5196308000</v>
      </c>
      <c r="L832" s="57"/>
      <c r="M832" s="50"/>
      <c r="N832" s="50" t="s">
        <v>5882</v>
      </c>
      <c r="O832" s="74" t="s">
        <v>6394</v>
      </c>
      <c r="P832" s="74" t="s">
        <v>6395</v>
      </c>
      <c r="Q832" s="62"/>
    </row>
    <row r="833" spans="2:17" s="70" customFormat="1" x14ac:dyDescent="0.15">
      <c r="B833" s="56">
        <v>2018</v>
      </c>
      <c r="C833" s="74">
        <v>2</v>
      </c>
      <c r="D833" s="71" t="s">
        <v>14</v>
      </c>
      <c r="E833" s="50" t="s">
        <v>4193</v>
      </c>
      <c r="F833" s="71" t="s">
        <v>16</v>
      </c>
      <c r="G833" s="45">
        <v>2500000000</v>
      </c>
      <c r="H833" s="45">
        <v>0</v>
      </c>
      <c r="I833" s="45">
        <v>2651301000</v>
      </c>
      <c r="J833" s="45">
        <f>SUM(G833:I833)</f>
        <v>5151301000</v>
      </c>
      <c r="K833" s="45">
        <v>40629000000</v>
      </c>
      <c r="L833" s="57" t="s">
        <v>4107</v>
      </c>
      <c r="M833" s="50"/>
      <c r="N833" s="50" t="s">
        <v>4177</v>
      </c>
      <c r="O833" s="74" t="s">
        <v>6623</v>
      </c>
      <c r="P833" s="74" t="s">
        <v>6624</v>
      </c>
      <c r="Q833" s="62"/>
    </row>
    <row r="834" spans="2:17" s="70" customFormat="1" x14ac:dyDescent="0.15">
      <c r="B834" s="56">
        <v>2018</v>
      </c>
      <c r="C834" s="74">
        <v>2</v>
      </c>
      <c r="D834" s="71" t="s">
        <v>14</v>
      </c>
      <c r="E834" s="50" t="s">
        <v>1523</v>
      </c>
      <c r="F834" s="71" t="s">
        <v>16</v>
      </c>
      <c r="G834" s="45">
        <v>610000000</v>
      </c>
      <c r="H834" s="45"/>
      <c r="I834" s="45">
        <v>4661000000</v>
      </c>
      <c r="J834" s="45">
        <v>5271000000</v>
      </c>
      <c r="K834" s="45">
        <v>3689700000</v>
      </c>
      <c r="L834" s="57"/>
      <c r="M834" s="50"/>
      <c r="N834" s="50" t="s">
        <v>5854</v>
      </c>
      <c r="O834" s="74" t="s">
        <v>6223</v>
      </c>
      <c r="P834" s="74" t="s">
        <v>6224</v>
      </c>
      <c r="Q834" s="62"/>
    </row>
    <row r="835" spans="2:17" s="70" customFormat="1" x14ac:dyDescent="0.15">
      <c r="B835" s="56">
        <v>2018</v>
      </c>
      <c r="C835" s="74">
        <v>2</v>
      </c>
      <c r="D835" s="71" t="s">
        <v>14</v>
      </c>
      <c r="E835" s="50" t="s">
        <v>3024</v>
      </c>
      <c r="F835" s="71" t="s">
        <v>16</v>
      </c>
      <c r="G835" s="45">
        <v>1671000000</v>
      </c>
      <c r="H835" s="45">
        <v>0</v>
      </c>
      <c r="I835" s="45">
        <v>3748000000</v>
      </c>
      <c r="J835" s="45">
        <v>5419000000</v>
      </c>
      <c r="K835" s="45">
        <v>28769115000</v>
      </c>
      <c r="L835" s="57" t="s">
        <v>4107</v>
      </c>
      <c r="M835" s="50"/>
      <c r="N835" s="50" t="s">
        <v>5889</v>
      </c>
      <c r="O835" s="74" t="s">
        <v>6453</v>
      </c>
      <c r="P835" s="74" t="s">
        <v>6454</v>
      </c>
      <c r="Q835" s="62"/>
    </row>
    <row r="836" spans="2:17" s="70" customFormat="1" x14ac:dyDescent="0.15">
      <c r="B836" s="56">
        <v>2018</v>
      </c>
      <c r="C836" s="74">
        <v>2</v>
      </c>
      <c r="D836" s="71" t="s">
        <v>14</v>
      </c>
      <c r="E836" s="50" t="s">
        <v>2926</v>
      </c>
      <c r="F836" s="71" t="s">
        <v>16</v>
      </c>
      <c r="G836" s="45">
        <v>2300000000</v>
      </c>
      <c r="H836" s="45">
        <v>1289676000</v>
      </c>
      <c r="I836" s="45">
        <v>1881894000</v>
      </c>
      <c r="J836" s="45">
        <v>5471570000</v>
      </c>
      <c r="K836" s="45">
        <v>5471570000</v>
      </c>
      <c r="L836" s="57"/>
      <c r="M836" s="50"/>
      <c r="N836" s="50" t="s">
        <v>5878</v>
      </c>
      <c r="O836" s="74" t="s">
        <v>6360</v>
      </c>
      <c r="P836" s="74" t="s">
        <v>6361</v>
      </c>
      <c r="Q836" s="62"/>
    </row>
    <row r="837" spans="2:17" s="70" customFormat="1" x14ac:dyDescent="0.15">
      <c r="B837" s="56">
        <v>2018</v>
      </c>
      <c r="C837" s="74">
        <v>2</v>
      </c>
      <c r="D837" s="71" t="s">
        <v>14</v>
      </c>
      <c r="E837" s="50" t="s">
        <v>4220</v>
      </c>
      <c r="F837" s="71" t="s">
        <v>16</v>
      </c>
      <c r="G837" s="45">
        <v>1623060000</v>
      </c>
      <c r="H837" s="45">
        <v>3033340000</v>
      </c>
      <c r="I837" s="45">
        <v>1478300000</v>
      </c>
      <c r="J837" s="45">
        <f>SUM(G837:I837)</f>
        <v>6134700000</v>
      </c>
      <c r="K837" s="45">
        <v>10176000000</v>
      </c>
      <c r="L837" s="57"/>
      <c r="M837" s="50"/>
      <c r="N837" s="50" t="s">
        <v>4211</v>
      </c>
      <c r="O837" s="74" t="s">
        <v>6634</v>
      </c>
      <c r="P837" s="74" t="s">
        <v>4221</v>
      </c>
      <c r="Q837" s="62"/>
    </row>
    <row r="838" spans="2:17" s="70" customFormat="1" x14ac:dyDescent="0.15">
      <c r="B838" s="56">
        <v>2018</v>
      </c>
      <c r="C838" s="74">
        <v>2</v>
      </c>
      <c r="D838" s="71" t="s">
        <v>14</v>
      </c>
      <c r="E838" s="50" t="s">
        <v>279</v>
      </c>
      <c r="F838" s="71" t="s">
        <v>16</v>
      </c>
      <c r="G838" s="45">
        <v>730000000</v>
      </c>
      <c r="H838" s="45">
        <v>0</v>
      </c>
      <c r="I838" s="45">
        <v>1863000000</v>
      </c>
      <c r="J838" s="45">
        <v>6158000000</v>
      </c>
      <c r="K838" s="45">
        <v>6158000000</v>
      </c>
      <c r="L838" s="57"/>
      <c r="M838" s="50"/>
      <c r="N838" s="50" t="s">
        <v>5980</v>
      </c>
      <c r="O838" s="74" t="s">
        <v>5981</v>
      </c>
      <c r="P838" s="74" t="s">
        <v>5982</v>
      </c>
      <c r="Q838" s="62"/>
    </row>
    <row r="839" spans="2:17" s="70" customFormat="1" x14ac:dyDescent="0.15">
      <c r="B839" s="56">
        <v>2018</v>
      </c>
      <c r="C839" s="74">
        <v>2</v>
      </c>
      <c r="D839" s="71" t="s">
        <v>14</v>
      </c>
      <c r="E839" s="50" t="s">
        <v>5403</v>
      </c>
      <c r="F839" s="71" t="s">
        <v>3866</v>
      </c>
      <c r="G839" s="45">
        <v>1866000000</v>
      </c>
      <c r="H839" s="45">
        <v>0</v>
      </c>
      <c r="I839" s="45">
        <v>4300000000</v>
      </c>
      <c r="J839" s="45">
        <f>SUM(G839:I839)</f>
        <v>6166000000</v>
      </c>
      <c r="K839" s="45">
        <v>6166000000</v>
      </c>
      <c r="L839" s="57"/>
      <c r="M839" s="50"/>
      <c r="N839" s="50" t="s">
        <v>5400</v>
      </c>
      <c r="O839" s="74" t="s">
        <v>5404</v>
      </c>
      <c r="P839" s="74" t="s">
        <v>5405</v>
      </c>
      <c r="Q839" s="62"/>
    </row>
    <row r="840" spans="2:17" s="70" customFormat="1" x14ac:dyDescent="0.15">
      <c r="B840" s="56">
        <v>2018</v>
      </c>
      <c r="C840" s="74">
        <v>2</v>
      </c>
      <c r="D840" s="71" t="s">
        <v>14</v>
      </c>
      <c r="E840" s="50" t="s">
        <v>834</v>
      </c>
      <c r="F840" s="71" t="s">
        <v>16</v>
      </c>
      <c r="G840" s="45">
        <v>1115000000</v>
      </c>
      <c r="H840" s="45">
        <v>756000000</v>
      </c>
      <c r="I840" s="45">
        <v>4343000000</v>
      </c>
      <c r="J840" s="45">
        <v>6214000000</v>
      </c>
      <c r="K840" s="45">
        <v>6214000000</v>
      </c>
      <c r="L840" s="57"/>
      <c r="M840" s="50"/>
      <c r="N840" s="50" t="s">
        <v>5838</v>
      </c>
      <c r="O840" s="74" t="s">
        <v>6036</v>
      </c>
      <c r="P840" s="74" t="s">
        <v>6037</v>
      </c>
      <c r="Q840" s="62"/>
    </row>
    <row r="841" spans="2:17" s="70" customFormat="1" x14ac:dyDescent="0.15">
      <c r="B841" s="56">
        <v>2018</v>
      </c>
      <c r="C841" s="74">
        <v>2</v>
      </c>
      <c r="D841" s="71" t="s">
        <v>5005</v>
      </c>
      <c r="E841" s="50" t="s">
        <v>5222</v>
      </c>
      <c r="F841" s="71" t="s">
        <v>16</v>
      </c>
      <c r="G841" s="45">
        <v>3500000000</v>
      </c>
      <c r="H841" s="45"/>
      <c r="I841" s="45">
        <v>2800000000</v>
      </c>
      <c r="J841" s="45">
        <f>SUM(G841:I841)</f>
        <v>6300000000</v>
      </c>
      <c r="K841" s="45">
        <v>3500000000</v>
      </c>
      <c r="L841" s="57" t="s">
        <v>4107</v>
      </c>
      <c r="M841" s="50"/>
      <c r="N841" s="50" t="s">
        <v>5909</v>
      </c>
      <c r="O841" s="74" t="s">
        <v>6676</v>
      </c>
      <c r="P841" s="74" t="s">
        <v>6677</v>
      </c>
      <c r="Q841" s="62"/>
    </row>
    <row r="842" spans="2:17" s="70" customFormat="1" x14ac:dyDescent="0.15">
      <c r="B842" s="56">
        <v>2018</v>
      </c>
      <c r="C842" s="74">
        <v>2</v>
      </c>
      <c r="D842" s="71" t="s">
        <v>14</v>
      </c>
      <c r="E842" s="50" t="s">
        <v>2932</v>
      </c>
      <c r="F842" s="71" t="s">
        <v>103</v>
      </c>
      <c r="G842" s="45">
        <v>5000000000</v>
      </c>
      <c r="H842" s="45"/>
      <c r="I842" s="45">
        <v>1500000000</v>
      </c>
      <c r="J842" s="45">
        <v>6500000000</v>
      </c>
      <c r="K842" s="45">
        <v>6500000000</v>
      </c>
      <c r="L842" s="57"/>
      <c r="M842" s="50"/>
      <c r="N842" s="50" t="s">
        <v>5879</v>
      </c>
      <c r="O842" s="74" t="s">
        <v>6370</v>
      </c>
      <c r="P842" s="74" t="s">
        <v>6371</v>
      </c>
      <c r="Q842" s="62"/>
    </row>
    <row r="843" spans="2:17" s="70" customFormat="1" x14ac:dyDescent="0.15">
      <c r="B843" s="56">
        <v>2018</v>
      </c>
      <c r="C843" s="74">
        <v>2</v>
      </c>
      <c r="D843" s="71" t="s">
        <v>14</v>
      </c>
      <c r="E843" s="50" t="s">
        <v>2956</v>
      </c>
      <c r="F843" s="71" t="s">
        <v>16</v>
      </c>
      <c r="G843" s="45">
        <v>2083000000</v>
      </c>
      <c r="H843" s="45"/>
      <c r="I843" s="45">
        <v>4600000000</v>
      </c>
      <c r="J843" s="45">
        <v>6683000000</v>
      </c>
      <c r="K843" s="45">
        <v>6683000000</v>
      </c>
      <c r="L843" s="57" t="s">
        <v>4107</v>
      </c>
      <c r="M843" s="50"/>
      <c r="N843" s="50" t="s">
        <v>5884</v>
      </c>
      <c r="O843" s="74" t="s">
        <v>6402</v>
      </c>
      <c r="P843" s="74" t="s">
        <v>6403</v>
      </c>
      <c r="Q843" s="62"/>
    </row>
    <row r="844" spans="2:17" s="70" customFormat="1" x14ac:dyDescent="0.15">
      <c r="B844" s="56">
        <v>2018</v>
      </c>
      <c r="C844" s="74">
        <v>2</v>
      </c>
      <c r="D844" s="71" t="s">
        <v>14</v>
      </c>
      <c r="E844" s="50" t="s">
        <v>2929</v>
      </c>
      <c r="F844" s="71" t="s">
        <v>103</v>
      </c>
      <c r="G844" s="45">
        <v>3000000000</v>
      </c>
      <c r="H844" s="45"/>
      <c r="I844" s="45">
        <v>3800000000</v>
      </c>
      <c r="J844" s="45">
        <v>6800000000</v>
      </c>
      <c r="K844" s="45">
        <v>6800000000</v>
      </c>
      <c r="L844" s="57"/>
      <c r="M844" s="50"/>
      <c r="N844" s="50" t="s">
        <v>5879</v>
      </c>
      <c r="O844" s="74" t="s">
        <v>6364</v>
      </c>
      <c r="P844" s="74" t="s">
        <v>6365</v>
      </c>
      <c r="Q844" s="62"/>
    </row>
    <row r="845" spans="2:17" s="70" customFormat="1" x14ac:dyDescent="0.15">
      <c r="B845" s="56">
        <v>2018</v>
      </c>
      <c r="C845" s="74">
        <v>2</v>
      </c>
      <c r="D845" s="71" t="s">
        <v>14</v>
      </c>
      <c r="E845" s="50" t="s">
        <v>2738</v>
      </c>
      <c r="F845" s="71" t="s">
        <v>16</v>
      </c>
      <c r="G845" s="45">
        <v>2500000000</v>
      </c>
      <c r="H845" s="45">
        <v>1399626000</v>
      </c>
      <c r="I845" s="45">
        <v>3017650000</v>
      </c>
      <c r="J845" s="45">
        <v>6917276000</v>
      </c>
      <c r="K845" s="45">
        <v>0</v>
      </c>
      <c r="L845" s="57" t="s">
        <v>4107</v>
      </c>
      <c r="M845" s="50"/>
      <c r="N845" s="50" t="s">
        <v>5875</v>
      </c>
      <c r="O845" s="74" t="s">
        <v>6352</v>
      </c>
      <c r="P845" s="74" t="s">
        <v>6353</v>
      </c>
      <c r="Q845" s="62"/>
    </row>
    <row r="846" spans="2:17" s="70" customFormat="1" x14ac:dyDescent="0.15">
      <c r="B846" s="56">
        <v>2018</v>
      </c>
      <c r="C846" s="74">
        <v>2</v>
      </c>
      <c r="D846" s="71" t="s">
        <v>14</v>
      </c>
      <c r="E846" s="50" t="s">
        <v>2960</v>
      </c>
      <c r="F846" s="71" t="s">
        <v>16</v>
      </c>
      <c r="G846" s="45">
        <v>4000000000</v>
      </c>
      <c r="H846" s="45"/>
      <c r="I846" s="45">
        <v>3000000000</v>
      </c>
      <c r="J846" s="45">
        <v>7000000000</v>
      </c>
      <c r="K846" s="45">
        <v>7000000000</v>
      </c>
      <c r="L846" s="57" t="s">
        <v>4107</v>
      </c>
      <c r="M846" s="50"/>
      <c r="N846" s="50" t="s">
        <v>5884</v>
      </c>
      <c r="O846" s="74" t="s">
        <v>6406</v>
      </c>
      <c r="P846" s="74" t="s">
        <v>6407</v>
      </c>
      <c r="Q846" s="62"/>
    </row>
    <row r="847" spans="2:17" s="70" customFormat="1" x14ac:dyDescent="0.15">
      <c r="B847" s="56">
        <v>2018</v>
      </c>
      <c r="C847" s="74">
        <v>2</v>
      </c>
      <c r="D847" s="71" t="s">
        <v>14</v>
      </c>
      <c r="E847" s="50" t="s">
        <v>2961</v>
      </c>
      <c r="F847" s="71" t="s">
        <v>16</v>
      </c>
      <c r="G847" s="45">
        <v>4000000000</v>
      </c>
      <c r="H847" s="45"/>
      <c r="I847" s="45">
        <v>3000000000</v>
      </c>
      <c r="J847" s="45">
        <v>7000000000</v>
      </c>
      <c r="K847" s="45">
        <v>7000000000</v>
      </c>
      <c r="L847" s="57"/>
      <c r="M847" s="50"/>
      <c r="N847" s="50" t="s">
        <v>5884</v>
      </c>
      <c r="O847" s="74" t="s">
        <v>6404</v>
      </c>
      <c r="P847" s="74" t="s">
        <v>6405</v>
      </c>
      <c r="Q847" s="62"/>
    </row>
    <row r="848" spans="2:17" s="70" customFormat="1" x14ac:dyDescent="0.15">
      <c r="B848" s="56">
        <v>2018</v>
      </c>
      <c r="C848" s="74">
        <v>2</v>
      </c>
      <c r="D848" s="71" t="s">
        <v>14</v>
      </c>
      <c r="E848" s="50" t="s">
        <v>2931</v>
      </c>
      <c r="F848" s="71" t="s">
        <v>103</v>
      </c>
      <c r="G848" s="45">
        <v>3500000000</v>
      </c>
      <c r="H848" s="45"/>
      <c r="I848" s="45">
        <v>3600000000</v>
      </c>
      <c r="J848" s="45">
        <v>7100000000</v>
      </c>
      <c r="K848" s="45">
        <v>7100000000</v>
      </c>
      <c r="L848" s="57"/>
      <c r="M848" s="50"/>
      <c r="N848" s="50" t="s">
        <v>5879</v>
      </c>
      <c r="O848" s="74" t="s">
        <v>6368</v>
      </c>
      <c r="P848" s="74" t="s">
        <v>6369</v>
      </c>
      <c r="Q848" s="62"/>
    </row>
    <row r="849" spans="2:17" s="70" customFormat="1" x14ac:dyDescent="0.15">
      <c r="B849" s="56">
        <v>2018</v>
      </c>
      <c r="C849" s="74">
        <v>2</v>
      </c>
      <c r="D849" s="71" t="s">
        <v>14</v>
      </c>
      <c r="E849" s="50" t="s">
        <v>5423</v>
      </c>
      <c r="F849" s="71" t="s">
        <v>3866</v>
      </c>
      <c r="G849" s="45">
        <v>1000000000</v>
      </c>
      <c r="H849" s="45">
        <v>6005000000</v>
      </c>
      <c r="I849" s="45">
        <v>100000000</v>
      </c>
      <c r="J849" s="45">
        <f>SUM(G849:I849)</f>
        <v>7105000000</v>
      </c>
      <c r="K849" s="45">
        <v>7105000000</v>
      </c>
      <c r="L849" s="57" t="s">
        <v>4107</v>
      </c>
      <c r="M849" s="50"/>
      <c r="N849" s="50" t="s">
        <v>5400</v>
      </c>
      <c r="O849" s="74" t="s">
        <v>5401</v>
      </c>
      <c r="P849" s="74" t="s">
        <v>5402</v>
      </c>
      <c r="Q849" s="62"/>
    </row>
    <row r="850" spans="2:17" s="70" customFormat="1" x14ac:dyDescent="0.15">
      <c r="B850" s="56">
        <v>2018</v>
      </c>
      <c r="C850" s="74">
        <v>2</v>
      </c>
      <c r="D850" s="71" t="s">
        <v>14</v>
      </c>
      <c r="E850" s="50" t="s">
        <v>2442</v>
      </c>
      <c r="F850" s="71" t="s">
        <v>16</v>
      </c>
      <c r="G850" s="45">
        <v>2500000000</v>
      </c>
      <c r="H850" s="45">
        <v>3404993000</v>
      </c>
      <c r="I850" s="45">
        <v>1278095000</v>
      </c>
      <c r="J850" s="45">
        <v>7183088000</v>
      </c>
      <c r="K850" s="45">
        <v>2500000000</v>
      </c>
      <c r="L850" s="57" t="s">
        <v>4107</v>
      </c>
      <c r="M850" s="50"/>
      <c r="N850" s="50" t="s">
        <v>5867</v>
      </c>
      <c r="O850" s="74" t="s">
        <v>6285</v>
      </c>
      <c r="P850" s="74" t="s">
        <v>6286</v>
      </c>
      <c r="Q850" s="62"/>
    </row>
    <row r="851" spans="2:17" s="70" customFormat="1" x14ac:dyDescent="0.15">
      <c r="B851" s="56">
        <v>2018</v>
      </c>
      <c r="C851" s="74">
        <v>2</v>
      </c>
      <c r="D851" s="71" t="s">
        <v>14</v>
      </c>
      <c r="E851" s="50" t="s">
        <v>2740</v>
      </c>
      <c r="F851" s="71" t="s">
        <v>16</v>
      </c>
      <c r="G851" s="45">
        <v>3220000000</v>
      </c>
      <c r="H851" s="45">
        <v>2506029000</v>
      </c>
      <c r="I851" s="45">
        <v>1781350000</v>
      </c>
      <c r="J851" s="45">
        <v>7507379000</v>
      </c>
      <c r="K851" s="45">
        <v>0</v>
      </c>
      <c r="L851" s="57"/>
      <c r="M851" s="50"/>
      <c r="N851" s="50" t="s">
        <v>5875</v>
      </c>
      <c r="O851" s="74" t="s">
        <v>6352</v>
      </c>
      <c r="P851" s="74" t="s">
        <v>6353</v>
      </c>
      <c r="Q851" s="62"/>
    </row>
    <row r="852" spans="2:17" s="70" customFormat="1" x14ac:dyDescent="0.15">
      <c r="B852" s="56">
        <v>2018</v>
      </c>
      <c r="C852" s="74">
        <v>2</v>
      </c>
      <c r="D852" s="71" t="s">
        <v>14</v>
      </c>
      <c r="E852" s="50" t="s">
        <v>2739</v>
      </c>
      <c r="F852" s="71" t="s">
        <v>16</v>
      </c>
      <c r="G852" s="45">
        <v>3600000000</v>
      </c>
      <c r="H852" s="45">
        <v>2321000000</v>
      </c>
      <c r="I852" s="45">
        <v>1600000000</v>
      </c>
      <c r="J852" s="45">
        <v>7521000000</v>
      </c>
      <c r="K852" s="45">
        <v>0</v>
      </c>
      <c r="L852" s="57"/>
      <c r="M852" s="50"/>
      <c r="N852" s="50" t="s">
        <v>5875</v>
      </c>
      <c r="O852" s="74" t="s">
        <v>6352</v>
      </c>
      <c r="P852" s="74" t="s">
        <v>6353</v>
      </c>
      <c r="Q852" s="62"/>
    </row>
    <row r="853" spans="2:17" s="70" customFormat="1" x14ac:dyDescent="0.15">
      <c r="B853" s="56">
        <v>2018</v>
      </c>
      <c r="C853" s="74">
        <v>2</v>
      </c>
      <c r="D853" s="71" t="s">
        <v>14</v>
      </c>
      <c r="E853" s="50" t="s">
        <v>2930</v>
      </c>
      <c r="F853" s="71" t="s">
        <v>103</v>
      </c>
      <c r="G853" s="45">
        <v>3500000000</v>
      </c>
      <c r="H853" s="45"/>
      <c r="I853" s="45">
        <v>4100000000</v>
      </c>
      <c r="J853" s="45">
        <v>7600000000</v>
      </c>
      <c r="K853" s="45">
        <v>7600000000</v>
      </c>
      <c r="L853" s="57"/>
      <c r="M853" s="50"/>
      <c r="N853" s="50" t="s">
        <v>5879</v>
      </c>
      <c r="O853" s="74" t="s">
        <v>6366</v>
      </c>
      <c r="P853" s="74" t="s">
        <v>6367</v>
      </c>
      <c r="Q853" s="62"/>
    </row>
    <row r="854" spans="2:17" s="70" customFormat="1" x14ac:dyDescent="0.15">
      <c r="B854" s="56">
        <v>2018</v>
      </c>
      <c r="C854" s="74">
        <v>2</v>
      </c>
      <c r="D854" s="71" t="s">
        <v>14</v>
      </c>
      <c r="E854" s="50" t="s">
        <v>3026</v>
      </c>
      <c r="F854" s="71" t="s">
        <v>16</v>
      </c>
      <c r="G854" s="45">
        <v>3000000000</v>
      </c>
      <c r="H854" s="45">
        <v>2543241000</v>
      </c>
      <c r="I854" s="45">
        <v>2500000000</v>
      </c>
      <c r="J854" s="45">
        <v>8043241000</v>
      </c>
      <c r="K854" s="45">
        <v>9867146000</v>
      </c>
      <c r="L854" s="57" t="s">
        <v>4107</v>
      </c>
      <c r="M854" s="50"/>
      <c r="N854" s="50" t="s">
        <v>5889</v>
      </c>
      <c r="O854" s="74" t="s">
        <v>6455</v>
      </c>
      <c r="P854" s="74" t="s">
        <v>6456</v>
      </c>
      <c r="Q854" s="62"/>
    </row>
    <row r="855" spans="2:17" s="70" customFormat="1" x14ac:dyDescent="0.15">
      <c r="B855" s="56">
        <v>2018</v>
      </c>
      <c r="C855" s="74">
        <v>2</v>
      </c>
      <c r="D855" s="71" t="s">
        <v>14</v>
      </c>
      <c r="E855" s="50" t="s">
        <v>2281</v>
      </c>
      <c r="F855" s="71" t="s">
        <v>16</v>
      </c>
      <c r="G855" s="45">
        <v>1715554000</v>
      </c>
      <c r="H855" s="45">
        <v>734404000</v>
      </c>
      <c r="I855" s="45">
        <v>6703893000</v>
      </c>
      <c r="J855" s="45">
        <v>9153851000</v>
      </c>
      <c r="K855" s="45">
        <v>9153851000</v>
      </c>
      <c r="L855" s="57" t="s">
        <v>4107</v>
      </c>
      <c r="M855" s="50"/>
      <c r="N855" s="50" t="s">
        <v>5863</v>
      </c>
      <c r="O855" s="74" t="s">
        <v>6258</v>
      </c>
      <c r="P855" s="74" t="s">
        <v>6259</v>
      </c>
      <c r="Q855" s="62"/>
    </row>
    <row r="856" spans="2:17" s="70" customFormat="1" x14ac:dyDescent="0.15">
      <c r="B856" s="56">
        <v>2018</v>
      </c>
      <c r="C856" s="74">
        <v>2</v>
      </c>
      <c r="D856" s="71" t="s">
        <v>14</v>
      </c>
      <c r="E856" s="50" t="s">
        <v>5245</v>
      </c>
      <c r="F856" s="71" t="s">
        <v>16</v>
      </c>
      <c r="G856" s="45">
        <v>378470000</v>
      </c>
      <c r="H856" s="45">
        <v>0</v>
      </c>
      <c r="I856" s="45">
        <v>8816034000</v>
      </c>
      <c r="J856" s="45">
        <v>9194504000</v>
      </c>
      <c r="K856" s="45">
        <v>9194504000</v>
      </c>
      <c r="L856" s="57" t="s">
        <v>4107</v>
      </c>
      <c r="M856" s="50"/>
      <c r="N856" s="50" t="s">
        <v>5911</v>
      </c>
      <c r="O856" s="74" t="s">
        <v>6700</v>
      </c>
      <c r="P856" s="74" t="s">
        <v>6701</v>
      </c>
      <c r="Q856" s="62"/>
    </row>
    <row r="857" spans="2:17" s="70" customFormat="1" x14ac:dyDescent="0.15">
      <c r="B857" s="56">
        <v>2018</v>
      </c>
      <c r="C857" s="74">
        <v>2</v>
      </c>
      <c r="D857" s="71" t="s">
        <v>14</v>
      </c>
      <c r="E857" s="50" t="s">
        <v>220</v>
      </c>
      <c r="F857" s="71" t="s">
        <v>16</v>
      </c>
      <c r="G857" s="45">
        <v>1500000000</v>
      </c>
      <c r="H857" s="45">
        <v>6825213000</v>
      </c>
      <c r="I857" s="45">
        <v>1372524000</v>
      </c>
      <c r="J857" s="45">
        <v>9697737000</v>
      </c>
      <c r="K857" s="45">
        <v>9697737000</v>
      </c>
      <c r="L857" s="57" t="s">
        <v>4107</v>
      </c>
      <c r="M857" s="50"/>
      <c r="N857" s="50" t="s">
        <v>5928</v>
      </c>
      <c r="O857" s="74" t="s">
        <v>5929</v>
      </c>
      <c r="P857" s="74" t="s">
        <v>5930</v>
      </c>
      <c r="Q857" s="62"/>
    </row>
    <row r="858" spans="2:17" s="70" customFormat="1" x14ac:dyDescent="0.15">
      <c r="B858" s="56">
        <v>2018</v>
      </c>
      <c r="C858" s="74">
        <v>2</v>
      </c>
      <c r="D858" s="71" t="s">
        <v>14</v>
      </c>
      <c r="E858" s="50" t="s">
        <v>5399</v>
      </c>
      <c r="F858" s="71" t="s">
        <v>3866</v>
      </c>
      <c r="G858" s="45">
        <v>1576000000</v>
      </c>
      <c r="H858" s="45">
        <v>0</v>
      </c>
      <c r="I858" s="45">
        <v>8375000000</v>
      </c>
      <c r="J858" s="45">
        <f>SUM(G858:I858)</f>
        <v>9951000000</v>
      </c>
      <c r="K858" s="45">
        <v>9951000000</v>
      </c>
      <c r="L858" s="57" t="s">
        <v>4107</v>
      </c>
      <c r="M858" s="50"/>
      <c r="N858" s="50" t="s">
        <v>5400</v>
      </c>
      <c r="O858" s="74" t="s">
        <v>5401</v>
      </c>
      <c r="P858" s="74" t="s">
        <v>5402</v>
      </c>
      <c r="Q858" s="62"/>
    </row>
    <row r="859" spans="2:17" s="70" customFormat="1" x14ac:dyDescent="0.15">
      <c r="B859" s="56">
        <v>2018</v>
      </c>
      <c r="C859" s="74">
        <v>2</v>
      </c>
      <c r="D859" s="71" t="s">
        <v>14</v>
      </c>
      <c r="E859" s="50" t="s">
        <v>4166</v>
      </c>
      <c r="F859" s="71" t="s">
        <v>16</v>
      </c>
      <c r="G859" s="45">
        <v>2442888000</v>
      </c>
      <c r="H859" s="45">
        <v>1666443000</v>
      </c>
      <c r="I859" s="45">
        <v>6612473000</v>
      </c>
      <c r="J859" s="45">
        <f>SUM(G859:I859)</f>
        <v>10721804000</v>
      </c>
      <c r="K859" s="45">
        <v>2443000000</v>
      </c>
      <c r="L859" s="57"/>
      <c r="M859" s="50"/>
      <c r="N859" s="50" t="s">
        <v>5908</v>
      </c>
      <c r="O859" s="74" t="s">
        <v>3912</v>
      </c>
      <c r="P859" s="74" t="s">
        <v>3913</v>
      </c>
      <c r="Q859" s="62"/>
    </row>
    <row r="860" spans="2:17" s="70" customFormat="1" x14ac:dyDescent="0.15">
      <c r="B860" s="56">
        <v>2018</v>
      </c>
      <c r="C860" s="74">
        <v>2</v>
      </c>
      <c r="D860" s="71" t="s">
        <v>14</v>
      </c>
      <c r="E860" s="50" t="s">
        <v>4206</v>
      </c>
      <c r="F860" s="71" t="s">
        <v>16</v>
      </c>
      <c r="G860" s="45">
        <v>2200000000</v>
      </c>
      <c r="H860" s="45">
        <v>6965639550</v>
      </c>
      <c r="I860" s="45">
        <v>1984840000</v>
      </c>
      <c r="J860" s="45">
        <v>11150479550</v>
      </c>
      <c r="K860" s="45">
        <v>11150000000</v>
      </c>
      <c r="L860" s="57" t="s">
        <v>4107</v>
      </c>
      <c r="M860" s="50"/>
      <c r="N860" s="50" t="s">
        <v>4207</v>
      </c>
      <c r="O860" s="74" t="s">
        <v>6632</v>
      </c>
      <c r="P860" s="74" t="s">
        <v>6633</v>
      </c>
      <c r="Q860" s="62"/>
    </row>
    <row r="861" spans="2:17" s="70" customFormat="1" x14ac:dyDescent="0.15">
      <c r="B861" s="56">
        <v>2018</v>
      </c>
      <c r="C861" s="74">
        <v>2</v>
      </c>
      <c r="D861" s="71" t="s">
        <v>15</v>
      </c>
      <c r="E861" s="50" t="s">
        <v>2283</v>
      </c>
      <c r="F861" s="71" t="s">
        <v>16</v>
      </c>
      <c r="G861" s="45">
        <v>2650000000</v>
      </c>
      <c r="H861" s="45">
        <v>6730903000</v>
      </c>
      <c r="I861" s="45">
        <v>2192000000</v>
      </c>
      <c r="J861" s="45">
        <v>11572903000</v>
      </c>
      <c r="K861" s="45">
        <v>54150110000</v>
      </c>
      <c r="L861" s="57" t="s">
        <v>4107</v>
      </c>
      <c r="M861" s="50"/>
      <c r="N861" s="50" t="s">
        <v>6262</v>
      </c>
      <c r="O861" s="74" t="s">
        <v>6263</v>
      </c>
      <c r="P861" s="74" t="s">
        <v>6264</v>
      </c>
      <c r="Q861" s="62"/>
    </row>
    <row r="862" spans="2:17" s="70" customFormat="1" x14ac:dyDescent="0.15">
      <c r="B862" s="56">
        <v>2018</v>
      </c>
      <c r="C862" s="74">
        <v>2</v>
      </c>
      <c r="D862" s="71" t="s">
        <v>14</v>
      </c>
      <c r="E862" s="50" t="s">
        <v>2924</v>
      </c>
      <c r="F862" s="71" t="s">
        <v>16</v>
      </c>
      <c r="G862" s="45">
        <v>1500000000</v>
      </c>
      <c r="H862" s="45">
        <v>6933612000</v>
      </c>
      <c r="I862" s="45">
        <v>3967359000</v>
      </c>
      <c r="J862" s="45">
        <v>12400971000</v>
      </c>
      <c r="K862" s="45">
        <v>12400971000</v>
      </c>
      <c r="L862" s="57" t="s">
        <v>4107</v>
      </c>
      <c r="M862" s="50"/>
      <c r="N862" s="50" t="s">
        <v>5878</v>
      </c>
      <c r="O862" s="74" t="s">
        <v>6358</v>
      </c>
      <c r="P862" s="74" t="s">
        <v>6359</v>
      </c>
      <c r="Q862" s="62"/>
    </row>
    <row r="863" spans="2:17" s="70" customFormat="1" x14ac:dyDescent="0.15">
      <c r="B863" s="56">
        <v>2018</v>
      </c>
      <c r="C863" s="74">
        <v>2</v>
      </c>
      <c r="D863" s="71" t="s">
        <v>14</v>
      </c>
      <c r="E863" s="50" t="s">
        <v>2985</v>
      </c>
      <c r="F863" s="71" t="s">
        <v>17</v>
      </c>
      <c r="G863" s="45">
        <v>2394000000</v>
      </c>
      <c r="H863" s="45">
        <v>0</v>
      </c>
      <c r="I863" s="45">
        <v>11704000000</v>
      </c>
      <c r="J863" s="45">
        <v>14098000000</v>
      </c>
      <c r="K863" s="45">
        <v>14098000000</v>
      </c>
      <c r="L863" s="57"/>
      <c r="M863" s="50"/>
      <c r="N863" s="50" t="s">
        <v>5887</v>
      </c>
      <c r="O863" s="74" t="s">
        <v>6428</v>
      </c>
      <c r="P863" s="74" t="s">
        <v>6425</v>
      </c>
      <c r="Q863" s="62"/>
    </row>
    <row r="864" spans="2:17" s="70" customFormat="1" x14ac:dyDescent="0.15">
      <c r="B864" s="56">
        <v>2018</v>
      </c>
      <c r="C864" s="74">
        <v>2</v>
      </c>
      <c r="D864" s="71" t="s">
        <v>14</v>
      </c>
      <c r="E864" s="50" t="s">
        <v>2736</v>
      </c>
      <c r="F864" s="71" t="s">
        <v>16</v>
      </c>
      <c r="G864" s="45">
        <v>2400667000</v>
      </c>
      <c r="H864" s="45">
        <v>0</v>
      </c>
      <c r="I864" s="45">
        <v>14554000000</v>
      </c>
      <c r="J864" s="45">
        <v>16954667000</v>
      </c>
      <c r="K864" s="45">
        <v>0</v>
      </c>
      <c r="L864" s="57" t="s">
        <v>4107</v>
      </c>
      <c r="M864" s="50"/>
      <c r="N864" s="50" t="s">
        <v>5875</v>
      </c>
      <c r="O864" s="74" t="s">
        <v>6352</v>
      </c>
      <c r="P864" s="74" t="s">
        <v>6353</v>
      </c>
      <c r="Q864" s="62"/>
    </row>
    <row r="865" spans="2:17" s="70" customFormat="1" x14ac:dyDescent="0.15">
      <c r="B865" s="56">
        <v>2018</v>
      </c>
      <c r="C865" s="74">
        <v>2</v>
      </c>
      <c r="D865" s="71" t="s">
        <v>14</v>
      </c>
      <c r="E865" s="50" t="s">
        <v>1521</v>
      </c>
      <c r="F865" s="71" t="s">
        <v>16</v>
      </c>
      <c r="G865" s="45">
        <v>2800000000</v>
      </c>
      <c r="H865" s="45">
        <v>9886000000</v>
      </c>
      <c r="I865" s="45">
        <v>5435000000</v>
      </c>
      <c r="J865" s="45">
        <v>18121000000</v>
      </c>
      <c r="K865" s="45">
        <v>18121000000</v>
      </c>
      <c r="L865" s="57"/>
      <c r="M865" s="50"/>
      <c r="N865" s="50" t="s">
        <v>5854</v>
      </c>
      <c r="O865" s="74" t="s">
        <v>6221</v>
      </c>
      <c r="P865" s="74" t="s">
        <v>6222</v>
      </c>
      <c r="Q865" s="62"/>
    </row>
    <row r="866" spans="2:17" s="70" customFormat="1" x14ac:dyDescent="0.15">
      <c r="B866" s="56">
        <v>2018</v>
      </c>
      <c r="C866" s="74">
        <v>2</v>
      </c>
      <c r="D866" s="71" t="s">
        <v>15</v>
      </c>
      <c r="E866" s="50" t="s">
        <v>2285</v>
      </c>
      <c r="F866" s="71" t="s">
        <v>16</v>
      </c>
      <c r="G866" s="45">
        <v>2052831000</v>
      </c>
      <c r="H866" s="45">
        <v>15234542000</v>
      </c>
      <c r="I866" s="45">
        <v>1958236000</v>
      </c>
      <c r="J866" s="45">
        <v>19245609000</v>
      </c>
      <c r="K866" s="45">
        <v>58739688000</v>
      </c>
      <c r="L866" s="57" t="s">
        <v>4107</v>
      </c>
      <c r="M866" s="50"/>
      <c r="N866" s="50" t="s">
        <v>6262</v>
      </c>
      <c r="O866" s="74" t="s">
        <v>6263</v>
      </c>
      <c r="P866" s="74" t="s">
        <v>6264</v>
      </c>
      <c r="Q866" s="62"/>
    </row>
    <row r="867" spans="2:17" s="70" customFormat="1" x14ac:dyDescent="0.15">
      <c r="B867" s="56">
        <v>2018</v>
      </c>
      <c r="C867" s="74">
        <v>2</v>
      </c>
      <c r="D867" s="71" t="s">
        <v>14</v>
      </c>
      <c r="E867" s="50" t="s">
        <v>280</v>
      </c>
      <c r="F867" s="71" t="s">
        <v>16</v>
      </c>
      <c r="G867" s="45">
        <v>1877359000</v>
      </c>
      <c r="H867" s="45">
        <v>0</v>
      </c>
      <c r="I867" s="45">
        <v>18041882000</v>
      </c>
      <c r="J867" s="45">
        <v>19919241000</v>
      </c>
      <c r="K867" s="45">
        <v>19919241000</v>
      </c>
      <c r="L867" s="57" t="s">
        <v>4107</v>
      </c>
      <c r="M867" s="50"/>
      <c r="N867" s="50" t="s">
        <v>5980</v>
      </c>
      <c r="O867" s="74" t="s">
        <v>5983</v>
      </c>
      <c r="P867" s="74" t="s">
        <v>5984</v>
      </c>
      <c r="Q867" s="62"/>
    </row>
    <row r="868" spans="2:17" s="70" customFormat="1" x14ac:dyDescent="0.15">
      <c r="B868" s="56">
        <v>2018</v>
      </c>
      <c r="C868" s="74">
        <v>2</v>
      </c>
      <c r="D868" s="71" t="s">
        <v>14</v>
      </c>
      <c r="E868" s="50" t="s">
        <v>3438</v>
      </c>
      <c r="F868" s="71" t="s">
        <v>16</v>
      </c>
      <c r="G868" s="110">
        <v>5000000000</v>
      </c>
      <c r="H868" s="110">
        <v>9774530000</v>
      </c>
      <c r="I868" s="110">
        <v>6354470000</v>
      </c>
      <c r="J868" s="110">
        <v>21129000000</v>
      </c>
      <c r="K868" s="110">
        <v>21129000000</v>
      </c>
      <c r="L868" s="57" t="s">
        <v>4107</v>
      </c>
      <c r="M868" s="50"/>
      <c r="N868" s="50" t="s">
        <v>5893</v>
      </c>
      <c r="O868" s="74" t="s">
        <v>6502</v>
      </c>
      <c r="P868" s="74" t="s">
        <v>6501</v>
      </c>
      <c r="Q868" s="62"/>
    </row>
    <row r="869" spans="2:17" s="70" customFormat="1" x14ac:dyDescent="0.15">
      <c r="B869" s="56">
        <v>2018</v>
      </c>
      <c r="C869" s="74">
        <v>2</v>
      </c>
      <c r="D869" s="71" t="s">
        <v>15</v>
      </c>
      <c r="E869" s="50" t="s">
        <v>3461</v>
      </c>
      <c r="F869" s="71" t="s">
        <v>103</v>
      </c>
      <c r="G869" s="110">
        <v>4500000000</v>
      </c>
      <c r="H869" s="110">
        <v>11719023000</v>
      </c>
      <c r="I869" s="110">
        <v>5036765000</v>
      </c>
      <c r="J869" s="110">
        <v>21255788000</v>
      </c>
      <c r="K869" s="110">
        <v>21255788000</v>
      </c>
      <c r="L869" s="57" t="s">
        <v>4107</v>
      </c>
      <c r="M869" s="50"/>
      <c r="N869" s="50" t="s">
        <v>5895</v>
      </c>
      <c r="O869" s="74" t="s">
        <v>6522</v>
      </c>
      <c r="P869" s="74" t="s">
        <v>6523</v>
      </c>
      <c r="Q869" s="62"/>
    </row>
    <row r="870" spans="2:17" s="70" customFormat="1" x14ac:dyDescent="0.15">
      <c r="B870" s="56">
        <v>2018</v>
      </c>
      <c r="C870" s="74">
        <v>2</v>
      </c>
      <c r="D870" s="71" t="s">
        <v>14</v>
      </c>
      <c r="E870" s="50" t="s">
        <v>3437</v>
      </c>
      <c r="F870" s="71" t="s">
        <v>16</v>
      </c>
      <c r="G870" s="110">
        <v>4500000000</v>
      </c>
      <c r="H870" s="110">
        <v>3556132000</v>
      </c>
      <c r="I870" s="110">
        <v>13793868000</v>
      </c>
      <c r="J870" s="110">
        <v>21850000000</v>
      </c>
      <c r="K870" s="110">
        <v>21850000000</v>
      </c>
      <c r="L870" s="57" t="s">
        <v>4107</v>
      </c>
      <c r="M870" s="50"/>
      <c r="N870" s="50" t="s">
        <v>5893</v>
      </c>
      <c r="O870" s="74" t="s">
        <v>6500</v>
      </c>
      <c r="P870" s="74" t="s">
        <v>6501</v>
      </c>
      <c r="Q870" s="62"/>
    </row>
    <row r="871" spans="2:17" s="70" customFormat="1" x14ac:dyDescent="0.15">
      <c r="B871" s="56">
        <v>2018</v>
      </c>
      <c r="C871" s="74">
        <v>2</v>
      </c>
      <c r="D871" s="71" t="s">
        <v>14</v>
      </c>
      <c r="E871" s="50" t="s">
        <v>553</v>
      </c>
      <c r="F871" s="71" t="s">
        <v>16</v>
      </c>
      <c r="G871" s="45">
        <v>3467447000</v>
      </c>
      <c r="H871" s="45">
        <v>11695802000</v>
      </c>
      <c r="I871" s="45">
        <v>7610893000</v>
      </c>
      <c r="J871" s="45">
        <v>22774142000</v>
      </c>
      <c r="K871" s="45">
        <v>22774142000</v>
      </c>
      <c r="L871" s="57"/>
      <c r="M871" s="50"/>
      <c r="N871" s="50" t="s">
        <v>6001</v>
      </c>
      <c r="O871" s="74" t="s">
        <v>6002</v>
      </c>
      <c r="P871" s="74" t="s">
        <v>6003</v>
      </c>
      <c r="Q871" s="62" t="s">
        <v>546</v>
      </c>
    </row>
    <row r="872" spans="2:17" s="70" customFormat="1" x14ac:dyDescent="0.15">
      <c r="B872" s="56">
        <v>2018</v>
      </c>
      <c r="C872" s="74">
        <v>2</v>
      </c>
      <c r="D872" s="71" t="s">
        <v>15</v>
      </c>
      <c r="E872" s="50" t="s">
        <v>2284</v>
      </c>
      <c r="F872" s="71" t="s">
        <v>16</v>
      </c>
      <c r="G872" s="45">
        <v>3106521000</v>
      </c>
      <c r="H872" s="45">
        <v>18114635000</v>
      </c>
      <c r="I872" s="45">
        <v>1594450000</v>
      </c>
      <c r="J872" s="45">
        <v>22815606000</v>
      </c>
      <c r="K872" s="45">
        <v>50445978000</v>
      </c>
      <c r="L872" s="57" t="s">
        <v>4107</v>
      </c>
      <c r="M872" s="50"/>
      <c r="N872" s="50" t="s">
        <v>6262</v>
      </c>
      <c r="O872" s="74" t="s">
        <v>6263</v>
      </c>
      <c r="P872" s="74" t="s">
        <v>6264</v>
      </c>
      <c r="Q872" s="62"/>
    </row>
    <row r="873" spans="2:17" s="70" customFormat="1" x14ac:dyDescent="0.15">
      <c r="B873" s="56">
        <v>2018</v>
      </c>
      <c r="C873" s="74">
        <v>2</v>
      </c>
      <c r="D873" s="71" t="s">
        <v>14</v>
      </c>
      <c r="E873" s="50" t="s">
        <v>1522</v>
      </c>
      <c r="F873" s="71" t="s">
        <v>16</v>
      </c>
      <c r="G873" s="45">
        <v>3000000000</v>
      </c>
      <c r="H873" s="45">
        <v>5206000000</v>
      </c>
      <c r="I873" s="45">
        <v>15443000000</v>
      </c>
      <c r="J873" s="45">
        <v>23649000000</v>
      </c>
      <c r="K873" s="45">
        <v>23649000000</v>
      </c>
      <c r="L873" s="57"/>
      <c r="M873" s="50"/>
      <c r="N873" s="50" t="s">
        <v>5854</v>
      </c>
      <c r="O873" s="74" t="s">
        <v>6221</v>
      </c>
      <c r="P873" s="74" t="s">
        <v>6222</v>
      </c>
      <c r="Q873" s="62"/>
    </row>
    <row r="874" spans="2:17" s="70" customFormat="1" x14ac:dyDescent="0.15">
      <c r="B874" s="56">
        <v>2018</v>
      </c>
      <c r="C874" s="74">
        <v>2</v>
      </c>
      <c r="D874" s="71" t="s">
        <v>14</v>
      </c>
      <c r="E874" s="50" t="s">
        <v>3025</v>
      </c>
      <c r="F874" s="71" t="s">
        <v>16</v>
      </c>
      <c r="G874" s="45">
        <v>5000000000</v>
      </c>
      <c r="H874" s="45">
        <v>13896942000</v>
      </c>
      <c r="I874" s="45">
        <v>7000000000</v>
      </c>
      <c r="J874" s="45">
        <v>25896942000</v>
      </c>
      <c r="K874" s="45">
        <v>46000355000</v>
      </c>
      <c r="L874" s="57" t="s">
        <v>4107</v>
      </c>
      <c r="M874" s="50"/>
      <c r="N874" s="50" t="s">
        <v>5889</v>
      </c>
      <c r="O874" s="74" t="s">
        <v>6455</v>
      </c>
      <c r="P874" s="74" t="s">
        <v>6456</v>
      </c>
      <c r="Q874" s="62"/>
    </row>
    <row r="875" spans="2:17" s="70" customFormat="1" x14ac:dyDescent="0.15">
      <c r="B875" s="56">
        <v>2018</v>
      </c>
      <c r="C875" s="74">
        <v>2</v>
      </c>
      <c r="D875" s="71" t="s">
        <v>14</v>
      </c>
      <c r="E875" s="50" t="s">
        <v>555</v>
      </c>
      <c r="F875" s="71" t="s">
        <v>16</v>
      </c>
      <c r="G875" s="45">
        <v>5061865000</v>
      </c>
      <c r="H875" s="45">
        <v>16621309000</v>
      </c>
      <c r="I875" s="45">
        <v>4779582000</v>
      </c>
      <c r="J875" s="45">
        <v>26462756000</v>
      </c>
      <c r="K875" s="45">
        <v>26462756000</v>
      </c>
      <c r="L875" s="57"/>
      <c r="M875" s="50"/>
      <c r="N875" s="50" t="s">
        <v>6001</v>
      </c>
      <c r="O875" s="74" t="s">
        <v>6002</v>
      </c>
      <c r="P875" s="74" t="s">
        <v>6003</v>
      </c>
      <c r="Q875" s="62" t="s">
        <v>546</v>
      </c>
    </row>
    <row r="876" spans="2:17" s="70" customFormat="1" x14ac:dyDescent="0.15">
      <c r="B876" s="56">
        <v>2018</v>
      </c>
      <c r="C876" s="74">
        <v>2</v>
      </c>
      <c r="D876" s="71" t="s">
        <v>14</v>
      </c>
      <c r="E876" s="50" t="s">
        <v>554</v>
      </c>
      <c r="F876" s="71" t="s">
        <v>16</v>
      </c>
      <c r="G876" s="45">
        <v>4665224000</v>
      </c>
      <c r="H876" s="45">
        <v>5336978000</v>
      </c>
      <c r="I876" s="45">
        <v>17470366000</v>
      </c>
      <c r="J876" s="45">
        <v>27472568000</v>
      </c>
      <c r="K876" s="45">
        <v>27472568000</v>
      </c>
      <c r="L876" s="57"/>
      <c r="M876" s="50"/>
      <c r="N876" s="50" t="s">
        <v>6001</v>
      </c>
      <c r="O876" s="74" t="s">
        <v>6002</v>
      </c>
      <c r="P876" s="74" t="s">
        <v>6003</v>
      </c>
      <c r="Q876" s="62" t="s">
        <v>546</v>
      </c>
    </row>
    <row r="877" spans="2:17" s="70" customFormat="1" x14ac:dyDescent="0.15">
      <c r="B877" s="56">
        <v>2018</v>
      </c>
      <c r="C877" s="74">
        <v>2</v>
      </c>
      <c r="D877" s="71" t="s">
        <v>14</v>
      </c>
      <c r="E877" s="50" t="s">
        <v>547</v>
      </c>
      <c r="F877" s="71" t="s">
        <v>16</v>
      </c>
      <c r="G877" s="45">
        <v>638151000</v>
      </c>
      <c r="H877" s="45">
        <v>26770030000</v>
      </c>
      <c r="I877" s="45">
        <v>3724669000</v>
      </c>
      <c r="J877" s="45">
        <v>31132850000</v>
      </c>
      <c r="K877" s="45">
        <v>0</v>
      </c>
      <c r="L877" s="57"/>
      <c r="M877" s="50"/>
      <c r="N877" s="50" t="s">
        <v>6001</v>
      </c>
      <c r="O877" s="74" t="s">
        <v>6002</v>
      </c>
      <c r="P877" s="74" t="s">
        <v>6003</v>
      </c>
      <c r="Q877" s="62" t="s">
        <v>546</v>
      </c>
    </row>
    <row r="878" spans="2:17" s="70" customFormat="1" x14ac:dyDescent="0.15">
      <c r="B878" s="56">
        <v>2018</v>
      </c>
      <c r="C878" s="74">
        <v>2</v>
      </c>
      <c r="D878" s="71" t="s">
        <v>14</v>
      </c>
      <c r="E878" s="50" t="s">
        <v>549</v>
      </c>
      <c r="F878" s="71" t="s">
        <v>16</v>
      </c>
      <c r="G878" s="45">
        <v>5695716000</v>
      </c>
      <c r="H878" s="45">
        <v>3524991000</v>
      </c>
      <c r="I878" s="45">
        <v>23591542000</v>
      </c>
      <c r="J878" s="45">
        <v>32812249000</v>
      </c>
      <c r="K878" s="45">
        <v>32812249000</v>
      </c>
      <c r="L878" s="57"/>
      <c r="M878" s="50"/>
      <c r="N878" s="50" t="s">
        <v>6001</v>
      </c>
      <c r="O878" s="74" t="s">
        <v>6002</v>
      </c>
      <c r="P878" s="74" t="s">
        <v>6003</v>
      </c>
      <c r="Q878" s="62" t="s">
        <v>546</v>
      </c>
    </row>
    <row r="879" spans="2:17" s="70" customFormat="1" x14ac:dyDescent="0.15">
      <c r="B879" s="56">
        <v>2018</v>
      </c>
      <c r="C879" s="74">
        <v>2</v>
      </c>
      <c r="D879" s="71" t="s">
        <v>14</v>
      </c>
      <c r="E879" s="50" t="s">
        <v>545</v>
      </c>
      <c r="F879" s="71" t="s">
        <v>16</v>
      </c>
      <c r="G879" s="45">
        <v>1668296000</v>
      </c>
      <c r="H879" s="45">
        <v>7170632000</v>
      </c>
      <c r="I879" s="45">
        <v>33639688000</v>
      </c>
      <c r="J879" s="45">
        <v>42478616000</v>
      </c>
      <c r="K879" s="45">
        <v>0</v>
      </c>
      <c r="L879" s="57" t="s">
        <v>4107</v>
      </c>
      <c r="M879" s="50"/>
      <c r="N879" s="50" t="s">
        <v>6001</v>
      </c>
      <c r="O879" s="74" t="s">
        <v>6002</v>
      </c>
      <c r="P879" s="74" t="s">
        <v>6003</v>
      </c>
      <c r="Q879" s="62" t="s">
        <v>546</v>
      </c>
    </row>
    <row r="880" spans="2:17" s="70" customFormat="1" x14ac:dyDescent="0.15">
      <c r="B880" s="56">
        <v>2018</v>
      </c>
      <c r="C880" s="74">
        <v>2</v>
      </c>
      <c r="D880" s="71" t="s">
        <v>14</v>
      </c>
      <c r="E880" s="50" t="s">
        <v>283</v>
      </c>
      <c r="F880" s="71" t="s">
        <v>16</v>
      </c>
      <c r="G880" s="45">
        <v>9000000000</v>
      </c>
      <c r="H880" s="45">
        <v>16385616000</v>
      </c>
      <c r="I880" s="45">
        <v>5300000000</v>
      </c>
      <c r="J880" s="45">
        <v>58008000000</v>
      </c>
      <c r="K880" s="45">
        <v>9000000000</v>
      </c>
      <c r="L880" s="57"/>
      <c r="M880" s="50"/>
      <c r="N880" s="50" t="s">
        <v>5980</v>
      </c>
      <c r="O880" s="74" t="s">
        <v>5985</v>
      </c>
      <c r="P880" s="74" t="s">
        <v>5986</v>
      </c>
      <c r="Q880" s="62"/>
    </row>
    <row r="881" spans="2:17" s="70" customFormat="1" x14ac:dyDescent="0.15">
      <c r="B881" s="56">
        <v>2018</v>
      </c>
      <c r="C881" s="74">
        <v>2</v>
      </c>
      <c r="D881" s="71" t="s">
        <v>14</v>
      </c>
      <c r="E881" s="50" t="s">
        <v>548</v>
      </c>
      <c r="F881" s="71" t="s">
        <v>16</v>
      </c>
      <c r="G881" s="45">
        <v>4463456000</v>
      </c>
      <c r="H881" s="45">
        <v>1183448000</v>
      </c>
      <c r="I881" s="45">
        <v>67279267000</v>
      </c>
      <c r="J881" s="45">
        <v>72926171000</v>
      </c>
      <c r="K881" s="45">
        <v>0</v>
      </c>
      <c r="L881" s="57"/>
      <c r="M881" s="50"/>
      <c r="N881" s="50" t="s">
        <v>6001</v>
      </c>
      <c r="O881" s="74" t="s">
        <v>6002</v>
      </c>
      <c r="P881" s="74" t="s">
        <v>6003</v>
      </c>
      <c r="Q881" s="62" t="s">
        <v>546</v>
      </c>
    </row>
    <row r="882" spans="2:17" s="70" customFormat="1" x14ac:dyDescent="0.15">
      <c r="B882" s="56">
        <v>2018</v>
      </c>
      <c r="C882" s="74">
        <v>2</v>
      </c>
      <c r="D882" s="71" t="s">
        <v>14</v>
      </c>
      <c r="E882" s="50" t="s">
        <v>1492</v>
      </c>
      <c r="F882" s="71" t="s">
        <v>16</v>
      </c>
      <c r="G882" s="45"/>
      <c r="H882" s="45"/>
      <c r="I882" s="45"/>
      <c r="J882" s="45"/>
      <c r="K882" s="45">
        <v>798916000</v>
      </c>
      <c r="L882" s="57"/>
      <c r="M882" s="50"/>
      <c r="N882" s="50" t="s">
        <v>6193</v>
      </c>
      <c r="O882" s="74" t="s">
        <v>6194</v>
      </c>
      <c r="P882" s="74" t="s">
        <v>6195</v>
      </c>
      <c r="Q882" s="62"/>
    </row>
    <row r="883" spans="2:17" s="70" customFormat="1" x14ac:dyDescent="0.15">
      <c r="B883" s="56">
        <v>2018</v>
      </c>
      <c r="C883" s="74">
        <v>2</v>
      </c>
      <c r="D883" s="71" t="s">
        <v>14</v>
      </c>
      <c r="E883" s="50" t="s">
        <v>1488</v>
      </c>
      <c r="F883" s="71" t="s">
        <v>16</v>
      </c>
      <c r="G883" s="45"/>
      <c r="H883" s="45"/>
      <c r="I883" s="45"/>
      <c r="J883" s="45"/>
      <c r="K883" s="45">
        <v>217685000</v>
      </c>
      <c r="L883" s="57"/>
      <c r="M883" s="50"/>
      <c r="N883" s="50" t="s">
        <v>6193</v>
      </c>
      <c r="O883" s="74" t="s">
        <v>6196</v>
      </c>
      <c r="P883" s="74" t="s">
        <v>6195</v>
      </c>
      <c r="Q883" s="62"/>
    </row>
    <row r="884" spans="2:17" s="70" customFormat="1" x14ac:dyDescent="0.15">
      <c r="B884" s="56">
        <v>2018</v>
      </c>
      <c r="C884" s="74">
        <v>3</v>
      </c>
      <c r="D884" s="71" t="s">
        <v>14</v>
      </c>
      <c r="E884" s="50" t="s">
        <v>262</v>
      </c>
      <c r="F884" s="71" t="s">
        <v>41</v>
      </c>
      <c r="G884" s="45">
        <v>11644190</v>
      </c>
      <c r="H884" s="45">
        <v>0</v>
      </c>
      <c r="I884" s="45">
        <v>0</v>
      </c>
      <c r="J884" s="45">
        <v>11644190</v>
      </c>
      <c r="K884" s="45">
        <v>8150933</v>
      </c>
      <c r="L884" s="57"/>
      <c r="M884" s="50"/>
      <c r="N884" s="50" t="s">
        <v>5938</v>
      </c>
      <c r="O884" s="74" t="s">
        <v>5953</v>
      </c>
      <c r="P884" s="74" t="s">
        <v>5952</v>
      </c>
      <c r="Q884" s="62"/>
    </row>
    <row r="885" spans="2:17" s="70" customFormat="1" x14ac:dyDescent="0.15">
      <c r="B885" s="56">
        <v>2018</v>
      </c>
      <c r="C885" s="74">
        <v>3</v>
      </c>
      <c r="D885" s="71" t="s">
        <v>14</v>
      </c>
      <c r="E885" s="50" t="s">
        <v>2425</v>
      </c>
      <c r="F885" s="71" t="s">
        <v>41</v>
      </c>
      <c r="G885" s="45">
        <v>15826000</v>
      </c>
      <c r="H885" s="45"/>
      <c r="I885" s="45"/>
      <c r="J885" s="45">
        <v>15826000</v>
      </c>
      <c r="K885" s="45"/>
      <c r="L885" s="57" t="s">
        <v>4107</v>
      </c>
      <c r="M885" s="50"/>
      <c r="N885" s="50" t="s">
        <v>5865</v>
      </c>
      <c r="O885" s="74" t="s">
        <v>6271</v>
      </c>
      <c r="P885" s="74" t="s">
        <v>6272</v>
      </c>
      <c r="Q885" s="62"/>
    </row>
    <row r="886" spans="2:17" s="70" customFormat="1" x14ac:dyDescent="0.15">
      <c r="B886" s="56">
        <v>2018</v>
      </c>
      <c r="C886" s="74">
        <v>3</v>
      </c>
      <c r="D886" s="71" t="s">
        <v>14</v>
      </c>
      <c r="E886" s="50" t="s">
        <v>5317</v>
      </c>
      <c r="F886" s="71" t="s">
        <v>4072</v>
      </c>
      <c r="G886" s="45">
        <v>0</v>
      </c>
      <c r="H886" s="45">
        <v>20000000</v>
      </c>
      <c r="I886" s="45">
        <v>0</v>
      </c>
      <c r="J886" s="45">
        <f>SUM(G886:I886)</f>
        <v>20000000</v>
      </c>
      <c r="K886" s="45">
        <f>J886*0.7</f>
        <v>14000000</v>
      </c>
      <c r="L886" s="57"/>
      <c r="M886" s="50"/>
      <c r="N886" s="50" t="s">
        <v>5126</v>
      </c>
      <c r="O886" s="74" t="s">
        <v>5127</v>
      </c>
      <c r="P886" s="74" t="s">
        <v>5128</v>
      </c>
      <c r="Q886" s="62"/>
    </row>
    <row r="887" spans="2:17" s="70" customFormat="1" x14ac:dyDescent="0.15">
      <c r="B887" s="56">
        <v>2018</v>
      </c>
      <c r="C887" s="74">
        <v>3</v>
      </c>
      <c r="D887" s="71" t="s">
        <v>14</v>
      </c>
      <c r="E887" s="50" t="s">
        <v>5419</v>
      </c>
      <c r="F887" s="71" t="s">
        <v>40</v>
      </c>
      <c r="G887" s="45">
        <v>22281000</v>
      </c>
      <c r="H887" s="45"/>
      <c r="I887" s="45">
        <v>0</v>
      </c>
      <c r="J887" s="45">
        <f>SUM(G887:I887)</f>
        <v>22281000</v>
      </c>
      <c r="K887" s="45">
        <v>3869000000</v>
      </c>
      <c r="L887" s="57"/>
      <c r="M887" s="50"/>
      <c r="N887" s="50" t="s">
        <v>5169</v>
      </c>
      <c r="O887" s="74" t="s">
        <v>5365</v>
      </c>
      <c r="P887" s="74" t="s">
        <v>5366</v>
      </c>
      <c r="Q887" s="62"/>
    </row>
    <row r="888" spans="2:17" s="70" customFormat="1" x14ac:dyDescent="0.15">
      <c r="B888" s="56">
        <v>2018</v>
      </c>
      <c r="C888" s="74">
        <v>3</v>
      </c>
      <c r="D888" s="71" t="s">
        <v>14</v>
      </c>
      <c r="E888" s="50" t="s">
        <v>4277</v>
      </c>
      <c r="F888" s="71" t="s">
        <v>42</v>
      </c>
      <c r="G888" s="45">
        <v>26284350</v>
      </c>
      <c r="H888" s="45">
        <v>0</v>
      </c>
      <c r="I888" s="45">
        <v>0</v>
      </c>
      <c r="J888" s="45">
        <f>G888+H888+I888</f>
        <v>26284350</v>
      </c>
      <c r="K888" s="45">
        <v>0</v>
      </c>
      <c r="L888" s="57"/>
      <c r="M888" s="50"/>
      <c r="N888" s="50" t="s">
        <v>4002</v>
      </c>
      <c r="O888" s="74" t="s">
        <v>4003</v>
      </c>
      <c r="P888" s="74" t="s">
        <v>4004</v>
      </c>
      <c r="Q888" s="62"/>
    </row>
    <row r="889" spans="2:17" s="70" customFormat="1" x14ac:dyDescent="0.15">
      <c r="B889" s="56">
        <v>2018</v>
      </c>
      <c r="C889" s="74">
        <v>3</v>
      </c>
      <c r="D889" s="71" t="s">
        <v>14</v>
      </c>
      <c r="E889" s="50" t="s">
        <v>797</v>
      </c>
      <c r="F889" s="71" t="s">
        <v>41</v>
      </c>
      <c r="G889" s="45">
        <v>0</v>
      </c>
      <c r="H889" s="45">
        <v>14000000</v>
      </c>
      <c r="I889" s="45">
        <v>13000000</v>
      </c>
      <c r="J889" s="45">
        <v>27000000</v>
      </c>
      <c r="K889" s="45">
        <v>0</v>
      </c>
      <c r="L889" s="57"/>
      <c r="M889" s="50"/>
      <c r="N889" s="50" t="s">
        <v>6008</v>
      </c>
      <c r="O889" s="74" t="s">
        <v>6011</v>
      </c>
      <c r="P889" s="74" t="s">
        <v>6012</v>
      </c>
      <c r="Q889" s="62"/>
    </row>
    <row r="890" spans="2:17" s="70" customFormat="1" x14ac:dyDescent="0.15">
      <c r="B890" s="56">
        <v>2018</v>
      </c>
      <c r="C890" s="74">
        <v>3</v>
      </c>
      <c r="D890" s="71" t="s">
        <v>14</v>
      </c>
      <c r="E890" s="50" t="s">
        <v>5314</v>
      </c>
      <c r="F890" s="71" t="s">
        <v>4072</v>
      </c>
      <c r="G890" s="45">
        <v>30000000</v>
      </c>
      <c r="H890" s="45">
        <v>0</v>
      </c>
      <c r="I890" s="45">
        <v>0</v>
      </c>
      <c r="J890" s="45">
        <f>SUM(G890:I890)</f>
        <v>30000000</v>
      </c>
      <c r="K890" s="45">
        <f>J890*0.7</f>
        <v>21000000</v>
      </c>
      <c r="L890" s="57"/>
      <c r="M890" s="50"/>
      <c r="N890" s="50" t="s">
        <v>5126</v>
      </c>
      <c r="O890" s="74" t="s">
        <v>6755</v>
      </c>
      <c r="P890" s="74" t="s">
        <v>6756</v>
      </c>
      <c r="Q890" s="62"/>
    </row>
    <row r="891" spans="2:17" s="70" customFormat="1" x14ac:dyDescent="0.15">
      <c r="B891" s="56">
        <v>2018</v>
      </c>
      <c r="C891" s="74">
        <v>3</v>
      </c>
      <c r="D891" s="71" t="s">
        <v>3736</v>
      </c>
      <c r="E891" s="50" t="s">
        <v>4304</v>
      </c>
      <c r="F891" s="71" t="s">
        <v>4305</v>
      </c>
      <c r="G891" s="45">
        <v>25987000</v>
      </c>
      <c r="H891" s="45">
        <v>0</v>
      </c>
      <c r="I891" s="45">
        <v>7212000</v>
      </c>
      <c r="J891" s="45">
        <f>G891+I891</f>
        <v>33199000</v>
      </c>
      <c r="K891" s="45">
        <v>33000000</v>
      </c>
      <c r="L891" s="57"/>
      <c r="M891" s="50"/>
      <c r="N891" s="50" t="s">
        <v>4997</v>
      </c>
      <c r="O891" s="74" t="s">
        <v>6022</v>
      </c>
      <c r="P891" s="74" t="s">
        <v>6665</v>
      </c>
      <c r="Q891" s="62"/>
    </row>
    <row r="892" spans="2:17" s="70" customFormat="1" x14ac:dyDescent="0.15">
      <c r="B892" s="56">
        <v>2018</v>
      </c>
      <c r="C892" s="74">
        <v>3</v>
      </c>
      <c r="D892" s="71" t="s">
        <v>14</v>
      </c>
      <c r="E892" s="50" t="s">
        <v>261</v>
      </c>
      <c r="F892" s="71" t="s">
        <v>40</v>
      </c>
      <c r="G892" s="45">
        <v>39441870</v>
      </c>
      <c r="H892" s="45">
        <v>0</v>
      </c>
      <c r="I892" s="45">
        <v>0</v>
      </c>
      <c r="J892" s="45">
        <v>39441870</v>
      </c>
      <c r="K892" s="45">
        <v>27609309</v>
      </c>
      <c r="L892" s="57"/>
      <c r="M892" s="50"/>
      <c r="N892" s="50" t="s">
        <v>5938</v>
      </c>
      <c r="O892" s="74" t="s">
        <v>5953</v>
      </c>
      <c r="P892" s="74" t="s">
        <v>5952</v>
      </c>
      <c r="Q892" s="62"/>
    </row>
    <row r="893" spans="2:17" s="70" customFormat="1" x14ac:dyDescent="0.15">
      <c r="B893" s="56">
        <v>2017</v>
      </c>
      <c r="C893" s="74">
        <v>3</v>
      </c>
      <c r="D893" s="71" t="s">
        <v>14</v>
      </c>
      <c r="E893" s="50" t="s">
        <v>2433</v>
      </c>
      <c r="F893" s="71" t="s">
        <v>16</v>
      </c>
      <c r="G893" s="45">
        <v>350633360</v>
      </c>
      <c r="H893" s="45">
        <v>0</v>
      </c>
      <c r="I893" s="45">
        <v>558286000</v>
      </c>
      <c r="J893" s="45">
        <v>40000000</v>
      </c>
      <c r="K893" s="45">
        <v>908919360</v>
      </c>
      <c r="L893" s="57"/>
      <c r="M893" s="50"/>
      <c r="N893" s="50" t="s">
        <v>5866</v>
      </c>
      <c r="O893" s="74" t="s">
        <v>6277</v>
      </c>
      <c r="P893" s="74" t="s">
        <v>6278</v>
      </c>
      <c r="Q893" s="62"/>
    </row>
    <row r="894" spans="2:17" s="70" customFormat="1" x14ac:dyDescent="0.15">
      <c r="B894" s="56">
        <v>2017</v>
      </c>
      <c r="C894" s="74">
        <v>3</v>
      </c>
      <c r="D894" s="71" t="s">
        <v>14</v>
      </c>
      <c r="E894" s="50" t="s">
        <v>2437</v>
      </c>
      <c r="F894" s="71" t="s">
        <v>16</v>
      </c>
      <c r="G894" s="45">
        <v>799997000</v>
      </c>
      <c r="H894" s="45">
        <v>0</v>
      </c>
      <c r="I894" s="45">
        <v>1454374000</v>
      </c>
      <c r="J894" s="45">
        <v>40000000</v>
      </c>
      <c r="K894" s="45"/>
      <c r="L894" s="57"/>
      <c r="M894" s="50"/>
      <c r="N894" s="50" t="s">
        <v>5866</v>
      </c>
      <c r="O894" s="74" t="s">
        <v>6283</v>
      </c>
      <c r="P894" s="74" t="s">
        <v>6284</v>
      </c>
      <c r="Q894" s="62"/>
    </row>
    <row r="895" spans="2:17" s="70" customFormat="1" x14ac:dyDescent="0.15">
      <c r="B895" s="56">
        <v>2017</v>
      </c>
      <c r="C895" s="74">
        <v>3</v>
      </c>
      <c r="D895" s="71" t="s">
        <v>14</v>
      </c>
      <c r="E895" s="50" t="s">
        <v>2440</v>
      </c>
      <c r="F895" s="71" t="s">
        <v>16</v>
      </c>
      <c r="G895" s="45">
        <v>2314111000</v>
      </c>
      <c r="H895" s="45">
        <v>0</v>
      </c>
      <c r="I895" s="45">
        <v>1673433000</v>
      </c>
      <c r="J895" s="45">
        <v>40000000</v>
      </c>
      <c r="K895" s="45">
        <v>3987544000</v>
      </c>
      <c r="L895" s="57"/>
      <c r="M895" s="50"/>
      <c r="N895" s="50" t="s">
        <v>5866</v>
      </c>
      <c r="O895" s="74" t="s">
        <v>6277</v>
      </c>
      <c r="P895" s="74" t="s">
        <v>6278</v>
      </c>
      <c r="Q895" s="62"/>
    </row>
    <row r="896" spans="2:17" s="70" customFormat="1" x14ac:dyDescent="0.15">
      <c r="B896" s="56">
        <v>2018</v>
      </c>
      <c r="C896" s="74">
        <v>3</v>
      </c>
      <c r="D896" s="71" t="s">
        <v>14</v>
      </c>
      <c r="E896" s="50" t="s">
        <v>4142</v>
      </c>
      <c r="F896" s="71" t="s">
        <v>40</v>
      </c>
      <c r="G896" s="45">
        <v>29595470</v>
      </c>
      <c r="H896" s="45">
        <v>0</v>
      </c>
      <c r="I896" s="45">
        <v>11253000</v>
      </c>
      <c r="J896" s="45">
        <v>40848470</v>
      </c>
      <c r="K896" s="45">
        <v>21000000</v>
      </c>
      <c r="L896" s="57"/>
      <c r="M896" s="50"/>
      <c r="N896" s="50" t="s">
        <v>4112</v>
      </c>
      <c r="O896" s="74" t="s">
        <v>6605</v>
      </c>
      <c r="P896" s="74" t="s">
        <v>6606</v>
      </c>
      <c r="Q896" s="62"/>
    </row>
    <row r="897" spans="2:17" s="70" customFormat="1" x14ac:dyDescent="0.15">
      <c r="B897" s="56">
        <v>2018</v>
      </c>
      <c r="C897" s="74">
        <v>3</v>
      </c>
      <c r="D897" s="71" t="s">
        <v>14</v>
      </c>
      <c r="E897" s="50" t="s">
        <v>796</v>
      </c>
      <c r="F897" s="71" t="s">
        <v>40</v>
      </c>
      <c r="G897" s="45">
        <v>0</v>
      </c>
      <c r="H897" s="45">
        <v>34000000</v>
      </c>
      <c r="I897" s="45">
        <v>31000000</v>
      </c>
      <c r="J897" s="45">
        <v>65000000</v>
      </c>
      <c r="K897" s="45">
        <v>0</v>
      </c>
      <c r="L897" s="57"/>
      <c r="M897" s="50"/>
      <c r="N897" s="50" t="s">
        <v>6008</v>
      </c>
      <c r="O897" s="74" t="s">
        <v>6011</v>
      </c>
      <c r="P897" s="74" t="s">
        <v>6012</v>
      </c>
      <c r="Q897" s="62"/>
    </row>
    <row r="898" spans="2:17" s="70" customFormat="1" x14ac:dyDescent="0.15">
      <c r="B898" s="56">
        <v>2018</v>
      </c>
      <c r="C898" s="74">
        <v>3</v>
      </c>
      <c r="D898" s="71" t="s">
        <v>14</v>
      </c>
      <c r="E898" s="50" t="s">
        <v>4276</v>
      </c>
      <c r="F898" s="71" t="s">
        <v>41</v>
      </c>
      <c r="G898" s="45">
        <v>70627000</v>
      </c>
      <c r="H898" s="45">
        <v>0</v>
      </c>
      <c r="I898" s="45">
        <v>0</v>
      </c>
      <c r="J898" s="45">
        <f>G898+H898+I898</f>
        <v>70627000</v>
      </c>
      <c r="K898" s="45">
        <v>0</v>
      </c>
      <c r="L898" s="57"/>
      <c r="M898" s="50"/>
      <c r="N898" s="50" t="s">
        <v>4002</v>
      </c>
      <c r="O898" s="74" t="s">
        <v>4003</v>
      </c>
      <c r="P898" s="74" t="s">
        <v>4004</v>
      </c>
      <c r="Q898" s="62"/>
    </row>
    <row r="899" spans="2:17" s="70" customFormat="1" x14ac:dyDescent="0.15">
      <c r="B899" s="56">
        <v>2018</v>
      </c>
      <c r="C899" s="74">
        <v>3</v>
      </c>
      <c r="D899" s="71" t="s">
        <v>14</v>
      </c>
      <c r="E899" s="50" t="s">
        <v>4140</v>
      </c>
      <c r="F899" s="71" t="s">
        <v>40</v>
      </c>
      <c r="G899" s="45">
        <v>41221560</v>
      </c>
      <c r="H899" s="45">
        <v>0</v>
      </c>
      <c r="I899" s="45">
        <v>35168520</v>
      </c>
      <c r="J899" s="45">
        <v>76390080</v>
      </c>
      <c r="K899" s="45">
        <v>29000000</v>
      </c>
      <c r="L899" s="57" t="s">
        <v>4107</v>
      </c>
      <c r="M899" s="50"/>
      <c r="N899" s="50" t="s">
        <v>4112</v>
      </c>
      <c r="O899" s="74" t="s">
        <v>6605</v>
      </c>
      <c r="P899" s="74" t="s">
        <v>6606</v>
      </c>
      <c r="Q899" s="62"/>
    </row>
    <row r="900" spans="2:17" s="70" customFormat="1" x14ac:dyDescent="0.15">
      <c r="B900" s="56">
        <v>2018</v>
      </c>
      <c r="C900" s="74">
        <v>3</v>
      </c>
      <c r="D900" s="71" t="s">
        <v>14</v>
      </c>
      <c r="E900" s="50" t="s">
        <v>3417</v>
      </c>
      <c r="F900" s="71" t="s">
        <v>16</v>
      </c>
      <c r="G900" s="110">
        <v>1400000000</v>
      </c>
      <c r="H900" s="110">
        <v>1400000000</v>
      </c>
      <c r="I900" s="110">
        <v>1611000000</v>
      </c>
      <c r="J900" s="110">
        <v>80000000</v>
      </c>
      <c r="K900" s="110">
        <v>3091000000</v>
      </c>
      <c r="L900" s="57" t="s">
        <v>6473</v>
      </c>
      <c r="M900" s="50" t="s">
        <v>3187</v>
      </c>
      <c r="N900" s="50" t="s">
        <v>6470</v>
      </c>
      <c r="O900" s="74" t="s">
        <v>6471</v>
      </c>
      <c r="P900" s="74" t="s">
        <v>6480</v>
      </c>
      <c r="Q900" s="62"/>
    </row>
    <row r="901" spans="2:17" s="70" customFormat="1" x14ac:dyDescent="0.15">
      <c r="B901" s="56">
        <v>2018</v>
      </c>
      <c r="C901" s="74">
        <v>3</v>
      </c>
      <c r="D901" s="71" t="s">
        <v>14</v>
      </c>
      <c r="E901" s="50" t="s">
        <v>5317</v>
      </c>
      <c r="F901" s="71" t="s">
        <v>3929</v>
      </c>
      <c r="G901" s="45">
        <v>0</v>
      </c>
      <c r="H901" s="45">
        <v>100000000</v>
      </c>
      <c r="I901" s="45">
        <v>0</v>
      </c>
      <c r="J901" s="45">
        <f>SUM(G901:I901)</f>
        <v>100000000</v>
      </c>
      <c r="K901" s="45">
        <f>J901*0.7</f>
        <v>70000000</v>
      </c>
      <c r="L901" s="57"/>
      <c r="M901" s="50"/>
      <c r="N901" s="50" t="s">
        <v>5126</v>
      </c>
      <c r="O901" s="74" t="s">
        <v>5127</v>
      </c>
      <c r="P901" s="74" t="s">
        <v>5128</v>
      </c>
      <c r="Q901" s="62"/>
    </row>
    <row r="902" spans="2:17" s="70" customFormat="1" x14ac:dyDescent="0.15">
      <c r="B902" s="56">
        <v>2018</v>
      </c>
      <c r="C902" s="74">
        <v>3</v>
      </c>
      <c r="D902" s="71" t="s">
        <v>14</v>
      </c>
      <c r="E902" s="50" t="s">
        <v>5314</v>
      </c>
      <c r="F902" s="71" t="s">
        <v>3929</v>
      </c>
      <c r="G902" s="45">
        <v>120000000</v>
      </c>
      <c r="H902" s="45">
        <v>0</v>
      </c>
      <c r="I902" s="45">
        <v>0</v>
      </c>
      <c r="J902" s="45">
        <f>SUM(G902:I902)</f>
        <v>120000000</v>
      </c>
      <c r="K902" s="45">
        <f>J902*0.7</f>
        <v>84000000</v>
      </c>
      <c r="L902" s="57"/>
      <c r="M902" s="50"/>
      <c r="N902" s="50" t="s">
        <v>5126</v>
      </c>
      <c r="O902" s="74" t="s">
        <v>6755</v>
      </c>
      <c r="P902" s="74" t="s">
        <v>6756</v>
      </c>
      <c r="Q902" s="62"/>
    </row>
    <row r="903" spans="2:17" s="70" customFormat="1" x14ac:dyDescent="0.15">
      <c r="B903" s="56">
        <v>2018</v>
      </c>
      <c r="C903" s="74">
        <v>3</v>
      </c>
      <c r="D903" s="71" t="s">
        <v>14</v>
      </c>
      <c r="E903" s="50" t="s">
        <v>2425</v>
      </c>
      <c r="F903" s="71" t="s">
        <v>40</v>
      </c>
      <c r="G903" s="45">
        <v>122861000</v>
      </c>
      <c r="H903" s="45"/>
      <c r="I903" s="45"/>
      <c r="J903" s="45">
        <v>122861000</v>
      </c>
      <c r="K903" s="45"/>
      <c r="L903" s="57" t="s">
        <v>4107</v>
      </c>
      <c r="M903" s="50"/>
      <c r="N903" s="50" t="s">
        <v>5865</v>
      </c>
      <c r="O903" s="74" t="s">
        <v>6271</v>
      </c>
      <c r="P903" s="74" t="s">
        <v>6272</v>
      </c>
      <c r="Q903" s="62"/>
    </row>
    <row r="904" spans="2:17" s="70" customFormat="1" x14ac:dyDescent="0.15">
      <c r="B904" s="56">
        <v>2018</v>
      </c>
      <c r="C904" s="74">
        <v>3</v>
      </c>
      <c r="D904" s="71" t="s">
        <v>5005</v>
      </c>
      <c r="E904" s="50" t="s">
        <v>5230</v>
      </c>
      <c r="F904" s="71" t="s">
        <v>16</v>
      </c>
      <c r="G904" s="45">
        <v>124057000</v>
      </c>
      <c r="H904" s="45"/>
      <c r="I904" s="45"/>
      <c r="J904" s="45">
        <f>SUM(G904:I904)</f>
        <v>124057000</v>
      </c>
      <c r="K904" s="45">
        <v>124057000</v>
      </c>
      <c r="L904" s="57"/>
      <c r="M904" s="50"/>
      <c r="N904" s="50" t="s">
        <v>5909</v>
      </c>
      <c r="O904" s="74" t="s">
        <v>6680</v>
      </c>
      <c r="P904" s="74" t="s">
        <v>6681</v>
      </c>
      <c r="Q904" s="62"/>
    </row>
    <row r="905" spans="2:17" s="70" customFormat="1" x14ac:dyDescent="0.15">
      <c r="B905" s="56">
        <v>2018</v>
      </c>
      <c r="C905" s="74">
        <v>3</v>
      </c>
      <c r="D905" s="71" t="s">
        <v>5005</v>
      </c>
      <c r="E905" s="50" t="s">
        <v>5217</v>
      </c>
      <c r="F905" s="71" t="s">
        <v>99</v>
      </c>
      <c r="G905" s="45">
        <v>37179000</v>
      </c>
      <c r="H905" s="45"/>
      <c r="I905" s="45">
        <v>95833000</v>
      </c>
      <c r="J905" s="45">
        <f>SUM(G905:I905)</f>
        <v>133012000</v>
      </c>
      <c r="K905" s="45">
        <f>J905*0.7</f>
        <v>93108400</v>
      </c>
      <c r="L905" s="57" t="s">
        <v>4107</v>
      </c>
      <c r="M905" s="50"/>
      <c r="N905" s="50" t="s">
        <v>5909</v>
      </c>
      <c r="O905" s="74" t="s">
        <v>6670</v>
      </c>
      <c r="P905" s="74" t="s">
        <v>6671</v>
      </c>
      <c r="Q905" s="62"/>
    </row>
    <row r="906" spans="2:17" s="70" customFormat="1" x14ac:dyDescent="0.15">
      <c r="B906" s="56">
        <v>2018</v>
      </c>
      <c r="C906" s="74">
        <v>3</v>
      </c>
      <c r="D906" s="71" t="s">
        <v>14</v>
      </c>
      <c r="E906" s="50" t="s">
        <v>801</v>
      </c>
      <c r="F906" s="71" t="s">
        <v>40</v>
      </c>
      <c r="G906" s="45">
        <v>0</v>
      </c>
      <c r="H906" s="45">
        <v>168000000</v>
      </c>
      <c r="I906" s="45">
        <v>5000000</v>
      </c>
      <c r="J906" s="45">
        <v>173000000</v>
      </c>
      <c r="K906" s="45">
        <v>0</v>
      </c>
      <c r="L906" s="57"/>
      <c r="M906" s="50"/>
      <c r="N906" s="50" t="s">
        <v>6008</v>
      </c>
      <c r="O906" s="74" t="s">
        <v>6013</v>
      </c>
      <c r="P906" s="74" t="s">
        <v>6014</v>
      </c>
      <c r="Q906" s="62"/>
    </row>
    <row r="907" spans="2:17" s="70" customFormat="1" x14ac:dyDescent="0.15">
      <c r="B907" s="56">
        <v>2018</v>
      </c>
      <c r="C907" s="74">
        <v>3</v>
      </c>
      <c r="D907" s="71" t="s">
        <v>14</v>
      </c>
      <c r="E907" s="50" t="s">
        <v>1489</v>
      </c>
      <c r="F907" s="71" t="s">
        <v>16</v>
      </c>
      <c r="G907" s="45">
        <v>148885000</v>
      </c>
      <c r="H907" s="45"/>
      <c r="I907" s="45">
        <v>35476000</v>
      </c>
      <c r="J907" s="45">
        <v>184361000</v>
      </c>
      <c r="K907" s="45">
        <v>184361000</v>
      </c>
      <c r="L907" s="57"/>
      <c r="M907" s="50"/>
      <c r="N907" s="50" t="s">
        <v>6188</v>
      </c>
      <c r="O907" s="74" t="s">
        <v>6191</v>
      </c>
      <c r="P907" s="74" t="s">
        <v>6192</v>
      </c>
      <c r="Q907" s="62"/>
    </row>
    <row r="908" spans="2:17" s="70" customFormat="1" x14ac:dyDescent="0.15">
      <c r="B908" s="56">
        <v>2018</v>
      </c>
      <c r="C908" s="74">
        <v>3</v>
      </c>
      <c r="D908" s="71" t="s">
        <v>14</v>
      </c>
      <c r="E908" s="50" t="s">
        <v>2470</v>
      </c>
      <c r="F908" s="71" t="s">
        <v>16</v>
      </c>
      <c r="G908" s="45">
        <v>173000000</v>
      </c>
      <c r="H908" s="45"/>
      <c r="I908" s="45">
        <v>13145000</v>
      </c>
      <c r="J908" s="45">
        <v>186145000</v>
      </c>
      <c r="K908" s="45">
        <v>261000000</v>
      </c>
      <c r="L908" s="57"/>
      <c r="M908" s="50"/>
      <c r="N908" s="50" t="s">
        <v>5869</v>
      </c>
      <c r="O908" s="74" t="s">
        <v>6308</v>
      </c>
      <c r="P908" s="74" t="s">
        <v>6309</v>
      </c>
      <c r="Q908" s="62"/>
    </row>
    <row r="909" spans="2:17" s="70" customFormat="1" x14ac:dyDescent="0.15">
      <c r="B909" s="56">
        <v>2018</v>
      </c>
      <c r="C909" s="74">
        <v>3</v>
      </c>
      <c r="D909" s="71" t="s">
        <v>14</v>
      </c>
      <c r="E909" s="50" t="s">
        <v>4275</v>
      </c>
      <c r="F909" s="71" t="s">
        <v>40</v>
      </c>
      <c r="G909" s="45">
        <v>169666350</v>
      </c>
      <c r="H909" s="45">
        <v>0</v>
      </c>
      <c r="I909" s="45">
        <v>28666000</v>
      </c>
      <c r="J909" s="45">
        <f>G909+H909+I909</f>
        <v>198332350</v>
      </c>
      <c r="K909" s="45">
        <v>0</v>
      </c>
      <c r="L909" s="57"/>
      <c r="M909" s="50"/>
      <c r="N909" s="50" t="s">
        <v>4002</v>
      </c>
      <c r="O909" s="74" t="s">
        <v>4003</v>
      </c>
      <c r="P909" s="74" t="s">
        <v>4004</v>
      </c>
      <c r="Q909" s="62"/>
    </row>
    <row r="910" spans="2:17" s="70" customFormat="1" x14ac:dyDescent="0.15">
      <c r="B910" s="56">
        <v>2018</v>
      </c>
      <c r="C910" s="74">
        <v>3</v>
      </c>
      <c r="D910" s="71" t="s">
        <v>14</v>
      </c>
      <c r="E910" s="50" t="s">
        <v>4249</v>
      </c>
      <c r="F910" s="71" t="s">
        <v>40</v>
      </c>
      <c r="G910" s="45">
        <v>98765000</v>
      </c>
      <c r="H910" s="45">
        <v>0</v>
      </c>
      <c r="I910" s="45">
        <v>110303000</v>
      </c>
      <c r="J910" s="45">
        <v>209068000</v>
      </c>
      <c r="K910" s="45">
        <v>0</v>
      </c>
      <c r="L910" s="57" t="s">
        <v>4107</v>
      </c>
      <c r="M910" s="50"/>
      <c r="N910" s="50" t="s">
        <v>4235</v>
      </c>
      <c r="O910" s="74" t="s">
        <v>6650</v>
      </c>
      <c r="P910" s="74" t="s">
        <v>6651</v>
      </c>
      <c r="Q910" s="62"/>
    </row>
    <row r="911" spans="2:17" s="70" customFormat="1" x14ac:dyDescent="0.15">
      <c r="B911" s="56">
        <v>2018</v>
      </c>
      <c r="C911" s="74">
        <v>3</v>
      </c>
      <c r="D911" s="71" t="s">
        <v>5300</v>
      </c>
      <c r="E911" s="50" t="s">
        <v>5308</v>
      </c>
      <c r="F911" s="71" t="s">
        <v>3866</v>
      </c>
      <c r="G911" s="45">
        <v>211375000</v>
      </c>
      <c r="H911" s="45">
        <f>J911-G911-I911</f>
        <v>0</v>
      </c>
      <c r="I911" s="45">
        <v>0</v>
      </c>
      <c r="J911" s="45">
        <v>211375000</v>
      </c>
      <c r="K911" s="45">
        <f>G911</f>
        <v>211375000</v>
      </c>
      <c r="L911" s="57"/>
      <c r="M911" s="50"/>
      <c r="N911" s="50" t="s">
        <v>5919</v>
      </c>
      <c r="O911" s="74" t="s">
        <v>6746</v>
      </c>
      <c r="P911" s="74" t="s">
        <v>6747</v>
      </c>
      <c r="Q911" s="62"/>
    </row>
    <row r="912" spans="2:17" s="70" customFormat="1" x14ac:dyDescent="0.15">
      <c r="B912" s="56">
        <v>2018</v>
      </c>
      <c r="C912" s="74">
        <v>3</v>
      </c>
      <c r="D912" s="71" t="s">
        <v>14</v>
      </c>
      <c r="E912" s="50" t="s">
        <v>260</v>
      </c>
      <c r="F912" s="71" t="s">
        <v>17</v>
      </c>
      <c r="G912" s="45">
        <v>132710736</v>
      </c>
      <c r="H912" s="45">
        <v>0</v>
      </c>
      <c r="I912" s="45">
        <v>91808000</v>
      </c>
      <c r="J912" s="45">
        <v>224518736</v>
      </c>
      <c r="K912" s="45">
        <v>157163115</v>
      </c>
      <c r="L912" s="57"/>
      <c r="M912" s="50"/>
      <c r="N912" s="50" t="s">
        <v>5938</v>
      </c>
      <c r="O912" s="74" t="s">
        <v>5953</v>
      </c>
      <c r="P912" s="74" t="s">
        <v>5952</v>
      </c>
      <c r="Q912" s="62"/>
    </row>
    <row r="913" spans="2:17" s="70" customFormat="1" x14ac:dyDescent="0.15">
      <c r="B913" s="56">
        <v>2018</v>
      </c>
      <c r="C913" s="74">
        <v>3</v>
      </c>
      <c r="D913" s="71" t="s">
        <v>14</v>
      </c>
      <c r="E913" s="50" t="s">
        <v>805</v>
      </c>
      <c r="F913" s="71" t="s">
        <v>40</v>
      </c>
      <c r="G913" s="45">
        <v>0</v>
      </c>
      <c r="H913" s="45">
        <v>230000000</v>
      </c>
      <c r="I913" s="45">
        <v>0</v>
      </c>
      <c r="J913" s="45">
        <v>230000000</v>
      </c>
      <c r="K913" s="45">
        <v>230000000</v>
      </c>
      <c r="L913" s="57"/>
      <c r="M913" s="50"/>
      <c r="N913" s="50" t="s">
        <v>6008</v>
      </c>
      <c r="O913" s="74" t="s">
        <v>6015</v>
      </c>
      <c r="P913" s="74" t="s">
        <v>6016</v>
      </c>
      <c r="Q913" s="62"/>
    </row>
    <row r="914" spans="2:17" s="70" customFormat="1" x14ac:dyDescent="0.15">
      <c r="B914" s="56">
        <v>2018</v>
      </c>
      <c r="C914" s="74">
        <v>3</v>
      </c>
      <c r="D914" s="71" t="s">
        <v>15</v>
      </c>
      <c r="E914" s="50" t="s">
        <v>5319</v>
      </c>
      <c r="F914" s="71" t="s">
        <v>40</v>
      </c>
      <c r="G914" s="45">
        <v>57636000</v>
      </c>
      <c r="H914" s="45">
        <v>0</v>
      </c>
      <c r="I914" s="45">
        <v>182424000</v>
      </c>
      <c r="J914" s="45">
        <v>240060000</v>
      </c>
      <c r="K914" s="45">
        <v>240060000</v>
      </c>
      <c r="L914" s="57" t="s">
        <v>4107</v>
      </c>
      <c r="M914" s="50"/>
      <c r="N914" s="50" t="s">
        <v>5126</v>
      </c>
      <c r="O914" s="74" t="s">
        <v>6761</v>
      </c>
      <c r="P914" s="74" t="s">
        <v>6762</v>
      </c>
      <c r="Q914" s="62"/>
    </row>
    <row r="915" spans="2:17" s="70" customFormat="1" x14ac:dyDescent="0.15">
      <c r="B915" s="56">
        <v>2018</v>
      </c>
      <c r="C915" s="74">
        <v>3</v>
      </c>
      <c r="D915" s="71" t="s">
        <v>5300</v>
      </c>
      <c r="E915" s="50" t="s">
        <v>5305</v>
      </c>
      <c r="F915" s="71" t="s">
        <v>16</v>
      </c>
      <c r="G915" s="45">
        <v>247698000</v>
      </c>
      <c r="H915" s="45">
        <f>J915-G915-I915</f>
        <v>0</v>
      </c>
      <c r="I915" s="45">
        <v>0</v>
      </c>
      <c r="J915" s="45">
        <v>247698000</v>
      </c>
      <c r="K915" s="45">
        <f>G915</f>
        <v>247698000</v>
      </c>
      <c r="L915" s="57"/>
      <c r="M915" s="50"/>
      <c r="N915" s="50" t="s">
        <v>5919</v>
      </c>
      <c r="O915" s="74" t="s">
        <v>6744</v>
      </c>
      <c r="P915" s="74" t="s">
        <v>6745</v>
      </c>
      <c r="Q915" s="62"/>
    </row>
    <row r="916" spans="2:17" s="70" customFormat="1" x14ac:dyDescent="0.15">
      <c r="B916" s="56">
        <v>2018</v>
      </c>
      <c r="C916" s="74">
        <v>3</v>
      </c>
      <c r="D916" s="71" t="s">
        <v>14</v>
      </c>
      <c r="E916" s="50" t="s">
        <v>1488</v>
      </c>
      <c r="F916" s="71" t="s">
        <v>16</v>
      </c>
      <c r="G916" s="45">
        <v>220132000</v>
      </c>
      <c r="H916" s="45"/>
      <c r="I916" s="45">
        <v>29447000</v>
      </c>
      <c r="J916" s="45">
        <v>249579000</v>
      </c>
      <c r="K916" s="45">
        <v>249579000</v>
      </c>
      <c r="L916" s="57" t="s">
        <v>4107</v>
      </c>
      <c r="M916" s="50"/>
      <c r="N916" s="50" t="s">
        <v>6188</v>
      </c>
      <c r="O916" s="74" t="s">
        <v>6191</v>
      </c>
      <c r="P916" s="74" t="s">
        <v>6192</v>
      </c>
      <c r="Q916" s="62"/>
    </row>
    <row r="917" spans="2:17" s="70" customFormat="1" x14ac:dyDescent="0.15">
      <c r="B917" s="56">
        <v>2018</v>
      </c>
      <c r="C917" s="74">
        <v>3</v>
      </c>
      <c r="D917" s="71" t="s">
        <v>14</v>
      </c>
      <c r="E917" s="50" t="s">
        <v>224</v>
      </c>
      <c r="F917" s="71" t="s">
        <v>16</v>
      </c>
      <c r="G917" s="45">
        <v>80602000</v>
      </c>
      <c r="H917" s="45"/>
      <c r="I917" s="45">
        <v>168980000</v>
      </c>
      <c r="J917" s="45">
        <v>249582000</v>
      </c>
      <c r="K917" s="45">
        <v>199665600</v>
      </c>
      <c r="L917" s="57"/>
      <c r="M917" s="50"/>
      <c r="N917" s="50" t="s">
        <v>5928</v>
      </c>
      <c r="O917" s="74" t="s">
        <v>5929</v>
      </c>
      <c r="P917" s="74" t="s">
        <v>5930</v>
      </c>
      <c r="Q917" s="62"/>
    </row>
    <row r="918" spans="2:17" s="70" customFormat="1" x14ac:dyDescent="0.15">
      <c r="B918" s="56">
        <v>2018</v>
      </c>
      <c r="C918" s="74">
        <v>3</v>
      </c>
      <c r="D918" s="71" t="s">
        <v>14</v>
      </c>
      <c r="E918" s="50" t="s">
        <v>5256</v>
      </c>
      <c r="F918" s="71" t="s">
        <v>16</v>
      </c>
      <c r="G918" s="45">
        <v>253990000</v>
      </c>
      <c r="H918" s="45"/>
      <c r="I918" s="45"/>
      <c r="J918" s="45">
        <f>SUM(G918:I918)</f>
        <v>253990000</v>
      </c>
      <c r="K918" s="45">
        <f>G918+H918+I918</f>
        <v>253990000</v>
      </c>
      <c r="L918" s="57"/>
      <c r="M918" s="50"/>
      <c r="N918" s="50" t="s">
        <v>5912</v>
      </c>
      <c r="O918" s="74" t="s">
        <v>6707</v>
      </c>
      <c r="P918" s="74" t="s">
        <v>6708</v>
      </c>
      <c r="Q918" s="62"/>
    </row>
    <row r="919" spans="2:17" s="70" customFormat="1" x14ac:dyDescent="0.15">
      <c r="B919" s="56">
        <v>2018</v>
      </c>
      <c r="C919" s="74">
        <v>3</v>
      </c>
      <c r="D919" s="71" t="s">
        <v>14</v>
      </c>
      <c r="E919" s="50" t="s">
        <v>2459</v>
      </c>
      <c r="F919" s="71" t="s">
        <v>16</v>
      </c>
      <c r="G919" s="45">
        <v>161557000</v>
      </c>
      <c r="H919" s="45"/>
      <c r="I919" s="45">
        <v>118392000</v>
      </c>
      <c r="J919" s="45">
        <v>279949000</v>
      </c>
      <c r="K919" s="45">
        <v>279949000</v>
      </c>
      <c r="L919" s="57" t="s">
        <v>4107</v>
      </c>
      <c r="M919" s="50"/>
      <c r="N919" s="50" t="s">
        <v>6289</v>
      </c>
      <c r="O919" s="74" t="s">
        <v>6300</v>
      </c>
      <c r="P919" s="74" t="s">
        <v>6301</v>
      </c>
      <c r="Q919" s="62"/>
    </row>
    <row r="920" spans="2:17" s="70" customFormat="1" x14ac:dyDescent="0.15">
      <c r="B920" s="56">
        <v>2018</v>
      </c>
      <c r="C920" s="74">
        <v>3</v>
      </c>
      <c r="D920" s="71" t="s">
        <v>5300</v>
      </c>
      <c r="E920" s="50" t="s">
        <v>5306</v>
      </c>
      <c r="F920" s="71" t="s">
        <v>3866</v>
      </c>
      <c r="G920" s="45">
        <v>293418000</v>
      </c>
      <c r="H920" s="45">
        <f>J920-G920-I920</f>
        <v>0</v>
      </c>
      <c r="I920" s="45">
        <v>0</v>
      </c>
      <c r="J920" s="45">
        <v>293418000</v>
      </c>
      <c r="K920" s="45">
        <f>G920</f>
        <v>293418000</v>
      </c>
      <c r="L920" s="57"/>
      <c r="M920" s="50"/>
      <c r="N920" s="50" t="s">
        <v>5919</v>
      </c>
      <c r="O920" s="74" t="s">
        <v>6742</v>
      </c>
      <c r="P920" s="74" t="s">
        <v>6743</v>
      </c>
      <c r="Q920" s="62"/>
    </row>
    <row r="921" spans="2:17" s="70" customFormat="1" x14ac:dyDescent="0.15">
      <c r="B921" s="56">
        <v>2018</v>
      </c>
      <c r="C921" s="74">
        <v>3</v>
      </c>
      <c r="D921" s="71" t="s">
        <v>14</v>
      </c>
      <c r="E921" s="50" t="s">
        <v>2987</v>
      </c>
      <c r="F921" s="71" t="s">
        <v>17</v>
      </c>
      <c r="G921" s="45">
        <v>199214172</v>
      </c>
      <c r="H921" s="45"/>
      <c r="I921" s="45">
        <v>102960000</v>
      </c>
      <c r="J921" s="45">
        <v>302174172</v>
      </c>
      <c r="K921" s="45">
        <v>302174172</v>
      </c>
      <c r="L921" s="57" t="s">
        <v>4107</v>
      </c>
      <c r="M921" s="50"/>
      <c r="N921" s="50" t="s">
        <v>6429</v>
      </c>
      <c r="O921" s="74" t="s">
        <v>6430</v>
      </c>
      <c r="P921" s="74" t="s">
        <v>6431</v>
      </c>
      <c r="Q921" s="62"/>
    </row>
    <row r="922" spans="2:17" s="70" customFormat="1" x14ac:dyDescent="0.15">
      <c r="B922" s="56">
        <v>2018</v>
      </c>
      <c r="C922" s="74">
        <v>3</v>
      </c>
      <c r="D922" s="71" t="s">
        <v>14</v>
      </c>
      <c r="E922" s="50" t="s">
        <v>2529</v>
      </c>
      <c r="F922" s="71" t="s">
        <v>16</v>
      </c>
      <c r="G922" s="45">
        <v>329000000</v>
      </c>
      <c r="H922" s="45"/>
      <c r="I922" s="45"/>
      <c r="J922" s="45">
        <v>329000000</v>
      </c>
      <c r="K922" s="45">
        <v>329000000</v>
      </c>
      <c r="L922" s="57"/>
      <c r="M922" s="50"/>
      <c r="N922" s="50" t="s">
        <v>5872</v>
      </c>
      <c r="O922" s="74" t="s">
        <v>6344</v>
      </c>
      <c r="P922" s="74" t="s">
        <v>6345</v>
      </c>
      <c r="Q922" s="62"/>
    </row>
    <row r="923" spans="2:17" s="70" customFormat="1" x14ac:dyDescent="0.15">
      <c r="B923" s="56">
        <v>2018</v>
      </c>
      <c r="C923" s="74">
        <v>3</v>
      </c>
      <c r="D923" s="71" t="s">
        <v>15</v>
      </c>
      <c r="E923" s="50" t="s">
        <v>2528</v>
      </c>
      <c r="F923" s="71" t="s">
        <v>16</v>
      </c>
      <c r="G923" s="45">
        <v>348000000</v>
      </c>
      <c r="H923" s="45"/>
      <c r="I923" s="45"/>
      <c r="J923" s="45">
        <v>348000000</v>
      </c>
      <c r="K923" s="45">
        <v>348000000</v>
      </c>
      <c r="L923" s="57" t="s">
        <v>4107</v>
      </c>
      <c r="M923" s="50"/>
      <c r="N923" s="50" t="s">
        <v>5872</v>
      </c>
      <c r="O923" s="74" t="s">
        <v>6344</v>
      </c>
      <c r="P923" s="74" t="s">
        <v>6345</v>
      </c>
      <c r="Q923" s="62"/>
    </row>
    <row r="924" spans="2:17" s="70" customFormat="1" x14ac:dyDescent="0.15">
      <c r="B924" s="56">
        <v>2018</v>
      </c>
      <c r="C924" s="74">
        <v>3</v>
      </c>
      <c r="D924" s="71" t="s">
        <v>14</v>
      </c>
      <c r="E924" s="50" t="s">
        <v>5315</v>
      </c>
      <c r="F924" s="71" t="s">
        <v>3866</v>
      </c>
      <c r="G924" s="45">
        <v>250000000</v>
      </c>
      <c r="H924" s="45">
        <v>110000000</v>
      </c>
      <c r="I924" s="45">
        <v>0</v>
      </c>
      <c r="J924" s="45">
        <f>SUM(G924:I924)</f>
        <v>360000000</v>
      </c>
      <c r="K924" s="45">
        <f>J924*0.7</f>
        <v>251999999.99999997</v>
      </c>
      <c r="L924" s="57" t="s">
        <v>4107</v>
      </c>
      <c r="M924" s="50"/>
      <c r="N924" s="50" t="s">
        <v>5126</v>
      </c>
      <c r="O924" s="74" t="s">
        <v>6757</v>
      </c>
      <c r="P924" s="74" t="s">
        <v>6758</v>
      </c>
      <c r="Q924" s="62"/>
    </row>
    <row r="925" spans="2:17" s="70" customFormat="1" x14ac:dyDescent="0.15">
      <c r="B925" s="56">
        <v>2018</v>
      </c>
      <c r="C925" s="74">
        <v>3</v>
      </c>
      <c r="D925" s="71" t="s">
        <v>14</v>
      </c>
      <c r="E925" s="50" t="s">
        <v>5316</v>
      </c>
      <c r="F925" s="71" t="s">
        <v>16</v>
      </c>
      <c r="G925" s="45">
        <v>250000000</v>
      </c>
      <c r="H925" s="45">
        <v>110000000</v>
      </c>
      <c r="I925" s="45">
        <v>0</v>
      </c>
      <c r="J925" s="45">
        <f>SUM(G925:I925)</f>
        <v>360000000</v>
      </c>
      <c r="K925" s="45">
        <f>J925*0.7</f>
        <v>251999999.99999997</v>
      </c>
      <c r="L925" s="57" t="s">
        <v>4107</v>
      </c>
      <c r="M925" s="50"/>
      <c r="N925" s="50" t="s">
        <v>5126</v>
      </c>
      <c r="O925" s="74" t="s">
        <v>6757</v>
      </c>
      <c r="P925" s="74" t="s">
        <v>6758</v>
      </c>
      <c r="Q925" s="62"/>
    </row>
    <row r="926" spans="2:17" s="70" customFormat="1" x14ac:dyDescent="0.15">
      <c r="B926" s="56">
        <v>2018</v>
      </c>
      <c r="C926" s="74">
        <v>3</v>
      </c>
      <c r="D926" s="71" t="s">
        <v>14</v>
      </c>
      <c r="E926" s="50" t="s">
        <v>5254</v>
      </c>
      <c r="F926" s="71" t="s">
        <v>16</v>
      </c>
      <c r="G926" s="45">
        <v>410920000</v>
      </c>
      <c r="H926" s="45"/>
      <c r="I926" s="45"/>
      <c r="J926" s="45">
        <f>SUM(G926:I926)</f>
        <v>410920000</v>
      </c>
      <c r="K926" s="45">
        <f>G926+H926+I926</f>
        <v>410920000</v>
      </c>
      <c r="L926" s="57" t="s">
        <v>4107</v>
      </c>
      <c r="M926" s="50"/>
      <c r="N926" s="50" t="s">
        <v>5912</v>
      </c>
      <c r="O926" s="74" t="s">
        <v>6707</v>
      </c>
      <c r="P926" s="74" t="s">
        <v>6708</v>
      </c>
      <c r="Q926" s="62"/>
    </row>
    <row r="927" spans="2:17" s="70" customFormat="1" x14ac:dyDescent="0.15">
      <c r="B927" s="56">
        <v>2018</v>
      </c>
      <c r="C927" s="74">
        <v>3</v>
      </c>
      <c r="D927" s="71" t="s">
        <v>5300</v>
      </c>
      <c r="E927" s="50" t="s">
        <v>5307</v>
      </c>
      <c r="F927" s="71" t="s">
        <v>3866</v>
      </c>
      <c r="G927" s="45">
        <v>414566000</v>
      </c>
      <c r="H927" s="45">
        <f>J927-G927-I927</f>
        <v>0</v>
      </c>
      <c r="I927" s="45">
        <v>0</v>
      </c>
      <c r="J927" s="45">
        <v>414566000</v>
      </c>
      <c r="K927" s="45">
        <f>G927</f>
        <v>414566000</v>
      </c>
      <c r="L927" s="57"/>
      <c r="M927" s="50"/>
      <c r="N927" s="50" t="s">
        <v>5919</v>
      </c>
      <c r="O927" s="74" t="s">
        <v>6740</v>
      </c>
      <c r="P927" s="74" t="s">
        <v>6741</v>
      </c>
      <c r="Q927" s="62"/>
    </row>
    <row r="928" spans="2:17" s="70" customFormat="1" x14ac:dyDescent="0.15">
      <c r="B928" s="56">
        <v>2018</v>
      </c>
      <c r="C928" s="74">
        <v>3</v>
      </c>
      <c r="D928" s="71" t="s">
        <v>14</v>
      </c>
      <c r="E928" s="50" t="s">
        <v>1485</v>
      </c>
      <c r="F928" s="71" t="s">
        <v>16</v>
      </c>
      <c r="G928" s="45">
        <v>351266000</v>
      </c>
      <c r="H928" s="45"/>
      <c r="I928" s="45">
        <v>69180000</v>
      </c>
      <c r="J928" s="45">
        <v>420446000</v>
      </c>
      <c r="K928" s="45">
        <v>420446000</v>
      </c>
      <c r="L928" s="57" t="s">
        <v>4107</v>
      </c>
      <c r="M928" s="50"/>
      <c r="N928" s="50" t="s">
        <v>6188</v>
      </c>
      <c r="O928" s="74" t="s">
        <v>6191</v>
      </c>
      <c r="P928" s="74" t="s">
        <v>6192</v>
      </c>
      <c r="Q928" s="62"/>
    </row>
    <row r="929" spans="2:17" s="70" customFormat="1" x14ac:dyDescent="0.15">
      <c r="B929" s="56">
        <v>2018</v>
      </c>
      <c r="C929" s="74">
        <v>3</v>
      </c>
      <c r="D929" s="71" t="s">
        <v>14</v>
      </c>
      <c r="E929" s="50" t="s">
        <v>2944</v>
      </c>
      <c r="F929" s="71" t="s">
        <v>16</v>
      </c>
      <c r="G929" s="45">
        <v>383000000</v>
      </c>
      <c r="H929" s="45"/>
      <c r="I929" s="45">
        <v>100000000</v>
      </c>
      <c r="J929" s="45">
        <v>483000000</v>
      </c>
      <c r="K929" s="45">
        <v>300000000</v>
      </c>
      <c r="L929" s="57"/>
      <c r="M929" s="50"/>
      <c r="N929" s="50" t="s">
        <v>5880</v>
      </c>
      <c r="O929" s="74" t="s">
        <v>6386</v>
      </c>
      <c r="P929" s="74" t="s">
        <v>6387</v>
      </c>
      <c r="Q929" s="62"/>
    </row>
    <row r="930" spans="2:17" s="70" customFormat="1" x14ac:dyDescent="0.15">
      <c r="B930" s="56">
        <v>2018</v>
      </c>
      <c r="C930" s="74">
        <v>3</v>
      </c>
      <c r="D930" s="71" t="s">
        <v>14</v>
      </c>
      <c r="E930" s="50" t="s">
        <v>805</v>
      </c>
      <c r="F930" s="71" t="s">
        <v>103</v>
      </c>
      <c r="G930" s="45">
        <v>0</v>
      </c>
      <c r="H930" s="45">
        <v>500000000</v>
      </c>
      <c r="I930" s="45">
        <v>0</v>
      </c>
      <c r="J930" s="45">
        <v>500000000</v>
      </c>
      <c r="K930" s="45">
        <v>500000000</v>
      </c>
      <c r="L930" s="57"/>
      <c r="M930" s="50"/>
      <c r="N930" s="50" t="s">
        <v>6008</v>
      </c>
      <c r="O930" s="74" t="s">
        <v>6015</v>
      </c>
      <c r="P930" s="74" t="s">
        <v>6016</v>
      </c>
      <c r="Q930" s="62"/>
    </row>
    <row r="931" spans="2:17" s="70" customFormat="1" x14ac:dyDescent="0.15">
      <c r="B931" s="56">
        <v>2018</v>
      </c>
      <c r="C931" s="74">
        <v>3</v>
      </c>
      <c r="D931" s="71" t="s">
        <v>14</v>
      </c>
      <c r="E931" s="50" t="s">
        <v>4135</v>
      </c>
      <c r="F931" s="71" t="s">
        <v>16</v>
      </c>
      <c r="G931" s="45">
        <v>452894000</v>
      </c>
      <c r="H931" s="45">
        <v>0</v>
      </c>
      <c r="I931" s="45">
        <v>55297000</v>
      </c>
      <c r="J931" s="45">
        <v>508191000</v>
      </c>
      <c r="K931" s="45">
        <v>453000000</v>
      </c>
      <c r="L931" s="57" t="s">
        <v>4107</v>
      </c>
      <c r="M931" s="50"/>
      <c r="N931" s="50" t="s">
        <v>4112</v>
      </c>
      <c r="O931" s="74" t="s">
        <v>6603</v>
      </c>
      <c r="P931" s="74" t="s">
        <v>6604</v>
      </c>
      <c r="Q931" s="62"/>
    </row>
    <row r="932" spans="2:17" s="70" customFormat="1" x14ac:dyDescent="0.15">
      <c r="B932" s="56">
        <v>2018</v>
      </c>
      <c r="C932" s="74">
        <v>3</v>
      </c>
      <c r="D932" s="71" t="s">
        <v>3736</v>
      </c>
      <c r="E932" s="50" t="s">
        <v>4306</v>
      </c>
      <c r="F932" s="71" t="s">
        <v>3990</v>
      </c>
      <c r="G932" s="45">
        <v>294155000</v>
      </c>
      <c r="H932" s="45">
        <v>0</v>
      </c>
      <c r="I932" s="45">
        <v>219237000</v>
      </c>
      <c r="J932" s="45">
        <f>G932+I932</f>
        <v>513392000</v>
      </c>
      <c r="K932" s="45">
        <v>513000000</v>
      </c>
      <c r="L932" s="57"/>
      <c r="M932" s="50"/>
      <c r="N932" s="50" t="s">
        <v>4997</v>
      </c>
      <c r="O932" s="74" t="s">
        <v>6022</v>
      </c>
      <c r="P932" s="74" t="s">
        <v>6665</v>
      </c>
      <c r="Q932" s="62"/>
    </row>
    <row r="933" spans="2:17" s="70" customFormat="1" x14ac:dyDescent="0.15">
      <c r="B933" s="56">
        <v>2018</v>
      </c>
      <c r="C933" s="74">
        <v>3</v>
      </c>
      <c r="D933" s="71" t="s">
        <v>14</v>
      </c>
      <c r="E933" s="50" t="s">
        <v>5253</v>
      </c>
      <c r="F933" s="71" t="s">
        <v>3866</v>
      </c>
      <c r="G933" s="45">
        <v>526740000</v>
      </c>
      <c r="H933" s="45"/>
      <c r="I933" s="45"/>
      <c r="J933" s="45">
        <f>SUM(G933:I933)</f>
        <v>526740000</v>
      </c>
      <c r="K933" s="45">
        <f>G933+H933+I933</f>
        <v>526740000</v>
      </c>
      <c r="L933" s="57" t="s">
        <v>4107</v>
      </c>
      <c r="M933" s="50"/>
      <c r="N933" s="50" t="s">
        <v>5912</v>
      </c>
      <c r="O933" s="74" t="s">
        <v>6705</v>
      </c>
      <c r="P933" s="74" t="s">
        <v>6706</v>
      </c>
      <c r="Q933" s="62"/>
    </row>
    <row r="934" spans="2:17" s="70" customFormat="1" x14ac:dyDescent="0.15">
      <c r="B934" s="56">
        <v>2018</v>
      </c>
      <c r="C934" s="74">
        <v>3</v>
      </c>
      <c r="D934" s="71" t="s">
        <v>14</v>
      </c>
      <c r="E934" s="50" t="s">
        <v>5258</v>
      </c>
      <c r="F934" s="71" t="s">
        <v>16</v>
      </c>
      <c r="G934" s="45">
        <v>547006000</v>
      </c>
      <c r="H934" s="45"/>
      <c r="I934" s="45"/>
      <c r="J934" s="45">
        <f>SUM(G934:I934)</f>
        <v>547006000</v>
      </c>
      <c r="K934" s="45">
        <f>G934+H934+I934</f>
        <v>547006000</v>
      </c>
      <c r="L934" s="57" t="s">
        <v>4107</v>
      </c>
      <c r="M934" s="50"/>
      <c r="N934" s="50" t="s">
        <v>5912</v>
      </c>
      <c r="O934" s="74" t="s">
        <v>6707</v>
      </c>
      <c r="P934" s="74" t="s">
        <v>6708</v>
      </c>
      <c r="Q934" s="62"/>
    </row>
    <row r="935" spans="2:17" s="70" customFormat="1" x14ac:dyDescent="0.15">
      <c r="B935" s="56">
        <v>2018</v>
      </c>
      <c r="C935" s="74">
        <v>3</v>
      </c>
      <c r="D935" s="71" t="s">
        <v>14</v>
      </c>
      <c r="E935" s="50" t="s">
        <v>4141</v>
      </c>
      <c r="F935" s="71" t="s">
        <v>17</v>
      </c>
      <c r="G935" s="45">
        <v>463417000</v>
      </c>
      <c r="H935" s="45">
        <v>0</v>
      </c>
      <c r="I935" s="45">
        <v>109824000</v>
      </c>
      <c r="J935" s="45">
        <v>573241000</v>
      </c>
      <c r="K935" s="45">
        <v>324000000</v>
      </c>
      <c r="L935" s="57" t="s">
        <v>4107</v>
      </c>
      <c r="M935" s="50"/>
      <c r="N935" s="50" t="s">
        <v>4112</v>
      </c>
      <c r="O935" s="74" t="s">
        <v>6605</v>
      </c>
      <c r="P935" s="74" t="s">
        <v>6606</v>
      </c>
      <c r="Q935" s="62"/>
    </row>
    <row r="936" spans="2:17" s="70" customFormat="1" x14ac:dyDescent="0.15">
      <c r="B936" s="56">
        <v>2018</v>
      </c>
      <c r="C936" s="74">
        <v>3</v>
      </c>
      <c r="D936" s="71" t="s">
        <v>14</v>
      </c>
      <c r="E936" s="50" t="s">
        <v>5035</v>
      </c>
      <c r="F936" s="71" t="s">
        <v>16</v>
      </c>
      <c r="G936" s="45">
        <v>580607000</v>
      </c>
      <c r="H936" s="45"/>
      <c r="I936" s="45"/>
      <c r="J936" s="45">
        <f>SUM(G936:I936)</f>
        <v>580607000</v>
      </c>
      <c r="K936" s="45">
        <f>G936+H936+I936</f>
        <v>580607000</v>
      </c>
      <c r="L936" s="57" t="s">
        <v>4107</v>
      </c>
      <c r="M936" s="50"/>
      <c r="N936" s="50" t="s">
        <v>5912</v>
      </c>
      <c r="O936" s="74" t="s">
        <v>6705</v>
      </c>
      <c r="P936" s="74" t="s">
        <v>6706</v>
      </c>
      <c r="Q936" s="62"/>
    </row>
    <row r="937" spans="2:17" s="70" customFormat="1" x14ac:dyDescent="0.15">
      <c r="B937" s="56">
        <v>2018</v>
      </c>
      <c r="C937" s="74">
        <v>3</v>
      </c>
      <c r="D937" s="71" t="s">
        <v>14</v>
      </c>
      <c r="E937" s="50" t="s">
        <v>4169</v>
      </c>
      <c r="F937" s="71" t="s">
        <v>16</v>
      </c>
      <c r="G937" s="45">
        <v>416618000</v>
      </c>
      <c r="H937" s="45">
        <v>0</v>
      </c>
      <c r="I937" s="45">
        <v>166612000</v>
      </c>
      <c r="J937" s="45">
        <f>SUM(G937:I937)</f>
        <v>583230000</v>
      </c>
      <c r="K937" s="45">
        <v>417000000</v>
      </c>
      <c r="L937" s="57" t="s">
        <v>4107</v>
      </c>
      <c r="M937" s="50"/>
      <c r="N937" s="50" t="s">
        <v>5908</v>
      </c>
      <c r="O937" s="74" t="s">
        <v>6616</v>
      </c>
      <c r="P937" s="74" t="s">
        <v>4171</v>
      </c>
      <c r="Q937" s="62"/>
    </row>
    <row r="938" spans="2:17" s="70" customFormat="1" x14ac:dyDescent="0.15">
      <c r="B938" s="56">
        <v>2018</v>
      </c>
      <c r="C938" s="74">
        <v>3</v>
      </c>
      <c r="D938" s="71" t="s">
        <v>15</v>
      </c>
      <c r="E938" s="50" t="s">
        <v>2984</v>
      </c>
      <c r="F938" s="71" t="s">
        <v>16</v>
      </c>
      <c r="G938" s="45">
        <v>568000000</v>
      </c>
      <c r="H938" s="45">
        <v>0</v>
      </c>
      <c r="I938" s="45">
        <v>36000000</v>
      </c>
      <c r="J938" s="45">
        <v>604000000</v>
      </c>
      <c r="K938" s="45">
        <v>483200000</v>
      </c>
      <c r="L938" s="57" t="s">
        <v>4107</v>
      </c>
      <c r="M938" s="50"/>
      <c r="N938" s="50" t="s">
        <v>5887</v>
      </c>
      <c r="O938" s="74" t="s">
        <v>6424</v>
      </c>
      <c r="P938" s="74" t="s">
        <v>6425</v>
      </c>
      <c r="Q938" s="62"/>
    </row>
    <row r="939" spans="2:17" s="70" customFormat="1" x14ac:dyDescent="0.15">
      <c r="B939" s="56">
        <v>2018</v>
      </c>
      <c r="C939" s="74">
        <v>3</v>
      </c>
      <c r="D939" s="71" t="s">
        <v>14</v>
      </c>
      <c r="E939" s="50" t="s">
        <v>5257</v>
      </c>
      <c r="F939" s="71" t="s">
        <v>16</v>
      </c>
      <c r="G939" s="45">
        <v>630000000</v>
      </c>
      <c r="H939" s="45"/>
      <c r="I939" s="45"/>
      <c r="J939" s="45">
        <f>SUM(G939:I939)</f>
        <v>630000000</v>
      </c>
      <c r="K939" s="45">
        <f>G939+H939+I939</f>
        <v>630000000</v>
      </c>
      <c r="L939" s="57" t="s">
        <v>4107</v>
      </c>
      <c r="M939" s="50"/>
      <c r="N939" s="50" t="s">
        <v>5912</v>
      </c>
      <c r="O939" s="74" t="s">
        <v>6709</v>
      </c>
      <c r="P939" s="74" t="s">
        <v>6710</v>
      </c>
      <c r="Q939" s="62"/>
    </row>
    <row r="940" spans="2:17" s="70" customFormat="1" x14ac:dyDescent="0.15">
      <c r="B940" s="56">
        <v>2018</v>
      </c>
      <c r="C940" s="74">
        <v>3</v>
      </c>
      <c r="D940" s="71" t="s">
        <v>15</v>
      </c>
      <c r="E940" s="50" t="s">
        <v>2526</v>
      </c>
      <c r="F940" s="71" t="s">
        <v>16</v>
      </c>
      <c r="G940" s="45"/>
      <c r="H940" s="45">
        <v>633610000</v>
      </c>
      <c r="I940" s="45">
        <v>58334000</v>
      </c>
      <c r="J940" s="45">
        <v>691944000</v>
      </c>
      <c r="K940" s="45">
        <v>691944000</v>
      </c>
      <c r="L940" s="57"/>
      <c r="M940" s="50"/>
      <c r="N940" s="50" t="s">
        <v>5873</v>
      </c>
      <c r="O940" s="74" t="s">
        <v>6340</v>
      </c>
      <c r="P940" s="74" t="s">
        <v>6341</v>
      </c>
      <c r="Q940" s="62"/>
    </row>
    <row r="941" spans="2:17" s="70" customFormat="1" x14ac:dyDescent="0.15">
      <c r="B941" s="56">
        <v>2018</v>
      </c>
      <c r="C941" s="74">
        <v>3</v>
      </c>
      <c r="D941" s="71" t="s">
        <v>14</v>
      </c>
      <c r="E941" s="50" t="s">
        <v>223</v>
      </c>
      <c r="F941" s="71" t="s">
        <v>16</v>
      </c>
      <c r="G941" s="45">
        <v>560054000</v>
      </c>
      <c r="H941" s="45"/>
      <c r="I941" s="45">
        <v>139595000</v>
      </c>
      <c r="J941" s="45">
        <v>699649000</v>
      </c>
      <c r="K941" s="45">
        <v>559719200</v>
      </c>
      <c r="L941" s="57" t="s">
        <v>4107</v>
      </c>
      <c r="M941" s="50"/>
      <c r="N941" s="50" t="s">
        <v>5928</v>
      </c>
      <c r="O941" s="74" t="s">
        <v>5929</v>
      </c>
      <c r="P941" s="74" t="s">
        <v>5930</v>
      </c>
      <c r="Q941" s="62"/>
    </row>
    <row r="942" spans="2:17" s="70" customFormat="1" x14ac:dyDescent="0.15">
      <c r="B942" s="56">
        <v>2018</v>
      </c>
      <c r="C942" s="74">
        <v>3</v>
      </c>
      <c r="D942" s="71" t="s">
        <v>14</v>
      </c>
      <c r="E942" s="50" t="s">
        <v>2949</v>
      </c>
      <c r="F942" s="71" t="s">
        <v>16</v>
      </c>
      <c r="G942" s="45">
        <v>622533000</v>
      </c>
      <c r="H942" s="45"/>
      <c r="I942" s="45">
        <v>100000000</v>
      </c>
      <c r="J942" s="45">
        <v>722533000</v>
      </c>
      <c r="K942" s="45">
        <v>722533000</v>
      </c>
      <c r="L942" s="57"/>
      <c r="M942" s="50"/>
      <c r="N942" s="50" t="s">
        <v>5881</v>
      </c>
      <c r="O942" s="74" t="s">
        <v>6388</v>
      </c>
      <c r="P942" s="74" t="s">
        <v>6389</v>
      </c>
      <c r="Q942" s="62"/>
    </row>
    <row r="943" spans="2:17" s="70" customFormat="1" x14ac:dyDescent="0.15">
      <c r="B943" s="56">
        <v>2018</v>
      </c>
      <c r="C943" s="74">
        <v>3</v>
      </c>
      <c r="D943" s="71" t="s">
        <v>14</v>
      </c>
      <c r="E943" s="50" t="s">
        <v>1441</v>
      </c>
      <c r="F943" s="71" t="s">
        <v>16</v>
      </c>
      <c r="G943" s="45">
        <v>700000000</v>
      </c>
      <c r="H943" s="45"/>
      <c r="I943" s="45">
        <v>29773000</v>
      </c>
      <c r="J943" s="45">
        <v>729773000</v>
      </c>
      <c r="K943" s="45">
        <v>729773000</v>
      </c>
      <c r="L943" s="57" t="s">
        <v>4107</v>
      </c>
      <c r="M943" s="50"/>
      <c r="N943" s="50" t="s">
        <v>5851</v>
      </c>
      <c r="O943" s="74" t="s">
        <v>6158</v>
      </c>
      <c r="P943" s="74" t="s">
        <v>6159</v>
      </c>
      <c r="Q943" s="62"/>
    </row>
    <row r="944" spans="2:17" s="70" customFormat="1" x14ac:dyDescent="0.15">
      <c r="B944" s="56">
        <v>2018</v>
      </c>
      <c r="C944" s="74">
        <v>3</v>
      </c>
      <c r="D944" s="71" t="s">
        <v>14</v>
      </c>
      <c r="E944" s="50" t="s">
        <v>4136</v>
      </c>
      <c r="F944" s="71" t="s">
        <v>16</v>
      </c>
      <c r="G944" s="45">
        <v>600332500</v>
      </c>
      <c r="H944" s="45">
        <v>0</v>
      </c>
      <c r="I944" s="45">
        <v>154040000</v>
      </c>
      <c r="J944" s="45">
        <v>754372500</v>
      </c>
      <c r="K944" s="45">
        <v>420000000</v>
      </c>
      <c r="L944" s="57" t="s">
        <v>4107</v>
      </c>
      <c r="M944" s="50"/>
      <c r="N944" s="50" t="s">
        <v>4112</v>
      </c>
      <c r="O944" s="74" t="s">
        <v>6605</v>
      </c>
      <c r="P944" s="74" t="s">
        <v>6606</v>
      </c>
      <c r="Q944" s="62"/>
    </row>
    <row r="945" spans="2:17" s="70" customFormat="1" x14ac:dyDescent="0.15">
      <c r="B945" s="56">
        <v>2018</v>
      </c>
      <c r="C945" s="74">
        <v>3</v>
      </c>
      <c r="D945" s="71" t="s">
        <v>14</v>
      </c>
      <c r="E945" s="50" t="s">
        <v>5352</v>
      </c>
      <c r="F945" s="71" t="s">
        <v>16</v>
      </c>
      <c r="G945" s="45">
        <v>714301000</v>
      </c>
      <c r="H945" s="45"/>
      <c r="I945" s="45">
        <v>61765000</v>
      </c>
      <c r="J945" s="45">
        <f>SUM(G945:I945)</f>
        <v>776066000</v>
      </c>
      <c r="K945" s="45">
        <v>776066000</v>
      </c>
      <c r="L945" s="57"/>
      <c r="M945" s="50"/>
      <c r="N945" s="50" t="s">
        <v>6772</v>
      </c>
      <c r="O945" s="74" t="s">
        <v>6780</v>
      </c>
      <c r="P945" s="74" t="s">
        <v>6781</v>
      </c>
      <c r="Q945" s="62"/>
    </row>
    <row r="946" spans="2:17" s="70" customFormat="1" x14ac:dyDescent="0.15">
      <c r="B946" s="56">
        <v>2018</v>
      </c>
      <c r="C946" s="74">
        <v>3</v>
      </c>
      <c r="D946" s="71" t="s">
        <v>14</v>
      </c>
      <c r="E946" s="50" t="s">
        <v>4080</v>
      </c>
      <c r="F946" s="71" t="s">
        <v>16</v>
      </c>
      <c r="G946" s="45">
        <v>350000000</v>
      </c>
      <c r="H946" s="45">
        <v>286317000</v>
      </c>
      <c r="I946" s="45">
        <v>161176000</v>
      </c>
      <c r="J946" s="45">
        <f>SUM(G946:I946)</f>
        <v>797493000</v>
      </c>
      <c r="K946" s="45">
        <v>600000000</v>
      </c>
      <c r="L946" s="57"/>
      <c r="M946" s="50"/>
      <c r="N946" s="50" t="s">
        <v>5906</v>
      </c>
      <c r="O946" s="74" t="s">
        <v>6570</v>
      </c>
      <c r="P946" s="74" t="s">
        <v>6571</v>
      </c>
      <c r="Q946" s="62"/>
    </row>
    <row r="947" spans="2:17" s="70" customFormat="1" x14ac:dyDescent="0.15">
      <c r="B947" s="56">
        <v>2018</v>
      </c>
      <c r="C947" s="74">
        <v>3</v>
      </c>
      <c r="D947" s="71" t="s">
        <v>14</v>
      </c>
      <c r="E947" s="50" t="s">
        <v>5317</v>
      </c>
      <c r="F947" s="71" t="s">
        <v>3866</v>
      </c>
      <c r="G947" s="45">
        <v>0</v>
      </c>
      <c r="H947" s="45">
        <v>800000000</v>
      </c>
      <c r="I947" s="45">
        <v>0</v>
      </c>
      <c r="J947" s="45">
        <f>SUM(G947:I947)</f>
        <v>800000000</v>
      </c>
      <c r="K947" s="45">
        <f>J947*0.7</f>
        <v>560000000</v>
      </c>
      <c r="L947" s="57"/>
      <c r="M947" s="50"/>
      <c r="N947" s="50" t="s">
        <v>5126</v>
      </c>
      <c r="O947" s="74" t="s">
        <v>5127</v>
      </c>
      <c r="P947" s="74" t="s">
        <v>5128</v>
      </c>
      <c r="Q947" s="62"/>
    </row>
    <row r="948" spans="2:17" s="70" customFormat="1" x14ac:dyDescent="0.15">
      <c r="B948" s="56">
        <v>2018</v>
      </c>
      <c r="C948" s="74">
        <v>3</v>
      </c>
      <c r="D948" s="71" t="s">
        <v>14</v>
      </c>
      <c r="E948" s="50" t="s">
        <v>5255</v>
      </c>
      <c r="F948" s="71" t="s">
        <v>16</v>
      </c>
      <c r="G948" s="45">
        <v>811495000</v>
      </c>
      <c r="H948" s="45"/>
      <c r="I948" s="45"/>
      <c r="J948" s="45">
        <f>SUM(G948:I948)</f>
        <v>811495000</v>
      </c>
      <c r="K948" s="45">
        <f>G948+H948+I948</f>
        <v>811495000</v>
      </c>
      <c r="L948" s="57"/>
      <c r="M948" s="50"/>
      <c r="N948" s="50" t="s">
        <v>5912</v>
      </c>
      <c r="O948" s="74" t="s">
        <v>6709</v>
      </c>
      <c r="P948" s="74" t="s">
        <v>6710</v>
      </c>
      <c r="Q948" s="62"/>
    </row>
    <row r="949" spans="2:17" s="70" customFormat="1" x14ac:dyDescent="0.15">
      <c r="B949" s="56">
        <v>2018</v>
      </c>
      <c r="C949" s="74">
        <v>3</v>
      </c>
      <c r="D949" s="71" t="s">
        <v>14</v>
      </c>
      <c r="E949" s="50" t="s">
        <v>4079</v>
      </c>
      <c r="F949" s="71" t="s">
        <v>16</v>
      </c>
      <c r="G949" s="45">
        <v>450000000</v>
      </c>
      <c r="H949" s="45">
        <v>0</v>
      </c>
      <c r="I949" s="45">
        <v>400000000</v>
      </c>
      <c r="J949" s="45">
        <f>SUM(G949:I949)</f>
        <v>850000000</v>
      </c>
      <c r="K949" s="45">
        <v>666000000</v>
      </c>
      <c r="L949" s="57" t="s">
        <v>4107</v>
      </c>
      <c r="M949" s="50"/>
      <c r="N949" s="50" t="s">
        <v>5906</v>
      </c>
      <c r="O949" s="74" t="s">
        <v>6568</v>
      </c>
      <c r="P949" s="74" t="s">
        <v>6569</v>
      </c>
      <c r="Q949" s="62"/>
    </row>
    <row r="950" spans="2:17" s="70" customFormat="1" x14ac:dyDescent="0.15">
      <c r="B950" s="56">
        <v>2018</v>
      </c>
      <c r="C950" s="74">
        <v>3</v>
      </c>
      <c r="D950" s="71" t="s">
        <v>14</v>
      </c>
      <c r="E950" s="50" t="s">
        <v>2948</v>
      </c>
      <c r="F950" s="71" t="s">
        <v>16</v>
      </c>
      <c r="G950" s="45">
        <v>500000000</v>
      </c>
      <c r="H950" s="45">
        <v>284942000</v>
      </c>
      <c r="I950" s="45">
        <v>100000000</v>
      </c>
      <c r="J950" s="45">
        <v>884942000</v>
      </c>
      <c r="K950" s="45">
        <v>884942000</v>
      </c>
      <c r="L950" s="57"/>
      <c r="M950" s="50"/>
      <c r="N950" s="50" t="s">
        <v>5881</v>
      </c>
      <c r="O950" s="74" t="s">
        <v>6390</v>
      </c>
      <c r="P950" s="74" t="s">
        <v>6391</v>
      </c>
      <c r="Q950" s="62"/>
    </row>
    <row r="951" spans="2:17" s="70" customFormat="1" x14ac:dyDescent="0.15">
      <c r="B951" s="56">
        <v>2018</v>
      </c>
      <c r="C951" s="74">
        <v>3</v>
      </c>
      <c r="D951" s="71" t="s">
        <v>15</v>
      </c>
      <c r="E951" s="50" t="s">
        <v>2519</v>
      </c>
      <c r="F951" s="71" t="s">
        <v>16</v>
      </c>
      <c r="G951" s="45">
        <v>0</v>
      </c>
      <c r="H951" s="45">
        <v>360461000</v>
      </c>
      <c r="I951" s="45">
        <v>535559000</v>
      </c>
      <c r="J951" s="45">
        <v>896020000</v>
      </c>
      <c r="K951" s="45">
        <v>896020000</v>
      </c>
      <c r="L951" s="57" t="s">
        <v>4107</v>
      </c>
      <c r="M951" s="50"/>
      <c r="N951" s="50" t="s">
        <v>5873</v>
      </c>
      <c r="O951" s="74" t="s">
        <v>6340</v>
      </c>
      <c r="P951" s="74" t="s">
        <v>6341</v>
      </c>
      <c r="Q951" s="62"/>
    </row>
    <row r="952" spans="2:17" s="70" customFormat="1" x14ac:dyDescent="0.15">
      <c r="B952" s="56">
        <v>2018</v>
      </c>
      <c r="C952" s="74">
        <v>3</v>
      </c>
      <c r="D952" s="71" t="s">
        <v>15</v>
      </c>
      <c r="E952" s="50" t="s">
        <v>2522</v>
      </c>
      <c r="F952" s="71" t="s">
        <v>16</v>
      </c>
      <c r="G952" s="45">
        <v>0</v>
      </c>
      <c r="H952" s="45">
        <v>472557000</v>
      </c>
      <c r="I952" s="45">
        <v>460485000</v>
      </c>
      <c r="J952" s="45">
        <v>933042000</v>
      </c>
      <c r="K952" s="45">
        <v>933042000</v>
      </c>
      <c r="L952" s="57" t="s">
        <v>4107</v>
      </c>
      <c r="M952" s="50"/>
      <c r="N952" s="50" t="s">
        <v>5873</v>
      </c>
      <c r="O952" s="74" t="s">
        <v>6342</v>
      </c>
      <c r="P952" s="74" t="s">
        <v>6343</v>
      </c>
      <c r="Q952" s="62"/>
    </row>
    <row r="953" spans="2:17" s="70" customFormat="1" x14ac:dyDescent="0.15">
      <c r="B953" s="56">
        <v>2018</v>
      </c>
      <c r="C953" s="74">
        <v>3</v>
      </c>
      <c r="D953" s="71" t="s">
        <v>14</v>
      </c>
      <c r="E953" s="50" t="s">
        <v>2982</v>
      </c>
      <c r="F953" s="71" t="s">
        <v>103</v>
      </c>
      <c r="G953" s="45">
        <v>950000000</v>
      </c>
      <c r="H953" s="45">
        <v>0</v>
      </c>
      <c r="I953" s="45">
        <v>50000000</v>
      </c>
      <c r="J953" s="45">
        <v>1000000000</v>
      </c>
      <c r="K953" s="45">
        <v>700000000</v>
      </c>
      <c r="L953" s="57"/>
      <c r="M953" s="50"/>
      <c r="N953" s="50" t="s">
        <v>5887</v>
      </c>
      <c r="O953" s="74" t="s">
        <v>6426</v>
      </c>
      <c r="P953" s="74" t="s">
        <v>6427</v>
      </c>
      <c r="Q953" s="62"/>
    </row>
    <row r="954" spans="2:17" s="70" customFormat="1" x14ac:dyDescent="0.15">
      <c r="B954" s="56">
        <v>2018</v>
      </c>
      <c r="C954" s="74">
        <v>3</v>
      </c>
      <c r="D954" s="71" t="s">
        <v>3736</v>
      </c>
      <c r="E954" s="50" t="s">
        <v>4303</v>
      </c>
      <c r="F954" s="71" t="s">
        <v>17</v>
      </c>
      <c r="G954" s="45">
        <v>723564000</v>
      </c>
      <c r="H954" s="45">
        <v>0</v>
      </c>
      <c r="I954" s="45">
        <v>289680000</v>
      </c>
      <c r="J954" s="45">
        <f>G954+I954</f>
        <v>1013244000</v>
      </c>
      <c r="K954" s="45">
        <v>1013000000</v>
      </c>
      <c r="L954" s="57"/>
      <c r="M954" s="50"/>
      <c r="N954" s="50" t="s">
        <v>4997</v>
      </c>
      <c r="O954" s="74" t="s">
        <v>6022</v>
      </c>
      <c r="P954" s="74" t="s">
        <v>6665</v>
      </c>
      <c r="Q954" s="62"/>
    </row>
    <row r="955" spans="2:17" s="70" customFormat="1" x14ac:dyDescent="0.15">
      <c r="B955" s="56">
        <v>2018</v>
      </c>
      <c r="C955" s="74">
        <v>3</v>
      </c>
      <c r="D955" s="71" t="s">
        <v>15</v>
      </c>
      <c r="E955" s="50" t="s">
        <v>5318</v>
      </c>
      <c r="F955" s="71" t="s">
        <v>16</v>
      </c>
      <c r="G955" s="45">
        <v>445950000</v>
      </c>
      <c r="H955" s="45">
        <v>0</v>
      </c>
      <c r="I955" s="45">
        <v>586085000</v>
      </c>
      <c r="J955" s="45">
        <v>1032035000</v>
      </c>
      <c r="K955" s="45">
        <v>1032035000</v>
      </c>
      <c r="L955" s="57" t="s">
        <v>4107</v>
      </c>
      <c r="M955" s="50"/>
      <c r="N955" s="50" t="s">
        <v>5126</v>
      </c>
      <c r="O955" s="74" t="s">
        <v>6759</v>
      </c>
      <c r="P955" s="74" t="s">
        <v>6760</v>
      </c>
      <c r="Q955" s="62"/>
    </row>
    <row r="956" spans="2:17" s="70" customFormat="1" x14ac:dyDescent="0.15">
      <c r="B956" s="56">
        <v>2018</v>
      </c>
      <c r="C956" s="74">
        <v>3</v>
      </c>
      <c r="D956" s="71" t="s">
        <v>14</v>
      </c>
      <c r="E956" s="50" t="s">
        <v>2947</v>
      </c>
      <c r="F956" s="71" t="s">
        <v>16</v>
      </c>
      <c r="G956" s="45">
        <v>500000000</v>
      </c>
      <c r="H956" s="45">
        <v>443045000</v>
      </c>
      <c r="I956" s="45">
        <v>100000000</v>
      </c>
      <c r="J956" s="45">
        <v>1043045000</v>
      </c>
      <c r="K956" s="45">
        <v>1043045000</v>
      </c>
      <c r="L956" s="57" t="s">
        <v>4107</v>
      </c>
      <c r="M956" s="50"/>
      <c r="N956" s="50" t="s">
        <v>5881</v>
      </c>
      <c r="O956" s="74" t="s">
        <v>6388</v>
      </c>
      <c r="P956" s="74" t="s">
        <v>6389</v>
      </c>
      <c r="Q956" s="62"/>
    </row>
    <row r="957" spans="2:17" s="70" customFormat="1" x14ac:dyDescent="0.15">
      <c r="B957" s="56">
        <v>2018</v>
      </c>
      <c r="C957" s="74">
        <v>3</v>
      </c>
      <c r="D957" s="71" t="s">
        <v>5300</v>
      </c>
      <c r="E957" s="50" t="s">
        <v>5309</v>
      </c>
      <c r="F957" s="71" t="s">
        <v>3866</v>
      </c>
      <c r="G957" s="45">
        <v>550000000</v>
      </c>
      <c r="H957" s="45">
        <f>J957-G957-I957</f>
        <v>556219000</v>
      </c>
      <c r="I957" s="45">
        <v>0</v>
      </c>
      <c r="J957" s="45">
        <v>1106219000</v>
      </c>
      <c r="K957" s="45">
        <f>G957</f>
        <v>550000000</v>
      </c>
      <c r="L957" s="57"/>
      <c r="M957" s="50"/>
      <c r="N957" s="50" t="s">
        <v>5919</v>
      </c>
      <c r="O957" s="74" t="s">
        <v>6738</v>
      </c>
      <c r="P957" s="74" t="s">
        <v>6739</v>
      </c>
      <c r="Q957" s="62"/>
    </row>
    <row r="958" spans="2:17" s="70" customFormat="1" x14ac:dyDescent="0.15">
      <c r="B958" s="56">
        <v>2018</v>
      </c>
      <c r="C958" s="74">
        <v>3</v>
      </c>
      <c r="D958" s="71" t="s">
        <v>14</v>
      </c>
      <c r="E958" s="50" t="s">
        <v>3409</v>
      </c>
      <c r="F958" s="71" t="s">
        <v>103</v>
      </c>
      <c r="G958" s="110">
        <v>1500000000</v>
      </c>
      <c r="H958" s="110">
        <v>1500000000</v>
      </c>
      <c r="I958" s="110">
        <v>0</v>
      </c>
      <c r="J958" s="110">
        <v>1140000000</v>
      </c>
      <c r="K958" s="110">
        <v>2640000000</v>
      </c>
      <c r="L958" s="57" t="s">
        <v>6473</v>
      </c>
      <c r="M958" s="50" t="s">
        <v>3410</v>
      </c>
      <c r="N958" s="50" t="s">
        <v>6470</v>
      </c>
      <c r="O958" s="74" t="s">
        <v>6471</v>
      </c>
      <c r="P958" s="74" t="s">
        <v>6475</v>
      </c>
      <c r="Q958" s="62"/>
    </row>
    <row r="959" spans="2:17" s="70" customFormat="1" x14ac:dyDescent="0.15">
      <c r="B959" s="56">
        <v>2018</v>
      </c>
      <c r="C959" s="74">
        <v>3</v>
      </c>
      <c r="D959" s="71" t="s">
        <v>14</v>
      </c>
      <c r="E959" s="50" t="s">
        <v>259</v>
      </c>
      <c r="F959" s="71" t="s">
        <v>16</v>
      </c>
      <c r="G959" s="45">
        <v>913542270</v>
      </c>
      <c r="H959" s="45">
        <v>0</v>
      </c>
      <c r="I959" s="45">
        <v>231564000</v>
      </c>
      <c r="J959" s="45">
        <v>1145106270</v>
      </c>
      <c r="K959" s="45">
        <v>801574389</v>
      </c>
      <c r="L959" s="57"/>
      <c r="M959" s="50"/>
      <c r="N959" s="50" t="s">
        <v>5938</v>
      </c>
      <c r="O959" s="74" t="s">
        <v>5951</v>
      </c>
      <c r="P959" s="74" t="s">
        <v>5952</v>
      </c>
      <c r="Q959" s="62"/>
    </row>
    <row r="960" spans="2:17" s="70" customFormat="1" x14ac:dyDescent="0.15">
      <c r="B960" s="56">
        <v>2018</v>
      </c>
      <c r="C960" s="74">
        <v>3</v>
      </c>
      <c r="D960" s="71" t="s">
        <v>14</v>
      </c>
      <c r="E960" s="50" t="s">
        <v>4139</v>
      </c>
      <c r="F960" s="71" t="s">
        <v>17</v>
      </c>
      <c r="G960" s="45">
        <v>50754000</v>
      </c>
      <c r="H960" s="45">
        <v>0</v>
      </c>
      <c r="I960" s="45">
        <v>1101067000</v>
      </c>
      <c r="J960" s="45">
        <v>1151821000</v>
      </c>
      <c r="K960" s="45">
        <v>35000000</v>
      </c>
      <c r="L960" s="57" t="s">
        <v>4107</v>
      </c>
      <c r="M960" s="50"/>
      <c r="N960" s="50" t="s">
        <v>4112</v>
      </c>
      <c r="O960" s="74" t="s">
        <v>6605</v>
      </c>
      <c r="P960" s="74" t="s">
        <v>6606</v>
      </c>
      <c r="Q960" s="62"/>
    </row>
    <row r="961" spans="2:17" s="70" customFormat="1" x14ac:dyDescent="0.15">
      <c r="B961" s="56">
        <v>2018</v>
      </c>
      <c r="C961" s="74">
        <v>3</v>
      </c>
      <c r="D961" s="71" t="s">
        <v>14</v>
      </c>
      <c r="E961" s="50" t="s">
        <v>3016</v>
      </c>
      <c r="F961" s="71" t="s">
        <v>16</v>
      </c>
      <c r="G961" s="45">
        <v>603000000</v>
      </c>
      <c r="H961" s="45">
        <v>556000000</v>
      </c>
      <c r="I961" s="45">
        <v>20550000</v>
      </c>
      <c r="J961" s="45">
        <v>1179550000</v>
      </c>
      <c r="K961" s="45">
        <v>1082000000</v>
      </c>
      <c r="L961" s="57"/>
      <c r="M961" s="50"/>
      <c r="N961" s="50" t="s">
        <v>5888</v>
      </c>
      <c r="O961" s="74" t="s">
        <v>6449</v>
      </c>
      <c r="P961" s="74" t="s">
        <v>6450</v>
      </c>
      <c r="Q961" s="62"/>
    </row>
    <row r="962" spans="2:17" s="70" customFormat="1" x14ac:dyDescent="0.15">
      <c r="B962" s="56">
        <v>2018</v>
      </c>
      <c r="C962" s="74">
        <v>3</v>
      </c>
      <c r="D962" s="71" t="s">
        <v>14</v>
      </c>
      <c r="E962" s="50" t="s">
        <v>3013</v>
      </c>
      <c r="F962" s="71" t="s">
        <v>16</v>
      </c>
      <c r="G962" s="45">
        <v>650000000</v>
      </c>
      <c r="H962" s="45">
        <v>510055000</v>
      </c>
      <c r="I962" s="45">
        <v>26534000</v>
      </c>
      <c r="J962" s="45">
        <v>1186589000</v>
      </c>
      <c r="K962" s="45">
        <v>1100000000</v>
      </c>
      <c r="L962" s="57"/>
      <c r="M962" s="50"/>
      <c r="N962" s="50" t="s">
        <v>5888</v>
      </c>
      <c r="O962" s="74" t="s">
        <v>6447</v>
      </c>
      <c r="P962" s="74" t="s">
        <v>6448</v>
      </c>
      <c r="Q962" s="62"/>
    </row>
    <row r="963" spans="2:17" s="70" customFormat="1" x14ac:dyDescent="0.15">
      <c r="B963" s="56">
        <v>2018</v>
      </c>
      <c r="C963" s="74">
        <v>3</v>
      </c>
      <c r="D963" s="71" t="s">
        <v>14</v>
      </c>
      <c r="E963" s="50" t="s">
        <v>802</v>
      </c>
      <c r="F963" s="71" t="s">
        <v>16</v>
      </c>
      <c r="G963" s="45">
        <v>0</v>
      </c>
      <c r="H963" s="45">
        <v>740000000</v>
      </c>
      <c r="I963" s="45">
        <v>508000000</v>
      </c>
      <c r="J963" s="45">
        <v>1248000000</v>
      </c>
      <c r="K963" s="45">
        <v>1248000000</v>
      </c>
      <c r="L963" s="57"/>
      <c r="M963" s="50"/>
      <c r="N963" s="50" t="s">
        <v>6008</v>
      </c>
      <c r="O963" s="74" t="s">
        <v>6015</v>
      </c>
      <c r="P963" s="74" t="s">
        <v>6016</v>
      </c>
      <c r="Q963" s="62"/>
    </row>
    <row r="964" spans="2:17" s="70" customFormat="1" x14ac:dyDescent="0.15">
      <c r="B964" s="56">
        <v>2018</v>
      </c>
      <c r="C964" s="74">
        <v>3</v>
      </c>
      <c r="D964" s="71" t="s">
        <v>14</v>
      </c>
      <c r="E964" s="50" t="s">
        <v>1442</v>
      </c>
      <c r="F964" s="71" t="s">
        <v>16</v>
      </c>
      <c r="G964" s="45">
        <v>372560000</v>
      </c>
      <c r="H964" s="45"/>
      <c r="I964" s="45">
        <v>877996000</v>
      </c>
      <c r="J964" s="45">
        <v>1250556000</v>
      </c>
      <c r="K964" s="45">
        <v>1250556000</v>
      </c>
      <c r="L964" s="57"/>
      <c r="M964" s="50"/>
      <c r="N964" s="50" t="s">
        <v>5851</v>
      </c>
      <c r="O964" s="74" t="s">
        <v>6156</v>
      </c>
      <c r="P964" s="74" t="s">
        <v>6157</v>
      </c>
      <c r="Q964" s="62"/>
    </row>
    <row r="965" spans="2:17" s="70" customFormat="1" x14ac:dyDescent="0.15">
      <c r="B965" s="56">
        <v>2018</v>
      </c>
      <c r="C965" s="74">
        <v>3</v>
      </c>
      <c r="D965" s="71" t="s">
        <v>14</v>
      </c>
      <c r="E965" s="50" t="s">
        <v>4081</v>
      </c>
      <c r="F965" s="71" t="s">
        <v>16</v>
      </c>
      <c r="G965" s="45">
        <v>700000000</v>
      </c>
      <c r="H965" s="45">
        <v>576623000</v>
      </c>
      <c r="I965" s="45">
        <v>0</v>
      </c>
      <c r="J965" s="45">
        <f>SUM(G965:I965)</f>
        <v>1276623000</v>
      </c>
      <c r="K965" s="45">
        <v>1000000000</v>
      </c>
      <c r="L965" s="57"/>
      <c r="M965" s="50"/>
      <c r="N965" s="50" t="s">
        <v>5906</v>
      </c>
      <c r="O965" s="74" t="s">
        <v>6564</v>
      </c>
      <c r="P965" s="74" t="s">
        <v>6565</v>
      </c>
      <c r="Q965" s="62"/>
    </row>
    <row r="966" spans="2:17" s="70" customFormat="1" x14ac:dyDescent="0.15">
      <c r="B966" s="56">
        <v>2018</v>
      </c>
      <c r="C966" s="74">
        <v>3</v>
      </c>
      <c r="D966" s="71" t="s">
        <v>15</v>
      </c>
      <c r="E966" s="50" t="s">
        <v>2525</v>
      </c>
      <c r="F966" s="71" t="s">
        <v>16</v>
      </c>
      <c r="G966" s="45">
        <v>0</v>
      </c>
      <c r="H966" s="45">
        <v>659367000</v>
      </c>
      <c r="I966" s="45">
        <v>617745000</v>
      </c>
      <c r="J966" s="45">
        <v>1277112000</v>
      </c>
      <c r="K966" s="45">
        <v>1277112000</v>
      </c>
      <c r="L966" s="57" t="s">
        <v>4107</v>
      </c>
      <c r="M966" s="50"/>
      <c r="N966" s="50" t="s">
        <v>5873</v>
      </c>
      <c r="O966" s="74" t="s">
        <v>6342</v>
      </c>
      <c r="P966" s="74" t="s">
        <v>6343</v>
      </c>
      <c r="Q966" s="62"/>
    </row>
    <row r="967" spans="2:17" s="70" customFormat="1" x14ac:dyDescent="0.15">
      <c r="B967" s="56">
        <v>2018</v>
      </c>
      <c r="C967" s="74">
        <v>3</v>
      </c>
      <c r="D967" s="71" t="s">
        <v>5300</v>
      </c>
      <c r="E967" s="50" t="s">
        <v>5304</v>
      </c>
      <c r="F967" s="71" t="s">
        <v>3866</v>
      </c>
      <c r="G967" s="45">
        <v>600000000</v>
      </c>
      <c r="H967" s="45">
        <f>J967-G967-I967</f>
        <v>712591000</v>
      </c>
      <c r="I967" s="45">
        <v>0</v>
      </c>
      <c r="J967" s="45">
        <v>1312591000</v>
      </c>
      <c r="K967" s="45">
        <f>G967</f>
        <v>600000000</v>
      </c>
      <c r="L967" s="57"/>
      <c r="M967" s="50"/>
      <c r="N967" s="50" t="s">
        <v>5919</v>
      </c>
      <c r="O967" s="74" t="s">
        <v>6742</v>
      </c>
      <c r="P967" s="74" t="s">
        <v>6743</v>
      </c>
      <c r="Q967" s="62"/>
    </row>
    <row r="968" spans="2:17" s="70" customFormat="1" x14ac:dyDescent="0.15">
      <c r="B968" s="56">
        <v>2018</v>
      </c>
      <c r="C968" s="74">
        <v>3</v>
      </c>
      <c r="D968" s="71" t="s">
        <v>14</v>
      </c>
      <c r="E968" s="50" t="s">
        <v>229</v>
      </c>
      <c r="F968" s="71" t="s">
        <v>16</v>
      </c>
      <c r="G968" s="45"/>
      <c r="H968" s="45"/>
      <c r="I968" s="45">
        <v>88773000</v>
      </c>
      <c r="J968" s="45">
        <v>1329000000</v>
      </c>
      <c r="K968" s="45">
        <v>1329000000</v>
      </c>
      <c r="L968" s="57" t="s">
        <v>4107</v>
      </c>
      <c r="M968" s="50"/>
      <c r="N968" s="50" t="s">
        <v>5931</v>
      </c>
      <c r="O968" s="74" t="s">
        <v>5932</v>
      </c>
      <c r="P968" s="74" t="s">
        <v>5933</v>
      </c>
      <c r="Q968" s="62"/>
    </row>
    <row r="969" spans="2:17" s="70" customFormat="1" x14ac:dyDescent="0.15">
      <c r="B969" s="56">
        <v>2018</v>
      </c>
      <c r="C969" s="74">
        <v>3</v>
      </c>
      <c r="D969" s="71" t="s">
        <v>14</v>
      </c>
      <c r="E969" s="50" t="s">
        <v>263</v>
      </c>
      <c r="F969" s="71" t="s">
        <v>103</v>
      </c>
      <c r="G969" s="45">
        <v>1439059000</v>
      </c>
      <c r="H969" s="45">
        <v>0</v>
      </c>
      <c r="I969" s="45">
        <v>0</v>
      </c>
      <c r="J969" s="45">
        <v>1439059000</v>
      </c>
      <c r="K969" s="45">
        <v>1007341300</v>
      </c>
      <c r="L969" s="57"/>
      <c r="M969" s="50"/>
      <c r="N969" s="50" t="s">
        <v>5938</v>
      </c>
      <c r="O969" s="74" t="s">
        <v>5954</v>
      </c>
      <c r="P969" s="74" t="s">
        <v>5940</v>
      </c>
      <c r="Q969" s="62"/>
    </row>
    <row r="970" spans="2:17" s="70" customFormat="1" x14ac:dyDescent="0.15">
      <c r="B970" s="56">
        <v>2018</v>
      </c>
      <c r="C970" s="74">
        <v>3</v>
      </c>
      <c r="D970" s="71" t="s">
        <v>14</v>
      </c>
      <c r="E970" s="50" t="s">
        <v>2965</v>
      </c>
      <c r="F970" s="71" t="s">
        <v>16</v>
      </c>
      <c r="G970" s="45">
        <v>572180000</v>
      </c>
      <c r="H970" s="45">
        <v>0</v>
      </c>
      <c r="I970" s="45">
        <v>916000000</v>
      </c>
      <c r="J970" s="45">
        <v>1488180000</v>
      </c>
      <c r="K970" s="45">
        <v>1488180000</v>
      </c>
      <c r="L970" s="57" t="s">
        <v>4107</v>
      </c>
      <c r="M970" s="50"/>
      <c r="N970" s="50" t="s">
        <v>5885</v>
      </c>
      <c r="O970" s="74" t="s">
        <v>6410</v>
      </c>
      <c r="P970" s="74" t="s">
        <v>6409</v>
      </c>
      <c r="Q970" s="62"/>
    </row>
    <row r="971" spans="2:17" s="70" customFormat="1" x14ac:dyDescent="0.15">
      <c r="B971" s="56">
        <v>2018</v>
      </c>
      <c r="C971" s="74">
        <v>3</v>
      </c>
      <c r="D971" s="71" t="s">
        <v>14</v>
      </c>
      <c r="E971" s="50" t="s">
        <v>4273</v>
      </c>
      <c r="F971" s="71" t="s">
        <v>16</v>
      </c>
      <c r="G971" s="45">
        <v>430039000</v>
      </c>
      <c r="H971" s="45">
        <v>627143000</v>
      </c>
      <c r="I971" s="45">
        <v>447568000</v>
      </c>
      <c r="J971" s="45">
        <f>G971+H971+I971</f>
        <v>1504750000</v>
      </c>
      <c r="K971" s="45">
        <v>0</v>
      </c>
      <c r="L971" s="57"/>
      <c r="M971" s="50"/>
      <c r="N971" s="50" t="s">
        <v>4002</v>
      </c>
      <c r="O971" s="74" t="s">
        <v>4003</v>
      </c>
      <c r="P971" s="74" t="s">
        <v>4004</v>
      </c>
      <c r="Q971" s="62"/>
    </row>
    <row r="972" spans="2:17" s="70" customFormat="1" x14ac:dyDescent="0.15">
      <c r="B972" s="56">
        <v>2018</v>
      </c>
      <c r="C972" s="74">
        <v>3</v>
      </c>
      <c r="D972" s="71" t="s">
        <v>14</v>
      </c>
      <c r="E972" s="50" t="s">
        <v>5283</v>
      </c>
      <c r="F972" s="71" t="s">
        <v>16</v>
      </c>
      <c r="G972" s="45">
        <v>690000000</v>
      </c>
      <c r="H972" s="45">
        <v>0</v>
      </c>
      <c r="I972" s="45">
        <v>822000000</v>
      </c>
      <c r="J972" s="45">
        <f>SUM(G972:I972)</f>
        <v>1512000000</v>
      </c>
      <c r="K972" s="45">
        <v>690000000</v>
      </c>
      <c r="L972" s="57" t="s">
        <v>4107</v>
      </c>
      <c r="M972" s="50"/>
      <c r="N972" s="50" t="s">
        <v>5916</v>
      </c>
      <c r="O972" s="74" t="s">
        <v>6723</v>
      </c>
      <c r="P972" s="74" t="s">
        <v>6724</v>
      </c>
      <c r="Q972" s="62"/>
    </row>
    <row r="973" spans="2:17" s="70" customFormat="1" x14ac:dyDescent="0.15">
      <c r="B973" s="56">
        <v>2018</v>
      </c>
      <c r="C973" s="74">
        <v>3</v>
      </c>
      <c r="D973" s="71" t="s">
        <v>14</v>
      </c>
      <c r="E973" s="50" t="s">
        <v>3010</v>
      </c>
      <c r="F973" s="71" t="s">
        <v>16</v>
      </c>
      <c r="G973" s="45">
        <v>673800000</v>
      </c>
      <c r="H973" s="45">
        <v>0</v>
      </c>
      <c r="I973" s="45">
        <v>921276000</v>
      </c>
      <c r="J973" s="45">
        <v>1595076000</v>
      </c>
      <c r="K973" s="45">
        <v>1048000000</v>
      </c>
      <c r="L973" s="57"/>
      <c r="M973" s="50"/>
      <c r="N973" s="50" t="s">
        <v>5888</v>
      </c>
      <c r="O973" s="74" t="s">
        <v>6443</v>
      </c>
      <c r="P973" s="74" t="s">
        <v>6444</v>
      </c>
      <c r="Q973" s="62"/>
    </row>
    <row r="974" spans="2:17" s="70" customFormat="1" x14ac:dyDescent="0.15">
      <c r="B974" s="56">
        <v>2018</v>
      </c>
      <c r="C974" s="74">
        <v>3</v>
      </c>
      <c r="D974" s="71" t="s">
        <v>14</v>
      </c>
      <c r="E974" s="50" t="s">
        <v>5314</v>
      </c>
      <c r="F974" s="71" t="s">
        <v>3866</v>
      </c>
      <c r="G974" s="45">
        <v>1232000000</v>
      </c>
      <c r="H974" s="45">
        <v>186945000</v>
      </c>
      <c r="I974" s="45">
        <v>212540000</v>
      </c>
      <c r="J974" s="45">
        <f>SUM(G974:I974)</f>
        <v>1631485000</v>
      </c>
      <c r="K974" s="45">
        <f>J974*0.7</f>
        <v>1142039500</v>
      </c>
      <c r="L974" s="57" t="s">
        <v>4107</v>
      </c>
      <c r="M974" s="50"/>
      <c r="N974" s="50" t="s">
        <v>5126</v>
      </c>
      <c r="O974" s="74" t="s">
        <v>6755</v>
      </c>
      <c r="P974" s="74" t="s">
        <v>6756</v>
      </c>
      <c r="Q974" s="62"/>
    </row>
    <row r="975" spans="2:17" s="70" customFormat="1" x14ac:dyDescent="0.15">
      <c r="B975" s="56">
        <v>2018</v>
      </c>
      <c r="C975" s="74">
        <v>3</v>
      </c>
      <c r="D975" s="71" t="s">
        <v>14</v>
      </c>
      <c r="E975" s="50" t="s">
        <v>3412</v>
      </c>
      <c r="F975" s="71" t="s">
        <v>16</v>
      </c>
      <c r="G975" s="110">
        <v>800000000</v>
      </c>
      <c r="H975" s="110">
        <v>800000000</v>
      </c>
      <c r="I975" s="110" t="e">
        <v>#VALUE!</v>
      </c>
      <c r="J975" s="110">
        <v>1659542000</v>
      </c>
      <c r="K975" s="110">
        <v>2459542000</v>
      </c>
      <c r="L975" s="57" t="s">
        <v>6476</v>
      </c>
      <c r="M975" s="50" t="s">
        <v>2992</v>
      </c>
      <c r="N975" s="50" t="s">
        <v>6470</v>
      </c>
      <c r="O975" s="74" t="s">
        <v>6471</v>
      </c>
      <c r="P975" s="74" t="s">
        <v>6477</v>
      </c>
      <c r="Q975" s="62"/>
    </row>
    <row r="976" spans="2:17" s="70" customFormat="1" x14ac:dyDescent="0.15">
      <c r="B976" s="56">
        <v>2018</v>
      </c>
      <c r="C976" s="74">
        <v>3</v>
      </c>
      <c r="D976" s="71" t="s">
        <v>14</v>
      </c>
      <c r="E976" s="50" t="s">
        <v>2978</v>
      </c>
      <c r="F976" s="71" t="s">
        <v>103</v>
      </c>
      <c r="G976" s="45">
        <v>1400000000</v>
      </c>
      <c r="H976" s="45">
        <v>0</v>
      </c>
      <c r="I976" s="45">
        <v>277000000</v>
      </c>
      <c r="J976" s="45">
        <v>1677000000</v>
      </c>
      <c r="K976" s="45">
        <v>1120000000</v>
      </c>
      <c r="L976" s="57"/>
      <c r="M976" s="50"/>
      <c r="N976" s="50" t="s">
        <v>5887</v>
      </c>
      <c r="O976" s="74" t="s">
        <v>6424</v>
      </c>
      <c r="P976" s="74" t="s">
        <v>6425</v>
      </c>
      <c r="Q976" s="62"/>
    </row>
    <row r="977" spans="2:17" s="70" customFormat="1" x14ac:dyDescent="0.15">
      <c r="B977" s="56">
        <v>2018</v>
      </c>
      <c r="C977" s="74">
        <v>3</v>
      </c>
      <c r="D977" s="71" t="s">
        <v>14</v>
      </c>
      <c r="E977" s="50" t="s">
        <v>4082</v>
      </c>
      <c r="F977" s="71" t="s">
        <v>103</v>
      </c>
      <c r="G977" s="45">
        <v>900000000</v>
      </c>
      <c r="H977" s="45">
        <v>850000000</v>
      </c>
      <c r="I977" s="45">
        <v>0</v>
      </c>
      <c r="J977" s="45">
        <f>SUM(G977:I977)</f>
        <v>1750000000</v>
      </c>
      <c r="K977" s="45">
        <v>2000000000</v>
      </c>
      <c r="L977" s="57"/>
      <c r="M977" s="50"/>
      <c r="N977" s="50" t="s">
        <v>5906</v>
      </c>
      <c r="O977" s="74" t="s">
        <v>6568</v>
      </c>
      <c r="P977" s="74" t="s">
        <v>6569</v>
      </c>
      <c r="Q977" s="62"/>
    </row>
    <row r="978" spans="2:17" s="70" customFormat="1" x14ac:dyDescent="0.15">
      <c r="B978" s="56">
        <v>2018</v>
      </c>
      <c r="C978" s="74">
        <v>3</v>
      </c>
      <c r="D978" s="71" t="s">
        <v>14</v>
      </c>
      <c r="E978" s="50" t="s">
        <v>4078</v>
      </c>
      <c r="F978" s="71" t="s">
        <v>16</v>
      </c>
      <c r="G978" s="45">
        <v>464935000</v>
      </c>
      <c r="H978" s="45">
        <v>0</v>
      </c>
      <c r="I978" s="45">
        <v>1312000000</v>
      </c>
      <c r="J978" s="45">
        <f>SUM(G978:I978)</f>
        <v>1776935000</v>
      </c>
      <c r="K978" s="45">
        <v>1777000000</v>
      </c>
      <c r="L978" s="57" t="s">
        <v>4107</v>
      </c>
      <c r="M978" s="50"/>
      <c r="N978" s="50" t="s">
        <v>5906</v>
      </c>
      <c r="O978" s="74" t="s">
        <v>6566</v>
      </c>
      <c r="P978" s="74" t="s">
        <v>6567</v>
      </c>
      <c r="Q978" s="62"/>
    </row>
    <row r="979" spans="2:17" s="70" customFormat="1" x14ac:dyDescent="0.15">
      <c r="B979" s="56">
        <v>2018</v>
      </c>
      <c r="C979" s="74">
        <v>3</v>
      </c>
      <c r="D979" s="71" t="s">
        <v>14</v>
      </c>
      <c r="E979" s="50" t="s">
        <v>3019</v>
      </c>
      <c r="F979" s="71" t="s">
        <v>16</v>
      </c>
      <c r="G979" s="45">
        <v>635000000</v>
      </c>
      <c r="H979" s="45">
        <v>1158657000</v>
      </c>
      <c r="I979" s="45">
        <v>938000</v>
      </c>
      <c r="J979" s="45">
        <v>1794595000</v>
      </c>
      <c r="K979" s="45">
        <v>1200000000</v>
      </c>
      <c r="L979" s="57"/>
      <c r="M979" s="50"/>
      <c r="N979" s="50" t="s">
        <v>5888</v>
      </c>
      <c r="O979" s="74" t="s">
        <v>6443</v>
      </c>
      <c r="P979" s="74" t="s">
        <v>6444</v>
      </c>
      <c r="Q979" s="62"/>
    </row>
    <row r="980" spans="2:17" s="70" customFormat="1" x14ac:dyDescent="0.15">
      <c r="B980" s="56">
        <v>2018</v>
      </c>
      <c r="C980" s="74">
        <v>3</v>
      </c>
      <c r="D980" s="71" t="s">
        <v>14</v>
      </c>
      <c r="E980" s="50" t="s">
        <v>4296</v>
      </c>
      <c r="F980" s="71" t="s">
        <v>16</v>
      </c>
      <c r="G980" s="45">
        <v>300000000</v>
      </c>
      <c r="H980" s="45">
        <f>J980-I980-G980</f>
        <v>1188796000</v>
      </c>
      <c r="I980" s="45">
        <v>310000000</v>
      </c>
      <c r="J980" s="45">
        <v>1798796000</v>
      </c>
      <c r="K980" s="45">
        <v>1799000000</v>
      </c>
      <c r="L980" s="57"/>
      <c r="M980" s="50"/>
      <c r="N980" s="50" t="s">
        <v>4997</v>
      </c>
      <c r="O980" s="74" t="s">
        <v>6663</v>
      </c>
      <c r="P980" s="74" t="s">
        <v>6664</v>
      </c>
      <c r="Q980" s="62"/>
    </row>
    <row r="981" spans="2:17" s="70" customFormat="1" x14ac:dyDescent="0.15">
      <c r="B981" s="56">
        <v>2018</v>
      </c>
      <c r="C981" s="74">
        <v>3</v>
      </c>
      <c r="D981" s="71" t="s">
        <v>14</v>
      </c>
      <c r="E981" s="50" t="s">
        <v>2966</v>
      </c>
      <c r="F981" s="71" t="s">
        <v>16</v>
      </c>
      <c r="G981" s="45">
        <v>713622000</v>
      </c>
      <c r="H981" s="45">
        <v>0</v>
      </c>
      <c r="I981" s="45">
        <v>1096000000</v>
      </c>
      <c r="J981" s="45">
        <v>1809622000</v>
      </c>
      <c r="K981" s="45">
        <v>1809622000</v>
      </c>
      <c r="L981" s="57"/>
      <c r="M981" s="50"/>
      <c r="N981" s="50" t="s">
        <v>5885</v>
      </c>
      <c r="O981" s="74" t="s">
        <v>6411</v>
      </c>
      <c r="P981" s="74" t="s">
        <v>6409</v>
      </c>
      <c r="Q981" s="62"/>
    </row>
    <row r="982" spans="2:17" s="70" customFormat="1" x14ac:dyDescent="0.15">
      <c r="B982" s="56">
        <v>2018</v>
      </c>
      <c r="C982" s="74">
        <v>3</v>
      </c>
      <c r="D982" s="71" t="s">
        <v>14</v>
      </c>
      <c r="E982" s="50" t="s">
        <v>2943</v>
      </c>
      <c r="F982" s="71" t="s">
        <v>16</v>
      </c>
      <c r="G982" s="45">
        <v>1000000000</v>
      </c>
      <c r="H982" s="45"/>
      <c r="I982" s="45">
        <v>840000000</v>
      </c>
      <c r="J982" s="45">
        <v>1840000000</v>
      </c>
      <c r="K982" s="45">
        <v>1000000000</v>
      </c>
      <c r="L982" s="57" t="s">
        <v>4107</v>
      </c>
      <c r="M982" s="50"/>
      <c r="N982" s="50" t="s">
        <v>5880</v>
      </c>
      <c r="O982" s="74" t="s">
        <v>6384</v>
      </c>
      <c r="P982" s="74" t="s">
        <v>6385</v>
      </c>
      <c r="Q982" s="62"/>
    </row>
    <row r="983" spans="2:17" s="70" customFormat="1" x14ac:dyDescent="0.15">
      <c r="B983" s="56">
        <v>2018</v>
      </c>
      <c r="C983" s="74">
        <v>3</v>
      </c>
      <c r="D983" s="71" t="s">
        <v>14</v>
      </c>
      <c r="E983" s="50" t="s">
        <v>270</v>
      </c>
      <c r="F983" s="71" t="s">
        <v>103</v>
      </c>
      <c r="G983" s="45">
        <v>650000000</v>
      </c>
      <c r="H983" s="45">
        <v>424012000</v>
      </c>
      <c r="I983" s="45">
        <v>778548000</v>
      </c>
      <c r="J983" s="45">
        <v>1852560000</v>
      </c>
      <c r="K983" s="45">
        <v>1852560000</v>
      </c>
      <c r="L983" s="57"/>
      <c r="M983" s="50"/>
      <c r="N983" s="50" t="s">
        <v>5962</v>
      </c>
      <c r="O983" s="74" t="s">
        <v>5965</v>
      </c>
      <c r="P983" s="74" t="s">
        <v>5966</v>
      </c>
      <c r="Q983" s="62"/>
    </row>
    <row r="984" spans="2:17" s="70" customFormat="1" x14ac:dyDescent="0.15">
      <c r="B984" s="56">
        <v>2018</v>
      </c>
      <c r="C984" s="74">
        <v>3</v>
      </c>
      <c r="D984" s="71" t="s">
        <v>14</v>
      </c>
      <c r="E984" s="50" t="s">
        <v>798</v>
      </c>
      <c r="F984" s="71" t="s">
        <v>16</v>
      </c>
      <c r="G984" s="45">
        <v>0</v>
      </c>
      <c r="H984" s="45">
        <v>1300000000</v>
      </c>
      <c r="I984" s="45">
        <v>556000000</v>
      </c>
      <c r="J984" s="45">
        <v>1856000000</v>
      </c>
      <c r="K984" s="45">
        <v>0</v>
      </c>
      <c r="L984" s="57"/>
      <c r="M984" s="50"/>
      <c r="N984" s="50" t="s">
        <v>6008</v>
      </c>
      <c r="O984" s="74" t="s">
        <v>6013</v>
      </c>
      <c r="P984" s="74" t="s">
        <v>6014</v>
      </c>
      <c r="Q984" s="62"/>
    </row>
    <row r="985" spans="2:17" s="70" customFormat="1" x14ac:dyDescent="0.15">
      <c r="B985" s="56">
        <v>2018</v>
      </c>
      <c r="C985" s="74">
        <v>3</v>
      </c>
      <c r="D985" s="71" t="s">
        <v>14</v>
      </c>
      <c r="E985" s="50" t="s">
        <v>1490</v>
      </c>
      <c r="F985" s="71" t="s">
        <v>103</v>
      </c>
      <c r="G985" s="45">
        <v>400000000</v>
      </c>
      <c r="H985" s="45">
        <v>787625000</v>
      </c>
      <c r="I985" s="45">
        <v>705580000</v>
      </c>
      <c r="J985" s="45">
        <v>1893205000</v>
      </c>
      <c r="K985" s="45">
        <v>1893205000</v>
      </c>
      <c r="L985" s="57"/>
      <c r="M985" s="50"/>
      <c r="N985" s="50" t="s">
        <v>6188</v>
      </c>
      <c r="O985" s="74" t="s">
        <v>6191</v>
      </c>
      <c r="P985" s="74" t="s">
        <v>6192</v>
      </c>
      <c r="Q985" s="62"/>
    </row>
    <row r="986" spans="2:17" s="70" customFormat="1" x14ac:dyDescent="0.15">
      <c r="B986" s="56">
        <v>2018</v>
      </c>
      <c r="C986" s="74">
        <v>3</v>
      </c>
      <c r="D986" s="71" t="s">
        <v>14</v>
      </c>
      <c r="E986" s="50" t="s">
        <v>2990</v>
      </c>
      <c r="F986" s="71" t="s">
        <v>103</v>
      </c>
      <c r="G986" s="45">
        <v>1284370000</v>
      </c>
      <c r="H986" s="45"/>
      <c r="I986" s="45">
        <v>674823000</v>
      </c>
      <c r="J986" s="45">
        <v>1959193000</v>
      </c>
      <c r="K986" s="45">
        <v>1959193000</v>
      </c>
      <c r="L986" s="57" t="s">
        <v>4107</v>
      </c>
      <c r="M986" s="50"/>
      <c r="N986" s="50" t="s">
        <v>6429</v>
      </c>
      <c r="O986" s="74" t="s">
        <v>6432</v>
      </c>
      <c r="P986" s="74" t="s">
        <v>6433</v>
      </c>
      <c r="Q986" s="62"/>
    </row>
    <row r="987" spans="2:17" s="70" customFormat="1" x14ac:dyDescent="0.15">
      <c r="B987" s="56">
        <v>2018</v>
      </c>
      <c r="C987" s="74">
        <v>3</v>
      </c>
      <c r="D987" s="71" t="s">
        <v>14</v>
      </c>
      <c r="E987" s="50" t="s">
        <v>2979</v>
      </c>
      <c r="F987" s="71" t="s">
        <v>103</v>
      </c>
      <c r="G987" s="45">
        <v>1700000000</v>
      </c>
      <c r="H987" s="45">
        <v>0</v>
      </c>
      <c r="I987" s="45">
        <v>300000000</v>
      </c>
      <c r="J987" s="45">
        <v>2000000000</v>
      </c>
      <c r="K987" s="45">
        <v>1400000000</v>
      </c>
      <c r="L987" s="57"/>
      <c r="M987" s="50"/>
      <c r="N987" s="50" t="s">
        <v>5887</v>
      </c>
      <c r="O987" s="74" t="s">
        <v>6426</v>
      </c>
      <c r="P987" s="74" t="s">
        <v>6427</v>
      </c>
      <c r="Q987" s="62"/>
    </row>
    <row r="988" spans="2:17" s="70" customFormat="1" x14ac:dyDescent="0.15">
      <c r="B988" s="56">
        <v>2018</v>
      </c>
      <c r="C988" s="74">
        <v>3</v>
      </c>
      <c r="D988" s="71" t="s">
        <v>14</v>
      </c>
      <c r="E988" s="50" t="s">
        <v>4249</v>
      </c>
      <c r="F988" s="71" t="s">
        <v>17</v>
      </c>
      <c r="G988" s="45">
        <v>279367000</v>
      </c>
      <c r="H988" s="45">
        <v>0</v>
      </c>
      <c r="I988" s="45">
        <v>1761112000</v>
      </c>
      <c r="J988" s="45">
        <v>2040479000</v>
      </c>
      <c r="K988" s="45">
        <v>0</v>
      </c>
      <c r="L988" s="57" t="s">
        <v>4107</v>
      </c>
      <c r="M988" s="50"/>
      <c r="N988" s="50" t="s">
        <v>4235</v>
      </c>
      <c r="O988" s="74" t="s">
        <v>6650</v>
      </c>
      <c r="P988" s="74" t="s">
        <v>6651</v>
      </c>
      <c r="Q988" s="62"/>
    </row>
    <row r="989" spans="2:17" s="70" customFormat="1" x14ac:dyDescent="0.15">
      <c r="B989" s="56">
        <v>2018</v>
      </c>
      <c r="C989" s="74">
        <v>3</v>
      </c>
      <c r="D989" s="71" t="s">
        <v>5300</v>
      </c>
      <c r="E989" s="50" t="s">
        <v>5310</v>
      </c>
      <c r="F989" s="71" t="s">
        <v>3866</v>
      </c>
      <c r="G989" s="45">
        <v>840000000</v>
      </c>
      <c r="H989" s="45">
        <f>J989-G989-I989</f>
        <v>1216249000</v>
      </c>
      <c r="I989" s="45">
        <v>0</v>
      </c>
      <c r="J989" s="45">
        <v>2056249000</v>
      </c>
      <c r="K989" s="45">
        <f>G989</f>
        <v>840000000</v>
      </c>
      <c r="L989" s="57"/>
      <c r="M989" s="50"/>
      <c r="N989" s="50" t="s">
        <v>5919</v>
      </c>
      <c r="O989" s="74" t="s">
        <v>6748</v>
      </c>
      <c r="P989" s="74" t="s">
        <v>6749</v>
      </c>
      <c r="Q989" s="62"/>
    </row>
    <row r="990" spans="2:17" s="70" customFormat="1" x14ac:dyDescent="0.15">
      <c r="B990" s="56">
        <v>2018</v>
      </c>
      <c r="C990" s="74">
        <v>3</v>
      </c>
      <c r="D990" s="71" t="s">
        <v>14</v>
      </c>
      <c r="E990" s="50" t="s">
        <v>5351</v>
      </c>
      <c r="F990" s="71" t="s">
        <v>16</v>
      </c>
      <c r="G990" s="45">
        <v>1659189000</v>
      </c>
      <c r="H990" s="45"/>
      <c r="I990" s="45">
        <v>398274000</v>
      </c>
      <c r="J990" s="45">
        <f>SUM(G990:I990)</f>
        <v>2057463000</v>
      </c>
      <c r="K990" s="45">
        <v>2057463000</v>
      </c>
      <c r="L990" s="57"/>
      <c r="M990" s="50"/>
      <c r="N990" s="50" t="s">
        <v>6772</v>
      </c>
      <c r="O990" s="74" t="s">
        <v>6773</v>
      </c>
      <c r="P990" s="74" t="s">
        <v>6785</v>
      </c>
      <c r="Q990" s="62"/>
    </row>
    <row r="991" spans="2:17" s="70" customFormat="1" x14ac:dyDescent="0.15">
      <c r="B991" s="56">
        <v>2018</v>
      </c>
      <c r="C991" s="74">
        <v>3</v>
      </c>
      <c r="D991" s="71" t="s">
        <v>14</v>
      </c>
      <c r="E991" s="50" t="s">
        <v>3020</v>
      </c>
      <c r="F991" s="71" t="s">
        <v>16</v>
      </c>
      <c r="G991" s="45">
        <v>757000000</v>
      </c>
      <c r="H991" s="45">
        <v>1225593000</v>
      </c>
      <c r="I991" s="45">
        <v>256636000</v>
      </c>
      <c r="J991" s="45">
        <v>2239229000</v>
      </c>
      <c r="K991" s="45">
        <v>1000000000</v>
      </c>
      <c r="L991" s="57"/>
      <c r="M991" s="50"/>
      <c r="N991" s="50" t="s">
        <v>5888</v>
      </c>
      <c r="O991" s="74" t="s">
        <v>6451</v>
      </c>
      <c r="P991" s="74" t="s">
        <v>6452</v>
      </c>
      <c r="Q991" s="62"/>
    </row>
    <row r="992" spans="2:17" s="70" customFormat="1" x14ac:dyDescent="0.15">
      <c r="B992" s="56">
        <v>2018</v>
      </c>
      <c r="C992" s="74">
        <v>3</v>
      </c>
      <c r="D992" s="71" t="s">
        <v>14</v>
      </c>
      <c r="E992" s="50" t="s">
        <v>5284</v>
      </c>
      <c r="F992" s="71" t="s">
        <v>16</v>
      </c>
      <c r="G992" s="45">
        <v>1178000000</v>
      </c>
      <c r="H992" s="45">
        <v>0</v>
      </c>
      <c r="I992" s="45">
        <v>1064000000</v>
      </c>
      <c r="J992" s="45">
        <f>SUM(G992:I992)</f>
        <v>2242000000</v>
      </c>
      <c r="K992" s="45">
        <v>1178000000</v>
      </c>
      <c r="L992" s="57"/>
      <c r="M992" s="50"/>
      <c r="N992" s="50" t="s">
        <v>5916</v>
      </c>
      <c r="O992" s="74" t="s">
        <v>6725</v>
      </c>
      <c r="P992" s="74" t="s">
        <v>6726</v>
      </c>
      <c r="Q992" s="62"/>
    </row>
    <row r="993" spans="2:17" s="70" customFormat="1" x14ac:dyDescent="0.15">
      <c r="B993" s="56">
        <v>2018</v>
      </c>
      <c r="C993" s="74">
        <v>3</v>
      </c>
      <c r="D993" s="71" t="s">
        <v>14</v>
      </c>
      <c r="E993" s="50" t="s">
        <v>1462</v>
      </c>
      <c r="F993" s="71" t="s">
        <v>16</v>
      </c>
      <c r="G993" s="45">
        <v>640000000</v>
      </c>
      <c r="H993" s="45">
        <v>634524000</v>
      </c>
      <c r="I993" s="45">
        <v>972931000</v>
      </c>
      <c r="J993" s="45">
        <v>2247455000</v>
      </c>
      <c r="K993" s="45">
        <v>1100000000</v>
      </c>
      <c r="L993" s="57"/>
      <c r="M993" s="50"/>
      <c r="N993" s="50" t="s">
        <v>5888</v>
      </c>
      <c r="O993" s="74" t="s">
        <v>6445</v>
      </c>
      <c r="P993" s="74" t="s">
        <v>6446</v>
      </c>
      <c r="Q993" s="62"/>
    </row>
    <row r="994" spans="2:17" s="70" customFormat="1" x14ac:dyDescent="0.15">
      <c r="B994" s="56">
        <v>2018</v>
      </c>
      <c r="C994" s="74">
        <v>3</v>
      </c>
      <c r="D994" s="71" t="s">
        <v>14</v>
      </c>
      <c r="E994" s="50" t="s">
        <v>268</v>
      </c>
      <c r="F994" s="71" t="s">
        <v>16</v>
      </c>
      <c r="G994" s="45">
        <v>520000000</v>
      </c>
      <c r="H994" s="45">
        <v>1430500000</v>
      </c>
      <c r="I994" s="45">
        <v>303900000</v>
      </c>
      <c r="J994" s="45">
        <v>2254400000</v>
      </c>
      <c r="K994" s="45">
        <v>2254400000</v>
      </c>
      <c r="L994" s="57" t="s">
        <v>4107</v>
      </c>
      <c r="M994" s="50"/>
      <c r="N994" s="50" t="s">
        <v>5962</v>
      </c>
      <c r="O994" s="74" t="s">
        <v>5965</v>
      </c>
      <c r="P994" s="74" t="s">
        <v>5966</v>
      </c>
      <c r="Q994" s="62"/>
    </row>
    <row r="995" spans="2:17" s="70" customFormat="1" x14ac:dyDescent="0.15">
      <c r="B995" s="56">
        <v>2018</v>
      </c>
      <c r="C995" s="74">
        <v>3</v>
      </c>
      <c r="D995" s="71" t="s">
        <v>14</v>
      </c>
      <c r="E995" s="50" t="s">
        <v>793</v>
      </c>
      <c r="F995" s="71" t="s">
        <v>103</v>
      </c>
      <c r="G995" s="45">
        <v>0</v>
      </c>
      <c r="H995" s="45">
        <v>1069000000</v>
      </c>
      <c r="I995" s="45">
        <v>1193000000</v>
      </c>
      <c r="J995" s="45">
        <v>2262000000</v>
      </c>
      <c r="K995" s="45">
        <v>0</v>
      </c>
      <c r="L995" s="57"/>
      <c r="M995" s="50"/>
      <c r="N995" s="50" t="s">
        <v>6008</v>
      </c>
      <c r="O995" s="74" t="s">
        <v>6011</v>
      </c>
      <c r="P995" s="74" t="s">
        <v>6012</v>
      </c>
      <c r="Q995" s="62"/>
    </row>
    <row r="996" spans="2:17" s="70" customFormat="1" x14ac:dyDescent="0.15">
      <c r="B996" s="56">
        <v>2018</v>
      </c>
      <c r="C996" s="74">
        <v>3</v>
      </c>
      <c r="D996" s="71" t="s">
        <v>14</v>
      </c>
      <c r="E996" s="50" t="s">
        <v>227</v>
      </c>
      <c r="F996" s="71" t="s">
        <v>16</v>
      </c>
      <c r="G996" s="45"/>
      <c r="H996" s="45"/>
      <c r="I996" s="45">
        <v>789410000</v>
      </c>
      <c r="J996" s="45">
        <v>2311000000</v>
      </c>
      <c r="K996" s="45">
        <v>2311000000</v>
      </c>
      <c r="L996" s="57"/>
      <c r="M996" s="50"/>
      <c r="N996" s="50" t="s">
        <v>5931</v>
      </c>
      <c r="O996" s="74" t="s">
        <v>5936</v>
      </c>
      <c r="P996" s="74" t="s">
        <v>5937</v>
      </c>
      <c r="Q996" s="62"/>
    </row>
    <row r="997" spans="2:17" s="70" customFormat="1" x14ac:dyDescent="0.15">
      <c r="B997" s="56">
        <v>2018</v>
      </c>
      <c r="C997" s="74">
        <v>3</v>
      </c>
      <c r="D997" s="71" t="s">
        <v>14</v>
      </c>
      <c r="E997" s="50" t="s">
        <v>5290</v>
      </c>
      <c r="F997" s="71" t="s">
        <v>16</v>
      </c>
      <c r="G997" s="45">
        <v>1150000000</v>
      </c>
      <c r="H997" s="45">
        <v>912000000</v>
      </c>
      <c r="I997" s="45">
        <v>300000000</v>
      </c>
      <c r="J997" s="45">
        <f>SUM(G997:I997)</f>
        <v>2362000000</v>
      </c>
      <c r="K997" s="45">
        <v>11500000000</v>
      </c>
      <c r="L997" s="57"/>
      <c r="M997" s="50"/>
      <c r="N997" s="50" t="s">
        <v>5916</v>
      </c>
      <c r="O997" s="74" t="s">
        <v>6723</v>
      </c>
      <c r="P997" s="74" t="s">
        <v>6724</v>
      </c>
      <c r="Q997" s="62"/>
    </row>
    <row r="998" spans="2:17" s="70" customFormat="1" x14ac:dyDescent="0.15">
      <c r="B998" s="56">
        <v>2018</v>
      </c>
      <c r="C998" s="74">
        <v>3</v>
      </c>
      <c r="D998" s="71" t="s">
        <v>15</v>
      </c>
      <c r="E998" s="50" t="s">
        <v>5320</v>
      </c>
      <c r="F998" s="71" t="s">
        <v>16</v>
      </c>
      <c r="G998" s="45">
        <v>1000000000</v>
      </c>
      <c r="H998" s="45">
        <v>1311642880</v>
      </c>
      <c r="I998" s="45">
        <v>139081000</v>
      </c>
      <c r="J998" s="45">
        <v>2450723880</v>
      </c>
      <c r="K998" s="45">
        <v>2450723880</v>
      </c>
      <c r="L998" s="57"/>
      <c r="M998" s="50"/>
      <c r="N998" s="50" t="s">
        <v>5126</v>
      </c>
      <c r="O998" s="74" t="s">
        <v>6763</v>
      </c>
      <c r="P998" s="74" t="s">
        <v>6764</v>
      </c>
      <c r="Q998" s="62"/>
    </row>
    <row r="999" spans="2:17" s="70" customFormat="1" x14ac:dyDescent="0.15">
      <c r="B999" s="56">
        <v>2018</v>
      </c>
      <c r="C999" s="74">
        <v>3</v>
      </c>
      <c r="D999" s="71" t="s">
        <v>14</v>
      </c>
      <c r="E999" s="50" t="s">
        <v>3023</v>
      </c>
      <c r="F999" s="71" t="s">
        <v>16</v>
      </c>
      <c r="G999" s="45">
        <v>828573000</v>
      </c>
      <c r="H999" s="45"/>
      <c r="I999" s="45">
        <v>1709597000</v>
      </c>
      <c r="J999" s="45">
        <v>2538170000</v>
      </c>
      <c r="K999" s="45">
        <v>2990000000</v>
      </c>
      <c r="L999" s="57"/>
      <c r="M999" s="50"/>
      <c r="N999" s="50" t="s">
        <v>5888</v>
      </c>
      <c r="O999" s="74" t="s">
        <v>6451</v>
      </c>
      <c r="P999" s="74" t="s">
        <v>6452</v>
      </c>
      <c r="Q999" s="62"/>
    </row>
    <row r="1000" spans="2:17" s="70" customFormat="1" x14ac:dyDescent="0.15">
      <c r="B1000" s="56">
        <v>2018</v>
      </c>
      <c r="C1000" s="74">
        <v>3</v>
      </c>
      <c r="D1000" s="71" t="s">
        <v>3736</v>
      </c>
      <c r="E1000" s="50" t="s">
        <v>4299</v>
      </c>
      <c r="F1000" s="71" t="s">
        <v>3867</v>
      </c>
      <c r="G1000" s="45">
        <v>1000000000</v>
      </c>
      <c r="H1000" s="45">
        <f>J1000-G1000-I1000</f>
        <v>1200726000</v>
      </c>
      <c r="I1000" s="45">
        <v>461432000</v>
      </c>
      <c r="J1000" s="45">
        <v>2662158000</v>
      </c>
      <c r="K1000" s="45">
        <v>2662000000</v>
      </c>
      <c r="L1000" s="57"/>
      <c r="M1000" s="50"/>
      <c r="N1000" s="50" t="s">
        <v>4997</v>
      </c>
      <c r="O1000" s="74" t="s">
        <v>4998</v>
      </c>
      <c r="P1000" s="74" t="s">
        <v>4999</v>
      </c>
      <c r="Q1000" s="62"/>
    </row>
    <row r="1001" spans="2:17" s="70" customFormat="1" x14ac:dyDescent="0.15">
      <c r="B1001" s="56">
        <v>2018</v>
      </c>
      <c r="C1001" s="74">
        <v>3</v>
      </c>
      <c r="D1001" s="71" t="s">
        <v>15</v>
      </c>
      <c r="E1001" s="50" t="s">
        <v>4060</v>
      </c>
      <c r="F1001" s="71" t="s">
        <v>40</v>
      </c>
      <c r="G1001" s="45">
        <v>685000000</v>
      </c>
      <c r="H1001" s="45">
        <v>627409190</v>
      </c>
      <c r="I1001" s="45">
        <v>1470804000</v>
      </c>
      <c r="J1001" s="45">
        <f>SUM(G1001:I1001)</f>
        <v>2783213190</v>
      </c>
      <c r="K1001" s="45">
        <v>2783000000</v>
      </c>
      <c r="L1001" s="57" t="s">
        <v>4107</v>
      </c>
      <c r="M1001" s="50"/>
      <c r="N1001" s="50" t="s">
        <v>5904</v>
      </c>
      <c r="O1001" s="74" t="s">
        <v>6554</v>
      </c>
      <c r="P1001" s="74" t="s">
        <v>6555</v>
      </c>
      <c r="Q1001" s="62"/>
    </row>
    <row r="1002" spans="2:17" s="70" customFormat="1" x14ac:dyDescent="0.15">
      <c r="B1002" s="56">
        <v>2018</v>
      </c>
      <c r="C1002" s="74">
        <v>3</v>
      </c>
      <c r="D1002" s="71" t="s">
        <v>15</v>
      </c>
      <c r="E1002" s="50" t="s">
        <v>5321</v>
      </c>
      <c r="F1002" s="71" t="s">
        <v>16</v>
      </c>
      <c r="G1002" s="45">
        <v>734464000</v>
      </c>
      <c r="H1002" s="45">
        <v>1170428000</v>
      </c>
      <c r="I1002" s="45">
        <v>953201000</v>
      </c>
      <c r="J1002" s="45">
        <v>2858093000</v>
      </c>
      <c r="K1002" s="45">
        <v>2858093000</v>
      </c>
      <c r="L1002" s="57"/>
      <c r="M1002" s="50"/>
      <c r="N1002" s="50" t="s">
        <v>5126</v>
      </c>
      <c r="O1002" s="74" t="s">
        <v>6755</v>
      </c>
      <c r="P1002" s="74" t="s">
        <v>6756</v>
      </c>
      <c r="Q1002" s="62"/>
    </row>
    <row r="1003" spans="2:17" s="70" customFormat="1" x14ac:dyDescent="0.15">
      <c r="B1003" s="56">
        <v>2018</v>
      </c>
      <c r="C1003" s="74">
        <v>3</v>
      </c>
      <c r="D1003" s="71" t="s">
        <v>15</v>
      </c>
      <c r="E1003" s="50" t="s">
        <v>269</v>
      </c>
      <c r="F1003" s="71" t="s">
        <v>103</v>
      </c>
      <c r="G1003" s="45">
        <v>650000000</v>
      </c>
      <c r="H1003" s="45">
        <v>1243674000</v>
      </c>
      <c r="I1003" s="45">
        <v>969086000</v>
      </c>
      <c r="J1003" s="45">
        <v>2862760000</v>
      </c>
      <c r="K1003" s="45">
        <v>2862760000</v>
      </c>
      <c r="L1003" s="57" t="s">
        <v>4107</v>
      </c>
      <c r="M1003" s="50"/>
      <c r="N1003" s="50" t="s">
        <v>5962</v>
      </c>
      <c r="O1003" s="74" t="s">
        <v>5967</v>
      </c>
      <c r="P1003" s="74" t="s">
        <v>5968</v>
      </c>
      <c r="Q1003" s="62"/>
    </row>
    <row r="1004" spans="2:17" s="70" customFormat="1" x14ac:dyDescent="0.15">
      <c r="B1004" s="56">
        <v>2018</v>
      </c>
      <c r="C1004" s="74">
        <v>3</v>
      </c>
      <c r="D1004" s="71" t="s">
        <v>14</v>
      </c>
      <c r="E1004" s="50" t="s">
        <v>226</v>
      </c>
      <c r="F1004" s="71" t="s">
        <v>16</v>
      </c>
      <c r="G1004" s="45"/>
      <c r="H1004" s="45"/>
      <c r="I1004" s="45">
        <v>1205754000</v>
      </c>
      <c r="J1004" s="45">
        <v>2970000000</v>
      </c>
      <c r="K1004" s="45">
        <v>2970000000</v>
      </c>
      <c r="L1004" s="57" t="s">
        <v>4107</v>
      </c>
      <c r="M1004" s="50"/>
      <c r="N1004" s="50" t="s">
        <v>5931</v>
      </c>
      <c r="O1004" s="74" t="s">
        <v>5934</v>
      </c>
      <c r="P1004" s="74" t="s">
        <v>5935</v>
      </c>
      <c r="Q1004" s="62"/>
    </row>
    <row r="1005" spans="2:17" s="70" customFormat="1" x14ac:dyDescent="0.15">
      <c r="B1005" s="56">
        <v>2018</v>
      </c>
      <c r="C1005" s="74">
        <v>3</v>
      </c>
      <c r="D1005" s="71" t="s">
        <v>3736</v>
      </c>
      <c r="E1005" s="50" t="s">
        <v>4302</v>
      </c>
      <c r="F1005" s="71" t="s">
        <v>16</v>
      </c>
      <c r="G1005" s="45">
        <v>1878687000</v>
      </c>
      <c r="H1005" s="45">
        <v>0</v>
      </c>
      <c r="I1005" s="45">
        <v>1142444000</v>
      </c>
      <c r="J1005" s="45">
        <f>G1005+I1005</f>
        <v>3021131000</v>
      </c>
      <c r="K1005" s="45">
        <v>3021000000</v>
      </c>
      <c r="L1005" s="57"/>
      <c r="M1005" s="50"/>
      <c r="N1005" s="50" t="s">
        <v>4997</v>
      </c>
      <c r="O1005" s="74" t="s">
        <v>6022</v>
      </c>
      <c r="P1005" s="74" t="s">
        <v>6665</v>
      </c>
      <c r="Q1005" s="62"/>
    </row>
    <row r="1006" spans="2:17" s="70" customFormat="1" x14ac:dyDescent="0.15">
      <c r="B1006" s="56">
        <v>2018</v>
      </c>
      <c r="C1006" s="74">
        <v>3</v>
      </c>
      <c r="D1006" s="71" t="s">
        <v>14</v>
      </c>
      <c r="E1006" s="50" t="s">
        <v>5312</v>
      </c>
      <c r="F1006" s="71" t="s">
        <v>3866</v>
      </c>
      <c r="G1006" s="45">
        <v>980000000</v>
      </c>
      <c r="H1006" s="45">
        <v>981822490</v>
      </c>
      <c r="I1006" s="45">
        <v>1243600510</v>
      </c>
      <c r="J1006" s="45">
        <f>SUM(G1006:I1006)</f>
        <v>3205423000</v>
      </c>
      <c r="K1006" s="45">
        <f>J1006</f>
        <v>3205423000</v>
      </c>
      <c r="L1006" s="57" t="s">
        <v>4107</v>
      </c>
      <c r="M1006" s="50"/>
      <c r="N1006" s="50" t="s">
        <v>6750</v>
      </c>
      <c r="O1006" s="74" t="s">
        <v>6751</v>
      </c>
      <c r="P1006" s="74" t="s">
        <v>6752</v>
      </c>
      <c r="Q1006" s="62"/>
    </row>
    <row r="1007" spans="2:17" s="70" customFormat="1" x14ac:dyDescent="0.15">
      <c r="B1007" s="56">
        <v>2018</v>
      </c>
      <c r="C1007" s="74">
        <v>3</v>
      </c>
      <c r="D1007" s="71" t="s">
        <v>14</v>
      </c>
      <c r="E1007" s="50" t="s">
        <v>482</v>
      </c>
      <c r="F1007" s="71" t="s">
        <v>40</v>
      </c>
      <c r="G1007" s="45">
        <v>1985710000</v>
      </c>
      <c r="H1007" s="45">
        <v>0</v>
      </c>
      <c r="I1007" s="45">
        <v>1485829000</v>
      </c>
      <c r="J1007" s="45">
        <v>3471539000</v>
      </c>
      <c r="K1007" s="45"/>
      <c r="L1007" s="57"/>
      <c r="M1007" s="50"/>
      <c r="N1007" s="50" t="s">
        <v>5994</v>
      </c>
      <c r="O1007" s="74" t="s">
        <v>5999</v>
      </c>
      <c r="P1007" s="74" t="s">
        <v>6000</v>
      </c>
      <c r="Q1007" s="62"/>
    </row>
    <row r="1008" spans="2:17" s="70" customFormat="1" x14ac:dyDescent="0.15">
      <c r="B1008" s="56">
        <v>2018</v>
      </c>
      <c r="C1008" s="74">
        <v>3</v>
      </c>
      <c r="D1008" s="71" t="s">
        <v>5300</v>
      </c>
      <c r="E1008" s="50" t="s">
        <v>5303</v>
      </c>
      <c r="F1008" s="71" t="s">
        <v>3866</v>
      </c>
      <c r="G1008" s="45">
        <v>700000000</v>
      </c>
      <c r="H1008" s="45">
        <f>J1008-G1008-I1008</f>
        <v>1256791000</v>
      </c>
      <c r="I1008" s="45">
        <v>1523047000</v>
      </c>
      <c r="J1008" s="45">
        <v>3479838000</v>
      </c>
      <c r="K1008" s="45">
        <f>G1008</f>
        <v>700000000</v>
      </c>
      <c r="L1008" s="57"/>
      <c r="M1008" s="50"/>
      <c r="N1008" s="50" t="s">
        <v>5919</v>
      </c>
      <c r="O1008" s="74" t="s">
        <v>6740</v>
      </c>
      <c r="P1008" s="74" t="s">
        <v>6741</v>
      </c>
      <c r="Q1008" s="62"/>
    </row>
    <row r="1009" spans="2:17" s="70" customFormat="1" x14ac:dyDescent="0.15">
      <c r="B1009" s="56">
        <v>2018</v>
      </c>
      <c r="C1009" s="74">
        <v>3</v>
      </c>
      <c r="D1009" s="71" t="s">
        <v>14</v>
      </c>
      <c r="E1009" s="50" t="s">
        <v>2945</v>
      </c>
      <c r="F1009" s="71" t="s">
        <v>16</v>
      </c>
      <c r="G1009" s="45">
        <v>500000000</v>
      </c>
      <c r="H1009" s="45">
        <v>757871000</v>
      </c>
      <c r="I1009" s="45">
        <v>2290000000</v>
      </c>
      <c r="J1009" s="45">
        <v>3547871000</v>
      </c>
      <c r="K1009" s="45">
        <v>3547871000</v>
      </c>
      <c r="L1009" s="57" t="s">
        <v>4107</v>
      </c>
      <c r="M1009" s="50"/>
      <c r="N1009" s="50" t="s">
        <v>5881</v>
      </c>
      <c r="O1009" s="74" t="s">
        <v>6388</v>
      </c>
      <c r="P1009" s="74" t="s">
        <v>6389</v>
      </c>
      <c r="Q1009" s="62"/>
    </row>
    <row r="1010" spans="2:17" s="70" customFormat="1" x14ac:dyDescent="0.15">
      <c r="B1010" s="56">
        <v>2018</v>
      </c>
      <c r="C1010" s="74">
        <v>3</v>
      </c>
      <c r="D1010" s="71" t="s">
        <v>14</v>
      </c>
      <c r="E1010" s="50" t="s">
        <v>5313</v>
      </c>
      <c r="F1010" s="71" t="s">
        <v>3866</v>
      </c>
      <c r="G1010" s="45">
        <v>766400000</v>
      </c>
      <c r="H1010" s="45">
        <v>2650028760</v>
      </c>
      <c r="I1010" s="45">
        <v>173561240</v>
      </c>
      <c r="J1010" s="45">
        <f>SUM(G1010:I1010)</f>
        <v>3589990000</v>
      </c>
      <c r="K1010" s="45">
        <f>J1010</f>
        <v>3589990000</v>
      </c>
      <c r="L1010" s="57" t="s">
        <v>4107</v>
      </c>
      <c r="M1010" s="50"/>
      <c r="N1010" s="50" t="s">
        <v>6750</v>
      </c>
      <c r="O1010" s="74" t="s">
        <v>6753</v>
      </c>
      <c r="P1010" s="74" t="s">
        <v>6754</v>
      </c>
      <c r="Q1010" s="62"/>
    </row>
    <row r="1011" spans="2:17" s="70" customFormat="1" x14ac:dyDescent="0.15">
      <c r="B1011" s="56">
        <v>2018</v>
      </c>
      <c r="C1011" s="74">
        <v>3</v>
      </c>
      <c r="D1011" s="71" t="s">
        <v>14</v>
      </c>
      <c r="E1011" s="50" t="s">
        <v>2946</v>
      </c>
      <c r="F1011" s="71" t="s">
        <v>16</v>
      </c>
      <c r="G1011" s="45">
        <v>1000000000</v>
      </c>
      <c r="H1011" s="45">
        <v>2126042000</v>
      </c>
      <c r="I1011" s="45">
        <v>500000000</v>
      </c>
      <c r="J1011" s="45">
        <v>3626042000</v>
      </c>
      <c r="K1011" s="45">
        <v>3626042000</v>
      </c>
      <c r="L1011" s="57" t="s">
        <v>4107</v>
      </c>
      <c r="M1011" s="50"/>
      <c r="N1011" s="50" t="s">
        <v>5881</v>
      </c>
      <c r="O1011" s="74" t="s">
        <v>6390</v>
      </c>
      <c r="P1011" s="74" t="s">
        <v>6391</v>
      </c>
      <c r="Q1011" s="62"/>
    </row>
    <row r="1012" spans="2:17" s="70" customFormat="1" x14ac:dyDescent="0.15">
      <c r="B1012" s="56">
        <v>2018</v>
      </c>
      <c r="C1012" s="74">
        <v>3</v>
      </c>
      <c r="D1012" s="71" t="s">
        <v>14</v>
      </c>
      <c r="E1012" s="50" t="s">
        <v>228</v>
      </c>
      <c r="F1012" s="71" t="s">
        <v>16</v>
      </c>
      <c r="G1012" s="45"/>
      <c r="H1012" s="45"/>
      <c r="I1012" s="45">
        <v>224241000</v>
      </c>
      <c r="J1012" s="45">
        <v>3631000000</v>
      </c>
      <c r="K1012" s="45">
        <v>3631000000</v>
      </c>
      <c r="L1012" s="57"/>
      <c r="M1012" s="50"/>
      <c r="N1012" s="50" t="s">
        <v>5931</v>
      </c>
      <c r="O1012" s="74" t="s">
        <v>5934</v>
      </c>
      <c r="P1012" s="74" t="s">
        <v>5935</v>
      </c>
      <c r="Q1012" s="62"/>
    </row>
    <row r="1013" spans="2:17" s="70" customFormat="1" x14ac:dyDescent="0.15">
      <c r="B1013" s="56">
        <v>2018</v>
      </c>
      <c r="C1013" s="74">
        <v>3</v>
      </c>
      <c r="D1013" s="71" t="s">
        <v>14</v>
      </c>
      <c r="E1013" s="50" t="s">
        <v>225</v>
      </c>
      <c r="F1013" s="71" t="s">
        <v>16</v>
      </c>
      <c r="G1013" s="45"/>
      <c r="H1013" s="45"/>
      <c r="I1013" s="45">
        <v>1505568000</v>
      </c>
      <c r="J1013" s="45">
        <v>3728000000</v>
      </c>
      <c r="K1013" s="45">
        <v>3728000000</v>
      </c>
      <c r="L1013" s="57"/>
      <c r="M1013" s="50"/>
      <c r="N1013" s="50" t="s">
        <v>5931</v>
      </c>
      <c r="O1013" s="74" t="s">
        <v>5932</v>
      </c>
      <c r="P1013" s="74" t="s">
        <v>5933</v>
      </c>
      <c r="Q1013" s="62"/>
    </row>
    <row r="1014" spans="2:17" s="70" customFormat="1" x14ac:dyDescent="0.15">
      <c r="B1014" s="56">
        <v>2018</v>
      </c>
      <c r="C1014" s="74">
        <v>3</v>
      </c>
      <c r="D1014" s="71" t="s">
        <v>5300</v>
      </c>
      <c r="E1014" s="50" t="s">
        <v>5302</v>
      </c>
      <c r="F1014" s="71" t="s">
        <v>3866</v>
      </c>
      <c r="G1014" s="45">
        <v>1463895000</v>
      </c>
      <c r="H1014" s="45">
        <v>0</v>
      </c>
      <c r="I1014" s="45">
        <v>2425775000</v>
      </c>
      <c r="J1014" s="45">
        <f>G1014+H1014+I1014</f>
        <v>3889670000</v>
      </c>
      <c r="K1014" s="45">
        <f>G1014</f>
        <v>1463895000</v>
      </c>
      <c r="L1014" s="57"/>
      <c r="M1014" s="50"/>
      <c r="N1014" s="50" t="s">
        <v>5919</v>
      </c>
      <c r="O1014" s="74" t="s">
        <v>6740</v>
      </c>
      <c r="P1014" s="74" t="s">
        <v>6741</v>
      </c>
      <c r="Q1014" s="62"/>
    </row>
    <row r="1015" spans="2:17" s="70" customFormat="1" x14ac:dyDescent="0.15">
      <c r="B1015" s="56">
        <v>2018</v>
      </c>
      <c r="C1015" s="74">
        <v>3</v>
      </c>
      <c r="D1015" s="71" t="s">
        <v>14</v>
      </c>
      <c r="E1015" s="50" t="s">
        <v>267</v>
      </c>
      <c r="F1015" s="71" t="s">
        <v>16</v>
      </c>
      <c r="G1015" s="45">
        <v>1300000000</v>
      </c>
      <c r="H1015" s="45">
        <v>1946472000</v>
      </c>
      <c r="I1015" s="45">
        <v>643363000</v>
      </c>
      <c r="J1015" s="45">
        <v>3889835000</v>
      </c>
      <c r="K1015" s="45">
        <v>3889835000</v>
      </c>
      <c r="L1015" s="57" t="s">
        <v>4107</v>
      </c>
      <c r="M1015" s="50"/>
      <c r="N1015" s="50" t="s">
        <v>5962</v>
      </c>
      <c r="O1015" s="74" t="s">
        <v>5963</v>
      </c>
      <c r="P1015" s="74" t="s">
        <v>5964</v>
      </c>
      <c r="Q1015" s="62"/>
    </row>
    <row r="1016" spans="2:17" s="70" customFormat="1" x14ac:dyDescent="0.15">
      <c r="B1016" s="56">
        <v>2018</v>
      </c>
      <c r="C1016" s="74">
        <v>3</v>
      </c>
      <c r="D1016" s="71" t="s">
        <v>14</v>
      </c>
      <c r="E1016" s="50" t="s">
        <v>5285</v>
      </c>
      <c r="F1016" s="71" t="s">
        <v>16</v>
      </c>
      <c r="G1016" s="45">
        <v>1000000000</v>
      </c>
      <c r="H1016" s="45">
        <v>2700000000</v>
      </c>
      <c r="I1016" s="45">
        <v>300000000</v>
      </c>
      <c r="J1016" s="45">
        <f>SUM(G1016:I1016)</f>
        <v>4000000000</v>
      </c>
      <c r="K1016" s="45">
        <v>1000000000</v>
      </c>
      <c r="L1016" s="57" t="s">
        <v>4107</v>
      </c>
      <c r="M1016" s="50"/>
      <c r="N1016" s="50" t="s">
        <v>5916</v>
      </c>
      <c r="O1016" s="74" t="s">
        <v>6723</v>
      </c>
      <c r="P1016" s="74" t="s">
        <v>6727</v>
      </c>
      <c r="Q1016" s="62"/>
    </row>
    <row r="1017" spans="2:17" s="70" customFormat="1" x14ac:dyDescent="0.15">
      <c r="B1017" s="56">
        <v>2018</v>
      </c>
      <c r="C1017" s="74">
        <v>3</v>
      </c>
      <c r="D1017" s="71" t="s">
        <v>14</v>
      </c>
      <c r="E1017" s="50" t="s">
        <v>4083</v>
      </c>
      <c r="F1017" s="71" t="s">
        <v>103</v>
      </c>
      <c r="G1017" s="45">
        <v>1500000000</v>
      </c>
      <c r="H1017" s="45">
        <v>1597900500</v>
      </c>
      <c r="I1017" s="45">
        <v>916811000</v>
      </c>
      <c r="J1017" s="45">
        <f>SUM(G1017:I1017)</f>
        <v>4014711500</v>
      </c>
      <c r="K1017" s="45">
        <v>4000000000</v>
      </c>
      <c r="L1017" s="57" t="s">
        <v>4107</v>
      </c>
      <c r="M1017" s="50"/>
      <c r="N1017" s="50" t="s">
        <v>5906</v>
      </c>
      <c r="O1017" s="74" t="s">
        <v>6570</v>
      </c>
      <c r="P1017" s="74" t="s">
        <v>6571</v>
      </c>
      <c r="Q1017" s="62"/>
    </row>
    <row r="1018" spans="2:17" s="70" customFormat="1" x14ac:dyDescent="0.15">
      <c r="B1018" s="56">
        <v>2018</v>
      </c>
      <c r="C1018" s="74">
        <v>3</v>
      </c>
      <c r="D1018" s="71" t="s">
        <v>14</v>
      </c>
      <c r="E1018" s="50" t="s">
        <v>2970</v>
      </c>
      <c r="F1018" s="71" t="s">
        <v>103</v>
      </c>
      <c r="G1018" s="45">
        <v>975000000</v>
      </c>
      <c r="H1018" s="45">
        <v>1859457000</v>
      </c>
      <c r="I1018" s="45">
        <v>1552709000</v>
      </c>
      <c r="J1018" s="45">
        <v>4387166000</v>
      </c>
      <c r="K1018" s="45">
        <v>4387166000</v>
      </c>
      <c r="L1018" s="57"/>
      <c r="M1018" s="50"/>
      <c r="N1018" s="50" t="s">
        <v>5886</v>
      </c>
      <c r="O1018" s="74" t="s">
        <v>6414</v>
      </c>
      <c r="P1018" s="74" t="s">
        <v>6415</v>
      </c>
      <c r="Q1018" s="62"/>
    </row>
    <row r="1019" spans="2:17" s="70" customFormat="1" x14ac:dyDescent="0.15">
      <c r="B1019" s="56">
        <v>2018</v>
      </c>
      <c r="C1019" s="74">
        <v>3</v>
      </c>
      <c r="D1019" s="71" t="s">
        <v>15</v>
      </c>
      <c r="E1019" s="50" t="s">
        <v>5291</v>
      </c>
      <c r="F1019" s="71" t="s">
        <v>16</v>
      </c>
      <c r="G1019" s="45">
        <v>1730870000</v>
      </c>
      <c r="H1019" s="45">
        <v>0</v>
      </c>
      <c r="I1019" s="45">
        <v>2951582000</v>
      </c>
      <c r="J1019" s="45">
        <v>4682452000</v>
      </c>
      <c r="K1019" s="45">
        <v>1730870000</v>
      </c>
      <c r="L1019" s="57" t="s">
        <v>4107</v>
      </c>
      <c r="M1019" s="50"/>
      <c r="N1019" s="50" t="s">
        <v>5917</v>
      </c>
      <c r="O1019" s="74" t="s">
        <v>6732</v>
      </c>
      <c r="P1019" s="74" t="s">
        <v>6733</v>
      </c>
      <c r="Q1019" s="62"/>
    </row>
    <row r="1020" spans="2:17" s="70" customFormat="1" x14ac:dyDescent="0.15">
      <c r="B1020" s="56">
        <v>2018</v>
      </c>
      <c r="C1020" s="74">
        <v>3</v>
      </c>
      <c r="D1020" s="71" t="s">
        <v>14</v>
      </c>
      <c r="E1020" s="50" t="s">
        <v>4085</v>
      </c>
      <c r="F1020" s="71" t="s">
        <v>16</v>
      </c>
      <c r="G1020" s="45">
        <v>2459676000</v>
      </c>
      <c r="H1020" s="45">
        <v>0</v>
      </c>
      <c r="I1020" s="45">
        <v>2329358000</v>
      </c>
      <c r="J1020" s="45">
        <f>SUM(G1020:I1020)</f>
        <v>4789034000</v>
      </c>
      <c r="K1020" s="45">
        <v>1395000000</v>
      </c>
      <c r="L1020" s="57" t="s">
        <v>4107</v>
      </c>
      <c r="M1020" s="50"/>
      <c r="N1020" s="50" t="s">
        <v>5906</v>
      </c>
      <c r="O1020" s="74" t="s">
        <v>6566</v>
      </c>
      <c r="P1020" s="74" t="s">
        <v>6567</v>
      </c>
      <c r="Q1020" s="62"/>
    </row>
    <row r="1021" spans="2:17" s="70" customFormat="1" x14ac:dyDescent="0.15">
      <c r="B1021" s="56">
        <v>2018</v>
      </c>
      <c r="C1021" s="74">
        <v>3</v>
      </c>
      <c r="D1021" s="71" t="s">
        <v>14</v>
      </c>
      <c r="E1021" s="50" t="s">
        <v>4084</v>
      </c>
      <c r="F1021" s="71" t="s">
        <v>103</v>
      </c>
      <c r="G1021" s="45">
        <v>700000000</v>
      </c>
      <c r="H1021" s="45">
        <v>1768872000</v>
      </c>
      <c r="I1021" s="45">
        <v>2333990000</v>
      </c>
      <c r="J1021" s="45">
        <f>SUM(G1021:I1021)</f>
        <v>4802862000</v>
      </c>
      <c r="K1021" s="45">
        <v>2679000000</v>
      </c>
      <c r="L1021" s="57" t="s">
        <v>4107</v>
      </c>
      <c r="M1021" s="50"/>
      <c r="N1021" s="50" t="s">
        <v>5906</v>
      </c>
      <c r="O1021" s="74" t="s">
        <v>6570</v>
      </c>
      <c r="P1021" s="74" t="s">
        <v>6571</v>
      </c>
      <c r="Q1021" s="62"/>
    </row>
    <row r="1022" spans="2:17" s="70" customFormat="1" x14ac:dyDescent="0.15">
      <c r="B1022" s="56">
        <v>2018</v>
      </c>
      <c r="C1022" s="74">
        <v>3</v>
      </c>
      <c r="D1022" s="71" t="s">
        <v>5300</v>
      </c>
      <c r="E1022" s="50" t="s">
        <v>5311</v>
      </c>
      <c r="F1022" s="71" t="s">
        <v>3866</v>
      </c>
      <c r="G1022" s="45">
        <v>1779472000</v>
      </c>
      <c r="H1022" s="45">
        <v>0</v>
      </c>
      <c r="I1022" s="45">
        <f>2923401000+175037000</f>
        <v>3098438000</v>
      </c>
      <c r="J1022" s="45">
        <v>4877910000</v>
      </c>
      <c r="K1022" s="45">
        <v>1779472000</v>
      </c>
      <c r="L1022" s="57"/>
      <c r="M1022" s="50"/>
      <c r="N1022" s="50" t="s">
        <v>5919</v>
      </c>
      <c r="O1022" s="74" t="s">
        <v>6742</v>
      </c>
      <c r="P1022" s="74" t="s">
        <v>6743</v>
      </c>
      <c r="Q1022" s="62"/>
    </row>
    <row r="1023" spans="2:17" s="70" customFormat="1" x14ac:dyDescent="0.15">
      <c r="B1023" s="56">
        <v>2018</v>
      </c>
      <c r="C1023" s="74">
        <v>3</v>
      </c>
      <c r="D1023" s="71" t="s">
        <v>14</v>
      </c>
      <c r="E1023" s="50" t="s">
        <v>2971</v>
      </c>
      <c r="F1023" s="71" t="s">
        <v>103</v>
      </c>
      <c r="G1023" s="45">
        <v>1020000000</v>
      </c>
      <c r="H1023" s="45">
        <v>3860562600</v>
      </c>
      <c r="I1023" s="45">
        <v>559735000</v>
      </c>
      <c r="J1023" s="45">
        <v>5440297600</v>
      </c>
      <c r="K1023" s="45">
        <v>5440297600</v>
      </c>
      <c r="L1023" s="57"/>
      <c r="M1023" s="50"/>
      <c r="N1023" s="50" t="s">
        <v>5886</v>
      </c>
      <c r="O1023" s="74" t="s">
        <v>6416</v>
      </c>
      <c r="P1023" s="74" t="s">
        <v>6417</v>
      </c>
      <c r="Q1023" s="62"/>
    </row>
    <row r="1024" spans="2:17" s="70" customFormat="1" x14ac:dyDescent="0.15">
      <c r="B1024" s="56">
        <v>2018</v>
      </c>
      <c r="C1024" s="74">
        <v>3</v>
      </c>
      <c r="D1024" s="71" t="s">
        <v>14</v>
      </c>
      <c r="E1024" s="50" t="s">
        <v>5289</v>
      </c>
      <c r="F1024" s="71" t="s">
        <v>16</v>
      </c>
      <c r="G1024" s="45">
        <v>2500000000</v>
      </c>
      <c r="H1024" s="45">
        <v>1401000000</v>
      </c>
      <c r="I1024" s="45">
        <v>2700000000</v>
      </c>
      <c r="J1024" s="45">
        <f>SUM(G1024:I1024)</f>
        <v>6601000000</v>
      </c>
      <c r="K1024" s="45">
        <v>2500000000</v>
      </c>
      <c r="L1024" s="57"/>
      <c r="M1024" s="50"/>
      <c r="N1024" s="50" t="s">
        <v>5916</v>
      </c>
      <c r="O1024" s="74" t="s">
        <v>6730</v>
      </c>
      <c r="P1024" s="74" t="s">
        <v>6731</v>
      </c>
      <c r="Q1024" s="62"/>
    </row>
    <row r="1025" spans="2:17" s="70" customFormat="1" x14ac:dyDescent="0.15">
      <c r="B1025" s="56">
        <v>2018</v>
      </c>
      <c r="C1025" s="74">
        <v>3</v>
      </c>
      <c r="D1025" s="71" t="s">
        <v>14</v>
      </c>
      <c r="E1025" s="50" t="s">
        <v>474</v>
      </c>
      <c r="F1025" s="71" t="s">
        <v>16</v>
      </c>
      <c r="G1025" s="45">
        <v>1411432000</v>
      </c>
      <c r="H1025" s="45"/>
      <c r="I1025" s="45">
        <v>6269019000</v>
      </c>
      <c r="J1025" s="45">
        <v>7680451000</v>
      </c>
      <c r="K1025" s="45">
        <v>0</v>
      </c>
      <c r="L1025" s="57" t="s">
        <v>4107</v>
      </c>
      <c r="M1025" s="50"/>
      <c r="N1025" s="50" t="s">
        <v>5994</v>
      </c>
      <c r="O1025" s="74" t="s">
        <v>5995</v>
      </c>
      <c r="P1025" s="74" t="s">
        <v>5996</v>
      </c>
      <c r="Q1025" s="62"/>
    </row>
    <row r="1026" spans="2:17" s="70" customFormat="1" x14ac:dyDescent="0.15">
      <c r="B1026" s="56">
        <v>2018</v>
      </c>
      <c r="C1026" s="74">
        <v>3</v>
      </c>
      <c r="D1026" s="71" t="s">
        <v>14</v>
      </c>
      <c r="E1026" s="50" t="s">
        <v>2969</v>
      </c>
      <c r="F1026" s="71" t="s">
        <v>103</v>
      </c>
      <c r="G1026" s="45">
        <v>767256000</v>
      </c>
      <c r="H1026" s="45"/>
      <c r="I1026" s="45">
        <v>7526112000</v>
      </c>
      <c r="J1026" s="45">
        <v>8293368000</v>
      </c>
      <c r="K1026" s="45">
        <v>8293368000</v>
      </c>
      <c r="L1026" s="57"/>
      <c r="M1026" s="50"/>
      <c r="N1026" s="50" t="s">
        <v>5886</v>
      </c>
      <c r="O1026" s="74" t="s">
        <v>6414</v>
      </c>
      <c r="P1026" s="74" t="s">
        <v>6415</v>
      </c>
      <c r="Q1026" s="62"/>
    </row>
    <row r="1027" spans="2:17" s="70" customFormat="1" x14ac:dyDescent="0.15">
      <c r="B1027" s="56">
        <v>2018</v>
      </c>
      <c r="C1027" s="74">
        <v>3</v>
      </c>
      <c r="D1027" s="71" t="s">
        <v>14</v>
      </c>
      <c r="E1027" s="50" t="s">
        <v>2983</v>
      </c>
      <c r="F1027" s="71" t="s">
        <v>103</v>
      </c>
      <c r="G1027" s="45">
        <v>2500000000</v>
      </c>
      <c r="H1027" s="45">
        <v>0</v>
      </c>
      <c r="I1027" s="45">
        <v>5979000000</v>
      </c>
      <c r="J1027" s="45">
        <v>8479000000</v>
      </c>
      <c r="K1027" s="45">
        <v>8479000000</v>
      </c>
      <c r="L1027" s="57"/>
      <c r="M1027" s="50"/>
      <c r="N1027" s="50" t="s">
        <v>5887</v>
      </c>
      <c r="O1027" s="74" t="s">
        <v>6424</v>
      </c>
      <c r="P1027" s="74" t="s">
        <v>6425</v>
      </c>
      <c r="Q1027" s="62"/>
    </row>
    <row r="1028" spans="2:17" s="70" customFormat="1" x14ac:dyDescent="0.15">
      <c r="B1028" s="56">
        <v>2018</v>
      </c>
      <c r="C1028" s="74">
        <v>3</v>
      </c>
      <c r="D1028" s="71" t="s">
        <v>15</v>
      </c>
      <c r="E1028" s="50" t="s">
        <v>3462</v>
      </c>
      <c r="F1028" s="71" t="s">
        <v>103</v>
      </c>
      <c r="G1028" s="110">
        <v>3000000000</v>
      </c>
      <c r="H1028" s="110">
        <v>1082846000</v>
      </c>
      <c r="I1028" s="110">
        <v>5248154000</v>
      </c>
      <c r="J1028" s="110">
        <v>9331000000</v>
      </c>
      <c r="K1028" s="110">
        <v>9331000000</v>
      </c>
      <c r="L1028" s="57" t="s">
        <v>4107</v>
      </c>
      <c r="M1028" s="50"/>
      <c r="N1028" s="50" t="s">
        <v>5895</v>
      </c>
      <c r="O1028" s="74" t="s">
        <v>6520</v>
      </c>
      <c r="P1028" s="74" t="s">
        <v>6521</v>
      </c>
      <c r="Q1028" s="62"/>
    </row>
    <row r="1029" spans="2:17" s="70" customFormat="1" x14ac:dyDescent="0.15">
      <c r="B1029" s="56">
        <v>2018</v>
      </c>
      <c r="C1029" s="74">
        <v>3</v>
      </c>
      <c r="D1029" s="71" t="s">
        <v>14</v>
      </c>
      <c r="E1029" s="50" t="s">
        <v>4077</v>
      </c>
      <c r="F1029" s="71" t="s">
        <v>16</v>
      </c>
      <c r="G1029" s="45">
        <v>1500000000</v>
      </c>
      <c r="H1029" s="45">
        <v>3980000000</v>
      </c>
      <c r="I1029" s="45">
        <v>6284000000</v>
      </c>
      <c r="J1029" s="45">
        <f>SUM(G1029:I1029)</f>
        <v>11764000000</v>
      </c>
      <c r="K1029" s="45">
        <v>2000000000</v>
      </c>
      <c r="L1029" s="57" t="s">
        <v>4107</v>
      </c>
      <c r="M1029" s="50"/>
      <c r="N1029" s="50" t="s">
        <v>5906</v>
      </c>
      <c r="O1029" s="74" t="s">
        <v>6564</v>
      </c>
      <c r="P1029" s="74" t="s">
        <v>6565</v>
      </c>
      <c r="Q1029" s="62"/>
    </row>
    <row r="1030" spans="2:17" s="70" customFormat="1" x14ac:dyDescent="0.15">
      <c r="B1030" s="56">
        <v>2018</v>
      </c>
      <c r="C1030" s="74">
        <v>3</v>
      </c>
      <c r="D1030" s="71" t="s">
        <v>15</v>
      </c>
      <c r="E1030" s="50" t="s">
        <v>481</v>
      </c>
      <c r="F1030" s="71" t="s">
        <v>182</v>
      </c>
      <c r="G1030" s="45">
        <v>8369577000</v>
      </c>
      <c r="H1030" s="45">
        <v>0</v>
      </c>
      <c r="I1030" s="45">
        <v>4634480000</v>
      </c>
      <c r="J1030" s="45">
        <v>13004057000</v>
      </c>
      <c r="K1030" s="45"/>
      <c r="L1030" s="57"/>
      <c r="M1030" s="50"/>
      <c r="N1030" s="50" t="s">
        <v>5994</v>
      </c>
      <c r="O1030" s="74" t="s">
        <v>5997</v>
      </c>
      <c r="P1030" s="74" t="s">
        <v>5998</v>
      </c>
      <c r="Q1030" s="62"/>
    </row>
    <row r="1031" spans="2:17" s="70" customFormat="1" x14ac:dyDescent="0.15">
      <c r="B1031" s="56">
        <v>2018</v>
      </c>
      <c r="C1031" s="74">
        <v>3</v>
      </c>
      <c r="D1031" s="71" t="s">
        <v>14</v>
      </c>
      <c r="E1031" s="50" t="s">
        <v>4196</v>
      </c>
      <c r="F1031" s="71" t="s">
        <v>16</v>
      </c>
      <c r="G1031" s="45">
        <v>2212339000</v>
      </c>
      <c r="H1031" s="45">
        <v>0</v>
      </c>
      <c r="I1031" s="45">
        <f>13205318000-G1031</f>
        <v>10992979000</v>
      </c>
      <c r="J1031" s="45">
        <f>SUM(G1031:I1031)</f>
        <v>13205318000</v>
      </c>
      <c r="K1031" s="45">
        <v>13205000000</v>
      </c>
      <c r="L1031" s="57" t="s">
        <v>4107</v>
      </c>
      <c r="M1031" s="50"/>
      <c r="N1031" s="50" t="s">
        <v>4177</v>
      </c>
      <c r="O1031" s="74" t="s">
        <v>6617</v>
      </c>
      <c r="P1031" s="74" t="s">
        <v>6618</v>
      </c>
      <c r="Q1031" s="62"/>
    </row>
    <row r="1032" spans="2:17" s="70" customFormat="1" x14ac:dyDescent="0.15">
      <c r="B1032" s="56">
        <v>2018</v>
      </c>
      <c r="C1032" s="74">
        <v>3</v>
      </c>
      <c r="D1032" s="71" t="s">
        <v>14</v>
      </c>
      <c r="E1032" s="50" t="s">
        <v>478</v>
      </c>
      <c r="F1032" s="71" t="s">
        <v>16</v>
      </c>
      <c r="G1032" s="45">
        <v>7611174000</v>
      </c>
      <c r="H1032" s="45">
        <v>0</v>
      </c>
      <c r="I1032" s="45">
        <v>12937415000</v>
      </c>
      <c r="J1032" s="45">
        <v>20548589000</v>
      </c>
      <c r="K1032" s="45"/>
      <c r="L1032" s="57" t="s">
        <v>4107</v>
      </c>
      <c r="M1032" s="50"/>
      <c r="N1032" s="50" t="s">
        <v>5994</v>
      </c>
      <c r="O1032" s="74" t="s">
        <v>5997</v>
      </c>
      <c r="P1032" s="74" t="s">
        <v>5998</v>
      </c>
      <c r="Q1032" s="62"/>
    </row>
    <row r="1033" spans="2:17" s="70" customFormat="1" x14ac:dyDescent="0.15">
      <c r="B1033" s="56">
        <v>2018</v>
      </c>
      <c r="C1033" s="74">
        <v>3</v>
      </c>
      <c r="D1033" s="71" t="s">
        <v>14</v>
      </c>
      <c r="E1033" s="50" t="s">
        <v>2968</v>
      </c>
      <c r="F1033" s="71" t="s">
        <v>103</v>
      </c>
      <c r="G1033" s="45">
        <v>200000000</v>
      </c>
      <c r="H1033" s="45"/>
      <c r="I1033" s="45">
        <v>20702200000</v>
      </c>
      <c r="J1033" s="45">
        <v>20902200000</v>
      </c>
      <c r="K1033" s="45">
        <v>20902200000</v>
      </c>
      <c r="L1033" s="57"/>
      <c r="M1033" s="50"/>
      <c r="N1033" s="50" t="s">
        <v>5886</v>
      </c>
      <c r="O1033" s="74" t="s">
        <v>6412</v>
      </c>
      <c r="P1033" s="74" t="s">
        <v>6413</v>
      </c>
      <c r="Q1033" s="62"/>
    </row>
    <row r="1034" spans="2:17" s="70" customFormat="1" x14ac:dyDescent="0.15">
      <c r="B1034" s="56">
        <v>2018</v>
      </c>
      <c r="C1034" s="74">
        <v>3</v>
      </c>
      <c r="D1034" s="71" t="s">
        <v>14</v>
      </c>
      <c r="E1034" s="50" t="s">
        <v>271</v>
      </c>
      <c r="F1034" s="71" t="s">
        <v>103</v>
      </c>
      <c r="G1034" s="45">
        <v>2175550000</v>
      </c>
      <c r="H1034" s="45">
        <v>16515205000</v>
      </c>
      <c r="I1034" s="45">
        <v>22945327000</v>
      </c>
      <c r="J1034" s="45">
        <v>41636082000</v>
      </c>
      <c r="K1034" s="45">
        <v>41636082000</v>
      </c>
      <c r="L1034" s="57"/>
      <c r="M1034" s="50"/>
      <c r="N1034" s="50" t="s">
        <v>5962</v>
      </c>
      <c r="O1034" s="74" t="s">
        <v>5969</v>
      </c>
      <c r="P1034" s="74" t="s">
        <v>5970</v>
      </c>
      <c r="Q1034" s="62"/>
    </row>
    <row r="1035" spans="2:17" s="70" customFormat="1" x14ac:dyDescent="0.15">
      <c r="B1035" s="56">
        <v>2018</v>
      </c>
      <c r="C1035" s="74">
        <v>3</v>
      </c>
      <c r="D1035" s="71" t="s">
        <v>14</v>
      </c>
      <c r="E1035" s="50" t="s">
        <v>1404</v>
      </c>
      <c r="F1035" s="71" t="s">
        <v>16</v>
      </c>
      <c r="G1035" s="45">
        <v>5000000000</v>
      </c>
      <c r="H1035" s="45">
        <v>22407000000</v>
      </c>
      <c r="I1035" s="45">
        <v>16103000000</v>
      </c>
      <c r="J1035" s="45">
        <v>43510000000</v>
      </c>
      <c r="K1035" s="45">
        <v>43510000000</v>
      </c>
      <c r="L1035" s="57"/>
      <c r="M1035" s="50"/>
      <c r="N1035" s="50" t="s">
        <v>5848</v>
      </c>
      <c r="O1035" s="74" t="s">
        <v>6121</v>
      </c>
      <c r="P1035" s="74" t="s">
        <v>6122</v>
      </c>
      <c r="Q1035" s="62"/>
    </row>
    <row r="1036" spans="2:17" s="70" customFormat="1" x14ac:dyDescent="0.15">
      <c r="B1036" s="56">
        <v>2018</v>
      </c>
      <c r="C1036" s="74">
        <v>3</v>
      </c>
      <c r="D1036" s="71" t="s">
        <v>15</v>
      </c>
      <c r="E1036" s="50" t="s">
        <v>477</v>
      </c>
      <c r="F1036" s="71" t="s">
        <v>16</v>
      </c>
      <c r="G1036" s="45">
        <v>14000000000</v>
      </c>
      <c r="H1036" s="45">
        <v>22014170000</v>
      </c>
      <c r="I1036" s="45">
        <v>12760930000</v>
      </c>
      <c r="J1036" s="45">
        <v>48775100000</v>
      </c>
      <c r="K1036" s="45"/>
      <c r="L1036" s="57" t="s">
        <v>4107</v>
      </c>
      <c r="M1036" s="50"/>
      <c r="N1036" s="50" t="s">
        <v>5994</v>
      </c>
      <c r="O1036" s="74" t="s">
        <v>5995</v>
      </c>
      <c r="P1036" s="74" t="s">
        <v>5996</v>
      </c>
      <c r="Q1036" s="62"/>
    </row>
    <row r="1037" spans="2:17" s="70" customFormat="1" x14ac:dyDescent="0.15">
      <c r="B1037" s="56">
        <v>2017</v>
      </c>
      <c r="C1037" s="74">
        <v>4</v>
      </c>
      <c r="D1037" s="71" t="s">
        <v>14</v>
      </c>
      <c r="E1037" s="50" t="s">
        <v>2436</v>
      </c>
      <c r="F1037" s="71" t="s">
        <v>7681</v>
      </c>
      <c r="G1037" s="45">
        <v>59564000</v>
      </c>
      <c r="H1037" s="45">
        <v>0</v>
      </c>
      <c r="I1037" s="45">
        <v>68296000</v>
      </c>
      <c r="J1037" s="45">
        <v>40000000</v>
      </c>
      <c r="K1037" s="45"/>
      <c r="L1037" s="57"/>
      <c r="M1037" s="50"/>
      <c r="N1037" s="50" t="s">
        <v>5866</v>
      </c>
      <c r="O1037" s="74" t="s">
        <v>6273</v>
      </c>
      <c r="P1037" s="74" t="s">
        <v>6274</v>
      </c>
      <c r="Q1037" s="62"/>
    </row>
    <row r="1038" spans="2:17" s="70" customFormat="1" x14ac:dyDescent="0.15">
      <c r="B1038" s="56">
        <v>2014</v>
      </c>
      <c r="C1038" s="74">
        <v>4</v>
      </c>
      <c r="D1038" s="71" t="s">
        <v>14</v>
      </c>
      <c r="E1038" s="50" t="s">
        <v>2426</v>
      </c>
      <c r="F1038" s="71" t="s">
        <v>7681</v>
      </c>
      <c r="G1038" s="45">
        <v>356082880</v>
      </c>
      <c r="H1038" s="45">
        <v>0</v>
      </c>
      <c r="I1038" s="45">
        <v>5000000</v>
      </c>
      <c r="J1038" s="45">
        <v>40000000</v>
      </c>
      <c r="K1038" s="45">
        <v>361082880</v>
      </c>
      <c r="L1038" s="57"/>
      <c r="M1038" s="50"/>
      <c r="N1038" s="50" t="s">
        <v>5866</v>
      </c>
      <c r="O1038" s="74" t="s">
        <v>6273</v>
      </c>
      <c r="P1038" s="74" t="s">
        <v>6274</v>
      </c>
      <c r="Q1038" s="62"/>
    </row>
    <row r="1039" spans="2:17" s="70" customFormat="1" x14ac:dyDescent="0.15">
      <c r="B1039" s="56">
        <v>2018</v>
      </c>
      <c r="C1039" s="74">
        <v>4</v>
      </c>
      <c r="D1039" s="71" t="s">
        <v>14</v>
      </c>
      <c r="E1039" s="50" t="s">
        <v>2474</v>
      </c>
      <c r="F1039" s="71" t="s">
        <v>16</v>
      </c>
      <c r="G1039" s="45">
        <v>268000000</v>
      </c>
      <c r="H1039" s="45"/>
      <c r="I1039" s="45"/>
      <c r="J1039" s="45">
        <v>268000000</v>
      </c>
      <c r="K1039" s="45">
        <v>350000000</v>
      </c>
      <c r="L1039" s="57"/>
      <c r="M1039" s="50"/>
      <c r="N1039" s="50" t="s">
        <v>5869</v>
      </c>
      <c r="O1039" s="74" t="s">
        <v>6308</v>
      </c>
      <c r="P1039" s="74" t="s">
        <v>6309</v>
      </c>
      <c r="Q1039" s="62"/>
    </row>
    <row r="1040" spans="2:17" s="70" customFormat="1" x14ac:dyDescent="0.15">
      <c r="B1040" s="56">
        <v>2018</v>
      </c>
      <c r="C1040" s="74">
        <v>4</v>
      </c>
      <c r="D1040" s="71" t="s">
        <v>14</v>
      </c>
      <c r="E1040" s="50" t="s">
        <v>5287</v>
      </c>
      <c r="F1040" s="71" t="s">
        <v>16</v>
      </c>
      <c r="G1040" s="45">
        <v>1600000000</v>
      </c>
      <c r="H1040" s="45">
        <v>0</v>
      </c>
      <c r="I1040" s="45">
        <v>1793000000</v>
      </c>
      <c r="J1040" s="45">
        <f>SUM(G1040:I1040)</f>
        <v>3393000000</v>
      </c>
      <c r="K1040" s="45">
        <v>1600000000</v>
      </c>
      <c r="L1040" s="57"/>
      <c r="M1040" s="50"/>
      <c r="N1040" s="50" t="s">
        <v>5916</v>
      </c>
      <c r="O1040" s="74" t="s">
        <v>6730</v>
      </c>
      <c r="P1040" s="74" t="s">
        <v>6731</v>
      </c>
      <c r="Q1040" s="62"/>
    </row>
    <row r="1041" spans="2:17" s="70" customFormat="1" x14ac:dyDescent="0.15">
      <c r="B1041" s="56">
        <v>2018</v>
      </c>
      <c r="C1041" s="74">
        <v>4</v>
      </c>
      <c r="D1041" s="71" t="s">
        <v>14</v>
      </c>
      <c r="E1041" s="50" t="s">
        <v>5286</v>
      </c>
      <c r="F1041" s="71" t="s">
        <v>16</v>
      </c>
      <c r="G1041" s="45">
        <v>2626000000</v>
      </c>
      <c r="H1041" s="45">
        <v>800000000</v>
      </c>
      <c r="I1041" s="45">
        <v>2496000000</v>
      </c>
      <c r="J1041" s="45">
        <f>SUM(G1041:I1041)</f>
        <v>5922000000</v>
      </c>
      <c r="K1041" s="45">
        <v>2626000000</v>
      </c>
      <c r="L1041" s="57" t="s">
        <v>4107</v>
      </c>
      <c r="M1041" s="50"/>
      <c r="N1041" s="50" t="s">
        <v>5916</v>
      </c>
      <c r="O1041" s="74" t="s">
        <v>6728</v>
      </c>
      <c r="P1041" s="74" t="s">
        <v>6729</v>
      </c>
      <c r="Q1041" s="62"/>
    </row>
    <row r="1042" spans="2:17" s="70" customFormat="1" x14ac:dyDescent="0.15">
      <c r="B1042" s="56">
        <v>2015</v>
      </c>
      <c r="C1042" s="74">
        <v>5</v>
      </c>
      <c r="D1042" s="71" t="s">
        <v>14</v>
      </c>
      <c r="E1042" s="50" t="s">
        <v>1956</v>
      </c>
      <c r="F1042" s="71" t="s">
        <v>16</v>
      </c>
      <c r="G1042" s="45">
        <v>823848000</v>
      </c>
      <c r="H1042" s="45">
        <v>1030000</v>
      </c>
      <c r="I1042" s="45">
        <v>8146000000</v>
      </c>
      <c r="J1042" s="45">
        <v>8970878000</v>
      </c>
      <c r="K1042" s="45">
        <v>0</v>
      </c>
      <c r="L1042" s="57"/>
      <c r="M1042" s="50"/>
      <c r="N1042" s="50" t="s">
        <v>6227</v>
      </c>
      <c r="O1042" s="74" t="s">
        <v>6228</v>
      </c>
      <c r="P1042" s="74" t="s">
        <v>6229</v>
      </c>
      <c r="Q1042" s="62"/>
    </row>
    <row r="1043" spans="2:17" s="70" customFormat="1" x14ac:dyDescent="0.15">
      <c r="B1043" s="56">
        <v>2018</v>
      </c>
      <c r="C1043" s="74">
        <v>5</v>
      </c>
      <c r="D1043" s="71" t="s">
        <v>5005</v>
      </c>
      <c r="E1043" s="50" t="s">
        <v>5288</v>
      </c>
      <c r="F1043" s="71" t="s">
        <v>16</v>
      </c>
      <c r="G1043" s="45">
        <v>1000000000</v>
      </c>
      <c r="H1043" s="45">
        <v>8448000000</v>
      </c>
      <c r="I1043" s="45">
        <v>350000000</v>
      </c>
      <c r="J1043" s="45">
        <f>SUM(G1043:I1043)</f>
        <v>9798000000</v>
      </c>
      <c r="K1043" s="45">
        <v>10000000000</v>
      </c>
      <c r="L1043" s="57"/>
      <c r="M1043" s="50"/>
      <c r="N1043" s="50" t="s">
        <v>5916</v>
      </c>
      <c r="O1043" s="74" t="s">
        <v>6728</v>
      </c>
      <c r="P1043" s="74" t="s">
        <v>6729</v>
      </c>
      <c r="Q1043" s="62"/>
    </row>
    <row r="1044" spans="2:17" s="70" customFormat="1" x14ac:dyDescent="0.15">
      <c r="B1044" s="56">
        <v>2015</v>
      </c>
      <c r="C1044" s="74">
        <v>5</v>
      </c>
      <c r="D1044" s="71" t="s">
        <v>14</v>
      </c>
      <c r="E1044" s="50" t="s">
        <v>1961</v>
      </c>
      <c r="F1044" s="71" t="s">
        <v>16</v>
      </c>
      <c r="G1044" s="45">
        <v>2525766000</v>
      </c>
      <c r="H1044" s="45">
        <v>0</v>
      </c>
      <c r="I1044" s="45">
        <v>18800000000</v>
      </c>
      <c r="J1044" s="45">
        <v>21325766000</v>
      </c>
      <c r="K1044" s="45">
        <v>0</v>
      </c>
      <c r="L1044" s="57" t="s">
        <v>4107</v>
      </c>
      <c r="M1044" s="50"/>
      <c r="N1044" s="50" t="s">
        <v>6227</v>
      </c>
      <c r="O1044" s="74" t="s">
        <v>6234</v>
      </c>
      <c r="P1044" s="74" t="s">
        <v>6235</v>
      </c>
      <c r="Q1044" s="62"/>
    </row>
    <row r="1045" spans="2:17" s="70" customFormat="1" x14ac:dyDescent="0.15">
      <c r="B1045" s="56">
        <v>2018</v>
      </c>
      <c r="C1045" s="74">
        <v>6</v>
      </c>
      <c r="D1045" s="71" t="s">
        <v>14</v>
      </c>
      <c r="E1045" s="50" t="s">
        <v>3412</v>
      </c>
      <c r="F1045" s="71" t="s">
        <v>40</v>
      </c>
      <c r="G1045" s="110">
        <v>150000000</v>
      </c>
      <c r="H1045" s="110">
        <v>150000000</v>
      </c>
      <c r="I1045" s="110" t="e">
        <v>#VALUE!</v>
      </c>
      <c r="J1045" s="110">
        <v>4048000</v>
      </c>
      <c r="K1045" s="110">
        <v>154048000</v>
      </c>
      <c r="L1045" s="57" t="s">
        <v>6478</v>
      </c>
      <c r="M1045" s="50" t="s">
        <v>2992</v>
      </c>
      <c r="N1045" s="50" t="s">
        <v>6470</v>
      </c>
      <c r="O1045" s="74" t="s">
        <v>6471</v>
      </c>
      <c r="P1045" s="74" t="s">
        <v>6477</v>
      </c>
      <c r="Q1045" s="62"/>
    </row>
    <row r="1046" spans="2:17" s="70" customFormat="1" x14ac:dyDescent="0.15">
      <c r="B1046" s="56">
        <v>2017</v>
      </c>
      <c r="C1046" s="74">
        <v>6</v>
      </c>
      <c r="D1046" s="71" t="s">
        <v>14</v>
      </c>
      <c r="E1046" s="50" t="s">
        <v>2439</v>
      </c>
      <c r="F1046" s="71" t="s">
        <v>16</v>
      </c>
      <c r="G1046" s="45">
        <v>1953840000</v>
      </c>
      <c r="H1046" s="45">
        <v>0</v>
      </c>
      <c r="I1046" s="45">
        <v>970000000</v>
      </c>
      <c r="J1046" s="45">
        <v>40000000</v>
      </c>
      <c r="K1046" s="45">
        <v>2923840000</v>
      </c>
      <c r="L1046" s="57"/>
      <c r="M1046" s="50"/>
      <c r="N1046" s="50" t="s">
        <v>5866</v>
      </c>
      <c r="O1046" s="74" t="s">
        <v>6281</v>
      </c>
      <c r="P1046" s="74" t="s">
        <v>6282</v>
      </c>
      <c r="Q1046" s="62"/>
    </row>
    <row r="1047" spans="2:17" s="70" customFormat="1" x14ac:dyDescent="0.15">
      <c r="B1047" s="56">
        <v>2018</v>
      </c>
      <c r="C1047" s="74">
        <v>6</v>
      </c>
      <c r="D1047" s="71" t="s">
        <v>5005</v>
      </c>
      <c r="E1047" s="50" t="s">
        <v>5231</v>
      </c>
      <c r="F1047" s="71" t="s">
        <v>99</v>
      </c>
      <c r="G1047" s="45">
        <v>35436000</v>
      </c>
      <c r="H1047" s="45"/>
      <c r="I1047" s="45">
        <v>130530000</v>
      </c>
      <c r="J1047" s="45">
        <f>SUM(G1047:I1047)</f>
        <v>165966000</v>
      </c>
      <c r="K1047" s="45">
        <v>165966000</v>
      </c>
      <c r="L1047" s="57"/>
      <c r="M1047" s="50"/>
      <c r="N1047" s="50" t="s">
        <v>5909</v>
      </c>
      <c r="O1047" s="74" t="s">
        <v>6680</v>
      </c>
      <c r="P1047" s="74" t="s">
        <v>6681</v>
      </c>
      <c r="Q1047" s="62"/>
    </row>
    <row r="1048" spans="2:17" s="70" customFormat="1" x14ac:dyDescent="0.15">
      <c r="B1048" s="56">
        <v>2017</v>
      </c>
      <c r="C1048" s="74">
        <v>6</v>
      </c>
      <c r="D1048" s="71" t="s">
        <v>14</v>
      </c>
      <c r="E1048" s="50" t="s">
        <v>1971</v>
      </c>
      <c r="F1048" s="71" t="s">
        <v>182</v>
      </c>
      <c r="G1048" s="45">
        <v>172440000</v>
      </c>
      <c r="H1048" s="45"/>
      <c r="I1048" s="45">
        <v>88000000</v>
      </c>
      <c r="J1048" s="45">
        <v>260440000</v>
      </c>
      <c r="K1048" s="45"/>
      <c r="L1048" s="57"/>
      <c r="M1048" s="50"/>
      <c r="N1048" s="50" t="s">
        <v>5855</v>
      </c>
      <c r="O1048" s="74" t="s">
        <v>6244</v>
      </c>
      <c r="P1048" s="74" t="s">
        <v>6245</v>
      </c>
      <c r="Q1048" s="62"/>
    </row>
    <row r="1049" spans="2:17" s="70" customFormat="1" x14ac:dyDescent="0.15">
      <c r="B1049" s="56">
        <v>2018</v>
      </c>
      <c r="C1049" s="74">
        <v>6</v>
      </c>
      <c r="D1049" s="71" t="s">
        <v>15</v>
      </c>
      <c r="E1049" s="50" t="s">
        <v>3413</v>
      </c>
      <c r="F1049" s="71" t="s">
        <v>16</v>
      </c>
      <c r="G1049" s="110">
        <v>700000000</v>
      </c>
      <c r="H1049" s="110">
        <v>700000000</v>
      </c>
      <c r="I1049" s="110" t="e">
        <v>#VALUE!</v>
      </c>
      <c r="J1049" s="110">
        <v>266000000</v>
      </c>
      <c r="K1049" s="110">
        <v>966000000</v>
      </c>
      <c r="L1049" s="57" t="s">
        <v>6479</v>
      </c>
      <c r="M1049" s="50" t="s">
        <v>2992</v>
      </c>
      <c r="N1049" s="50" t="s">
        <v>6470</v>
      </c>
      <c r="O1049" s="74" t="s">
        <v>6471</v>
      </c>
      <c r="P1049" s="74" t="s">
        <v>6477</v>
      </c>
      <c r="Q1049" s="62"/>
    </row>
    <row r="1050" spans="2:17" s="70" customFormat="1" x14ac:dyDescent="0.15">
      <c r="B1050" s="56">
        <v>2017</v>
      </c>
      <c r="C1050" s="74">
        <v>6</v>
      </c>
      <c r="D1050" s="71" t="s">
        <v>14</v>
      </c>
      <c r="E1050" s="50" t="s">
        <v>5294</v>
      </c>
      <c r="F1050" s="71" t="s">
        <v>99</v>
      </c>
      <c r="G1050" s="45">
        <v>229648000</v>
      </c>
      <c r="H1050" s="45">
        <v>0</v>
      </c>
      <c r="I1050" s="45">
        <v>144200000</v>
      </c>
      <c r="J1050" s="45">
        <v>373848000</v>
      </c>
      <c r="K1050" s="45">
        <v>261693600</v>
      </c>
      <c r="L1050" s="57"/>
      <c r="M1050" s="50"/>
      <c r="N1050" s="50" t="s">
        <v>5917</v>
      </c>
      <c r="O1050" s="74" t="s">
        <v>6734</v>
      </c>
      <c r="P1050" s="74" t="s">
        <v>6735</v>
      </c>
      <c r="Q1050" s="62"/>
    </row>
    <row r="1051" spans="2:17" s="70" customFormat="1" x14ac:dyDescent="0.15">
      <c r="B1051" s="56">
        <v>2018</v>
      </c>
      <c r="C1051" s="74">
        <v>6</v>
      </c>
      <c r="D1051" s="71" t="s">
        <v>14</v>
      </c>
      <c r="E1051" s="50" t="s">
        <v>2967</v>
      </c>
      <c r="F1051" s="71" t="s">
        <v>16</v>
      </c>
      <c r="G1051" s="45">
        <v>828983000</v>
      </c>
      <c r="H1051" s="45">
        <v>0</v>
      </c>
      <c r="I1051" s="45">
        <v>200000000</v>
      </c>
      <c r="J1051" s="45">
        <v>1028983000</v>
      </c>
      <c r="K1051" s="45">
        <v>1028983000</v>
      </c>
      <c r="L1051" s="57"/>
      <c r="M1051" s="50"/>
      <c r="N1051" s="50" t="s">
        <v>5885</v>
      </c>
      <c r="O1051" s="74" t="s">
        <v>6408</v>
      </c>
      <c r="P1051" s="74" t="s">
        <v>6409</v>
      </c>
      <c r="Q1051" s="62"/>
    </row>
    <row r="1052" spans="2:17" s="70" customFormat="1" x14ac:dyDescent="0.15">
      <c r="B1052" s="56">
        <v>2018</v>
      </c>
      <c r="C1052" s="74">
        <v>6</v>
      </c>
      <c r="D1052" s="71" t="s">
        <v>14</v>
      </c>
      <c r="E1052" s="50" t="s">
        <v>1443</v>
      </c>
      <c r="F1052" s="71" t="s">
        <v>16</v>
      </c>
      <c r="G1052" s="45">
        <v>575767000</v>
      </c>
      <c r="H1052" s="45"/>
      <c r="I1052" s="45">
        <v>645233000</v>
      </c>
      <c r="J1052" s="45">
        <v>1221000000</v>
      </c>
      <c r="K1052" s="45">
        <v>1221000000</v>
      </c>
      <c r="L1052" s="57"/>
      <c r="M1052" s="50"/>
      <c r="N1052" s="50" t="s">
        <v>5851</v>
      </c>
      <c r="O1052" s="74" t="s">
        <v>6156</v>
      </c>
      <c r="P1052" s="74" t="s">
        <v>6157</v>
      </c>
      <c r="Q1052" s="62"/>
    </row>
    <row r="1053" spans="2:17" s="70" customFormat="1" x14ac:dyDescent="0.15">
      <c r="B1053" s="56">
        <v>2018</v>
      </c>
      <c r="C1053" s="74">
        <v>6</v>
      </c>
      <c r="D1053" s="71" t="s">
        <v>14</v>
      </c>
      <c r="E1053" s="50" t="s">
        <v>1444</v>
      </c>
      <c r="F1053" s="71" t="s">
        <v>16</v>
      </c>
      <c r="G1053" s="45">
        <v>696422000</v>
      </c>
      <c r="H1053" s="45"/>
      <c r="I1053" s="45">
        <v>843269000</v>
      </c>
      <c r="J1053" s="45">
        <v>1539691000</v>
      </c>
      <c r="K1053" s="45">
        <v>1539691000</v>
      </c>
      <c r="L1053" s="57" t="s">
        <v>4107</v>
      </c>
      <c r="M1053" s="50"/>
      <c r="N1053" s="50" t="s">
        <v>5851</v>
      </c>
      <c r="O1053" s="74" t="s">
        <v>6160</v>
      </c>
      <c r="P1053" s="74" t="s">
        <v>6161</v>
      </c>
      <c r="Q1053" s="62"/>
    </row>
    <row r="1054" spans="2:17" s="70" customFormat="1" x14ac:dyDescent="0.15">
      <c r="B1054" s="56">
        <v>2017</v>
      </c>
      <c r="C1054" s="74">
        <v>7</v>
      </c>
      <c r="D1054" s="71" t="s">
        <v>14</v>
      </c>
      <c r="E1054" s="50" t="s">
        <v>2435</v>
      </c>
      <c r="F1054" s="71" t="s">
        <v>16</v>
      </c>
      <c r="G1054" s="45">
        <v>1505169000</v>
      </c>
      <c r="H1054" s="45">
        <v>0</v>
      </c>
      <c r="I1054" s="45">
        <v>1105400000</v>
      </c>
      <c r="J1054" s="45">
        <v>40000000</v>
      </c>
      <c r="K1054" s="45"/>
      <c r="L1054" s="57"/>
      <c r="M1054" s="50"/>
      <c r="N1054" s="50" t="s">
        <v>5866</v>
      </c>
      <c r="O1054" s="74" t="s">
        <v>6281</v>
      </c>
      <c r="P1054" s="74" t="s">
        <v>6282</v>
      </c>
      <c r="Q1054" s="62"/>
    </row>
    <row r="1055" spans="2:17" s="70" customFormat="1" x14ac:dyDescent="0.15">
      <c r="B1055" s="56">
        <v>2016</v>
      </c>
      <c r="C1055" s="74">
        <v>7</v>
      </c>
      <c r="D1055" s="71" t="s">
        <v>14</v>
      </c>
      <c r="E1055" s="50" t="s">
        <v>1390</v>
      </c>
      <c r="F1055" s="71" t="s">
        <v>16</v>
      </c>
      <c r="G1055" s="45">
        <v>307000000</v>
      </c>
      <c r="H1055" s="45"/>
      <c r="I1055" s="45">
        <v>226000000</v>
      </c>
      <c r="J1055" s="45">
        <v>533000000</v>
      </c>
      <c r="K1055" s="45">
        <v>307000000</v>
      </c>
      <c r="L1055" s="57" t="s">
        <v>4107</v>
      </c>
      <c r="M1055" s="50"/>
      <c r="N1055" s="50" t="s">
        <v>5847</v>
      </c>
      <c r="O1055" s="74" t="s">
        <v>6106</v>
      </c>
      <c r="P1055" s="74" t="s">
        <v>6107</v>
      </c>
      <c r="Q1055" s="62"/>
    </row>
    <row r="1056" spans="2:17" s="70" customFormat="1" x14ac:dyDescent="0.15">
      <c r="B1056" s="56">
        <v>2017</v>
      </c>
      <c r="C1056" s="74">
        <v>8</v>
      </c>
      <c r="D1056" s="71" t="s">
        <v>14</v>
      </c>
      <c r="E1056" s="50" t="s">
        <v>1974</v>
      </c>
      <c r="F1056" s="71" t="s">
        <v>41</v>
      </c>
      <c r="G1056" s="45">
        <v>0</v>
      </c>
      <c r="H1056" s="45">
        <v>20158445</v>
      </c>
      <c r="I1056" s="45">
        <v>0</v>
      </c>
      <c r="J1056" s="45">
        <v>20158445</v>
      </c>
      <c r="K1056" s="45"/>
      <c r="L1056" s="57" t="s">
        <v>4107</v>
      </c>
      <c r="M1056" s="50"/>
      <c r="N1056" s="50" t="s">
        <v>5855</v>
      </c>
      <c r="O1056" s="74" t="s">
        <v>6246</v>
      </c>
      <c r="P1056" s="74" t="s">
        <v>6247</v>
      </c>
      <c r="Q1056" s="62"/>
    </row>
    <row r="1057" spans="2:17" s="70" customFormat="1" x14ac:dyDescent="0.15">
      <c r="B1057" s="56">
        <v>2018</v>
      </c>
      <c r="C1057" s="74">
        <v>8</v>
      </c>
      <c r="D1057" s="71" t="s">
        <v>3736</v>
      </c>
      <c r="E1057" s="50" t="s">
        <v>4310</v>
      </c>
      <c r="F1057" s="71" t="s">
        <v>40</v>
      </c>
      <c r="G1057" s="45">
        <v>70312000</v>
      </c>
      <c r="H1057" s="45">
        <v>0</v>
      </c>
      <c r="I1057" s="45"/>
      <c r="J1057" s="45">
        <v>70312000</v>
      </c>
      <c r="K1057" s="45">
        <v>70000000</v>
      </c>
      <c r="L1057" s="57"/>
      <c r="M1057" s="50"/>
      <c r="N1057" s="50" t="s">
        <v>4997</v>
      </c>
      <c r="O1057" s="74" t="s">
        <v>6666</v>
      </c>
      <c r="P1057" s="74" t="s">
        <v>6667</v>
      </c>
      <c r="Q1057" s="62"/>
    </row>
    <row r="1058" spans="2:17" s="70" customFormat="1" x14ac:dyDescent="0.15">
      <c r="B1058" s="56">
        <v>2017</v>
      </c>
      <c r="C1058" s="74">
        <v>8</v>
      </c>
      <c r="D1058" s="71" t="s">
        <v>14</v>
      </c>
      <c r="E1058" s="50" t="s">
        <v>1973</v>
      </c>
      <c r="F1058" s="71" t="s">
        <v>40</v>
      </c>
      <c r="G1058" s="45">
        <v>0</v>
      </c>
      <c r="H1058" s="45">
        <v>84088550</v>
      </c>
      <c r="I1058" s="45">
        <v>0</v>
      </c>
      <c r="J1058" s="45">
        <v>84088550</v>
      </c>
      <c r="K1058" s="45"/>
      <c r="L1058" s="57" t="s">
        <v>4107</v>
      </c>
      <c r="M1058" s="50"/>
      <c r="N1058" s="50" t="s">
        <v>5855</v>
      </c>
      <c r="O1058" s="74" t="s">
        <v>6246</v>
      </c>
      <c r="P1058" s="74" t="s">
        <v>6247</v>
      </c>
      <c r="Q1058" s="62"/>
    </row>
    <row r="1059" spans="2:17" s="70" customFormat="1" x14ac:dyDescent="0.15">
      <c r="B1059" s="56">
        <v>2014</v>
      </c>
      <c r="C1059" s="74">
        <v>8</v>
      </c>
      <c r="D1059" s="71" t="s">
        <v>14</v>
      </c>
      <c r="E1059" s="50" t="s">
        <v>5295</v>
      </c>
      <c r="F1059" s="71" t="s">
        <v>99</v>
      </c>
      <c r="G1059" s="45">
        <v>65724000</v>
      </c>
      <c r="H1059" s="45">
        <v>0</v>
      </c>
      <c r="I1059" s="45">
        <v>148840000</v>
      </c>
      <c r="J1059" s="45">
        <v>214564000</v>
      </c>
      <c r="K1059" s="45">
        <v>150194860</v>
      </c>
      <c r="L1059" s="57"/>
      <c r="M1059" s="50"/>
      <c r="N1059" s="50" t="s">
        <v>5917</v>
      </c>
      <c r="O1059" s="74" t="s">
        <v>6734</v>
      </c>
      <c r="P1059" s="74" t="s">
        <v>6735</v>
      </c>
      <c r="Q1059" s="62"/>
    </row>
    <row r="1060" spans="2:17" s="70" customFormat="1" x14ac:dyDescent="0.15">
      <c r="B1060" s="56">
        <v>2017</v>
      </c>
      <c r="C1060" s="74">
        <v>8</v>
      </c>
      <c r="D1060" s="71" t="s">
        <v>14</v>
      </c>
      <c r="E1060" s="50" t="s">
        <v>1396</v>
      </c>
      <c r="F1060" s="71" t="s">
        <v>16</v>
      </c>
      <c r="G1060" s="45">
        <v>500000000</v>
      </c>
      <c r="H1060" s="45"/>
      <c r="I1060" s="45">
        <v>100000000</v>
      </c>
      <c r="J1060" s="45">
        <v>600000000</v>
      </c>
      <c r="K1060" s="45">
        <v>994000000</v>
      </c>
      <c r="L1060" s="57" t="s">
        <v>4107</v>
      </c>
      <c r="M1060" s="50"/>
      <c r="N1060" s="50" t="s">
        <v>5847</v>
      </c>
      <c r="O1060" s="74" t="s">
        <v>6106</v>
      </c>
      <c r="P1060" s="74" t="s">
        <v>6107</v>
      </c>
      <c r="Q1060" s="62"/>
    </row>
    <row r="1061" spans="2:17" s="70" customFormat="1" x14ac:dyDescent="0.15">
      <c r="B1061" s="56">
        <v>2018</v>
      </c>
      <c r="C1061" s="74">
        <v>8</v>
      </c>
      <c r="D1061" s="71" t="s">
        <v>3736</v>
      </c>
      <c r="E1061" s="50" t="s">
        <v>4307</v>
      </c>
      <c r="F1061" s="71" t="s">
        <v>3867</v>
      </c>
      <c r="G1061" s="45">
        <v>1848918000</v>
      </c>
      <c r="H1061" s="45">
        <v>0</v>
      </c>
      <c r="I1061" s="45">
        <v>377212000</v>
      </c>
      <c r="J1061" s="45">
        <f>SUM(G1061:I1061)</f>
        <v>2226130000</v>
      </c>
      <c r="K1061" s="45">
        <v>1558000000</v>
      </c>
      <c r="L1061" s="57"/>
      <c r="M1061" s="50"/>
      <c r="N1061" s="50" t="s">
        <v>4997</v>
      </c>
      <c r="O1061" s="74" t="s">
        <v>6666</v>
      </c>
      <c r="P1061" s="74" t="s">
        <v>6667</v>
      </c>
      <c r="Q1061" s="62"/>
    </row>
    <row r="1062" spans="2:17" s="70" customFormat="1" x14ac:dyDescent="0.15">
      <c r="B1062" s="56">
        <v>2018</v>
      </c>
      <c r="C1062" s="74">
        <v>8</v>
      </c>
      <c r="D1062" s="71" t="s">
        <v>3736</v>
      </c>
      <c r="E1062" s="50" t="s">
        <v>4312</v>
      </c>
      <c r="F1062" s="71" t="s">
        <v>3867</v>
      </c>
      <c r="G1062" s="45">
        <v>620714000</v>
      </c>
      <c r="H1062" s="45">
        <v>0</v>
      </c>
      <c r="I1062" s="45">
        <v>1607946000</v>
      </c>
      <c r="J1062" s="45">
        <f>SUM(G1062:I1062)</f>
        <v>2228660000</v>
      </c>
      <c r="K1062" s="45">
        <v>1560000000</v>
      </c>
      <c r="L1062" s="57"/>
      <c r="M1062" s="50"/>
      <c r="N1062" s="50" t="s">
        <v>4993</v>
      </c>
      <c r="O1062" s="74" t="s">
        <v>6668</v>
      </c>
      <c r="P1062" s="74" t="s">
        <v>6669</v>
      </c>
      <c r="Q1062" s="62"/>
    </row>
    <row r="1063" spans="2:17" s="70" customFormat="1" x14ac:dyDescent="0.15">
      <c r="B1063" s="56">
        <v>2018</v>
      </c>
      <c r="C1063" s="74">
        <v>8</v>
      </c>
      <c r="D1063" s="71" t="s">
        <v>3736</v>
      </c>
      <c r="E1063" s="50" t="s">
        <v>4311</v>
      </c>
      <c r="F1063" s="71" t="s">
        <v>16</v>
      </c>
      <c r="G1063" s="45">
        <v>2859263000</v>
      </c>
      <c r="H1063" s="45">
        <v>5766991800</v>
      </c>
      <c r="I1063" s="45">
        <v>0</v>
      </c>
      <c r="J1063" s="45">
        <f>SUM(G1063:I1063)</f>
        <v>8626254800</v>
      </c>
      <c r="K1063" s="45">
        <v>8626000000</v>
      </c>
      <c r="L1063" s="57"/>
      <c r="M1063" s="50"/>
      <c r="N1063" s="50" t="s">
        <v>4997</v>
      </c>
      <c r="O1063" s="74" t="s">
        <v>6666</v>
      </c>
      <c r="P1063" s="74" t="s">
        <v>6667</v>
      </c>
      <c r="Q1063" s="62"/>
    </row>
    <row r="1064" spans="2:17" s="70" customFormat="1" x14ac:dyDescent="0.15">
      <c r="B1064" s="56">
        <v>2015</v>
      </c>
      <c r="C1064" s="74">
        <v>8</v>
      </c>
      <c r="D1064" s="71" t="s">
        <v>14</v>
      </c>
      <c r="E1064" s="50" t="s">
        <v>1951</v>
      </c>
      <c r="F1064" s="71" t="s">
        <v>16</v>
      </c>
      <c r="G1064" s="45">
        <v>14000000000</v>
      </c>
      <c r="H1064" s="45">
        <v>21617681000</v>
      </c>
      <c r="I1064" s="45">
        <v>15114427000</v>
      </c>
      <c r="J1064" s="45">
        <v>50732108000</v>
      </c>
      <c r="K1064" s="45">
        <v>0</v>
      </c>
      <c r="L1064" s="57" t="s">
        <v>4107</v>
      </c>
      <c r="M1064" s="50"/>
      <c r="N1064" s="50" t="s">
        <v>6227</v>
      </c>
      <c r="O1064" s="74" t="s">
        <v>6230</v>
      </c>
      <c r="P1064" s="74" t="s">
        <v>6231</v>
      </c>
      <c r="Q1064" s="62"/>
    </row>
    <row r="1065" spans="2:17" s="70" customFormat="1" x14ac:dyDescent="0.15">
      <c r="B1065" s="56">
        <v>2015</v>
      </c>
      <c r="C1065" s="74">
        <v>8</v>
      </c>
      <c r="D1065" s="71" t="s">
        <v>14</v>
      </c>
      <c r="E1065" s="50" t="s">
        <v>1957</v>
      </c>
      <c r="F1065" s="71" t="s">
        <v>16</v>
      </c>
      <c r="G1065" s="45">
        <v>22000000000</v>
      </c>
      <c r="H1065" s="45">
        <v>31598449000</v>
      </c>
      <c r="I1065" s="45">
        <v>21045218000</v>
      </c>
      <c r="J1065" s="45">
        <v>74643667000</v>
      </c>
      <c r="K1065" s="45">
        <v>0</v>
      </c>
      <c r="L1065" s="57"/>
      <c r="M1065" s="50"/>
      <c r="N1065" s="50" t="s">
        <v>6227</v>
      </c>
      <c r="O1065" s="74" t="s">
        <v>6232</v>
      </c>
      <c r="P1065" s="74" t="s">
        <v>6233</v>
      </c>
      <c r="Q1065" s="62"/>
    </row>
    <row r="1066" spans="2:17" s="70" customFormat="1" x14ac:dyDescent="0.15">
      <c r="B1066" s="56">
        <v>2015</v>
      </c>
      <c r="C1066" s="74">
        <v>8</v>
      </c>
      <c r="D1066" s="71" t="s">
        <v>14</v>
      </c>
      <c r="E1066" s="50" t="s">
        <v>1948</v>
      </c>
      <c r="F1066" s="71" t="s">
        <v>16</v>
      </c>
      <c r="G1066" s="45">
        <v>25022082000</v>
      </c>
      <c r="H1066" s="45">
        <v>32817323000</v>
      </c>
      <c r="I1066" s="45">
        <v>25000000000</v>
      </c>
      <c r="J1066" s="45">
        <v>82839405000</v>
      </c>
      <c r="K1066" s="45">
        <v>0</v>
      </c>
      <c r="L1066" s="57" t="s">
        <v>4107</v>
      </c>
      <c r="M1066" s="50"/>
      <c r="N1066" s="50" t="s">
        <v>6227</v>
      </c>
      <c r="O1066" s="74" t="s">
        <v>6228</v>
      </c>
      <c r="P1066" s="74" t="s">
        <v>6229</v>
      </c>
      <c r="Q1066" s="62"/>
    </row>
    <row r="1067" spans="2:17" s="70" customFormat="1" x14ac:dyDescent="0.15">
      <c r="B1067" s="56">
        <v>2017</v>
      </c>
      <c r="C1067" s="74">
        <v>9</v>
      </c>
      <c r="D1067" s="71" t="s">
        <v>14</v>
      </c>
      <c r="E1067" s="50" t="s">
        <v>2438</v>
      </c>
      <c r="F1067" s="71" t="s">
        <v>16</v>
      </c>
      <c r="G1067" s="45">
        <v>250000000</v>
      </c>
      <c r="H1067" s="45">
        <v>1593874700</v>
      </c>
      <c r="I1067" s="45">
        <v>154003000</v>
      </c>
      <c r="J1067" s="45">
        <v>40000000</v>
      </c>
      <c r="K1067" s="45">
        <v>1997877700</v>
      </c>
      <c r="L1067" s="57"/>
      <c r="M1067" s="50"/>
      <c r="N1067" s="50" t="s">
        <v>5866</v>
      </c>
      <c r="O1067" s="74" t="s">
        <v>6277</v>
      </c>
      <c r="P1067" s="74" t="s">
        <v>6278</v>
      </c>
      <c r="Q1067" s="62"/>
    </row>
    <row r="1068" spans="2:17" s="70" customFormat="1" x14ac:dyDescent="0.15">
      <c r="B1068" s="56">
        <v>2015</v>
      </c>
      <c r="C1068" s="74">
        <v>9</v>
      </c>
      <c r="D1068" s="71" t="s">
        <v>14</v>
      </c>
      <c r="E1068" s="50" t="s">
        <v>1976</v>
      </c>
      <c r="F1068" s="71" t="s">
        <v>41</v>
      </c>
      <c r="G1068" s="45">
        <v>160562000</v>
      </c>
      <c r="H1068" s="45">
        <v>0</v>
      </c>
      <c r="I1068" s="45">
        <v>374286000</v>
      </c>
      <c r="J1068" s="45">
        <v>534848000</v>
      </c>
      <c r="K1068" s="45"/>
      <c r="L1068" s="57" t="s">
        <v>4107</v>
      </c>
      <c r="M1068" s="50"/>
      <c r="N1068" s="50" t="s">
        <v>5855</v>
      </c>
      <c r="O1068" s="74" t="s">
        <v>6248</v>
      </c>
      <c r="P1068" s="74" t="s">
        <v>6249</v>
      </c>
      <c r="Q1068" s="62"/>
    </row>
    <row r="1069" spans="2:17" s="70" customFormat="1" x14ac:dyDescent="0.15">
      <c r="B1069" s="56">
        <v>2017</v>
      </c>
      <c r="C1069" s="74">
        <v>9</v>
      </c>
      <c r="D1069" s="71" t="s">
        <v>14</v>
      </c>
      <c r="E1069" s="50" t="s">
        <v>5296</v>
      </c>
      <c r="F1069" s="71" t="s">
        <v>17</v>
      </c>
      <c r="G1069" s="45">
        <v>467644200</v>
      </c>
      <c r="H1069" s="45">
        <v>0</v>
      </c>
      <c r="I1069" s="45">
        <v>242129000</v>
      </c>
      <c r="J1069" s="45">
        <v>709773200</v>
      </c>
      <c r="K1069" s="45">
        <v>496841240</v>
      </c>
      <c r="L1069" s="57" t="s">
        <v>4107</v>
      </c>
      <c r="M1069" s="50"/>
      <c r="N1069" s="50" t="s">
        <v>5917</v>
      </c>
      <c r="O1069" s="74" t="s">
        <v>6734</v>
      </c>
      <c r="P1069" s="74" t="s">
        <v>6735</v>
      </c>
      <c r="Q1069" s="62"/>
    </row>
    <row r="1070" spans="2:17" s="70" customFormat="1" x14ac:dyDescent="0.15">
      <c r="B1070" s="56">
        <v>2015</v>
      </c>
      <c r="C1070" s="74">
        <v>9</v>
      </c>
      <c r="D1070" s="71" t="s">
        <v>14</v>
      </c>
      <c r="E1070" s="50" t="s">
        <v>1975</v>
      </c>
      <c r="F1070" s="71" t="s">
        <v>40</v>
      </c>
      <c r="G1070" s="45">
        <v>249160000</v>
      </c>
      <c r="H1070" s="45">
        <v>0</v>
      </c>
      <c r="I1070" s="45">
        <v>883565000</v>
      </c>
      <c r="J1070" s="45">
        <v>1132725000</v>
      </c>
      <c r="K1070" s="45"/>
      <c r="L1070" s="57" t="s">
        <v>4107</v>
      </c>
      <c r="M1070" s="50"/>
      <c r="N1070" s="50" t="s">
        <v>5855</v>
      </c>
      <c r="O1070" s="74" t="s">
        <v>6248</v>
      </c>
      <c r="P1070" s="74" t="s">
        <v>6249</v>
      </c>
      <c r="Q1070" s="62"/>
    </row>
    <row r="1071" spans="2:17" s="70" customFormat="1" x14ac:dyDescent="0.15">
      <c r="B1071" s="56">
        <v>2015</v>
      </c>
      <c r="C1071" s="74">
        <v>9</v>
      </c>
      <c r="D1071" s="71" t="s">
        <v>14</v>
      </c>
      <c r="E1071" s="50" t="s">
        <v>1979</v>
      </c>
      <c r="F1071" s="71" t="s">
        <v>103</v>
      </c>
      <c r="G1071" s="45">
        <v>1391245000</v>
      </c>
      <c r="H1071" s="45">
        <v>0</v>
      </c>
      <c r="I1071" s="45">
        <v>3397701000</v>
      </c>
      <c r="J1071" s="45">
        <v>4788946000</v>
      </c>
      <c r="K1071" s="45"/>
      <c r="L1071" s="57"/>
      <c r="M1071" s="50"/>
      <c r="N1071" s="50" t="s">
        <v>5855</v>
      </c>
      <c r="O1071" s="74" t="s">
        <v>6250</v>
      </c>
      <c r="P1071" s="74" t="s">
        <v>6251</v>
      </c>
      <c r="Q1071" s="62"/>
    </row>
    <row r="1072" spans="2:17" s="70" customFormat="1" x14ac:dyDescent="0.15">
      <c r="B1072" s="56">
        <v>2017</v>
      </c>
      <c r="C1072" s="74">
        <v>10</v>
      </c>
      <c r="D1072" s="71" t="s">
        <v>14</v>
      </c>
      <c r="E1072" s="50" t="s">
        <v>5296</v>
      </c>
      <c r="F1072" s="71" t="s">
        <v>42</v>
      </c>
      <c r="G1072" s="45">
        <v>16962000</v>
      </c>
      <c r="H1072" s="45">
        <v>0</v>
      </c>
      <c r="I1072" s="45">
        <v>338000</v>
      </c>
      <c r="J1072" s="45">
        <v>17300000</v>
      </c>
      <c r="K1072" s="45">
        <v>12110000</v>
      </c>
      <c r="L1072" s="57"/>
      <c r="M1072" s="50"/>
      <c r="N1072" s="50" t="s">
        <v>5917</v>
      </c>
      <c r="O1072" s="74" t="s">
        <v>6734</v>
      </c>
      <c r="P1072" s="74" t="s">
        <v>6735</v>
      </c>
      <c r="Q1072" s="62"/>
    </row>
    <row r="1073" spans="2:17" s="70" customFormat="1" x14ac:dyDescent="0.15">
      <c r="B1073" s="56">
        <v>2017</v>
      </c>
      <c r="C1073" s="74">
        <v>10</v>
      </c>
      <c r="D1073" s="71" t="s">
        <v>14</v>
      </c>
      <c r="E1073" s="50" t="s">
        <v>5296</v>
      </c>
      <c r="F1073" s="71" t="s">
        <v>41</v>
      </c>
      <c r="G1073" s="45">
        <v>45083800</v>
      </c>
      <c r="H1073" s="45">
        <v>0</v>
      </c>
      <c r="I1073" s="45">
        <v>1046000</v>
      </c>
      <c r="J1073" s="45">
        <v>46129800</v>
      </c>
      <c r="K1073" s="45">
        <v>32290860</v>
      </c>
      <c r="L1073" s="57"/>
      <c r="M1073" s="50"/>
      <c r="N1073" s="50" t="s">
        <v>5917</v>
      </c>
      <c r="O1073" s="74" t="s">
        <v>6734</v>
      </c>
      <c r="P1073" s="74" t="s">
        <v>6735</v>
      </c>
      <c r="Q1073" s="62"/>
    </row>
    <row r="1074" spans="2:17" s="70" customFormat="1" x14ac:dyDescent="0.15">
      <c r="B1074" s="56">
        <v>2017</v>
      </c>
      <c r="C1074" s="74">
        <v>10</v>
      </c>
      <c r="D1074" s="71" t="s">
        <v>14</v>
      </c>
      <c r="E1074" s="50" t="s">
        <v>5296</v>
      </c>
      <c r="F1074" s="71" t="s">
        <v>40</v>
      </c>
      <c r="G1074" s="45">
        <v>88716881</v>
      </c>
      <c r="H1074" s="45">
        <v>0</v>
      </c>
      <c r="I1074" s="45">
        <v>1254000</v>
      </c>
      <c r="J1074" s="45">
        <v>89970881</v>
      </c>
      <c r="K1074" s="45">
        <v>62979616</v>
      </c>
      <c r="L1074" s="57"/>
      <c r="M1074" s="50"/>
      <c r="N1074" s="50" t="s">
        <v>5917</v>
      </c>
      <c r="O1074" s="74" t="s">
        <v>6734</v>
      </c>
      <c r="P1074" s="74" t="s">
        <v>6735</v>
      </c>
      <c r="Q1074" s="62"/>
    </row>
    <row r="1075" spans="2:17" s="70" customFormat="1" x14ac:dyDescent="0.15">
      <c r="B1075" s="56">
        <v>2017</v>
      </c>
      <c r="C1075" s="74">
        <v>10</v>
      </c>
      <c r="D1075" s="71" t="s">
        <v>14</v>
      </c>
      <c r="E1075" s="50" t="s">
        <v>1955</v>
      </c>
      <c r="F1075" s="71" t="s">
        <v>16</v>
      </c>
      <c r="G1075" s="45">
        <v>964291000</v>
      </c>
      <c r="H1075" s="45">
        <v>3662414000</v>
      </c>
      <c r="I1075" s="45">
        <v>10000000</v>
      </c>
      <c r="J1075" s="45">
        <v>4636705000</v>
      </c>
      <c r="K1075" s="45">
        <v>0</v>
      </c>
      <c r="L1075" s="57"/>
      <c r="M1075" s="50"/>
      <c r="N1075" s="50" t="s">
        <v>6227</v>
      </c>
      <c r="O1075" s="74" t="s">
        <v>6230</v>
      </c>
      <c r="P1075" s="74" t="s">
        <v>6231</v>
      </c>
      <c r="Q1075" s="62"/>
    </row>
    <row r="1076" spans="2:17" s="70" customFormat="1" x14ac:dyDescent="0.15">
      <c r="B1076" s="56">
        <v>2016</v>
      </c>
      <c r="C1076" s="74">
        <v>10</v>
      </c>
      <c r="D1076" s="71" t="s">
        <v>14</v>
      </c>
      <c r="E1076" s="50" t="s">
        <v>1954</v>
      </c>
      <c r="F1076" s="71" t="s">
        <v>16</v>
      </c>
      <c r="G1076" s="45">
        <v>2648851000</v>
      </c>
      <c r="H1076" s="45">
        <v>1532444000</v>
      </c>
      <c r="I1076" s="45">
        <v>1132000000</v>
      </c>
      <c r="J1076" s="45">
        <v>5313295000</v>
      </c>
      <c r="K1076" s="45">
        <v>0</v>
      </c>
      <c r="L1076" s="57" t="s">
        <v>4107</v>
      </c>
      <c r="M1076" s="50"/>
      <c r="N1076" s="50" t="s">
        <v>6227</v>
      </c>
      <c r="O1076" s="74" t="s">
        <v>6230</v>
      </c>
      <c r="P1076" s="74" t="s">
        <v>6231</v>
      </c>
      <c r="Q1076" s="62"/>
    </row>
    <row r="1077" spans="2:17" s="70" customFormat="1" x14ac:dyDescent="0.15">
      <c r="B1077" s="56">
        <v>2017</v>
      </c>
      <c r="C1077" s="74">
        <v>10</v>
      </c>
      <c r="D1077" s="71" t="s">
        <v>14</v>
      </c>
      <c r="E1077" s="50" t="s">
        <v>1960</v>
      </c>
      <c r="F1077" s="71" t="s">
        <v>16</v>
      </c>
      <c r="G1077" s="45">
        <v>1000023000</v>
      </c>
      <c r="H1077" s="45">
        <v>8999977000</v>
      </c>
      <c r="I1077" s="45">
        <v>0</v>
      </c>
      <c r="J1077" s="45">
        <v>10000000000</v>
      </c>
      <c r="K1077" s="45">
        <v>0</v>
      </c>
      <c r="L1077" s="57"/>
      <c r="M1077" s="50"/>
      <c r="N1077" s="50" t="s">
        <v>6227</v>
      </c>
      <c r="O1077" s="74" t="s">
        <v>6232</v>
      </c>
      <c r="P1077" s="74" t="s">
        <v>6233</v>
      </c>
      <c r="Q1077" s="62"/>
    </row>
    <row r="1078" spans="2:17" s="70" customFormat="1" x14ac:dyDescent="0.15">
      <c r="B1078" s="56">
        <v>2017</v>
      </c>
      <c r="C1078" s="74">
        <v>11</v>
      </c>
      <c r="D1078" s="71" t="s">
        <v>14</v>
      </c>
      <c r="E1078" s="50" t="s">
        <v>2428</v>
      </c>
      <c r="F1078" s="71" t="s">
        <v>16</v>
      </c>
      <c r="G1078" s="45">
        <v>350000000</v>
      </c>
      <c r="H1078" s="45">
        <v>450909000</v>
      </c>
      <c r="I1078" s="45">
        <v>20381000</v>
      </c>
      <c r="J1078" s="45">
        <v>40000000</v>
      </c>
      <c r="K1078" s="45">
        <v>821290000</v>
      </c>
      <c r="L1078" s="57"/>
      <c r="M1078" s="50"/>
      <c r="N1078" s="50" t="s">
        <v>5866</v>
      </c>
      <c r="O1078" s="74" t="s">
        <v>6277</v>
      </c>
      <c r="P1078" s="74" t="s">
        <v>6278</v>
      </c>
      <c r="Q1078" s="62"/>
    </row>
    <row r="1079" spans="2:17" s="70" customFormat="1" x14ac:dyDescent="0.15">
      <c r="B1079" s="56">
        <v>2017</v>
      </c>
      <c r="C1079" s="74">
        <v>11</v>
      </c>
      <c r="D1079" s="71" t="s">
        <v>14</v>
      </c>
      <c r="E1079" s="50" t="s">
        <v>2441</v>
      </c>
      <c r="F1079" s="71" t="s">
        <v>16</v>
      </c>
      <c r="G1079" s="45">
        <v>350000000</v>
      </c>
      <c r="H1079" s="45">
        <v>178709900</v>
      </c>
      <c r="I1079" s="45">
        <v>29653000</v>
      </c>
      <c r="J1079" s="45">
        <v>40000000</v>
      </c>
      <c r="K1079" s="45">
        <v>558362900</v>
      </c>
      <c r="L1079" s="57"/>
      <c r="M1079" s="50"/>
      <c r="N1079" s="50" t="s">
        <v>5866</v>
      </c>
      <c r="O1079" s="74" t="s">
        <v>6277</v>
      </c>
      <c r="P1079" s="74" t="s">
        <v>6278</v>
      </c>
      <c r="Q1079" s="62"/>
    </row>
    <row r="1080" spans="2:17" s="70" customFormat="1" x14ac:dyDescent="0.15">
      <c r="B1080" s="56">
        <v>2017</v>
      </c>
      <c r="C1080" s="74">
        <v>11</v>
      </c>
      <c r="D1080" s="71" t="s">
        <v>14</v>
      </c>
      <c r="E1080" s="50" t="s">
        <v>2431</v>
      </c>
      <c r="F1080" s="71" t="s">
        <v>16</v>
      </c>
      <c r="G1080" s="45">
        <v>950000000</v>
      </c>
      <c r="H1080" s="45">
        <v>6215950000</v>
      </c>
      <c r="I1080" s="45">
        <v>300000000</v>
      </c>
      <c r="J1080" s="45">
        <v>40000000</v>
      </c>
      <c r="K1080" s="45">
        <v>7465950000</v>
      </c>
      <c r="L1080" s="57"/>
      <c r="M1080" s="50"/>
      <c r="N1080" s="50" t="s">
        <v>5866</v>
      </c>
      <c r="O1080" s="74" t="s">
        <v>6275</v>
      </c>
      <c r="P1080" s="74" t="s">
        <v>6276</v>
      </c>
      <c r="Q1080" s="62"/>
    </row>
    <row r="1081" spans="2:17" s="70" customFormat="1" x14ac:dyDescent="0.15">
      <c r="B1081" s="56">
        <v>2015</v>
      </c>
      <c r="C1081" s="74">
        <v>11</v>
      </c>
      <c r="D1081" s="71" t="s">
        <v>14</v>
      </c>
      <c r="E1081" s="50" t="s">
        <v>1394</v>
      </c>
      <c r="F1081" s="71" t="s">
        <v>16</v>
      </c>
      <c r="G1081" s="45">
        <v>234000000</v>
      </c>
      <c r="H1081" s="45"/>
      <c r="I1081" s="45">
        <v>40000000</v>
      </c>
      <c r="J1081" s="45">
        <v>274000000</v>
      </c>
      <c r="K1081" s="45">
        <v>234000000</v>
      </c>
      <c r="L1081" s="57"/>
      <c r="M1081" s="50"/>
      <c r="N1081" s="50" t="s">
        <v>5847</v>
      </c>
      <c r="O1081" s="74" t="s">
        <v>6108</v>
      </c>
      <c r="P1081" s="74" t="s">
        <v>6109</v>
      </c>
      <c r="Q1081" s="62"/>
    </row>
    <row r="1082" spans="2:17" s="70" customFormat="1" x14ac:dyDescent="0.15">
      <c r="B1082" s="56">
        <v>2016</v>
      </c>
      <c r="C1082" s="74">
        <v>11</v>
      </c>
      <c r="D1082" s="71" t="s">
        <v>15</v>
      </c>
      <c r="E1082" s="50" t="s">
        <v>1970</v>
      </c>
      <c r="F1082" s="71" t="s">
        <v>41</v>
      </c>
      <c r="G1082" s="45">
        <v>430938000</v>
      </c>
      <c r="H1082" s="45">
        <v>591505000</v>
      </c>
      <c r="I1082" s="45">
        <v>410171000</v>
      </c>
      <c r="J1082" s="45">
        <v>1432614000</v>
      </c>
      <c r="K1082" s="45"/>
      <c r="L1082" s="57" t="s">
        <v>4107</v>
      </c>
      <c r="M1082" s="50"/>
      <c r="N1082" s="50" t="s">
        <v>5855</v>
      </c>
      <c r="O1082" s="74" t="s">
        <v>6242</v>
      </c>
      <c r="P1082" s="74" t="s">
        <v>6243</v>
      </c>
      <c r="Q1082" s="62"/>
    </row>
    <row r="1083" spans="2:17" s="70" customFormat="1" x14ac:dyDescent="0.15">
      <c r="B1083" s="56">
        <v>2015</v>
      </c>
      <c r="C1083" s="74">
        <v>11</v>
      </c>
      <c r="D1083" s="71" t="s">
        <v>14</v>
      </c>
      <c r="E1083" s="50" t="s">
        <v>1397</v>
      </c>
      <c r="F1083" s="71" t="s">
        <v>16</v>
      </c>
      <c r="G1083" s="45">
        <v>825000000</v>
      </c>
      <c r="H1083" s="45"/>
      <c r="I1083" s="45">
        <v>1572000000</v>
      </c>
      <c r="J1083" s="45">
        <v>2397000000</v>
      </c>
      <c r="K1083" s="45">
        <v>825000000</v>
      </c>
      <c r="L1083" s="57"/>
      <c r="M1083" s="50"/>
      <c r="N1083" s="50" t="s">
        <v>5847</v>
      </c>
      <c r="O1083" s="74" t="s">
        <v>6110</v>
      </c>
      <c r="P1083" s="74" t="s">
        <v>6111</v>
      </c>
      <c r="Q1083" s="62"/>
    </row>
    <row r="1084" spans="2:17" s="70" customFormat="1" x14ac:dyDescent="0.15">
      <c r="B1084" s="56">
        <v>2017</v>
      </c>
      <c r="C1084" s="74">
        <v>12</v>
      </c>
      <c r="D1084" s="71" t="s">
        <v>14</v>
      </c>
      <c r="E1084" s="50" t="s">
        <v>2434</v>
      </c>
      <c r="F1084" s="71" t="s">
        <v>99</v>
      </c>
      <c r="G1084" s="45">
        <v>341250500</v>
      </c>
      <c r="H1084" s="45">
        <v>0</v>
      </c>
      <c r="I1084" s="45">
        <v>43637000</v>
      </c>
      <c r="J1084" s="45">
        <v>40000000</v>
      </c>
      <c r="K1084" s="45"/>
      <c r="L1084" s="57"/>
      <c r="M1084" s="50"/>
      <c r="N1084" s="50" t="s">
        <v>5866</v>
      </c>
      <c r="O1084" s="74" t="s">
        <v>6279</v>
      </c>
      <c r="P1084" s="74" t="s">
        <v>6280</v>
      </c>
      <c r="Q1084" s="62"/>
    </row>
    <row r="1085" spans="2:17" s="70" customFormat="1" x14ac:dyDescent="0.15">
      <c r="B1085" s="56">
        <v>2017</v>
      </c>
      <c r="C1085" s="74">
        <v>12</v>
      </c>
      <c r="D1085" s="71" t="s">
        <v>14</v>
      </c>
      <c r="E1085" s="50" t="s">
        <v>2432</v>
      </c>
      <c r="F1085" s="71" t="s">
        <v>16</v>
      </c>
      <c r="G1085" s="45">
        <v>772832000</v>
      </c>
      <c r="H1085" s="45">
        <v>0</v>
      </c>
      <c r="I1085" s="45">
        <v>60000000</v>
      </c>
      <c r="J1085" s="45">
        <v>40000000</v>
      </c>
      <c r="K1085" s="45"/>
      <c r="L1085" s="57"/>
      <c r="M1085" s="50"/>
      <c r="N1085" s="50" t="s">
        <v>5866</v>
      </c>
      <c r="O1085" s="74" t="s">
        <v>6275</v>
      </c>
      <c r="P1085" s="74" t="s">
        <v>6276</v>
      </c>
      <c r="Q1085" s="62"/>
    </row>
    <row r="1086" spans="2:17" s="70" customFormat="1" x14ac:dyDescent="0.15">
      <c r="B1086" s="56">
        <v>2012</v>
      </c>
      <c r="C1086" s="74">
        <v>12</v>
      </c>
      <c r="D1086" s="71" t="s">
        <v>14</v>
      </c>
      <c r="E1086" s="50" t="s">
        <v>2427</v>
      </c>
      <c r="F1086" s="71" t="s">
        <v>16</v>
      </c>
      <c r="G1086" s="45">
        <v>4754999000</v>
      </c>
      <c r="H1086" s="45">
        <v>0</v>
      </c>
      <c r="I1086" s="45">
        <v>1900000000</v>
      </c>
      <c r="J1086" s="45">
        <v>40000000</v>
      </c>
      <c r="K1086" s="45">
        <v>6654999000</v>
      </c>
      <c r="L1086" s="57"/>
      <c r="M1086" s="50"/>
      <c r="N1086" s="50" t="s">
        <v>5866</v>
      </c>
      <c r="O1086" s="74" t="s">
        <v>6275</v>
      </c>
      <c r="P1086" s="74" t="s">
        <v>6276</v>
      </c>
      <c r="Q1086" s="62"/>
    </row>
    <row r="1087" spans="2:17" s="70" customFormat="1" x14ac:dyDescent="0.15">
      <c r="B1087" s="56">
        <v>2017</v>
      </c>
      <c r="C1087" s="74">
        <v>12</v>
      </c>
      <c r="D1087" s="71" t="s">
        <v>14</v>
      </c>
      <c r="E1087" s="50" t="s">
        <v>1972</v>
      </c>
      <c r="F1087" s="71" t="s">
        <v>40</v>
      </c>
      <c r="G1087" s="45">
        <v>0</v>
      </c>
      <c r="H1087" s="45">
        <v>110898360</v>
      </c>
      <c r="I1087" s="45">
        <v>0</v>
      </c>
      <c r="J1087" s="45">
        <v>110898360</v>
      </c>
      <c r="K1087" s="45"/>
      <c r="L1087" s="57" t="s">
        <v>4107</v>
      </c>
      <c r="M1087" s="50"/>
      <c r="N1087" s="50" t="s">
        <v>5855</v>
      </c>
      <c r="O1087" s="74" t="s">
        <v>6246</v>
      </c>
      <c r="P1087" s="74" t="s">
        <v>6247</v>
      </c>
      <c r="Q1087" s="62"/>
    </row>
    <row r="1088" spans="2:17" s="70" customFormat="1" x14ac:dyDescent="0.15">
      <c r="B1088" s="56">
        <v>2016</v>
      </c>
      <c r="C1088" s="74">
        <v>12</v>
      </c>
      <c r="D1088" s="71" t="s">
        <v>14</v>
      </c>
      <c r="E1088" s="50" t="s">
        <v>1391</v>
      </c>
      <c r="F1088" s="71" t="s">
        <v>16</v>
      </c>
      <c r="G1088" s="45">
        <v>899000000</v>
      </c>
      <c r="H1088" s="45"/>
      <c r="I1088" s="45">
        <v>817000000</v>
      </c>
      <c r="J1088" s="45">
        <v>1716000000</v>
      </c>
      <c r="K1088" s="45">
        <v>899000000</v>
      </c>
      <c r="L1088" s="57" t="s">
        <v>4107</v>
      </c>
      <c r="M1088" s="50"/>
      <c r="N1088" s="50" t="s">
        <v>5847</v>
      </c>
      <c r="O1088" s="74" t="s">
        <v>6108</v>
      </c>
      <c r="P1088" s="74" t="s">
        <v>6109</v>
      </c>
      <c r="Q1088" s="62"/>
    </row>
    <row r="1089" spans="2:17" s="70" customFormat="1" ht="14.25" thickBot="1" x14ac:dyDescent="0.2">
      <c r="B1089" s="79">
        <v>2015</v>
      </c>
      <c r="C1089" s="80">
        <v>12</v>
      </c>
      <c r="D1089" s="94" t="s">
        <v>14</v>
      </c>
      <c r="E1089" s="81" t="s">
        <v>1398</v>
      </c>
      <c r="F1089" s="94" t="s">
        <v>16</v>
      </c>
      <c r="G1089" s="95">
        <v>4789000000</v>
      </c>
      <c r="H1089" s="95"/>
      <c r="I1089" s="95">
        <v>3000000000</v>
      </c>
      <c r="J1089" s="95">
        <v>7789000000</v>
      </c>
      <c r="K1089" s="95">
        <v>4789000000</v>
      </c>
      <c r="L1089" s="96" t="s">
        <v>4107</v>
      </c>
      <c r="M1089" s="81"/>
      <c r="N1089" s="81" t="s">
        <v>5847</v>
      </c>
      <c r="O1089" s="80" t="s">
        <v>6112</v>
      </c>
      <c r="P1089" s="80" t="s">
        <v>6113</v>
      </c>
      <c r="Q1089" s="97"/>
    </row>
  </sheetData>
  <phoneticPr fontId="2" type="noConversion"/>
  <dataValidations count="3">
    <dataValidation type="list" allowBlank="1" showInputMessage="1" showErrorMessage="1" sqref="M3:M23 M589:M702 M708:M726 M1052:M1089 M735:M1044">
      <formula1>"전환,미전환"</formula1>
    </dataValidation>
    <dataValidation type="list" allowBlank="1" showInputMessage="1" showErrorMessage="1" sqref="F3:F23 F589:F702 F708:F726 F1052:F1089 F735:F1044">
      <formula1>"토건,토목,건축,전문,전기,통신,소방,기타"</formula1>
    </dataValidation>
    <dataValidation type="list" allowBlank="1" showInputMessage="1" showErrorMessage="1" sqref="D3:D23 D1052:D1089 D589:D726 D735:D1044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0"/>
  <sheetViews>
    <sheetView zoomScale="85" zoomScaleNormal="85" workbookViewId="0">
      <selection activeCell="B2" sqref="B2"/>
    </sheetView>
  </sheetViews>
  <sheetFormatPr defaultRowHeight="13.5" x14ac:dyDescent="0.15"/>
  <cols>
    <col min="1" max="1" width="1.5546875" customWidth="1"/>
    <col min="2" max="2" width="12.1093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8.77734375" customWidth="1"/>
    <col min="8" max="8" width="19" customWidth="1"/>
    <col min="9" max="10" width="6.6640625" bestFit="1" customWidth="1"/>
    <col min="11" max="11" width="4.6640625" bestFit="1" customWidth="1"/>
    <col min="12" max="12" width="15.44140625" bestFit="1" customWidth="1"/>
    <col min="13" max="13" width="26.77734375" customWidth="1"/>
    <col min="14" max="14" width="9.88671875" style="3" bestFit="1" customWidth="1"/>
    <col min="15" max="15" width="13.6640625" style="3" bestFit="1" customWidth="1"/>
    <col min="16" max="16" width="8.21875" style="3" bestFit="1" customWidth="1"/>
    <col min="17" max="17" width="8.6640625" bestFit="1" customWidth="1"/>
    <col min="18" max="18" width="4.6640625" bestFit="1" customWidth="1"/>
  </cols>
  <sheetData>
    <row r="1" spans="2:17" ht="22.5" customHeight="1" thickBot="1" x14ac:dyDescent="0.2">
      <c r="B1" s="7" t="s">
        <v>47</v>
      </c>
      <c r="C1" s="6"/>
      <c r="L1" s="8"/>
      <c r="P1" s="33"/>
    </row>
    <row r="2" spans="2:17" s="2" customFormat="1" ht="34.5" x14ac:dyDescent="0.15">
      <c r="B2" s="14" t="s">
        <v>48</v>
      </c>
      <c r="C2" s="9" t="s">
        <v>49</v>
      </c>
      <c r="D2" s="15" t="s">
        <v>50</v>
      </c>
      <c r="E2" s="12" t="s">
        <v>51</v>
      </c>
      <c r="F2" s="9" t="s">
        <v>26</v>
      </c>
      <c r="G2" s="9" t="s">
        <v>27</v>
      </c>
      <c r="H2" s="9" t="s">
        <v>28</v>
      </c>
      <c r="I2" s="9" t="s">
        <v>29</v>
      </c>
      <c r="J2" s="9" t="s">
        <v>30</v>
      </c>
      <c r="K2" s="9" t="s">
        <v>31</v>
      </c>
      <c r="L2" s="9" t="s">
        <v>83</v>
      </c>
      <c r="M2" s="12" t="s">
        <v>2</v>
      </c>
      <c r="N2" s="12" t="s">
        <v>3</v>
      </c>
      <c r="O2" s="12" t="s">
        <v>12</v>
      </c>
      <c r="P2" s="12" t="s">
        <v>32</v>
      </c>
      <c r="Q2" s="13" t="s">
        <v>33</v>
      </c>
    </row>
    <row r="3" spans="2:17" s="73" customFormat="1" x14ac:dyDescent="0.15">
      <c r="B3" s="65">
        <v>2018</v>
      </c>
      <c r="C3" s="75">
        <v>1</v>
      </c>
      <c r="D3" s="75" t="s">
        <v>15</v>
      </c>
      <c r="E3" s="53" t="s">
        <v>4659</v>
      </c>
      <c r="F3" s="75" t="s">
        <v>6836</v>
      </c>
      <c r="G3" s="53" t="s">
        <v>307</v>
      </c>
      <c r="H3" s="53" t="s">
        <v>4543</v>
      </c>
      <c r="I3" s="47" t="s">
        <v>16</v>
      </c>
      <c r="J3" s="47">
        <v>1</v>
      </c>
      <c r="K3" s="47" t="s">
        <v>90</v>
      </c>
      <c r="L3" s="47">
        <v>11000000</v>
      </c>
      <c r="M3" s="50" t="s">
        <v>4235</v>
      </c>
      <c r="N3" s="74" t="s">
        <v>3951</v>
      </c>
      <c r="O3" s="74" t="s">
        <v>3952</v>
      </c>
      <c r="P3" s="75" t="s">
        <v>5000</v>
      </c>
      <c r="Q3" s="54"/>
    </row>
    <row r="4" spans="2:17" s="73" customFormat="1" x14ac:dyDescent="0.15">
      <c r="B4" s="65">
        <v>2018</v>
      </c>
      <c r="C4" s="75">
        <v>1</v>
      </c>
      <c r="D4" s="75" t="s">
        <v>15</v>
      </c>
      <c r="E4" s="53" t="s">
        <v>4437</v>
      </c>
      <c r="F4" s="75" t="s">
        <v>6836</v>
      </c>
      <c r="G4" s="53" t="s">
        <v>1611</v>
      </c>
      <c r="H4" s="53" t="s">
        <v>4438</v>
      </c>
      <c r="I4" s="47" t="s">
        <v>2579</v>
      </c>
      <c r="J4" s="47">
        <v>15</v>
      </c>
      <c r="K4" s="47" t="s">
        <v>4436</v>
      </c>
      <c r="L4" s="47">
        <v>11027120</v>
      </c>
      <c r="M4" s="50" t="s">
        <v>6879</v>
      </c>
      <c r="N4" s="74" t="s">
        <v>4122</v>
      </c>
      <c r="O4" s="74" t="s">
        <v>4123</v>
      </c>
      <c r="P4" s="75" t="s">
        <v>5000</v>
      </c>
      <c r="Q4" s="54"/>
    </row>
    <row r="5" spans="2:17" s="73" customFormat="1" x14ac:dyDescent="0.15">
      <c r="B5" s="65">
        <v>2018</v>
      </c>
      <c r="C5" s="75">
        <v>1</v>
      </c>
      <c r="D5" s="75" t="s">
        <v>14</v>
      </c>
      <c r="E5" s="53" t="s">
        <v>3563</v>
      </c>
      <c r="F5" s="75" t="s">
        <v>6836</v>
      </c>
      <c r="G5" s="53" t="s">
        <v>3566</v>
      </c>
      <c r="H5" s="53" t="s">
        <v>3567</v>
      </c>
      <c r="I5" s="47" t="s">
        <v>3280</v>
      </c>
      <c r="J5" s="47">
        <v>2968</v>
      </c>
      <c r="K5" s="47" t="s">
        <v>2166</v>
      </c>
      <c r="L5" s="47">
        <v>11738000</v>
      </c>
      <c r="M5" s="50" t="s">
        <v>6869</v>
      </c>
      <c r="N5" s="74" t="s">
        <v>3225</v>
      </c>
      <c r="O5" s="74" t="s">
        <v>3564</v>
      </c>
      <c r="P5" s="75" t="s">
        <v>5000</v>
      </c>
      <c r="Q5" s="54"/>
    </row>
    <row r="6" spans="2:17" s="73" customFormat="1" x14ac:dyDescent="0.15">
      <c r="B6" s="65">
        <v>2018</v>
      </c>
      <c r="C6" s="75">
        <v>1</v>
      </c>
      <c r="D6" s="75" t="s">
        <v>15</v>
      </c>
      <c r="E6" s="53" t="s">
        <v>4660</v>
      </c>
      <c r="F6" s="75" t="s">
        <v>6836</v>
      </c>
      <c r="G6" s="53" t="s">
        <v>4661</v>
      </c>
      <c r="H6" s="53" t="s">
        <v>4455</v>
      </c>
      <c r="I6" s="47" t="s">
        <v>314</v>
      </c>
      <c r="J6" s="47">
        <v>1</v>
      </c>
      <c r="K6" s="47" t="s">
        <v>322</v>
      </c>
      <c r="L6" s="47">
        <v>11900000</v>
      </c>
      <c r="M6" s="50" t="s">
        <v>4235</v>
      </c>
      <c r="N6" s="74" t="s">
        <v>3948</v>
      </c>
      <c r="O6" s="74" t="s">
        <v>3949</v>
      </c>
      <c r="P6" s="75" t="s">
        <v>5000</v>
      </c>
      <c r="Q6" s="54"/>
    </row>
    <row r="7" spans="2:17" s="73" customFormat="1" x14ac:dyDescent="0.15">
      <c r="B7" s="65">
        <v>2018</v>
      </c>
      <c r="C7" s="75">
        <v>1</v>
      </c>
      <c r="D7" s="75" t="s">
        <v>15</v>
      </c>
      <c r="E7" s="53" t="s">
        <v>3632</v>
      </c>
      <c r="F7" s="75" t="s">
        <v>6836</v>
      </c>
      <c r="G7" s="53" t="s">
        <v>307</v>
      </c>
      <c r="H7" s="53" t="s">
        <v>3630</v>
      </c>
      <c r="I7" s="47" t="s">
        <v>16</v>
      </c>
      <c r="J7" s="47">
        <v>176</v>
      </c>
      <c r="K7" s="47" t="s">
        <v>309</v>
      </c>
      <c r="L7" s="47">
        <v>12259000</v>
      </c>
      <c r="M7" s="50" t="s">
        <v>5900</v>
      </c>
      <c r="N7" s="74" t="s">
        <v>3319</v>
      </c>
      <c r="O7" s="74" t="s">
        <v>3320</v>
      </c>
      <c r="P7" s="75" t="s">
        <v>5000</v>
      </c>
      <c r="Q7" s="54"/>
    </row>
    <row r="8" spans="2:17" s="73" customFormat="1" x14ac:dyDescent="0.15">
      <c r="B8" s="65">
        <v>2018</v>
      </c>
      <c r="C8" s="75">
        <v>1</v>
      </c>
      <c r="D8" s="75" t="s">
        <v>15</v>
      </c>
      <c r="E8" s="53" t="s">
        <v>2510</v>
      </c>
      <c r="F8" s="75" t="s">
        <v>6849</v>
      </c>
      <c r="G8" s="53" t="s">
        <v>2642</v>
      </c>
      <c r="H8" s="53" t="s">
        <v>2643</v>
      </c>
      <c r="I8" s="47" t="s">
        <v>41</v>
      </c>
      <c r="J8" s="47">
        <v>1</v>
      </c>
      <c r="K8" s="47" t="s">
        <v>322</v>
      </c>
      <c r="L8" s="47">
        <v>12600000</v>
      </c>
      <c r="M8" s="50" t="s">
        <v>6859</v>
      </c>
      <c r="N8" s="74" t="s">
        <v>2506</v>
      </c>
      <c r="O8" s="74" t="s">
        <v>2507</v>
      </c>
      <c r="P8" s="75" t="s">
        <v>6846</v>
      </c>
      <c r="Q8" s="54"/>
    </row>
    <row r="9" spans="2:17" s="73" customFormat="1" x14ac:dyDescent="0.15">
      <c r="B9" s="65">
        <v>2018</v>
      </c>
      <c r="C9" s="75">
        <v>1</v>
      </c>
      <c r="D9" s="75" t="s">
        <v>14</v>
      </c>
      <c r="E9" s="53" t="s">
        <v>1341</v>
      </c>
      <c r="F9" s="75" t="s">
        <v>6836</v>
      </c>
      <c r="G9" s="53" t="s">
        <v>351</v>
      </c>
      <c r="H9" s="53" t="s">
        <v>1537</v>
      </c>
      <c r="I9" s="47" t="s">
        <v>353</v>
      </c>
      <c r="J9" s="47">
        <v>105</v>
      </c>
      <c r="K9" s="47" t="s">
        <v>319</v>
      </c>
      <c r="L9" s="47">
        <v>13125000</v>
      </c>
      <c r="M9" s="50" t="s">
        <v>5845</v>
      </c>
      <c r="N9" s="74" t="s">
        <v>1339</v>
      </c>
      <c r="O9" s="74" t="s">
        <v>1340</v>
      </c>
      <c r="P9" s="75" t="s">
        <v>5000</v>
      </c>
      <c r="Q9" s="54"/>
    </row>
    <row r="10" spans="2:17" s="73" customFormat="1" x14ac:dyDescent="0.15">
      <c r="B10" s="65">
        <v>2018</v>
      </c>
      <c r="C10" s="75">
        <v>1</v>
      </c>
      <c r="D10" s="75" t="s">
        <v>5660</v>
      </c>
      <c r="E10" s="53" t="s">
        <v>5340</v>
      </c>
      <c r="F10" s="75" t="s">
        <v>6836</v>
      </c>
      <c r="G10" s="53" t="s">
        <v>5661</v>
      </c>
      <c r="H10" s="53" t="s">
        <v>5663</v>
      </c>
      <c r="I10" s="47" t="s">
        <v>17</v>
      </c>
      <c r="J10" s="47">
        <v>1029.9000000000001</v>
      </c>
      <c r="K10" s="47" t="s">
        <v>884</v>
      </c>
      <c r="L10" s="47">
        <v>13182720</v>
      </c>
      <c r="M10" s="50" t="s">
        <v>6772</v>
      </c>
      <c r="N10" s="74" t="s">
        <v>5341</v>
      </c>
      <c r="O10" s="74" t="s">
        <v>5342</v>
      </c>
      <c r="P10" s="75" t="s">
        <v>5000</v>
      </c>
      <c r="Q10" s="54"/>
    </row>
    <row r="11" spans="2:17" s="73" customFormat="1" x14ac:dyDescent="0.15">
      <c r="B11" s="65">
        <v>2018</v>
      </c>
      <c r="C11" s="75">
        <v>1</v>
      </c>
      <c r="D11" s="75" t="s">
        <v>15</v>
      </c>
      <c r="E11" s="53" t="s">
        <v>3625</v>
      </c>
      <c r="F11" s="75" t="s">
        <v>6836</v>
      </c>
      <c r="G11" s="53" t="s">
        <v>307</v>
      </c>
      <c r="H11" s="53" t="s">
        <v>3626</v>
      </c>
      <c r="I11" s="47" t="s">
        <v>16</v>
      </c>
      <c r="J11" s="47">
        <v>216</v>
      </c>
      <c r="K11" s="47" t="s">
        <v>309</v>
      </c>
      <c r="L11" s="47">
        <v>14130000</v>
      </c>
      <c r="M11" s="50" t="s">
        <v>5900</v>
      </c>
      <c r="N11" s="74" t="s">
        <v>3474</v>
      </c>
      <c r="O11" s="74" t="s">
        <v>3475</v>
      </c>
      <c r="P11" s="75" t="s">
        <v>5000</v>
      </c>
      <c r="Q11" s="54"/>
    </row>
    <row r="12" spans="2:17" s="73" customFormat="1" x14ac:dyDescent="0.15">
      <c r="B12" s="65">
        <v>2018</v>
      </c>
      <c r="C12" s="75">
        <v>1</v>
      </c>
      <c r="D12" s="75" t="s">
        <v>14</v>
      </c>
      <c r="E12" s="53" t="s">
        <v>5375</v>
      </c>
      <c r="F12" s="75" t="s">
        <v>6847</v>
      </c>
      <c r="G12" s="53" t="s">
        <v>5674</v>
      </c>
      <c r="H12" s="53"/>
      <c r="I12" s="47" t="s">
        <v>40</v>
      </c>
      <c r="J12" s="47">
        <v>1</v>
      </c>
      <c r="K12" s="47" t="s">
        <v>322</v>
      </c>
      <c r="L12" s="47">
        <v>14191000</v>
      </c>
      <c r="M12" s="50" t="s">
        <v>6896</v>
      </c>
      <c r="N12" s="74" t="s">
        <v>5373</v>
      </c>
      <c r="O12" s="74" t="s">
        <v>5374</v>
      </c>
      <c r="P12" s="75" t="s">
        <v>5000</v>
      </c>
      <c r="Q12" s="54"/>
    </row>
    <row r="13" spans="2:17" s="73" customFormat="1" x14ac:dyDescent="0.15">
      <c r="B13" s="65">
        <v>2018</v>
      </c>
      <c r="C13" s="75">
        <v>1</v>
      </c>
      <c r="D13" s="75" t="s">
        <v>14</v>
      </c>
      <c r="E13" s="53" t="s">
        <v>2203</v>
      </c>
      <c r="F13" s="75" t="s">
        <v>3911</v>
      </c>
      <c r="G13" s="53" t="s">
        <v>2240</v>
      </c>
      <c r="H13" s="53" t="s">
        <v>2241</v>
      </c>
      <c r="I13" s="47" t="s">
        <v>2242</v>
      </c>
      <c r="J13" s="47">
        <v>1</v>
      </c>
      <c r="K13" s="47" t="s">
        <v>322</v>
      </c>
      <c r="L13" s="47">
        <v>14384000</v>
      </c>
      <c r="M13" s="50" t="s">
        <v>5861</v>
      </c>
      <c r="N13" s="74" t="s">
        <v>2202</v>
      </c>
      <c r="O13" s="74" t="s">
        <v>2200</v>
      </c>
      <c r="P13" s="75" t="s">
        <v>5000</v>
      </c>
      <c r="Q13" s="54"/>
    </row>
    <row r="14" spans="2:17" s="73" customFormat="1" x14ac:dyDescent="0.15">
      <c r="B14" s="65">
        <v>2018</v>
      </c>
      <c r="C14" s="75">
        <v>1</v>
      </c>
      <c r="D14" s="75" t="s">
        <v>15</v>
      </c>
      <c r="E14" s="53" t="s">
        <v>3636</v>
      </c>
      <c r="F14" s="75" t="s">
        <v>6836</v>
      </c>
      <c r="G14" s="53" t="s">
        <v>312</v>
      </c>
      <c r="H14" s="53" t="s">
        <v>3637</v>
      </c>
      <c r="I14" s="47" t="s">
        <v>3638</v>
      </c>
      <c r="J14" s="47">
        <v>270</v>
      </c>
      <c r="K14" s="47" t="s">
        <v>297</v>
      </c>
      <c r="L14" s="47">
        <v>15460200</v>
      </c>
      <c r="M14" s="50" t="s">
        <v>5901</v>
      </c>
      <c r="N14" s="74" t="s">
        <v>3325</v>
      </c>
      <c r="O14" s="74" t="s">
        <v>3326</v>
      </c>
      <c r="P14" s="75" t="s">
        <v>5000</v>
      </c>
      <c r="Q14" s="54"/>
    </row>
    <row r="15" spans="2:17" s="73" customFormat="1" x14ac:dyDescent="0.15">
      <c r="B15" s="65">
        <v>2018</v>
      </c>
      <c r="C15" s="75">
        <v>1</v>
      </c>
      <c r="D15" s="75" t="s">
        <v>14</v>
      </c>
      <c r="E15" s="53" t="s">
        <v>1462</v>
      </c>
      <c r="F15" s="75" t="s">
        <v>6838</v>
      </c>
      <c r="G15" s="53" t="s">
        <v>3082</v>
      </c>
      <c r="H15" s="53" t="s">
        <v>3083</v>
      </c>
      <c r="I15" s="47" t="s">
        <v>421</v>
      </c>
      <c r="J15" s="47">
        <v>1</v>
      </c>
      <c r="K15" s="47" t="s">
        <v>422</v>
      </c>
      <c r="L15" s="47">
        <v>15554000</v>
      </c>
      <c r="M15" s="50" t="s">
        <v>5888</v>
      </c>
      <c r="N15" s="74" t="s">
        <v>3084</v>
      </c>
      <c r="O15" s="74" t="s">
        <v>3085</v>
      </c>
      <c r="P15" s="75" t="s">
        <v>5000</v>
      </c>
      <c r="Q15" s="54"/>
    </row>
    <row r="16" spans="2:17" s="73" customFormat="1" x14ac:dyDescent="0.15">
      <c r="B16" s="65">
        <v>2018</v>
      </c>
      <c r="C16" s="75">
        <v>1</v>
      </c>
      <c r="D16" s="75" t="s">
        <v>15</v>
      </c>
      <c r="E16" s="53" t="s">
        <v>3515</v>
      </c>
      <c r="F16" s="75" t="s">
        <v>6835</v>
      </c>
      <c r="G16" s="53" t="s">
        <v>307</v>
      </c>
      <c r="H16" s="53" t="s">
        <v>2652</v>
      </c>
      <c r="I16" s="47" t="s">
        <v>3521</v>
      </c>
      <c r="J16" s="47">
        <v>212</v>
      </c>
      <c r="K16" s="47" t="s">
        <v>1001</v>
      </c>
      <c r="L16" s="47">
        <v>15624400</v>
      </c>
      <c r="M16" s="50" t="s">
        <v>6470</v>
      </c>
      <c r="N16" s="74" t="s">
        <v>3403</v>
      </c>
      <c r="O16" s="74" t="s">
        <v>3404</v>
      </c>
      <c r="P16" s="75" t="s">
        <v>5000</v>
      </c>
      <c r="Q16" s="54"/>
    </row>
    <row r="17" spans="2:17" s="73" customFormat="1" x14ac:dyDescent="0.15">
      <c r="B17" s="65">
        <v>2018</v>
      </c>
      <c r="C17" s="75">
        <v>1</v>
      </c>
      <c r="D17" s="75" t="s">
        <v>14</v>
      </c>
      <c r="E17" s="53" t="s">
        <v>3563</v>
      </c>
      <c r="F17" s="75" t="s">
        <v>6836</v>
      </c>
      <c r="G17" s="53" t="s">
        <v>3568</v>
      </c>
      <c r="H17" s="53" t="s">
        <v>957</v>
      </c>
      <c r="I17" s="47" t="s">
        <v>3280</v>
      </c>
      <c r="J17" s="47">
        <v>160</v>
      </c>
      <c r="K17" s="47" t="s">
        <v>306</v>
      </c>
      <c r="L17" s="47">
        <v>15925000</v>
      </c>
      <c r="M17" s="50" t="s">
        <v>6869</v>
      </c>
      <c r="N17" s="74" t="s">
        <v>3225</v>
      </c>
      <c r="O17" s="74" t="s">
        <v>3564</v>
      </c>
      <c r="P17" s="75" t="s">
        <v>5000</v>
      </c>
      <c r="Q17" s="54"/>
    </row>
    <row r="18" spans="2:17" s="73" customFormat="1" x14ac:dyDescent="0.15">
      <c r="B18" s="65">
        <v>2018</v>
      </c>
      <c r="C18" s="75">
        <v>1</v>
      </c>
      <c r="D18" s="75" t="s">
        <v>14</v>
      </c>
      <c r="E18" s="53" t="s">
        <v>1535</v>
      </c>
      <c r="F18" s="75" t="s">
        <v>6836</v>
      </c>
      <c r="G18" s="53" t="s">
        <v>345</v>
      </c>
      <c r="H18" s="53" t="s">
        <v>409</v>
      </c>
      <c r="I18" s="47" t="s">
        <v>1536</v>
      </c>
      <c r="J18" s="47">
        <v>25.462</v>
      </c>
      <c r="K18" s="47" t="s">
        <v>297</v>
      </c>
      <c r="L18" s="47">
        <v>16000000</v>
      </c>
      <c r="M18" s="50" t="s">
        <v>5845</v>
      </c>
      <c r="N18" s="74" t="s">
        <v>1132</v>
      </c>
      <c r="O18" s="74" t="s">
        <v>1133</v>
      </c>
      <c r="P18" s="75" t="s">
        <v>5000</v>
      </c>
      <c r="Q18" s="54"/>
    </row>
    <row r="19" spans="2:17" s="73" customFormat="1" x14ac:dyDescent="0.15">
      <c r="B19" s="65">
        <v>2018</v>
      </c>
      <c r="C19" s="75">
        <v>1</v>
      </c>
      <c r="D19" s="75" t="s">
        <v>14</v>
      </c>
      <c r="E19" s="53" t="s">
        <v>5524</v>
      </c>
      <c r="F19" s="75" t="s">
        <v>6836</v>
      </c>
      <c r="G19" s="53" t="s">
        <v>5449</v>
      </c>
      <c r="H19" s="53" t="s">
        <v>5528</v>
      </c>
      <c r="I19" s="47" t="s">
        <v>5427</v>
      </c>
      <c r="J19" s="47">
        <v>26.928000000000001</v>
      </c>
      <c r="K19" s="47" t="s">
        <v>5529</v>
      </c>
      <c r="L19" s="47">
        <v>16205123</v>
      </c>
      <c r="M19" s="50" t="s">
        <v>6888</v>
      </c>
      <c r="N19" s="74" t="s">
        <v>5526</v>
      </c>
      <c r="O19" s="74" t="s">
        <v>5527</v>
      </c>
      <c r="P19" s="75" t="s">
        <v>5000</v>
      </c>
      <c r="Q19" s="54"/>
    </row>
    <row r="20" spans="2:17" s="73" customFormat="1" x14ac:dyDescent="0.15">
      <c r="B20" s="65">
        <v>2018</v>
      </c>
      <c r="C20" s="75">
        <v>1</v>
      </c>
      <c r="D20" s="75" t="s">
        <v>15</v>
      </c>
      <c r="E20" s="53" t="s">
        <v>4406</v>
      </c>
      <c r="F20" s="75" t="s">
        <v>6836</v>
      </c>
      <c r="G20" s="53" t="s">
        <v>4402</v>
      </c>
      <c r="H20" s="53" t="s">
        <v>4407</v>
      </c>
      <c r="I20" s="47" t="s">
        <v>4404</v>
      </c>
      <c r="J20" s="47">
        <v>284</v>
      </c>
      <c r="K20" s="47" t="s">
        <v>4405</v>
      </c>
      <c r="L20" s="47">
        <v>16474840</v>
      </c>
      <c r="M20" s="50" t="s">
        <v>6878</v>
      </c>
      <c r="N20" s="74" t="s">
        <v>4099</v>
      </c>
      <c r="O20" s="74" t="s">
        <v>4408</v>
      </c>
      <c r="P20" s="75" t="s">
        <v>5000</v>
      </c>
      <c r="Q20" s="54"/>
    </row>
    <row r="21" spans="2:17" s="73" customFormat="1" x14ac:dyDescent="0.15">
      <c r="B21" s="65">
        <v>2018</v>
      </c>
      <c r="C21" s="75">
        <v>1</v>
      </c>
      <c r="D21" s="75" t="s">
        <v>15</v>
      </c>
      <c r="E21" s="53" t="s">
        <v>3925</v>
      </c>
      <c r="F21" s="75" t="s">
        <v>6836</v>
      </c>
      <c r="G21" s="53" t="s">
        <v>4449</v>
      </c>
      <c r="H21" s="53" t="s">
        <v>4372</v>
      </c>
      <c r="I21" s="47" t="s">
        <v>4613</v>
      </c>
      <c r="J21" s="47">
        <v>272</v>
      </c>
      <c r="K21" s="47" t="s">
        <v>4494</v>
      </c>
      <c r="L21" s="47">
        <v>16654000</v>
      </c>
      <c r="M21" s="50" t="s">
        <v>6881</v>
      </c>
      <c r="N21" s="74" t="s">
        <v>4611</v>
      </c>
      <c r="O21" s="74" t="s">
        <v>4614</v>
      </c>
      <c r="P21" s="75" t="s">
        <v>5000</v>
      </c>
      <c r="Q21" s="54"/>
    </row>
    <row r="22" spans="2:17" s="73" customFormat="1" x14ac:dyDescent="0.15">
      <c r="B22" s="65">
        <v>2018</v>
      </c>
      <c r="C22" s="75">
        <v>1</v>
      </c>
      <c r="D22" s="75" t="s">
        <v>14</v>
      </c>
      <c r="E22" s="53" t="s">
        <v>5524</v>
      </c>
      <c r="F22" s="75" t="s">
        <v>6836</v>
      </c>
      <c r="G22" s="53" t="s">
        <v>5449</v>
      </c>
      <c r="H22" s="53" t="s">
        <v>5530</v>
      </c>
      <c r="I22" s="47" t="s">
        <v>5427</v>
      </c>
      <c r="J22" s="47">
        <v>30.547999999999998</v>
      </c>
      <c r="K22" s="47" t="s">
        <v>5529</v>
      </c>
      <c r="L22" s="47">
        <v>17462712</v>
      </c>
      <c r="M22" s="50" t="s">
        <v>6888</v>
      </c>
      <c r="N22" s="74" t="s">
        <v>5526</v>
      </c>
      <c r="O22" s="74" t="s">
        <v>5527</v>
      </c>
      <c r="P22" s="75" t="s">
        <v>5000</v>
      </c>
      <c r="Q22" s="54"/>
    </row>
    <row r="23" spans="2:17" s="73" customFormat="1" x14ac:dyDescent="0.15">
      <c r="B23" s="65">
        <v>2018</v>
      </c>
      <c r="C23" s="75">
        <v>1</v>
      </c>
      <c r="D23" s="75" t="s">
        <v>15</v>
      </c>
      <c r="E23" s="53" t="s">
        <v>4658</v>
      </c>
      <c r="F23" s="75" t="s">
        <v>6836</v>
      </c>
      <c r="G23" s="53" t="s">
        <v>345</v>
      </c>
      <c r="H23" s="53" t="s">
        <v>4568</v>
      </c>
      <c r="I23" s="47" t="s">
        <v>16</v>
      </c>
      <c r="J23" s="47">
        <v>1</v>
      </c>
      <c r="K23" s="47" t="s">
        <v>90</v>
      </c>
      <c r="L23" s="47">
        <v>17860000</v>
      </c>
      <c r="M23" s="50" t="s">
        <v>4235</v>
      </c>
      <c r="N23" s="74" t="s">
        <v>3951</v>
      </c>
      <c r="O23" s="74" t="s">
        <v>3952</v>
      </c>
      <c r="P23" s="75" t="s">
        <v>5000</v>
      </c>
      <c r="Q23" s="54"/>
    </row>
    <row r="24" spans="2:17" s="73" customFormat="1" x14ac:dyDescent="0.15">
      <c r="B24" s="65">
        <v>2018</v>
      </c>
      <c r="C24" s="75">
        <v>1</v>
      </c>
      <c r="D24" s="75" t="s">
        <v>14</v>
      </c>
      <c r="E24" s="53" t="s">
        <v>1636</v>
      </c>
      <c r="F24" s="75" t="s">
        <v>3911</v>
      </c>
      <c r="G24" s="53" t="s">
        <v>307</v>
      </c>
      <c r="H24" s="53" t="s">
        <v>1637</v>
      </c>
      <c r="I24" s="47" t="s">
        <v>1634</v>
      </c>
      <c r="J24" s="47" t="s">
        <v>1638</v>
      </c>
      <c r="K24" s="47" t="s">
        <v>309</v>
      </c>
      <c r="L24" s="47">
        <v>18000000</v>
      </c>
      <c r="M24" s="50" t="s">
        <v>5847</v>
      </c>
      <c r="N24" s="74" t="s">
        <v>1392</v>
      </c>
      <c r="O24" s="74" t="s">
        <v>1393</v>
      </c>
      <c r="P24" s="75" t="s">
        <v>5000</v>
      </c>
      <c r="Q24" s="54"/>
    </row>
    <row r="25" spans="2:17" s="73" customFormat="1" x14ac:dyDescent="0.15">
      <c r="B25" s="65">
        <v>2018</v>
      </c>
      <c r="C25" s="75">
        <v>1</v>
      </c>
      <c r="D25" s="75" t="s">
        <v>5660</v>
      </c>
      <c r="E25" s="53" t="s">
        <v>5664</v>
      </c>
      <c r="F25" s="75" t="s">
        <v>6836</v>
      </c>
      <c r="G25" s="53" t="s">
        <v>345</v>
      </c>
      <c r="H25" s="53" t="s">
        <v>5654</v>
      </c>
      <c r="I25" s="47"/>
      <c r="J25" s="47">
        <v>29.25</v>
      </c>
      <c r="K25" s="47" t="s">
        <v>297</v>
      </c>
      <c r="L25" s="47">
        <v>18781974</v>
      </c>
      <c r="M25" s="50" t="s">
        <v>6772</v>
      </c>
      <c r="N25" s="74" t="s">
        <v>5346</v>
      </c>
      <c r="O25" s="74" t="s">
        <v>5347</v>
      </c>
      <c r="P25" s="75" t="s">
        <v>5000</v>
      </c>
      <c r="Q25" s="54"/>
    </row>
    <row r="26" spans="2:17" s="73" customFormat="1" x14ac:dyDescent="0.15">
      <c r="B26" s="65">
        <v>2018</v>
      </c>
      <c r="C26" s="75">
        <v>1</v>
      </c>
      <c r="D26" s="75" t="s">
        <v>15</v>
      </c>
      <c r="E26" s="53" t="s">
        <v>3639</v>
      </c>
      <c r="F26" s="75" t="s">
        <v>6836</v>
      </c>
      <c r="G26" s="53" t="s">
        <v>3640</v>
      </c>
      <c r="H26" s="53" t="s">
        <v>1701</v>
      </c>
      <c r="I26" s="47" t="s">
        <v>3641</v>
      </c>
      <c r="J26" s="47">
        <v>126</v>
      </c>
      <c r="K26" s="47" t="s">
        <v>306</v>
      </c>
      <c r="L26" s="47">
        <v>18900000</v>
      </c>
      <c r="M26" s="50" t="s">
        <v>5901</v>
      </c>
      <c r="N26" s="74" t="s">
        <v>3325</v>
      </c>
      <c r="O26" s="74" t="s">
        <v>3326</v>
      </c>
      <c r="P26" s="75" t="s">
        <v>5000</v>
      </c>
      <c r="Q26" s="54"/>
    </row>
    <row r="27" spans="2:17" s="73" customFormat="1" x14ac:dyDescent="0.15">
      <c r="B27" s="65">
        <v>2018</v>
      </c>
      <c r="C27" s="75">
        <v>1</v>
      </c>
      <c r="D27" s="75" t="s">
        <v>5660</v>
      </c>
      <c r="E27" s="53" t="s">
        <v>5664</v>
      </c>
      <c r="F27" s="75" t="s">
        <v>6836</v>
      </c>
      <c r="G27" s="53" t="s">
        <v>307</v>
      </c>
      <c r="H27" s="53" t="s">
        <v>5631</v>
      </c>
      <c r="I27" s="47" t="s">
        <v>314</v>
      </c>
      <c r="J27" s="47">
        <v>286</v>
      </c>
      <c r="K27" s="47" t="s">
        <v>309</v>
      </c>
      <c r="L27" s="47">
        <v>18908919</v>
      </c>
      <c r="M27" s="50" t="s">
        <v>6772</v>
      </c>
      <c r="N27" s="74" t="s">
        <v>5346</v>
      </c>
      <c r="O27" s="74" t="s">
        <v>5347</v>
      </c>
      <c r="P27" s="75" t="s">
        <v>5000</v>
      </c>
      <c r="Q27" s="54"/>
    </row>
    <row r="28" spans="2:17" s="73" customFormat="1" x14ac:dyDescent="0.15">
      <c r="B28" s="65">
        <v>2018</v>
      </c>
      <c r="C28" s="75">
        <v>1</v>
      </c>
      <c r="D28" s="75" t="s">
        <v>15</v>
      </c>
      <c r="E28" s="53" t="s">
        <v>2290</v>
      </c>
      <c r="F28" s="75" t="s">
        <v>6835</v>
      </c>
      <c r="G28" s="53" t="s">
        <v>307</v>
      </c>
      <c r="H28" s="53" t="s">
        <v>1754</v>
      </c>
      <c r="I28" s="47" t="s">
        <v>2291</v>
      </c>
      <c r="J28" s="47">
        <v>298</v>
      </c>
      <c r="K28" s="47" t="s">
        <v>309</v>
      </c>
      <c r="L28" s="47">
        <v>19000000</v>
      </c>
      <c r="M28" s="50" t="s">
        <v>6845</v>
      </c>
      <c r="N28" s="74" t="s">
        <v>2292</v>
      </c>
      <c r="O28" s="74" t="s">
        <v>2293</v>
      </c>
      <c r="P28" s="75" t="s">
        <v>6846</v>
      </c>
      <c r="Q28" s="54"/>
    </row>
    <row r="29" spans="2:17" s="73" customFormat="1" x14ac:dyDescent="0.15">
      <c r="B29" s="65">
        <v>2018</v>
      </c>
      <c r="C29" s="75">
        <v>1</v>
      </c>
      <c r="D29" s="75" t="s">
        <v>14</v>
      </c>
      <c r="E29" s="53" t="s">
        <v>5524</v>
      </c>
      <c r="F29" s="75" t="s">
        <v>6836</v>
      </c>
      <c r="G29" s="53" t="s">
        <v>5449</v>
      </c>
      <c r="H29" s="53" t="s">
        <v>5531</v>
      </c>
      <c r="I29" s="47" t="s">
        <v>5427</v>
      </c>
      <c r="J29" s="47">
        <v>32.536000000000001</v>
      </c>
      <c r="K29" s="47" t="s">
        <v>5529</v>
      </c>
      <c r="L29" s="47">
        <v>19145530</v>
      </c>
      <c r="M29" s="50" t="s">
        <v>6888</v>
      </c>
      <c r="N29" s="74" t="s">
        <v>5526</v>
      </c>
      <c r="O29" s="74" t="s">
        <v>5527</v>
      </c>
      <c r="P29" s="75" t="s">
        <v>5000</v>
      </c>
      <c r="Q29" s="54"/>
    </row>
    <row r="30" spans="2:17" s="73" customFormat="1" x14ac:dyDescent="0.15">
      <c r="B30" s="65">
        <v>2018</v>
      </c>
      <c r="C30" s="75">
        <v>1</v>
      </c>
      <c r="D30" s="75" t="s">
        <v>15</v>
      </c>
      <c r="E30" s="53" t="s">
        <v>1951</v>
      </c>
      <c r="F30" s="75" t="s">
        <v>6835</v>
      </c>
      <c r="G30" s="53" t="s">
        <v>1999</v>
      </c>
      <c r="H30" s="53" t="s">
        <v>369</v>
      </c>
      <c r="I30" s="47" t="s">
        <v>16</v>
      </c>
      <c r="J30" s="47">
        <v>74</v>
      </c>
      <c r="K30" s="47" t="s">
        <v>319</v>
      </c>
      <c r="L30" s="47">
        <v>19162400</v>
      </c>
      <c r="M30" s="50" t="s">
        <v>6227</v>
      </c>
      <c r="N30" s="74" t="s">
        <v>1952</v>
      </c>
      <c r="O30" s="74" t="s">
        <v>1953</v>
      </c>
      <c r="P30" s="75" t="s">
        <v>5000</v>
      </c>
      <c r="Q30" s="54"/>
    </row>
    <row r="31" spans="2:17" s="73" customFormat="1" x14ac:dyDescent="0.15">
      <c r="B31" s="65">
        <v>2018</v>
      </c>
      <c r="C31" s="75">
        <v>1</v>
      </c>
      <c r="D31" s="75" t="s">
        <v>15</v>
      </c>
      <c r="E31" s="53" t="s">
        <v>3633</v>
      </c>
      <c r="F31" s="75" t="s">
        <v>6836</v>
      </c>
      <c r="G31" s="53" t="s">
        <v>307</v>
      </c>
      <c r="H31" s="53" t="s">
        <v>389</v>
      </c>
      <c r="I31" s="47" t="s">
        <v>16</v>
      </c>
      <c r="J31" s="47">
        <v>93</v>
      </c>
      <c r="K31" s="47" t="s">
        <v>309</v>
      </c>
      <c r="L31" s="47">
        <v>20000000</v>
      </c>
      <c r="M31" s="50" t="s">
        <v>5900</v>
      </c>
      <c r="N31" s="74" t="s">
        <v>3319</v>
      </c>
      <c r="O31" s="74" t="s">
        <v>3320</v>
      </c>
      <c r="P31" s="75" t="s">
        <v>5000</v>
      </c>
      <c r="Q31" s="54"/>
    </row>
    <row r="32" spans="2:17" s="73" customFormat="1" x14ac:dyDescent="0.15">
      <c r="B32" s="65">
        <v>2018</v>
      </c>
      <c r="C32" s="75">
        <v>1</v>
      </c>
      <c r="D32" s="75" t="s">
        <v>15</v>
      </c>
      <c r="E32" s="53" t="s">
        <v>3633</v>
      </c>
      <c r="F32" s="75" t="s">
        <v>6836</v>
      </c>
      <c r="G32" s="53" t="s">
        <v>2751</v>
      </c>
      <c r="H32" s="53" t="s">
        <v>3634</v>
      </c>
      <c r="I32" s="47" t="s">
        <v>16</v>
      </c>
      <c r="J32" s="47">
        <v>33</v>
      </c>
      <c r="K32" s="47" t="s">
        <v>297</v>
      </c>
      <c r="L32" s="47">
        <v>20000000</v>
      </c>
      <c r="M32" s="50" t="s">
        <v>5900</v>
      </c>
      <c r="N32" s="74" t="s">
        <v>3319</v>
      </c>
      <c r="O32" s="74" t="s">
        <v>3320</v>
      </c>
      <c r="P32" s="75" t="s">
        <v>5000</v>
      </c>
      <c r="Q32" s="54"/>
    </row>
    <row r="33" spans="2:17" s="73" customFormat="1" x14ac:dyDescent="0.15">
      <c r="B33" s="65">
        <v>2018</v>
      </c>
      <c r="C33" s="75">
        <v>1</v>
      </c>
      <c r="D33" s="75" t="s">
        <v>15</v>
      </c>
      <c r="E33" s="53" t="s">
        <v>3635</v>
      </c>
      <c r="F33" s="75" t="s">
        <v>6836</v>
      </c>
      <c r="G33" s="53" t="s">
        <v>307</v>
      </c>
      <c r="H33" s="53" t="s">
        <v>381</v>
      </c>
      <c r="I33" s="47" t="s">
        <v>16</v>
      </c>
      <c r="J33" s="47">
        <v>100</v>
      </c>
      <c r="K33" s="47" t="s">
        <v>309</v>
      </c>
      <c r="L33" s="47">
        <v>20000000</v>
      </c>
      <c r="M33" s="50" t="s">
        <v>5900</v>
      </c>
      <c r="N33" s="74" t="s">
        <v>3319</v>
      </c>
      <c r="O33" s="74" t="s">
        <v>3320</v>
      </c>
      <c r="P33" s="75" t="s">
        <v>5000</v>
      </c>
      <c r="Q33" s="54"/>
    </row>
    <row r="34" spans="2:17" s="73" customFormat="1" x14ac:dyDescent="0.15">
      <c r="B34" s="65">
        <v>2018</v>
      </c>
      <c r="C34" s="75">
        <v>1</v>
      </c>
      <c r="D34" s="75" t="s">
        <v>15</v>
      </c>
      <c r="E34" s="53" t="s">
        <v>3484</v>
      </c>
      <c r="F34" s="75" t="s">
        <v>6836</v>
      </c>
      <c r="G34" s="53" t="s">
        <v>351</v>
      </c>
      <c r="H34" s="53" t="s">
        <v>1052</v>
      </c>
      <c r="I34" s="47" t="s">
        <v>318</v>
      </c>
      <c r="J34" s="47">
        <v>60</v>
      </c>
      <c r="K34" s="47" t="s">
        <v>319</v>
      </c>
      <c r="L34" s="47">
        <v>20000000</v>
      </c>
      <c r="M34" s="50" t="s">
        <v>5901</v>
      </c>
      <c r="N34" s="74" t="s">
        <v>3322</v>
      </c>
      <c r="O34" s="74" t="s">
        <v>3323</v>
      </c>
      <c r="P34" s="75" t="s">
        <v>5000</v>
      </c>
      <c r="Q34" s="54"/>
    </row>
    <row r="35" spans="2:17" s="73" customFormat="1" x14ac:dyDescent="0.15">
      <c r="B35" s="65">
        <v>2018</v>
      </c>
      <c r="C35" s="75">
        <v>1</v>
      </c>
      <c r="D35" s="75" t="s">
        <v>5652</v>
      </c>
      <c r="E35" s="53" t="s">
        <v>5658</v>
      </c>
      <c r="F35" s="75" t="s">
        <v>6836</v>
      </c>
      <c r="G35" s="53" t="s">
        <v>1611</v>
      </c>
      <c r="H35" s="53" t="s">
        <v>5659</v>
      </c>
      <c r="I35" s="47" t="s">
        <v>421</v>
      </c>
      <c r="J35" s="47">
        <v>1</v>
      </c>
      <c r="K35" s="47" t="s">
        <v>90</v>
      </c>
      <c r="L35" s="47">
        <v>20725930</v>
      </c>
      <c r="M35" s="50" t="s">
        <v>6772</v>
      </c>
      <c r="N35" s="74" t="s">
        <v>5332</v>
      </c>
      <c r="O35" s="74" t="s">
        <v>5333</v>
      </c>
      <c r="P35" s="75" t="s">
        <v>5000</v>
      </c>
      <c r="Q35" s="54"/>
    </row>
    <row r="36" spans="2:17" s="73" customFormat="1" x14ac:dyDescent="0.15">
      <c r="B36" s="65">
        <v>2018</v>
      </c>
      <c r="C36" s="75">
        <v>1</v>
      </c>
      <c r="D36" s="75" t="s">
        <v>15</v>
      </c>
      <c r="E36" s="53" t="s">
        <v>3623</v>
      </c>
      <c r="F36" s="75" t="s">
        <v>6836</v>
      </c>
      <c r="G36" s="53" t="s">
        <v>1053</v>
      </c>
      <c r="H36" s="53" t="s">
        <v>3624</v>
      </c>
      <c r="I36" s="47" t="s">
        <v>16</v>
      </c>
      <c r="J36" s="47">
        <v>144</v>
      </c>
      <c r="K36" s="47" t="s">
        <v>306</v>
      </c>
      <c r="L36" s="47">
        <v>21418000</v>
      </c>
      <c r="M36" s="50" t="s">
        <v>5900</v>
      </c>
      <c r="N36" s="74" t="s">
        <v>3474</v>
      </c>
      <c r="O36" s="74" t="s">
        <v>3475</v>
      </c>
      <c r="P36" s="75" t="s">
        <v>5000</v>
      </c>
      <c r="Q36" s="54"/>
    </row>
    <row r="37" spans="2:17" s="73" customFormat="1" x14ac:dyDescent="0.15">
      <c r="B37" s="65">
        <v>2018</v>
      </c>
      <c r="C37" s="75">
        <v>1</v>
      </c>
      <c r="D37" s="75" t="s">
        <v>15</v>
      </c>
      <c r="E37" s="53" t="s">
        <v>4433</v>
      </c>
      <c r="F37" s="75" t="s">
        <v>6836</v>
      </c>
      <c r="G37" s="53" t="s">
        <v>1611</v>
      </c>
      <c r="H37" s="53" t="s">
        <v>4435</v>
      </c>
      <c r="I37" s="47" t="s">
        <v>2579</v>
      </c>
      <c r="J37" s="47">
        <v>23</v>
      </c>
      <c r="K37" s="47" t="s">
        <v>4436</v>
      </c>
      <c r="L37" s="47">
        <v>22472970</v>
      </c>
      <c r="M37" s="50" t="s">
        <v>6879</v>
      </c>
      <c r="N37" s="74" t="s">
        <v>4122</v>
      </c>
      <c r="O37" s="74" t="s">
        <v>4123</v>
      </c>
      <c r="P37" s="75" t="s">
        <v>5000</v>
      </c>
      <c r="Q37" s="54"/>
    </row>
    <row r="38" spans="2:17" s="73" customFormat="1" x14ac:dyDescent="0.15">
      <c r="B38" s="65">
        <v>2018</v>
      </c>
      <c r="C38" s="75">
        <v>1</v>
      </c>
      <c r="D38" s="75" t="s">
        <v>14</v>
      </c>
      <c r="E38" s="53" t="s">
        <v>1706</v>
      </c>
      <c r="F38" s="75" t="s">
        <v>6836</v>
      </c>
      <c r="G38" s="53" t="s">
        <v>927</v>
      </c>
      <c r="H38" s="53" t="s">
        <v>409</v>
      </c>
      <c r="I38" s="47" t="s">
        <v>318</v>
      </c>
      <c r="J38" s="47">
        <v>35.299999999999997</v>
      </c>
      <c r="K38" s="47" t="s">
        <v>516</v>
      </c>
      <c r="L38" s="47">
        <v>22722650</v>
      </c>
      <c r="M38" s="50" t="s">
        <v>6188</v>
      </c>
      <c r="N38" s="74" t="s">
        <v>1481</v>
      </c>
      <c r="O38" s="74" t="s">
        <v>1482</v>
      </c>
      <c r="P38" s="75" t="s">
        <v>5000</v>
      </c>
      <c r="Q38" s="54"/>
    </row>
    <row r="39" spans="2:17" s="73" customFormat="1" x14ac:dyDescent="0.15">
      <c r="B39" s="65">
        <v>2018</v>
      </c>
      <c r="C39" s="75">
        <v>1</v>
      </c>
      <c r="D39" s="75" t="s">
        <v>14</v>
      </c>
      <c r="E39" s="53" t="s">
        <v>1639</v>
      </c>
      <c r="F39" s="75" t="s">
        <v>3911</v>
      </c>
      <c r="G39" s="53" t="s">
        <v>1034</v>
      </c>
      <c r="H39" s="53" t="s">
        <v>1035</v>
      </c>
      <c r="I39" s="47" t="s">
        <v>1634</v>
      </c>
      <c r="J39" s="47">
        <v>921</v>
      </c>
      <c r="K39" s="47" t="s">
        <v>309</v>
      </c>
      <c r="L39" s="47">
        <v>23000000</v>
      </c>
      <c r="M39" s="50" t="s">
        <v>5847</v>
      </c>
      <c r="N39" s="74" t="s">
        <v>1185</v>
      </c>
      <c r="O39" s="74" t="s">
        <v>1186</v>
      </c>
      <c r="P39" s="75" t="s">
        <v>5000</v>
      </c>
      <c r="Q39" s="54"/>
    </row>
    <row r="40" spans="2:17" s="73" customFormat="1" x14ac:dyDescent="0.15">
      <c r="B40" s="65">
        <v>2018</v>
      </c>
      <c r="C40" s="75">
        <v>1</v>
      </c>
      <c r="D40" s="75" t="s">
        <v>15</v>
      </c>
      <c r="E40" s="53" t="s">
        <v>3636</v>
      </c>
      <c r="F40" s="75" t="s">
        <v>6836</v>
      </c>
      <c r="G40" s="53" t="s">
        <v>3642</v>
      </c>
      <c r="H40" s="53" t="s">
        <v>3643</v>
      </c>
      <c r="I40" s="47" t="s">
        <v>3644</v>
      </c>
      <c r="J40" s="47">
        <v>77</v>
      </c>
      <c r="K40" s="47" t="s">
        <v>306</v>
      </c>
      <c r="L40" s="47">
        <v>23100000</v>
      </c>
      <c r="M40" s="50" t="s">
        <v>5901</v>
      </c>
      <c r="N40" s="74" t="s">
        <v>3325</v>
      </c>
      <c r="O40" s="74" t="s">
        <v>3326</v>
      </c>
      <c r="P40" s="75" t="s">
        <v>5000</v>
      </c>
      <c r="Q40" s="54"/>
    </row>
    <row r="41" spans="2:17" s="73" customFormat="1" x14ac:dyDescent="0.15">
      <c r="B41" s="65">
        <v>2018</v>
      </c>
      <c r="C41" s="75">
        <v>1</v>
      </c>
      <c r="D41" s="75" t="s">
        <v>15</v>
      </c>
      <c r="E41" s="53" t="s">
        <v>3636</v>
      </c>
      <c r="F41" s="75" t="s">
        <v>6836</v>
      </c>
      <c r="G41" s="53" t="s">
        <v>494</v>
      </c>
      <c r="H41" s="53" t="s">
        <v>3645</v>
      </c>
      <c r="I41" s="47" t="s">
        <v>3646</v>
      </c>
      <c r="J41" s="47">
        <v>1100</v>
      </c>
      <c r="K41" s="47" t="s">
        <v>493</v>
      </c>
      <c r="L41" s="47">
        <v>24200000</v>
      </c>
      <c r="M41" s="50" t="s">
        <v>5901</v>
      </c>
      <c r="N41" s="74" t="s">
        <v>3325</v>
      </c>
      <c r="O41" s="74" t="s">
        <v>3326</v>
      </c>
      <c r="P41" s="75" t="s">
        <v>5000</v>
      </c>
      <c r="Q41" s="54"/>
    </row>
    <row r="42" spans="2:17" s="73" customFormat="1" x14ac:dyDescent="0.15">
      <c r="B42" s="65">
        <v>2018</v>
      </c>
      <c r="C42" s="75">
        <v>1</v>
      </c>
      <c r="D42" s="75" t="s">
        <v>15</v>
      </c>
      <c r="E42" s="53" t="s">
        <v>3636</v>
      </c>
      <c r="F42" s="75" t="s">
        <v>6836</v>
      </c>
      <c r="G42" s="53" t="s">
        <v>1595</v>
      </c>
      <c r="H42" s="53" t="s">
        <v>3647</v>
      </c>
      <c r="I42" s="47" t="s">
        <v>3646</v>
      </c>
      <c r="J42" s="47">
        <v>4</v>
      </c>
      <c r="K42" s="47" t="s">
        <v>400</v>
      </c>
      <c r="L42" s="47">
        <v>24232800</v>
      </c>
      <c r="M42" s="50" t="s">
        <v>5901</v>
      </c>
      <c r="N42" s="74" t="s">
        <v>3325</v>
      </c>
      <c r="O42" s="74" t="s">
        <v>3326</v>
      </c>
      <c r="P42" s="75" t="s">
        <v>5000</v>
      </c>
      <c r="Q42" s="54"/>
    </row>
    <row r="43" spans="2:17" s="73" customFormat="1" x14ac:dyDescent="0.15">
      <c r="B43" s="65">
        <v>2018</v>
      </c>
      <c r="C43" s="75">
        <v>1</v>
      </c>
      <c r="D43" s="75" t="s">
        <v>15</v>
      </c>
      <c r="E43" s="53" t="s">
        <v>3639</v>
      </c>
      <c r="F43" s="75" t="s">
        <v>6836</v>
      </c>
      <c r="G43" s="53" t="s">
        <v>507</v>
      </c>
      <c r="H43" s="53" t="s">
        <v>3648</v>
      </c>
      <c r="I43" s="47" t="s">
        <v>3641</v>
      </c>
      <c r="J43" s="47">
        <v>390</v>
      </c>
      <c r="K43" s="47" t="s">
        <v>301</v>
      </c>
      <c r="L43" s="47">
        <v>24453000</v>
      </c>
      <c r="M43" s="50" t="s">
        <v>5901</v>
      </c>
      <c r="N43" s="74" t="s">
        <v>3325</v>
      </c>
      <c r="O43" s="74" t="s">
        <v>3326</v>
      </c>
      <c r="P43" s="75" t="s">
        <v>5000</v>
      </c>
      <c r="Q43" s="54"/>
    </row>
    <row r="44" spans="2:17" s="73" customFormat="1" x14ac:dyDescent="0.15">
      <c r="B44" s="65">
        <v>2018</v>
      </c>
      <c r="C44" s="75">
        <v>1</v>
      </c>
      <c r="D44" s="75" t="s">
        <v>15</v>
      </c>
      <c r="E44" s="53" t="s">
        <v>4532</v>
      </c>
      <c r="F44" s="75" t="s">
        <v>6836</v>
      </c>
      <c r="G44" s="53" t="s">
        <v>307</v>
      </c>
      <c r="H44" s="53" t="s">
        <v>1047</v>
      </c>
      <c r="I44" s="47" t="s">
        <v>16</v>
      </c>
      <c r="J44" s="47">
        <v>370</v>
      </c>
      <c r="K44" s="47" t="s">
        <v>309</v>
      </c>
      <c r="L44" s="47">
        <v>25353000</v>
      </c>
      <c r="M44" s="50" t="s">
        <v>5908</v>
      </c>
      <c r="N44" s="74" t="s">
        <v>4162</v>
      </c>
      <c r="O44" s="74" t="s">
        <v>4163</v>
      </c>
      <c r="P44" s="75" t="s">
        <v>5000</v>
      </c>
      <c r="Q44" s="54"/>
    </row>
    <row r="45" spans="2:17" s="73" customFormat="1" x14ac:dyDescent="0.15">
      <c r="B45" s="65">
        <v>2018</v>
      </c>
      <c r="C45" s="75">
        <v>1</v>
      </c>
      <c r="D45" s="75" t="s">
        <v>15</v>
      </c>
      <c r="E45" s="53" t="s">
        <v>3925</v>
      </c>
      <c r="F45" s="75" t="s">
        <v>6836</v>
      </c>
      <c r="G45" s="53" t="s">
        <v>4615</v>
      </c>
      <c r="H45" s="53" t="s">
        <v>4616</v>
      </c>
      <c r="I45" s="47" t="s">
        <v>4617</v>
      </c>
      <c r="J45" s="47">
        <v>1</v>
      </c>
      <c r="K45" s="47" t="s">
        <v>4426</v>
      </c>
      <c r="L45" s="47">
        <v>25437000</v>
      </c>
      <c r="M45" s="50" t="s">
        <v>6881</v>
      </c>
      <c r="N45" s="74" t="s">
        <v>4611</v>
      </c>
      <c r="O45" s="74" t="s">
        <v>3927</v>
      </c>
      <c r="P45" s="75" t="s">
        <v>5000</v>
      </c>
      <c r="Q45" s="54"/>
    </row>
    <row r="46" spans="2:17" s="73" customFormat="1" x14ac:dyDescent="0.15">
      <c r="B46" s="65">
        <v>2018</v>
      </c>
      <c r="C46" s="75">
        <v>1</v>
      </c>
      <c r="D46" s="75" t="s">
        <v>15</v>
      </c>
      <c r="E46" s="53" t="s">
        <v>4659</v>
      </c>
      <c r="F46" s="75" t="s">
        <v>6836</v>
      </c>
      <c r="G46" s="53" t="s">
        <v>312</v>
      </c>
      <c r="H46" s="53" t="s">
        <v>4372</v>
      </c>
      <c r="I46" s="47" t="s">
        <v>16</v>
      </c>
      <c r="J46" s="47">
        <v>1</v>
      </c>
      <c r="K46" s="47" t="s">
        <v>90</v>
      </c>
      <c r="L46" s="47">
        <v>25584000</v>
      </c>
      <c r="M46" s="50" t="s">
        <v>4235</v>
      </c>
      <c r="N46" s="74" t="s">
        <v>3951</v>
      </c>
      <c r="O46" s="74" t="s">
        <v>3952</v>
      </c>
      <c r="P46" s="75" t="s">
        <v>5000</v>
      </c>
      <c r="Q46" s="54"/>
    </row>
    <row r="47" spans="2:17" s="73" customFormat="1" x14ac:dyDescent="0.15">
      <c r="B47" s="65">
        <v>2018</v>
      </c>
      <c r="C47" s="75">
        <v>1</v>
      </c>
      <c r="D47" s="75" t="s">
        <v>14</v>
      </c>
      <c r="E47" s="53" t="s">
        <v>3563</v>
      </c>
      <c r="F47" s="75" t="s">
        <v>6836</v>
      </c>
      <c r="G47" s="53" t="s">
        <v>307</v>
      </c>
      <c r="H47" s="53" t="s">
        <v>3565</v>
      </c>
      <c r="I47" s="47" t="s">
        <v>3280</v>
      </c>
      <c r="J47" s="47">
        <v>383</v>
      </c>
      <c r="K47" s="47" t="s">
        <v>309</v>
      </c>
      <c r="L47" s="47">
        <v>25983000</v>
      </c>
      <c r="M47" s="50" t="s">
        <v>6869</v>
      </c>
      <c r="N47" s="74" t="s">
        <v>3225</v>
      </c>
      <c r="O47" s="74" t="s">
        <v>3564</v>
      </c>
      <c r="P47" s="75" t="s">
        <v>5000</v>
      </c>
      <c r="Q47" s="54"/>
    </row>
    <row r="48" spans="2:17" s="73" customFormat="1" x14ac:dyDescent="0.15">
      <c r="B48" s="65">
        <v>2018</v>
      </c>
      <c r="C48" s="75">
        <v>1</v>
      </c>
      <c r="D48" s="75" t="s">
        <v>15</v>
      </c>
      <c r="E48" s="53" t="s">
        <v>3636</v>
      </c>
      <c r="F48" s="75" t="s">
        <v>6836</v>
      </c>
      <c r="G48" s="53" t="s">
        <v>3649</v>
      </c>
      <c r="H48" s="53" t="s">
        <v>3650</v>
      </c>
      <c r="I48" s="47" t="s">
        <v>3638</v>
      </c>
      <c r="J48" s="47">
        <v>534</v>
      </c>
      <c r="K48" s="47" t="s">
        <v>297</v>
      </c>
      <c r="L48" s="47">
        <v>26518440</v>
      </c>
      <c r="M48" s="50" t="s">
        <v>5901</v>
      </c>
      <c r="N48" s="74" t="s">
        <v>3325</v>
      </c>
      <c r="O48" s="74" t="s">
        <v>3326</v>
      </c>
      <c r="P48" s="75" t="s">
        <v>5000</v>
      </c>
      <c r="Q48" s="54"/>
    </row>
    <row r="49" spans="2:17" s="73" customFormat="1" x14ac:dyDescent="0.15">
      <c r="B49" s="65">
        <v>2018</v>
      </c>
      <c r="C49" s="75">
        <v>1</v>
      </c>
      <c r="D49" s="75" t="s">
        <v>15</v>
      </c>
      <c r="E49" s="53" t="s">
        <v>1951</v>
      </c>
      <c r="F49" s="75" t="s">
        <v>6835</v>
      </c>
      <c r="G49" s="53" t="s">
        <v>2001</v>
      </c>
      <c r="H49" s="53" t="s">
        <v>2002</v>
      </c>
      <c r="I49" s="47" t="s">
        <v>16</v>
      </c>
      <c r="J49" s="47">
        <v>232</v>
      </c>
      <c r="K49" s="47" t="s">
        <v>319</v>
      </c>
      <c r="L49" s="47">
        <v>26629000</v>
      </c>
      <c r="M49" s="50" t="s">
        <v>6227</v>
      </c>
      <c r="N49" s="74" t="s">
        <v>1952</v>
      </c>
      <c r="O49" s="74" t="s">
        <v>1953</v>
      </c>
      <c r="P49" s="75" t="s">
        <v>5000</v>
      </c>
      <c r="Q49" s="54"/>
    </row>
    <row r="50" spans="2:17" s="73" customFormat="1" x14ac:dyDescent="0.15">
      <c r="B50" s="65">
        <v>2018</v>
      </c>
      <c r="C50" s="75">
        <v>1</v>
      </c>
      <c r="D50" s="75" t="s">
        <v>14</v>
      </c>
      <c r="E50" s="53" t="s">
        <v>4771</v>
      </c>
      <c r="F50" s="75" t="s">
        <v>6847</v>
      </c>
      <c r="G50" s="53" t="s">
        <v>4772</v>
      </c>
      <c r="H50" s="53" t="s">
        <v>4773</v>
      </c>
      <c r="I50" s="47" t="s">
        <v>4774</v>
      </c>
      <c r="J50" s="47">
        <v>3</v>
      </c>
      <c r="K50" s="47" t="s">
        <v>4502</v>
      </c>
      <c r="L50" s="47">
        <v>27247000</v>
      </c>
      <c r="M50" s="50" t="s">
        <v>6884</v>
      </c>
      <c r="N50" s="74" t="s">
        <v>4268</v>
      </c>
      <c r="O50" s="74" t="s">
        <v>4269</v>
      </c>
      <c r="P50" s="75" t="s">
        <v>5000</v>
      </c>
      <c r="Q50" s="54"/>
    </row>
    <row r="51" spans="2:17" s="73" customFormat="1" x14ac:dyDescent="0.15">
      <c r="B51" s="65">
        <v>2018</v>
      </c>
      <c r="C51" s="75">
        <v>1</v>
      </c>
      <c r="D51" s="75" t="s">
        <v>15</v>
      </c>
      <c r="E51" s="53" t="s">
        <v>3636</v>
      </c>
      <c r="F51" s="75" t="s">
        <v>6836</v>
      </c>
      <c r="G51" s="53" t="s">
        <v>3651</v>
      </c>
      <c r="H51" s="53" t="s">
        <v>3652</v>
      </c>
      <c r="I51" s="47" t="s">
        <v>3646</v>
      </c>
      <c r="J51" s="47">
        <v>307</v>
      </c>
      <c r="K51" s="47" t="s">
        <v>493</v>
      </c>
      <c r="L51" s="47">
        <v>27323000</v>
      </c>
      <c r="M51" s="50" t="s">
        <v>5901</v>
      </c>
      <c r="N51" s="74" t="s">
        <v>3325</v>
      </c>
      <c r="O51" s="74" t="s">
        <v>3326</v>
      </c>
      <c r="P51" s="75" t="s">
        <v>5000</v>
      </c>
      <c r="Q51" s="54"/>
    </row>
    <row r="52" spans="2:17" s="73" customFormat="1" x14ac:dyDescent="0.15">
      <c r="B52" s="65">
        <v>2018</v>
      </c>
      <c r="C52" s="75">
        <v>1</v>
      </c>
      <c r="D52" s="75" t="s">
        <v>14</v>
      </c>
      <c r="E52" s="53" t="s">
        <v>2290</v>
      </c>
      <c r="F52" s="75" t="s">
        <v>6847</v>
      </c>
      <c r="G52" s="53" t="s">
        <v>351</v>
      </c>
      <c r="H52" s="53" t="s">
        <v>2294</v>
      </c>
      <c r="I52" s="47" t="s">
        <v>2291</v>
      </c>
      <c r="J52" s="47">
        <v>141</v>
      </c>
      <c r="K52" s="47" t="s">
        <v>319</v>
      </c>
      <c r="L52" s="47">
        <v>27360000</v>
      </c>
      <c r="M52" s="50" t="s">
        <v>6848</v>
      </c>
      <c r="N52" s="74" t="s">
        <v>2292</v>
      </c>
      <c r="O52" s="74" t="s">
        <v>2293</v>
      </c>
      <c r="P52" s="75" t="s">
        <v>6846</v>
      </c>
      <c r="Q52" s="54"/>
    </row>
    <row r="53" spans="2:17" s="73" customFormat="1" x14ac:dyDescent="0.15">
      <c r="B53" s="65">
        <v>2018</v>
      </c>
      <c r="C53" s="75">
        <v>1</v>
      </c>
      <c r="D53" s="75" t="s">
        <v>15</v>
      </c>
      <c r="E53" s="53" t="s">
        <v>4376</v>
      </c>
      <c r="F53" s="75" t="s">
        <v>6836</v>
      </c>
      <c r="G53" s="53" t="s">
        <v>316</v>
      </c>
      <c r="H53" s="53" t="s">
        <v>4377</v>
      </c>
      <c r="I53" s="47" t="s">
        <v>16</v>
      </c>
      <c r="J53" s="47">
        <v>30</v>
      </c>
      <c r="K53" s="47" t="s">
        <v>366</v>
      </c>
      <c r="L53" s="47">
        <v>27769500</v>
      </c>
      <c r="M53" s="50" t="s">
        <v>5907</v>
      </c>
      <c r="N53" s="74" t="s">
        <v>4094</v>
      </c>
      <c r="O53" s="74" t="s">
        <v>4095</v>
      </c>
      <c r="P53" s="75" t="s">
        <v>5000</v>
      </c>
      <c r="Q53" s="54"/>
    </row>
    <row r="54" spans="2:17" s="73" customFormat="1" x14ac:dyDescent="0.15">
      <c r="B54" s="65">
        <v>2018</v>
      </c>
      <c r="C54" s="75">
        <v>1</v>
      </c>
      <c r="D54" s="75" t="s">
        <v>15</v>
      </c>
      <c r="E54" s="53" t="s">
        <v>3484</v>
      </c>
      <c r="F54" s="75" t="s">
        <v>6836</v>
      </c>
      <c r="G54" s="53" t="s">
        <v>307</v>
      </c>
      <c r="H54" s="53" t="s">
        <v>342</v>
      </c>
      <c r="I54" s="47" t="s">
        <v>486</v>
      </c>
      <c r="J54" s="47">
        <v>779</v>
      </c>
      <c r="K54" s="47" t="s">
        <v>309</v>
      </c>
      <c r="L54" s="47">
        <v>28116000</v>
      </c>
      <c r="M54" s="50" t="s">
        <v>5901</v>
      </c>
      <c r="N54" s="74" t="s">
        <v>3322</v>
      </c>
      <c r="O54" s="74" t="s">
        <v>3323</v>
      </c>
      <c r="P54" s="75" t="s">
        <v>5000</v>
      </c>
      <c r="Q54" s="54"/>
    </row>
    <row r="55" spans="2:17" s="73" customFormat="1" x14ac:dyDescent="0.15">
      <c r="B55" s="65">
        <v>2018</v>
      </c>
      <c r="C55" s="75">
        <v>1</v>
      </c>
      <c r="D55" s="75" t="s">
        <v>15</v>
      </c>
      <c r="E55" s="53" t="s">
        <v>4433</v>
      </c>
      <c r="F55" s="75" t="s">
        <v>6836</v>
      </c>
      <c r="G55" s="53" t="s">
        <v>1667</v>
      </c>
      <c r="H55" s="53" t="s">
        <v>4434</v>
      </c>
      <c r="I55" s="47" t="s">
        <v>515</v>
      </c>
      <c r="J55" s="47">
        <v>700</v>
      </c>
      <c r="K55" s="47" t="s">
        <v>493</v>
      </c>
      <c r="L55" s="47">
        <v>29400000</v>
      </c>
      <c r="M55" s="50" t="s">
        <v>6879</v>
      </c>
      <c r="N55" s="74" t="s">
        <v>4122</v>
      </c>
      <c r="O55" s="74" t="s">
        <v>4123</v>
      </c>
      <c r="P55" s="75" t="s">
        <v>5000</v>
      </c>
      <c r="Q55" s="54"/>
    </row>
    <row r="56" spans="2:17" s="73" customFormat="1" x14ac:dyDescent="0.15">
      <c r="B56" s="65">
        <v>2018</v>
      </c>
      <c r="C56" s="75">
        <v>1</v>
      </c>
      <c r="D56" s="75" t="s">
        <v>15</v>
      </c>
      <c r="E56" s="53" t="s">
        <v>3632</v>
      </c>
      <c r="F56" s="75" t="s">
        <v>6836</v>
      </c>
      <c r="G56" s="53" t="s">
        <v>2540</v>
      </c>
      <c r="H56" s="53" t="s">
        <v>1036</v>
      </c>
      <c r="I56" s="47" t="s">
        <v>16</v>
      </c>
      <c r="J56" s="47">
        <v>206</v>
      </c>
      <c r="K56" s="47" t="s">
        <v>306</v>
      </c>
      <c r="L56" s="47">
        <v>30031000</v>
      </c>
      <c r="M56" s="50" t="s">
        <v>5900</v>
      </c>
      <c r="N56" s="74" t="s">
        <v>3319</v>
      </c>
      <c r="O56" s="74" t="s">
        <v>3320</v>
      </c>
      <c r="P56" s="75" t="s">
        <v>5000</v>
      </c>
      <c r="Q56" s="54"/>
    </row>
    <row r="57" spans="2:17" s="73" customFormat="1" x14ac:dyDescent="0.15">
      <c r="B57" s="65">
        <v>2018</v>
      </c>
      <c r="C57" s="75">
        <v>1</v>
      </c>
      <c r="D57" s="75" t="s">
        <v>15</v>
      </c>
      <c r="E57" s="53" t="s">
        <v>4406</v>
      </c>
      <c r="F57" s="75" t="s">
        <v>6836</v>
      </c>
      <c r="G57" s="53" t="s">
        <v>4409</v>
      </c>
      <c r="H57" s="53" t="s">
        <v>4410</v>
      </c>
      <c r="I57" s="47" t="s">
        <v>3867</v>
      </c>
      <c r="J57" s="47">
        <v>46.136000000000003</v>
      </c>
      <c r="K57" s="47" t="s">
        <v>4411</v>
      </c>
      <c r="L57" s="47">
        <v>32624610</v>
      </c>
      <c r="M57" s="50" t="s">
        <v>6878</v>
      </c>
      <c r="N57" s="74" t="s">
        <v>4412</v>
      </c>
      <c r="O57" s="74" t="s">
        <v>4413</v>
      </c>
      <c r="P57" s="75" t="s">
        <v>5000</v>
      </c>
      <c r="Q57" s="54"/>
    </row>
    <row r="58" spans="2:17" s="73" customFormat="1" x14ac:dyDescent="0.15">
      <c r="B58" s="65">
        <v>2018</v>
      </c>
      <c r="C58" s="75">
        <v>1</v>
      </c>
      <c r="D58" s="75" t="s">
        <v>15</v>
      </c>
      <c r="E58" s="53" t="s">
        <v>755</v>
      </c>
      <c r="F58" s="75" t="s">
        <v>6836</v>
      </c>
      <c r="G58" s="53" t="s">
        <v>307</v>
      </c>
      <c r="H58" s="53" t="s">
        <v>380</v>
      </c>
      <c r="I58" s="47" t="s">
        <v>16</v>
      </c>
      <c r="J58" s="47">
        <v>500</v>
      </c>
      <c r="K58" s="47" t="s">
        <v>309</v>
      </c>
      <c r="L58" s="47">
        <v>32720000</v>
      </c>
      <c r="M58" s="50" t="s">
        <v>5839</v>
      </c>
      <c r="N58" s="74" t="s">
        <v>756</v>
      </c>
      <c r="O58" s="74" t="s">
        <v>757</v>
      </c>
      <c r="P58" s="75" t="s">
        <v>5000</v>
      </c>
      <c r="Q58" s="54"/>
    </row>
    <row r="59" spans="2:17" s="73" customFormat="1" x14ac:dyDescent="0.15">
      <c r="B59" s="65">
        <v>2018</v>
      </c>
      <c r="C59" s="75">
        <v>1</v>
      </c>
      <c r="D59" s="75" t="s">
        <v>14</v>
      </c>
      <c r="E59" s="53" t="s">
        <v>2974</v>
      </c>
      <c r="F59" s="75" t="s">
        <v>6835</v>
      </c>
      <c r="G59" s="53" t="s">
        <v>307</v>
      </c>
      <c r="H59" s="53" t="s">
        <v>3051</v>
      </c>
      <c r="I59" s="47" t="s">
        <v>16</v>
      </c>
      <c r="J59" s="47">
        <v>505.14</v>
      </c>
      <c r="K59" s="47" t="s">
        <v>309</v>
      </c>
      <c r="L59" s="47">
        <v>34432000</v>
      </c>
      <c r="M59" s="50" t="s">
        <v>5887</v>
      </c>
      <c r="N59" s="74" t="s">
        <v>2975</v>
      </c>
      <c r="O59" s="74" t="s">
        <v>2976</v>
      </c>
      <c r="P59" s="75" t="s">
        <v>5000</v>
      </c>
      <c r="Q59" s="54"/>
    </row>
    <row r="60" spans="2:17" s="73" customFormat="1" x14ac:dyDescent="0.15">
      <c r="B60" s="65">
        <v>2018</v>
      </c>
      <c r="C60" s="75">
        <v>1</v>
      </c>
      <c r="D60" s="75" t="s">
        <v>15</v>
      </c>
      <c r="E60" s="53" t="s">
        <v>965</v>
      </c>
      <c r="F60" s="75" t="s">
        <v>6835</v>
      </c>
      <c r="G60" s="53" t="s">
        <v>966</v>
      </c>
      <c r="H60" s="53" t="s">
        <v>967</v>
      </c>
      <c r="I60" s="47" t="s">
        <v>938</v>
      </c>
      <c r="J60" s="47">
        <v>1</v>
      </c>
      <c r="K60" s="47" t="s">
        <v>322</v>
      </c>
      <c r="L60" s="47">
        <v>35000000</v>
      </c>
      <c r="M60" s="50" t="s">
        <v>5837</v>
      </c>
      <c r="N60" s="74" t="s">
        <v>719</v>
      </c>
      <c r="O60" s="74" t="s">
        <v>720</v>
      </c>
      <c r="P60" s="75" t="s">
        <v>5000</v>
      </c>
      <c r="Q60" s="54"/>
    </row>
    <row r="61" spans="2:17" s="73" customFormat="1" x14ac:dyDescent="0.15">
      <c r="B61" s="65">
        <v>2018</v>
      </c>
      <c r="C61" s="75">
        <v>1</v>
      </c>
      <c r="D61" s="75" t="s">
        <v>14</v>
      </c>
      <c r="E61" s="53" t="s">
        <v>1632</v>
      </c>
      <c r="F61" s="75" t="s">
        <v>3911</v>
      </c>
      <c r="G61" s="53" t="s">
        <v>307</v>
      </c>
      <c r="H61" s="53" t="s">
        <v>1633</v>
      </c>
      <c r="I61" s="47" t="s">
        <v>1634</v>
      </c>
      <c r="J61" s="47" t="s">
        <v>1635</v>
      </c>
      <c r="K61" s="47" t="s">
        <v>309</v>
      </c>
      <c r="L61" s="47">
        <v>36000000</v>
      </c>
      <c r="M61" s="50" t="s">
        <v>5847</v>
      </c>
      <c r="N61" s="74" t="s">
        <v>1392</v>
      </c>
      <c r="O61" s="74" t="s">
        <v>1393</v>
      </c>
      <c r="P61" s="75" t="s">
        <v>5000</v>
      </c>
      <c r="Q61" s="54"/>
    </row>
    <row r="62" spans="2:17" s="73" customFormat="1" x14ac:dyDescent="0.15">
      <c r="B62" s="65">
        <v>2018</v>
      </c>
      <c r="C62" s="75">
        <v>1</v>
      </c>
      <c r="D62" s="75" t="s">
        <v>14</v>
      </c>
      <c r="E62" s="53" t="s">
        <v>1406</v>
      </c>
      <c r="F62" s="75" t="s">
        <v>6838</v>
      </c>
      <c r="G62" s="53" t="s">
        <v>401</v>
      </c>
      <c r="H62" s="53" t="s">
        <v>1644</v>
      </c>
      <c r="I62" s="47" t="s">
        <v>1645</v>
      </c>
      <c r="J62" s="47">
        <v>960</v>
      </c>
      <c r="K62" s="47" t="s">
        <v>90</v>
      </c>
      <c r="L62" s="47">
        <v>37000000</v>
      </c>
      <c r="M62" s="50" t="s">
        <v>6125</v>
      </c>
      <c r="N62" s="74" t="s">
        <v>1211</v>
      </c>
      <c r="O62" s="74" t="s">
        <v>1212</v>
      </c>
      <c r="P62" s="75" t="s">
        <v>5000</v>
      </c>
      <c r="Q62" s="54"/>
    </row>
    <row r="63" spans="2:17" s="73" customFormat="1" x14ac:dyDescent="0.15">
      <c r="B63" s="65">
        <v>2018</v>
      </c>
      <c r="C63" s="75">
        <v>1</v>
      </c>
      <c r="D63" s="75" t="s">
        <v>14</v>
      </c>
      <c r="E63" s="53" t="s">
        <v>4792</v>
      </c>
      <c r="F63" s="75" t="s">
        <v>6836</v>
      </c>
      <c r="G63" s="53" t="s">
        <v>4793</v>
      </c>
      <c r="H63" s="53" t="s">
        <v>4794</v>
      </c>
      <c r="I63" s="47" t="s">
        <v>3867</v>
      </c>
      <c r="J63" s="47">
        <v>1</v>
      </c>
      <c r="K63" s="47" t="s">
        <v>4795</v>
      </c>
      <c r="L63" s="47">
        <v>37752000</v>
      </c>
      <c r="M63" s="50" t="s">
        <v>6885</v>
      </c>
      <c r="N63" s="74" t="s">
        <v>4281</v>
      </c>
      <c r="O63" s="74" t="s">
        <v>4796</v>
      </c>
      <c r="P63" s="75" t="s">
        <v>5000</v>
      </c>
      <c r="Q63" s="54"/>
    </row>
    <row r="64" spans="2:17" s="73" customFormat="1" x14ac:dyDescent="0.15">
      <c r="B64" s="65">
        <v>2018</v>
      </c>
      <c r="C64" s="75">
        <v>1</v>
      </c>
      <c r="D64" s="75" t="s">
        <v>15</v>
      </c>
      <c r="E64" s="53" t="s">
        <v>873</v>
      </c>
      <c r="F64" s="75" t="s">
        <v>6836</v>
      </c>
      <c r="G64" s="53" t="s">
        <v>307</v>
      </c>
      <c r="H64" s="53" t="s">
        <v>1046</v>
      </c>
      <c r="I64" s="47" t="s">
        <v>16</v>
      </c>
      <c r="J64" s="47">
        <v>700</v>
      </c>
      <c r="K64" s="47" t="s">
        <v>309</v>
      </c>
      <c r="L64" s="47">
        <v>42000000</v>
      </c>
      <c r="M64" s="50" t="s">
        <v>5841</v>
      </c>
      <c r="N64" s="74" t="s">
        <v>874</v>
      </c>
      <c r="O64" s="74" t="s">
        <v>875</v>
      </c>
      <c r="P64" s="75" t="s">
        <v>5000</v>
      </c>
      <c r="Q64" s="54"/>
    </row>
    <row r="65" spans="2:17" s="73" customFormat="1" x14ac:dyDescent="0.15">
      <c r="B65" s="65">
        <v>2018</v>
      </c>
      <c r="C65" s="75">
        <v>1</v>
      </c>
      <c r="D65" s="75" t="s">
        <v>15</v>
      </c>
      <c r="E65" s="53" t="s">
        <v>935</v>
      </c>
      <c r="F65" s="75" t="s">
        <v>6817</v>
      </c>
      <c r="G65" s="53" t="s">
        <v>307</v>
      </c>
      <c r="H65" s="53" t="s">
        <v>936</v>
      </c>
      <c r="I65" s="47" t="s">
        <v>318</v>
      </c>
      <c r="J65" s="47">
        <v>656</v>
      </c>
      <c r="K65" s="47" t="s">
        <v>309</v>
      </c>
      <c r="L65" s="47">
        <v>42811590</v>
      </c>
      <c r="M65" s="50" t="s">
        <v>6834</v>
      </c>
      <c r="N65" s="74" t="s">
        <v>933</v>
      </c>
      <c r="O65" s="74" t="s">
        <v>934</v>
      </c>
      <c r="P65" s="75" t="s">
        <v>6816</v>
      </c>
      <c r="Q65" s="54"/>
    </row>
    <row r="66" spans="2:17" s="73" customFormat="1" x14ac:dyDescent="0.15">
      <c r="B66" s="65">
        <v>2018</v>
      </c>
      <c r="C66" s="75">
        <v>1</v>
      </c>
      <c r="D66" s="75" t="s">
        <v>14</v>
      </c>
      <c r="E66" s="53" t="s">
        <v>1535</v>
      </c>
      <c r="F66" s="75" t="s">
        <v>6836</v>
      </c>
      <c r="G66" s="53" t="s">
        <v>307</v>
      </c>
      <c r="H66" s="53" t="s">
        <v>342</v>
      </c>
      <c r="I66" s="47" t="s">
        <v>486</v>
      </c>
      <c r="J66" s="47">
        <v>297</v>
      </c>
      <c r="K66" s="47" t="s">
        <v>574</v>
      </c>
      <c r="L66" s="47">
        <v>43000000</v>
      </c>
      <c r="M66" s="50" t="s">
        <v>5845</v>
      </c>
      <c r="N66" s="74" t="s">
        <v>1132</v>
      </c>
      <c r="O66" s="74" t="s">
        <v>1133</v>
      </c>
      <c r="P66" s="75" t="s">
        <v>5000</v>
      </c>
      <c r="Q66" s="54"/>
    </row>
    <row r="67" spans="2:17" s="73" customFormat="1" x14ac:dyDescent="0.15">
      <c r="B67" s="65">
        <v>2018</v>
      </c>
      <c r="C67" s="75">
        <v>1</v>
      </c>
      <c r="D67" s="75" t="s">
        <v>15</v>
      </c>
      <c r="E67" s="53" t="s">
        <v>3925</v>
      </c>
      <c r="F67" s="75" t="s">
        <v>6836</v>
      </c>
      <c r="G67" s="53" t="s">
        <v>307</v>
      </c>
      <c r="H67" s="53" t="s">
        <v>4608</v>
      </c>
      <c r="I67" s="47" t="s">
        <v>4609</v>
      </c>
      <c r="J67" s="47">
        <v>695</v>
      </c>
      <c r="K67" s="47" t="s">
        <v>4610</v>
      </c>
      <c r="L67" s="47">
        <v>44539000</v>
      </c>
      <c r="M67" s="50" t="s">
        <v>6881</v>
      </c>
      <c r="N67" s="74" t="s">
        <v>4611</v>
      </c>
      <c r="O67" s="74" t="s">
        <v>4612</v>
      </c>
      <c r="P67" s="75" t="s">
        <v>5000</v>
      </c>
      <c r="Q67" s="54"/>
    </row>
    <row r="68" spans="2:17" s="73" customFormat="1" x14ac:dyDescent="0.15">
      <c r="B68" s="65">
        <v>2018</v>
      </c>
      <c r="C68" s="75">
        <v>1</v>
      </c>
      <c r="D68" s="75" t="s">
        <v>15</v>
      </c>
      <c r="E68" s="53" t="s">
        <v>4658</v>
      </c>
      <c r="F68" s="75" t="s">
        <v>6836</v>
      </c>
      <c r="G68" s="53" t="s">
        <v>307</v>
      </c>
      <c r="H68" s="53" t="s">
        <v>4555</v>
      </c>
      <c r="I68" s="47" t="s">
        <v>16</v>
      </c>
      <c r="J68" s="47">
        <v>1</v>
      </c>
      <c r="K68" s="47" t="s">
        <v>90</v>
      </c>
      <c r="L68" s="47">
        <v>44700000</v>
      </c>
      <c r="M68" s="50" t="s">
        <v>4235</v>
      </c>
      <c r="N68" s="74" t="s">
        <v>3951</v>
      </c>
      <c r="O68" s="74" t="s">
        <v>3952</v>
      </c>
      <c r="P68" s="75" t="s">
        <v>5000</v>
      </c>
      <c r="Q68" s="54"/>
    </row>
    <row r="69" spans="2:17" s="73" customFormat="1" x14ac:dyDescent="0.15">
      <c r="B69" s="65">
        <v>2018</v>
      </c>
      <c r="C69" s="75">
        <v>1</v>
      </c>
      <c r="D69" s="75" t="s">
        <v>5660</v>
      </c>
      <c r="E69" s="53" t="s">
        <v>5340</v>
      </c>
      <c r="F69" s="75" t="s">
        <v>6836</v>
      </c>
      <c r="G69" s="53" t="s">
        <v>5661</v>
      </c>
      <c r="H69" s="53" t="s">
        <v>5662</v>
      </c>
      <c r="I69" s="47" t="s">
        <v>17</v>
      </c>
      <c r="J69" s="47">
        <v>3165</v>
      </c>
      <c r="K69" s="47" t="s">
        <v>880</v>
      </c>
      <c r="L69" s="47">
        <v>46842000</v>
      </c>
      <c r="M69" s="50" t="s">
        <v>6772</v>
      </c>
      <c r="N69" s="74" t="s">
        <v>5341</v>
      </c>
      <c r="O69" s="74" t="s">
        <v>5342</v>
      </c>
      <c r="P69" s="75" t="s">
        <v>5000</v>
      </c>
      <c r="Q69" s="54"/>
    </row>
    <row r="70" spans="2:17" s="73" customFormat="1" x14ac:dyDescent="0.15">
      <c r="B70" s="65">
        <v>2018</v>
      </c>
      <c r="C70" s="75">
        <v>1</v>
      </c>
      <c r="D70" s="75" t="s">
        <v>14</v>
      </c>
      <c r="E70" s="53" t="s">
        <v>5524</v>
      </c>
      <c r="F70" s="75" t="s">
        <v>6836</v>
      </c>
      <c r="G70" s="53" t="s">
        <v>5449</v>
      </c>
      <c r="H70" s="53" t="s">
        <v>5532</v>
      </c>
      <c r="I70" s="47" t="s">
        <v>5427</v>
      </c>
      <c r="J70" s="47">
        <v>67.599999999999994</v>
      </c>
      <c r="K70" s="47" t="s">
        <v>5529</v>
      </c>
      <c r="L70" s="47">
        <v>46853560</v>
      </c>
      <c r="M70" s="50" t="s">
        <v>6888</v>
      </c>
      <c r="N70" s="74" t="s">
        <v>5526</v>
      </c>
      <c r="O70" s="74" t="s">
        <v>5527</v>
      </c>
      <c r="P70" s="75" t="s">
        <v>5000</v>
      </c>
      <c r="Q70" s="54"/>
    </row>
    <row r="71" spans="2:17" s="73" customFormat="1" x14ac:dyDescent="0.15">
      <c r="B71" s="65">
        <v>2018</v>
      </c>
      <c r="C71" s="75">
        <v>1</v>
      </c>
      <c r="D71" s="75" t="s">
        <v>5652</v>
      </c>
      <c r="E71" s="53" t="s">
        <v>5653</v>
      </c>
      <c r="F71" s="75" t="s">
        <v>6836</v>
      </c>
      <c r="G71" s="53" t="s">
        <v>307</v>
      </c>
      <c r="H71" s="53" t="s">
        <v>342</v>
      </c>
      <c r="I71" s="47"/>
      <c r="J71" s="47">
        <v>691</v>
      </c>
      <c r="K71" s="47" t="s">
        <v>309</v>
      </c>
      <c r="L71" s="47">
        <v>47554620</v>
      </c>
      <c r="M71" s="50" t="s">
        <v>6772</v>
      </c>
      <c r="N71" s="74" t="s">
        <v>5330</v>
      </c>
      <c r="O71" s="74" t="s">
        <v>5350</v>
      </c>
      <c r="P71" s="75" t="s">
        <v>5000</v>
      </c>
      <c r="Q71" s="54"/>
    </row>
    <row r="72" spans="2:17" s="73" customFormat="1" x14ac:dyDescent="0.15">
      <c r="B72" s="65">
        <v>2018</v>
      </c>
      <c r="C72" s="75">
        <v>1</v>
      </c>
      <c r="D72" s="75" t="s">
        <v>14</v>
      </c>
      <c r="E72" s="53" t="s">
        <v>1742</v>
      </c>
      <c r="F72" s="75" t="s">
        <v>6836</v>
      </c>
      <c r="G72" s="53" t="s">
        <v>1743</v>
      </c>
      <c r="H72" s="53" t="s">
        <v>1744</v>
      </c>
      <c r="I72" s="47" t="s">
        <v>318</v>
      </c>
      <c r="J72" s="47">
        <v>8</v>
      </c>
      <c r="K72" s="47" t="s">
        <v>400</v>
      </c>
      <c r="L72" s="47">
        <v>47941000</v>
      </c>
      <c r="M72" s="50" t="s">
        <v>6188</v>
      </c>
      <c r="N72" s="74" t="s">
        <v>1486</v>
      </c>
      <c r="O72" s="74" t="s">
        <v>1487</v>
      </c>
      <c r="P72" s="75" t="s">
        <v>5000</v>
      </c>
      <c r="Q72" s="54"/>
    </row>
    <row r="73" spans="2:17" s="73" customFormat="1" x14ac:dyDescent="0.15">
      <c r="B73" s="65">
        <v>2018</v>
      </c>
      <c r="C73" s="75">
        <v>1</v>
      </c>
      <c r="D73" s="75" t="s">
        <v>15</v>
      </c>
      <c r="E73" s="53" t="s">
        <v>1951</v>
      </c>
      <c r="F73" s="75" t="s">
        <v>6835</v>
      </c>
      <c r="G73" s="53" t="s">
        <v>2005</v>
      </c>
      <c r="H73" s="53" t="s">
        <v>2006</v>
      </c>
      <c r="I73" s="47" t="s">
        <v>16</v>
      </c>
      <c r="J73" s="47">
        <v>109</v>
      </c>
      <c r="K73" s="47" t="s">
        <v>319</v>
      </c>
      <c r="L73" s="47">
        <v>47974000</v>
      </c>
      <c r="M73" s="50" t="s">
        <v>6227</v>
      </c>
      <c r="N73" s="74" t="s">
        <v>1952</v>
      </c>
      <c r="O73" s="74" t="s">
        <v>1953</v>
      </c>
      <c r="P73" s="75" t="s">
        <v>5000</v>
      </c>
      <c r="Q73" s="54"/>
    </row>
    <row r="74" spans="2:17" s="73" customFormat="1" x14ac:dyDescent="0.15">
      <c r="B74" s="65">
        <v>2018</v>
      </c>
      <c r="C74" s="75">
        <v>1</v>
      </c>
      <c r="D74" s="75" t="s">
        <v>14</v>
      </c>
      <c r="E74" s="53" t="s">
        <v>1738</v>
      </c>
      <c r="F74" s="75" t="s">
        <v>6838</v>
      </c>
      <c r="G74" s="53" t="s">
        <v>1739</v>
      </c>
      <c r="H74" s="53" t="s">
        <v>1740</v>
      </c>
      <c r="I74" s="47" t="s">
        <v>318</v>
      </c>
      <c r="J74" s="47">
        <v>158</v>
      </c>
      <c r="K74" s="47" t="s">
        <v>1741</v>
      </c>
      <c r="L74" s="47">
        <v>49857000</v>
      </c>
      <c r="M74" s="50" t="s">
        <v>6188</v>
      </c>
      <c r="N74" s="74" t="s">
        <v>1486</v>
      </c>
      <c r="O74" s="74" t="s">
        <v>1487</v>
      </c>
      <c r="P74" s="75" t="s">
        <v>5000</v>
      </c>
      <c r="Q74" s="54"/>
    </row>
    <row r="75" spans="2:17" s="73" customFormat="1" x14ac:dyDescent="0.15">
      <c r="B75" s="65">
        <v>2018</v>
      </c>
      <c r="C75" s="75">
        <v>1</v>
      </c>
      <c r="D75" s="75" t="s">
        <v>15</v>
      </c>
      <c r="E75" s="53" t="s">
        <v>1951</v>
      </c>
      <c r="F75" s="75" t="s">
        <v>6835</v>
      </c>
      <c r="G75" s="53" t="s">
        <v>1998</v>
      </c>
      <c r="H75" s="53" t="s">
        <v>572</v>
      </c>
      <c r="I75" s="47" t="s">
        <v>16</v>
      </c>
      <c r="J75" s="47">
        <v>568</v>
      </c>
      <c r="K75" s="47" t="s">
        <v>90</v>
      </c>
      <c r="L75" s="47">
        <v>50254000</v>
      </c>
      <c r="M75" s="50" t="s">
        <v>6227</v>
      </c>
      <c r="N75" s="74" t="s">
        <v>1952</v>
      </c>
      <c r="O75" s="74" t="s">
        <v>1953</v>
      </c>
      <c r="P75" s="75" t="s">
        <v>5000</v>
      </c>
      <c r="Q75" s="54"/>
    </row>
    <row r="76" spans="2:17" s="73" customFormat="1" x14ac:dyDescent="0.15">
      <c r="B76" s="65">
        <v>2018</v>
      </c>
      <c r="C76" s="75">
        <v>1</v>
      </c>
      <c r="D76" s="75" t="s">
        <v>14</v>
      </c>
      <c r="E76" s="53" t="s">
        <v>1705</v>
      </c>
      <c r="F76" s="75" t="s">
        <v>6836</v>
      </c>
      <c r="G76" s="53" t="s">
        <v>307</v>
      </c>
      <c r="H76" s="53" t="s">
        <v>380</v>
      </c>
      <c r="I76" s="47" t="s">
        <v>318</v>
      </c>
      <c r="J76" s="47">
        <v>723</v>
      </c>
      <c r="K76" s="47" t="s">
        <v>309</v>
      </c>
      <c r="L76" s="47">
        <v>50400880</v>
      </c>
      <c r="M76" s="50" t="s">
        <v>6188</v>
      </c>
      <c r="N76" s="74" t="s">
        <v>1481</v>
      </c>
      <c r="O76" s="74" t="s">
        <v>1482</v>
      </c>
      <c r="P76" s="75" t="s">
        <v>5000</v>
      </c>
      <c r="Q76" s="54"/>
    </row>
    <row r="77" spans="2:17" s="73" customFormat="1" x14ac:dyDescent="0.15">
      <c r="B77" s="65">
        <v>2018</v>
      </c>
      <c r="C77" s="75">
        <v>1</v>
      </c>
      <c r="D77" s="75" t="s">
        <v>15</v>
      </c>
      <c r="E77" s="53" t="s">
        <v>3925</v>
      </c>
      <c r="F77" s="75" t="s">
        <v>6836</v>
      </c>
      <c r="G77" s="53" t="s">
        <v>4618</v>
      </c>
      <c r="H77" s="53" t="s">
        <v>4605</v>
      </c>
      <c r="I77" s="47" t="s">
        <v>4619</v>
      </c>
      <c r="J77" s="47">
        <v>2233</v>
      </c>
      <c r="K77" s="47" t="s">
        <v>4417</v>
      </c>
      <c r="L77" s="47">
        <v>52714000</v>
      </c>
      <c r="M77" s="50" t="s">
        <v>6881</v>
      </c>
      <c r="N77" s="74" t="s">
        <v>4611</v>
      </c>
      <c r="O77" s="74" t="s">
        <v>4620</v>
      </c>
      <c r="P77" s="75" t="s">
        <v>5000</v>
      </c>
      <c r="Q77" s="54"/>
    </row>
    <row r="78" spans="2:17" s="73" customFormat="1" x14ac:dyDescent="0.15">
      <c r="B78" s="65">
        <v>2018</v>
      </c>
      <c r="C78" s="75">
        <v>1</v>
      </c>
      <c r="D78" s="75" t="s">
        <v>15</v>
      </c>
      <c r="E78" s="53" t="s">
        <v>1951</v>
      </c>
      <c r="F78" s="75" t="s">
        <v>6835</v>
      </c>
      <c r="G78" s="53" t="s">
        <v>1997</v>
      </c>
      <c r="H78" s="53" t="s">
        <v>950</v>
      </c>
      <c r="I78" s="47" t="s">
        <v>16</v>
      </c>
      <c r="J78" s="47">
        <v>568</v>
      </c>
      <c r="K78" s="47" t="s">
        <v>90</v>
      </c>
      <c r="L78" s="47">
        <v>53076000</v>
      </c>
      <c r="M78" s="50" t="s">
        <v>6227</v>
      </c>
      <c r="N78" s="74" t="s">
        <v>1952</v>
      </c>
      <c r="O78" s="74" t="s">
        <v>1953</v>
      </c>
      <c r="P78" s="75" t="s">
        <v>5000</v>
      </c>
      <c r="Q78" s="54"/>
    </row>
    <row r="79" spans="2:17" s="73" customFormat="1" x14ac:dyDescent="0.15">
      <c r="B79" s="65">
        <v>2018</v>
      </c>
      <c r="C79" s="75">
        <v>1</v>
      </c>
      <c r="D79" s="75" t="s">
        <v>15</v>
      </c>
      <c r="E79" s="53" t="s">
        <v>4530</v>
      </c>
      <c r="F79" s="75" t="s">
        <v>6836</v>
      </c>
      <c r="G79" s="53" t="s">
        <v>1023</v>
      </c>
      <c r="H79" s="53" t="s">
        <v>4340</v>
      </c>
      <c r="I79" s="47" t="s">
        <v>16</v>
      </c>
      <c r="J79" s="47">
        <v>324</v>
      </c>
      <c r="K79" s="47" t="s">
        <v>366</v>
      </c>
      <c r="L79" s="47">
        <v>54432000</v>
      </c>
      <c r="M79" s="50" t="s">
        <v>5908</v>
      </c>
      <c r="N79" s="74" t="s">
        <v>4162</v>
      </c>
      <c r="O79" s="74" t="s">
        <v>4163</v>
      </c>
      <c r="P79" s="75" t="s">
        <v>5000</v>
      </c>
      <c r="Q79" s="54"/>
    </row>
    <row r="80" spans="2:17" s="73" customFormat="1" x14ac:dyDescent="0.15">
      <c r="B80" s="65">
        <v>2018</v>
      </c>
      <c r="C80" s="75">
        <v>1</v>
      </c>
      <c r="D80" s="75" t="s">
        <v>15</v>
      </c>
      <c r="E80" s="53" t="s">
        <v>4530</v>
      </c>
      <c r="F80" s="75" t="s">
        <v>6836</v>
      </c>
      <c r="G80" s="53" t="s">
        <v>1654</v>
      </c>
      <c r="H80" s="53" t="s">
        <v>4531</v>
      </c>
      <c r="I80" s="47" t="s">
        <v>16</v>
      </c>
      <c r="J80" s="47">
        <v>490</v>
      </c>
      <c r="K80" s="47" t="s">
        <v>493</v>
      </c>
      <c r="L80" s="47">
        <v>54733000</v>
      </c>
      <c r="M80" s="50" t="s">
        <v>5908</v>
      </c>
      <c r="N80" s="74" t="s">
        <v>4162</v>
      </c>
      <c r="O80" s="74" t="s">
        <v>4163</v>
      </c>
      <c r="P80" s="75" t="s">
        <v>5000</v>
      </c>
      <c r="Q80" s="54"/>
    </row>
    <row r="81" spans="2:17" s="73" customFormat="1" x14ac:dyDescent="0.15">
      <c r="B81" s="65">
        <v>2018</v>
      </c>
      <c r="C81" s="75">
        <v>1</v>
      </c>
      <c r="D81" s="75" t="s">
        <v>15</v>
      </c>
      <c r="E81" s="53" t="s">
        <v>4361</v>
      </c>
      <c r="F81" s="75" t="s">
        <v>6836</v>
      </c>
      <c r="G81" s="53" t="s">
        <v>307</v>
      </c>
      <c r="H81" s="53" t="s">
        <v>2650</v>
      </c>
      <c r="I81" s="47" t="s">
        <v>16</v>
      </c>
      <c r="J81" s="47">
        <v>900</v>
      </c>
      <c r="K81" s="47" t="s">
        <v>309</v>
      </c>
      <c r="L81" s="47">
        <v>58500000</v>
      </c>
      <c r="M81" s="50" t="s">
        <v>6875</v>
      </c>
      <c r="N81" s="74" t="s">
        <v>4359</v>
      </c>
      <c r="O81" s="74" t="s">
        <v>4360</v>
      </c>
      <c r="P81" s="75" t="s">
        <v>5000</v>
      </c>
      <c r="Q81" s="54"/>
    </row>
    <row r="82" spans="2:17" s="73" customFormat="1" x14ac:dyDescent="0.15">
      <c r="B82" s="65">
        <v>2018</v>
      </c>
      <c r="C82" s="75">
        <v>1</v>
      </c>
      <c r="D82" s="75" t="s">
        <v>14</v>
      </c>
      <c r="E82" s="53" t="s">
        <v>1341</v>
      </c>
      <c r="F82" s="75" t="s">
        <v>6836</v>
      </c>
      <c r="G82" s="53" t="s">
        <v>351</v>
      </c>
      <c r="H82" s="53" t="s">
        <v>1539</v>
      </c>
      <c r="I82" s="47" t="s">
        <v>353</v>
      </c>
      <c r="J82" s="47">
        <v>277</v>
      </c>
      <c r="K82" s="47" t="s">
        <v>319</v>
      </c>
      <c r="L82" s="47">
        <v>59555000</v>
      </c>
      <c r="M82" s="50" t="s">
        <v>5845</v>
      </c>
      <c r="N82" s="74" t="s">
        <v>1339</v>
      </c>
      <c r="O82" s="74" t="s">
        <v>1340</v>
      </c>
      <c r="P82" s="75" t="s">
        <v>5000</v>
      </c>
      <c r="Q82" s="54"/>
    </row>
    <row r="83" spans="2:17" s="73" customFormat="1" x14ac:dyDescent="0.15">
      <c r="B83" s="65">
        <v>2018</v>
      </c>
      <c r="C83" s="75">
        <v>1</v>
      </c>
      <c r="D83" s="75" t="s">
        <v>15</v>
      </c>
      <c r="E83" s="53" t="s">
        <v>4401</v>
      </c>
      <c r="F83" s="75" t="s">
        <v>6836</v>
      </c>
      <c r="G83" s="53" t="s">
        <v>4402</v>
      </c>
      <c r="H83" s="53" t="s">
        <v>4403</v>
      </c>
      <c r="I83" s="47" t="s">
        <v>4404</v>
      </c>
      <c r="J83" s="47">
        <v>870</v>
      </c>
      <c r="K83" s="47" t="s">
        <v>4405</v>
      </c>
      <c r="L83" s="47">
        <v>59838600</v>
      </c>
      <c r="M83" s="50" t="s">
        <v>6878</v>
      </c>
      <c r="N83" s="74" t="s">
        <v>4099</v>
      </c>
      <c r="O83" s="74" t="s">
        <v>4100</v>
      </c>
      <c r="P83" s="75" t="s">
        <v>5000</v>
      </c>
      <c r="Q83" s="54"/>
    </row>
    <row r="84" spans="2:17" s="73" customFormat="1" x14ac:dyDescent="0.15">
      <c r="B84" s="65">
        <v>2018</v>
      </c>
      <c r="C84" s="75">
        <v>1</v>
      </c>
      <c r="D84" s="75" t="s">
        <v>15</v>
      </c>
      <c r="E84" s="53" t="s">
        <v>3628</v>
      </c>
      <c r="F84" s="75" t="s">
        <v>6836</v>
      </c>
      <c r="G84" s="53" t="s">
        <v>2751</v>
      </c>
      <c r="H84" s="53" t="s">
        <v>3629</v>
      </c>
      <c r="I84" s="47" t="s">
        <v>16</v>
      </c>
      <c r="J84" s="47">
        <v>93.391999999999996</v>
      </c>
      <c r="K84" s="47" t="s">
        <v>516</v>
      </c>
      <c r="L84" s="47">
        <v>60094000</v>
      </c>
      <c r="M84" s="50" t="s">
        <v>5900</v>
      </c>
      <c r="N84" s="74" t="s">
        <v>3474</v>
      </c>
      <c r="O84" s="74" t="s">
        <v>3475</v>
      </c>
      <c r="P84" s="75" t="s">
        <v>5000</v>
      </c>
      <c r="Q84" s="54"/>
    </row>
    <row r="85" spans="2:17" s="73" customFormat="1" x14ac:dyDescent="0.15">
      <c r="B85" s="65">
        <v>2018</v>
      </c>
      <c r="C85" s="75">
        <v>1</v>
      </c>
      <c r="D85" s="75" t="s">
        <v>15</v>
      </c>
      <c r="E85" s="53" t="s">
        <v>755</v>
      </c>
      <c r="F85" s="75" t="s">
        <v>6836</v>
      </c>
      <c r="G85" s="53" t="s">
        <v>345</v>
      </c>
      <c r="H85" s="53" t="s">
        <v>1015</v>
      </c>
      <c r="I85" s="47" t="s">
        <v>16</v>
      </c>
      <c r="J85" s="47">
        <v>96.867999999999995</v>
      </c>
      <c r="K85" s="47" t="s">
        <v>297</v>
      </c>
      <c r="L85" s="47">
        <v>60506650</v>
      </c>
      <c r="M85" s="50" t="s">
        <v>5839</v>
      </c>
      <c r="N85" s="74" t="s">
        <v>756</v>
      </c>
      <c r="O85" s="74" t="s">
        <v>757</v>
      </c>
      <c r="P85" s="75" t="s">
        <v>5000</v>
      </c>
      <c r="Q85" s="54"/>
    </row>
    <row r="86" spans="2:17" s="73" customFormat="1" x14ac:dyDescent="0.15">
      <c r="B86" s="65">
        <v>2018</v>
      </c>
      <c r="C86" s="75">
        <v>1</v>
      </c>
      <c r="D86" s="75" t="s">
        <v>5660</v>
      </c>
      <c r="E86" s="53" t="s">
        <v>5665</v>
      </c>
      <c r="F86" s="75" t="s">
        <v>6836</v>
      </c>
      <c r="G86" s="53" t="s">
        <v>345</v>
      </c>
      <c r="H86" s="53" t="s">
        <v>5654</v>
      </c>
      <c r="I86" s="47"/>
      <c r="J86" s="47">
        <v>29.25</v>
      </c>
      <c r="K86" s="47" t="s">
        <v>309</v>
      </c>
      <c r="L86" s="47">
        <v>61336000</v>
      </c>
      <c r="M86" s="50" t="s">
        <v>6772</v>
      </c>
      <c r="N86" s="74" t="s">
        <v>5346</v>
      </c>
      <c r="O86" s="74" t="s">
        <v>5347</v>
      </c>
      <c r="P86" s="75" t="s">
        <v>5000</v>
      </c>
      <c r="Q86" s="54"/>
    </row>
    <row r="87" spans="2:17" s="73" customFormat="1" x14ac:dyDescent="0.15">
      <c r="B87" s="65">
        <v>2018</v>
      </c>
      <c r="C87" s="75">
        <v>1</v>
      </c>
      <c r="D87" s="75" t="s">
        <v>14</v>
      </c>
      <c r="E87" s="53" t="s">
        <v>1707</v>
      </c>
      <c r="F87" s="75" t="s">
        <v>6836</v>
      </c>
      <c r="G87" s="53" t="s">
        <v>498</v>
      </c>
      <c r="H87" s="53" t="s">
        <v>1708</v>
      </c>
      <c r="I87" s="47" t="s">
        <v>938</v>
      </c>
      <c r="J87" s="47">
        <v>264</v>
      </c>
      <c r="K87" s="47" t="s">
        <v>366</v>
      </c>
      <c r="L87" s="47">
        <v>63281000</v>
      </c>
      <c r="M87" s="50" t="s">
        <v>6188</v>
      </c>
      <c r="N87" s="74" t="s">
        <v>1481</v>
      </c>
      <c r="O87" s="74" t="s">
        <v>1482</v>
      </c>
      <c r="P87" s="75" t="s">
        <v>5000</v>
      </c>
      <c r="Q87" s="54"/>
    </row>
    <row r="88" spans="2:17" s="73" customFormat="1" x14ac:dyDescent="0.15">
      <c r="B88" s="65">
        <v>2018</v>
      </c>
      <c r="C88" s="75">
        <v>1</v>
      </c>
      <c r="D88" s="75" t="s">
        <v>14</v>
      </c>
      <c r="E88" s="53" t="s">
        <v>1709</v>
      </c>
      <c r="F88" s="75" t="s">
        <v>6836</v>
      </c>
      <c r="G88" s="53" t="s">
        <v>1710</v>
      </c>
      <c r="H88" s="53" t="s">
        <v>1711</v>
      </c>
      <c r="I88" s="47" t="s">
        <v>938</v>
      </c>
      <c r="J88" s="47">
        <v>1</v>
      </c>
      <c r="K88" s="47" t="s">
        <v>322</v>
      </c>
      <c r="L88" s="47">
        <v>63933000</v>
      </c>
      <c r="M88" s="50" t="s">
        <v>6188</v>
      </c>
      <c r="N88" s="74" t="s">
        <v>1481</v>
      </c>
      <c r="O88" s="74" t="s">
        <v>1482</v>
      </c>
      <c r="P88" s="75" t="s">
        <v>5000</v>
      </c>
      <c r="Q88" s="54"/>
    </row>
    <row r="89" spans="2:17" s="73" customFormat="1" x14ac:dyDescent="0.15">
      <c r="B89" s="65">
        <v>2018</v>
      </c>
      <c r="C89" s="75">
        <v>1</v>
      </c>
      <c r="D89" s="75" t="s">
        <v>15</v>
      </c>
      <c r="E89" s="53" t="s">
        <v>4357</v>
      </c>
      <c r="F89" s="75" t="s">
        <v>6836</v>
      </c>
      <c r="G89" s="53" t="s">
        <v>307</v>
      </c>
      <c r="H89" s="53" t="s">
        <v>2650</v>
      </c>
      <c r="I89" s="47" t="s">
        <v>16</v>
      </c>
      <c r="J89" s="47">
        <v>1000</v>
      </c>
      <c r="K89" s="47" t="s">
        <v>309</v>
      </c>
      <c r="L89" s="47">
        <v>65000000</v>
      </c>
      <c r="M89" s="50" t="s">
        <v>6875</v>
      </c>
      <c r="N89" s="74" t="s">
        <v>4359</v>
      </c>
      <c r="O89" s="74" t="s">
        <v>4360</v>
      </c>
      <c r="P89" s="75" t="s">
        <v>5000</v>
      </c>
      <c r="Q89" s="54"/>
    </row>
    <row r="90" spans="2:17" s="73" customFormat="1" x14ac:dyDescent="0.15">
      <c r="B90" s="65">
        <v>2018</v>
      </c>
      <c r="C90" s="75">
        <v>1</v>
      </c>
      <c r="D90" s="75" t="s">
        <v>15</v>
      </c>
      <c r="E90" s="53" t="s">
        <v>3515</v>
      </c>
      <c r="F90" s="75" t="s">
        <v>6835</v>
      </c>
      <c r="G90" s="53" t="s">
        <v>3518</v>
      </c>
      <c r="H90" s="53"/>
      <c r="I90" s="47" t="s">
        <v>3517</v>
      </c>
      <c r="J90" s="47">
        <v>1</v>
      </c>
      <c r="K90" s="47" t="s">
        <v>617</v>
      </c>
      <c r="L90" s="47">
        <v>65571619.999999993</v>
      </c>
      <c r="M90" s="50" t="s">
        <v>6470</v>
      </c>
      <c r="N90" s="74" t="s">
        <v>3403</v>
      </c>
      <c r="O90" s="74" t="s">
        <v>3404</v>
      </c>
      <c r="P90" s="75" t="s">
        <v>5000</v>
      </c>
      <c r="Q90" s="54"/>
    </row>
    <row r="91" spans="2:17" s="73" customFormat="1" x14ac:dyDescent="0.15">
      <c r="B91" s="65">
        <v>2018</v>
      </c>
      <c r="C91" s="75">
        <v>1</v>
      </c>
      <c r="D91" s="75" t="s">
        <v>15</v>
      </c>
      <c r="E91" s="53" t="s">
        <v>3515</v>
      </c>
      <c r="F91" s="75" t="s">
        <v>6835</v>
      </c>
      <c r="G91" s="53" t="s">
        <v>3519</v>
      </c>
      <c r="H91" s="53"/>
      <c r="I91" s="47" t="s">
        <v>3517</v>
      </c>
      <c r="J91" s="47">
        <v>1</v>
      </c>
      <c r="K91" s="47" t="s">
        <v>617</v>
      </c>
      <c r="L91" s="47">
        <v>66170210.999999993</v>
      </c>
      <c r="M91" s="50" t="s">
        <v>6470</v>
      </c>
      <c r="N91" s="74" t="s">
        <v>3403</v>
      </c>
      <c r="O91" s="74" t="s">
        <v>3404</v>
      </c>
      <c r="P91" s="75" t="s">
        <v>5000</v>
      </c>
      <c r="Q91" s="54"/>
    </row>
    <row r="92" spans="2:17" s="73" customFormat="1" x14ac:dyDescent="0.15">
      <c r="B92" s="65">
        <v>2018</v>
      </c>
      <c r="C92" s="75">
        <v>1</v>
      </c>
      <c r="D92" s="75" t="s">
        <v>14</v>
      </c>
      <c r="E92" s="53" t="s">
        <v>3502</v>
      </c>
      <c r="F92" s="75" t="s">
        <v>6836</v>
      </c>
      <c r="G92" s="53" t="s">
        <v>345</v>
      </c>
      <c r="H92" s="53"/>
      <c r="I92" s="47" t="s">
        <v>16</v>
      </c>
      <c r="J92" s="47">
        <v>107</v>
      </c>
      <c r="K92" s="47" t="s">
        <v>982</v>
      </c>
      <c r="L92" s="47">
        <v>68000000</v>
      </c>
      <c r="M92" s="50" t="s">
        <v>5903</v>
      </c>
      <c r="N92" s="74" t="s">
        <v>3500</v>
      </c>
      <c r="O92" s="74" t="s">
        <v>3501</v>
      </c>
      <c r="P92" s="75" t="s">
        <v>5000</v>
      </c>
      <c r="Q92" s="54"/>
    </row>
    <row r="93" spans="2:17" s="73" customFormat="1" x14ac:dyDescent="0.15">
      <c r="B93" s="65">
        <v>2018</v>
      </c>
      <c r="C93" s="75">
        <v>1</v>
      </c>
      <c r="D93" s="75" t="s">
        <v>15</v>
      </c>
      <c r="E93" s="53" t="s">
        <v>3515</v>
      </c>
      <c r="F93" s="75" t="s">
        <v>6835</v>
      </c>
      <c r="G93" s="53" t="s">
        <v>356</v>
      </c>
      <c r="H93" s="53"/>
      <c r="I93" s="47" t="s">
        <v>3517</v>
      </c>
      <c r="J93" s="47">
        <v>1</v>
      </c>
      <c r="K93" s="47" t="s">
        <v>617</v>
      </c>
      <c r="L93" s="47">
        <v>70443861</v>
      </c>
      <c r="M93" s="50" t="s">
        <v>6470</v>
      </c>
      <c r="N93" s="74" t="s">
        <v>3403</v>
      </c>
      <c r="O93" s="74" t="s">
        <v>3404</v>
      </c>
      <c r="P93" s="75" t="s">
        <v>5000</v>
      </c>
      <c r="Q93" s="54"/>
    </row>
    <row r="94" spans="2:17" s="73" customFormat="1" x14ac:dyDescent="0.15">
      <c r="B94" s="65">
        <v>2018</v>
      </c>
      <c r="C94" s="75">
        <v>1</v>
      </c>
      <c r="D94" s="75" t="s">
        <v>15</v>
      </c>
      <c r="E94" s="53" t="s">
        <v>4532</v>
      </c>
      <c r="F94" s="75" t="s">
        <v>6836</v>
      </c>
      <c r="G94" s="53" t="s">
        <v>4533</v>
      </c>
      <c r="H94" s="53" t="s">
        <v>4534</v>
      </c>
      <c r="I94" s="47" t="s">
        <v>16</v>
      </c>
      <c r="J94" s="47">
        <v>4472</v>
      </c>
      <c r="K94" s="47" t="s">
        <v>366</v>
      </c>
      <c r="L94" s="47">
        <v>75199040</v>
      </c>
      <c r="M94" s="50" t="s">
        <v>5908</v>
      </c>
      <c r="N94" s="74" t="s">
        <v>4162</v>
      </c>
      <c r="O94" s="74" t="s">
        <v>4163</v>
      </c>
      <c r="P94" s="75" t="s">
        <v>5000</v>
      </c>
      <c r="Q94" s="54"/>
    </row>
    <row r="95" spans="2:17" s="73" customFormat="1" x14ac:dyDescent="0.15">
      <c r="B95" s="65">
        <v>2018</v>
      </c>
      <c r="C95" s="75">
        <v>1</v>
      </c>
      <c r="D95" s="75" t="s">
        <v>15</v>
      </c>
      <c r="E95" s="53" t="s">
        <v>3515</v>
      </c>
      <c r="F95" s="75" t="s">
        <v>6835</v>
      </c>
      <c r="G95" s="53" t="s">
        <v>3516</v>
      </c>
      <c r="H95" s="53"/>
      <c r="I95" s="47" t="s">
        <v>3517</v>
      </c>
      <c r="J95" s="47">
        <v>1</v>
      </c>
      <c r="K95" s="47" t="s">
        <v>617</v>
      </c>
      <c r="L95" s="47">
        <v>75444435</v>
      </c>
      <c r="M95" s="50" t="s">
        <v>6470</v>
      </c>
      <c r="N95" s="74" t="s">
        <v>3403</v>
      </c>
      <c r="O95" s="74" t="s">
        <v>3404</v>
      </c>
      <c r="P95" s="75" t="s">
        <v>5000</v>
      </c>
      <c r="Q95" s="54"/>
    </row>
    <row r="96" spans="2:17" s="73" customFormat="1" x14ac:dyDescent="0.15">
      <c r="B96" s="65">
        <v>2018</v>
      </c>
      <c r="C96" s="75">
        <v>1</v>
      </c>
      <c r="D96" s="75" t="s">
        <v>3736</v>
      </c>
      <c r="E96" s="53" t="s">
        <v>4775</v>
      </c>
      <c r="F96" s="75" t="s">
        <v>6847</v>
      </c>
      <c r="G96" s="53" t="s">
        <v>4776</v>
      </c>
      <c r="H96" s="53" t="s">
        <v>4777</v>
      </c>
      <c r="I96" s="47" t="s">
        <v>4774</v>
      </c>
      <c r="J96" s="47">
        <v>1</v>
      </c>
      <c r="K96" s="47" t="s">
        <v>4572</v>
      </c>
      <c r="L96" s="47">
        <v>78272000</v>
      </c>
      <c r="M96" s="50" t="s">
        <v>6884</v>
      </c>
      <c r="N96" s="74" t="s">
        <v>4268</v>
      </c>
      <c r="O96" s="74" t="s">
        <v>4269</v>
      </c>
      <c r="P96" s="75" t="s">
        <v>6846</v>
      </c>
      <c r="Q96" s="54"/>
    </row>
    <row r="97" spans="2:17" s="73" customFormat="1" x14ac:dyDescent="0.15">
      <c r="B97" s="65">
        <v>2018</v>
      </c>
      <c r="C97" s="75">
        <v>1</v>
      </c>
      <c r="D97" s="75" t="s">
        <v>14</v>
      </c>
      <c r="E97" s="53" t="s">
        <v>3503</v>
      </c>
      <c r="F97" s="75" t="s">
        <v>6836</v>
      </c>
      <c r="G97" s="53" t="s">
        <v>307</v>
      </c>
      <c r="H97" s="53"/>
      <c r="I97" s="47" t="s">
        <v>16</v>
      </c>
      <c r="J97" s="47">
        <v>1204</v>
      </c>
      <c r="K97" s="47" t="s">
        <v>309</v>
      </c>
      <c r="L97" s="47">
        <v>81000000</v>
      </c>
      <c r="M97" s="50" t="s">
        <v>5903</v>
      </c>
      <c r="N97" s="74" t="s">
        <v>3500</v>
      </c>
      <c r="O97" s="74" t="s">
        <v>3501</v>
      </c>
      <c r="P97" s="75" t="s">
        <v>5000</v>
      </c>
      <c r="Q97" s="54"/>
    </row>
    <row r="98" spans="2:17" s="73" customFormat="1" x14ac:dyDescent="0.15">
      <c r="B98" s="65">
        <v>2018</v>
      </c>
      <c r="C98" s="75">
        <v>1</v>
      </c>
      <c r="D98" s="75" t="s">
        <v>15</v>
      </c>
      <c r="E98" s="53" t="s">
        <v>3639</v>
      </c>
      <c r="F98" s="75" t="s">
        <v>6836</v>
      </c>
      <c r="G98" s="53" t="s">
        <v>3653</v>
      </c>
      <c r="H98" s="53" t="s">
        <v>3654</v>
      </c>
      <c r="I98" s="47" t="s">
        <v>3641</v>
      </c>
      <c r="J98" s="47">
        <v>106</v>
      </c>
      <c r="K98" s="47" t="s">
        <v>578</v>
      </c>
      <c r="L98" s="47">
        <v>81090000</v>
      </c>
      <c r="M98" s="50" t="s">
        <v>5901</v>
      </c>
      <c r="N98" s="74" t="s">
        <v>3325</v>
      </c>
      <c r="O98" s="74" t="s">
        <v>3326</v>
      </c>
      <c r="P98" s="75" t="s">
        <v>5000</v>
      </c>
      <c r="Q98" s="54"/>
    </row>
    <row r="99" spans="2:17" s="73" customFormat="1" x14ac:dyDescent="0.15">
      <c r="B99" s="65">
        <v>2018</v>
      </c>
      <c r="C99" s="75">
        <v>1</v>
      </c>
      <c r="D99" s="75" t="s">
        <v>15</v>
      </c>
      <c r="E99" s="53" t="s">
        <v>1951</v>
      </c>
      <c r="F99" s="75" t="s">
        <v>6835</v>
      </c>
      <c r="G99" s="53" t="s">
        <v>2000</v>
      </c>
      <c r="H99" s="53" t="s">
        <v>418</v>
      </c>
      <c r="I99" s="47" t="s">
        <v>16</v>
      </c>
      <c r="J99" s="47">
        <v>541</v>
      </c>
      <c r="K99" s="47" t="s">
        <v>90</v>
      </c>
      <c r="L99" s="47">
        <v>82078000</v>
      </c>
      <c r="M99" s="50" t="s">
        <v>6227</v>
      </c>
      <c r="N99" s="74" t="s">
        <v>1952</v>
      </c>
      <c r="O99" s="74" t="s">
        <v>1953</v>
      </c>
      <c r="P99" s="75" t="s">
        <v>5000</v>
      </c>
      <c r="Q99" s="54"/>
    </row>
    <row r="100" spans="2:17" s="73" customFormat="1" x14ac:dyDescent="0.15">
      <c r="B100" s="65">
        <v>2018</v>
      </c>
      <c r="C100" s="75">
        <v>1</v>
      </c>
      <c r="D100" s="75" t="s">
        <v>15</v>
      </c>
      <c r="E100" s="53" t="s">
        <v>876</v>
      </c>
      <c r="F100" s="75" t="s">
        <v>6836</v>
      </c>
      <c r="G100" s="53" t="s">
        <v>307</v>
      </c>
      <c r="H100" s="53" t="s">
        <v>1047</v>
      </c>
      <c r="I100" s="47" t="s">
        <v>16</v>
      </c>
      <c r="J100" s="47">
        <v>1500</v>
      </c>
      <c r="K100" s="47" t="s">
        <v>309</v>
      </c>
      <c r="L100" s="47">
        <v>85000000</v>
      </c>
      <c r="M100" s="50" t="s">
        <v>5841</v>
      </c>
      <c r="N100" s="74" t="s">
        <v>874</v>
      </c>
      <c r="O100" s="74" t="s">
        <v>875</v>
      </c>
      <c r="P100" s="75" t="s">
        <v>5000</v>
      </c>
      <c r="Q100" s="54"/>
    </row>
    <row r="101" spans="2:17" s="73" customFormat="1" x14ac:dyDescent="0.15">
      <c r="B101" s="65">
        <v>2018</v>
      </c>
      <c r="C101" s="75">
        <v>1</v>
      </c>
      <c r="D101" s="75" t="s">
        <v>14</v>
      </c>
      <c r="E101" s="53" t="s">
        <v>3503</v>
      </c>
      <c r="F101" s="75" t="s">
        <v>6836</v>
      </c>
      <c r="G101" s="53" t="s">
        <v>345</v>
      </c>
      <c r="H101" s="53"/>
      <c r="I101" s="47" t="s">
        <v>16</v>
      </c>
      <c r="J101" s="47">
        <v>131</v>
      </c>
      <c r="K101" s="47" t="s">
        <v>982</v>
      </c>
      <c r="L101" s="47">
        <v>85000000</v>
      </c>
      <c r="M101" s="50" t="s">
        <v>5903</v>
      </c>
      <c r="N101" s="74" t="s">
        <v>3500</v>
      </c>
      <c r="O101" s="74" t="s">
        <v>3501</v>
      </c>
      <c r="P101" s="75" t="s">
        <v>5000</v>
      </c>
      <c r="Q101" s="54"/>
    </row>
    <row r="102" spans="2:17" s="73" customFormat="1" x14ac:dyDescent="0.15">
      <c r="B102" s="65">
        <v>2018</v>
      </c>
      <c r="C102" s="75">
        <v>1</v>
      </c>
      <c r="D102" s="75" t="s">
        <v>15</v>
      </c>
      <c r="E102" s="53" t="s">
        <v>4873</v>
      </c>
      <c r="F102" s="75" t="s">
        <v>6836</v>
      </c>
      <c r="G102" s="53" t="s">
        <v>4785</v>
      </c>
      <c r="H102" s="53" t="s">
        <v>4455</v>
      </c>
      <c r="I102" s="47" t="s">
        <v>421</v>
      </c>
      <c r="J102" s="47">
        <v>1</v>
      </c>
      <c r="K102" s="47" t="s">
        <v>322</v>
      </c>
      <c r="L102" s="47">
        <v>85862000</v>
      </c>
      <c r="M102" s="50" t="s">
        <v>4997</v>
      </c>
      <c r="N102" s="74" t="s">
        <v>4874</v>
      </c>
      <c r="O102" s="74" t="s">
        <v>4875</v>
      </c>
      <c r="P102" s="75" t="s">
        <v>5000</v>
      </c>
      <c r="Q102" s="54"/>
    </row>
    <row r="103" spans="2:17" s="73" customFormat="1" x14ac:dyDescent="0.15">
      <c r="B103" s="65">
        <v>2018</v>
      </c>
      <c r="C103" s="75">
        <v>1</v>
      </c>
      <c r="D103" s="75" t="s">
        <v>15</v>
      </c>
      <c r="E103" s="53" t="s">
        <v>3639</v>
      </c>
      <c r="F103" s="75" t="s">
        <v>6836</v>
      </c>
      <c r="G103" s="53" t="s">
        <v>3655</v>
      </c>
      <c r="H103" s="53" t="s">
        <v>1701</v>
      </c>
      <c r="I103" s="47" t="s">
        <v>3641</v>
      </c>
      <c r="J103" s="47">
        <v>317</v>
      </c>
      <c r="K103" s="47" t="s">
        <v>306</v>
      </c>
      <c r="L103" s="47">
        <v>88760000</v>
      </c>
      <c r="M103" s="50" t="s">
        <v>5901</v>
      </c>
      <c r="N103" s="74" t="s">
        <v>3325</v>
      </c>
      <c r="O103" s="74" t="s">
        <v>3326</v>
      </c>
      <c r="P103" s="75" t="s">
        <v>5000</v>
      </c>
      <c r="Q103" s="54"/>
    </row>
    <row r="104" spans="2:17" s="73" customFormat="1" x14ac:dyDescent="0.15">
      <c r="B104" s="65">
        <v>2018</v>
      </c>
      <c r="C104" s="75">
        <v>1</v>
      </c>
      <c r="D104" s="75" t="s">
        <v>14</v>
      </c>
      <c r="E104" s="53" t="s">
        <v>3502</v>
      </c>
      <c r="F104" s="75" t="s">
        <v>6836</v>
      </c>
      <c r="G104" s="53" t="s">
        <v>307</v>
      </c>
      <c r="H104" s="53"/>
      <c r="I104" s="47" t="s">
        <v>16</v>
      </c>
      <c r="J104" s="47">
        <v>1397</v>
      </c>
      <c r="K104" s="47" t="s">
        <v>309</v>
      </c>
      <c r="L104" s="47">
        <v>91000000</v>
      </c>
      <c r="M104" s="50" t="s">
        <v>5903</v>
      </c>
      <c r="N104" s="74" t="s">
        <v>3500</v>
      </c>
      <c r="O104" s="74" t="s">
        <v>3501</v>
      </c>
      <c r="P104" s="75" t="s">
        <v>5000</v>
      </c>
      <c r="Q104" s="54"/>
    </row>
    <row r="105" spans="2:17" s="73" customFormat="1" x14ac:dyDescent="0.15">
      <c r="B105" s="65">
        <v>2018</v>
      </c>
      <c r="C105" s="75">
        <v>1</v>
      </c>
      <c r="D105" s="75" t="s">
        <v>15</v>
      </c>
      <c r="E105" s="53" t="s">
        <v>3628</v>
      </c>
      <c r="F105" s="75" t="s">
        <v>6836</v>
      </c>
      <c r="G105" s="53" t="s">
        <v>307</v>
      </c>
      <c r="H105" s="53" t="s">
        <v>3630</v>
      </c>
      <c r="I105" s="47" t="s">
        <v>16</v>
      </c>
      <c r="J105" s="47">
        <v>1340</v>
      </c>
      <c r="K105" s="47" t="s">
        <v>309</v>
      </c>
      <c r="L105" s="47">
        <v>91928000</v>
      </c>
      <c r="M105" s="50" t="s">
        <v>5900</v>
      </c>
      <c r="N105" s="74" t="s">
        <v>3474</v>
      </c>
      <c r="O105" s="74" t="s">
        <v>3475</v>
      </c>
      <c r="P105" s="75" t="s">
        <v>5000</v>
      </c>
      <c r="Q105" s="54"/>
    </row>
    <row r="106" spans="2:17" s="73" customFormat="1" x14ac:dyDescent="0.15">
      <c r="B106" s="65">
        <v>2018</v>
      </c>
      <c r="C106" s="75">
        <v>1</v>
      </c>
      <c r="D106" s="75" t="s">
        <v>15</v>
      </c>
      <c r="E106" s="53" t="s">
        <v>3625</v>
      </c>
      <c r="F106" s="75" t="s">
        <v>6836</v>
      </c>
      <c r="G106" s="53" t="s">
        <v>1053</v>
      </c>
      <c r="H106" s="53" t="s">
        <v>3627</v>
      </c>
      <c r="I106" s="47" t="s">
        <v>16</v>
      </c>
      <c r="J106" s="47">
        <v>565</v>
      </c>
      <c r="K106" s="47" t="s">
        <v>306</v>
      </c>
      <c r="L106" s="47">
        <v>92329000</v>
      </c>
      <c r="M106" s="50" t="s">
        <v>5900</v>
      </c>
      <c r="N106" s="74" t="s">
        <v>3474</v>
      </c>
      <c r="O106" s="74" t="s">
        <v>3475</v>
      </c>
      <c r="P106" s="75" t="s">
        <v>5000</v>
      </c>
      <c r="Q106" s="54"/>
    </row>
    <row r="107" spans="2:17" s="73" customFormat="1" x14ac:dyDescent="0.15">
      <c r="B107" s="65">
        <v>2018</v>
      </c>
      <c r="C107" s="75">
        <v>1</v>
      </c>
      <c r="D107" s="75" t="s">
        <v>15</v>
      </c>
      <c r="E107" s="53" t="s">
        <v>323</v>
      </c>
      <c r="F107" s="75" t="s">
        <v>6817</v>
      </c>
      <c r="G107" s="53" t="s">
        <v>307</v>
      </c>
      <c r="H107" s="53"/>
      <c r="I107" s="47"/>
      <c r="J107" s="47">
        <v>1</v>
      </c>
      <c r="K107" s="47" t="s">
        <v>322</v>
      </c>
      <c r="L107" s="47">
        <v>95525000</v>
      </c>
      <c r="M107" s="50" t="s">
        <v>6819</v>
      </c>
      <c r="N107" s="74" t="s">
        <v>236</v>
      </c>
      <c r="O107" s="74" t="s">
        <v>237</v>
      </c>
      <c r="P107" s="75" t="s">
        <v>6816</v>
      </c>
      <c r="Q107" s="54"/>
    </row>
    <row r="108" spans="2:17" s="73" customFormat="1" x14ac:dyDescent="0.15">
      <c r="B108" s="65">
        <v>2018</v>
      </c>
      <c r="C108" s="75">
        <v>1</v>
      </c>
      <c r="D108" s="75" t="s">
        <v>14</v>
      </c>
      <c r="E108" s="53" t="s">
        <v>1341</v>
      </c>
      <c r="F108" s="75" t="s">
        <v>6836</v>
      </c>
      <c r="G108" s="53" t="s">
        <v>351</v>
      </c>
      <c r="H108" s="53" t="s">
        <v>1538</v>
      </c>
      <c r="I108" s="47" t="s">
        <v>353</v>
      </c>
      <c r="J108" s="47">
        <v>548</v>
      </c>
      <c r="K108" s="47" t="s">
        <v>319</v>
      </c>
      <c r="L108" s="47">
        <v>96448000</v>
      </c>
      <c r="M108" s="50" t="s">
        <v>5845</v>
      </c>
      <c r="N108" s="74" t="s">
        <v>1339</v>
      </c>
      <c r="O108" s="74" t="s">
        <v>1340</v>
      </c>
      <c r="P108" s="75" t="s">
        <v>5000</v>
      </c>
      <c r="Q108" s="54"/>
    </row>
    <row r="109" spans="2:17" s="73" customFormat="1" x14ac:dyDescent="0.15">
      <c r="B109" s="65">
        <v>2018</v>
      </c>
      <c r="C109" s="75">
        <v>1</v>
      </c>
      <c r="D109" s="75" t="s">
        <v>14</v>
      </c>
      <c r="E109" s="53" t="s">
        <v>3569</v>
      </c>
      <c r="F109" s="75" t="s">
        <v>6836</v>
      </c>
      <c r="G109" s="53" t="s">
        <v>3570</v>
      </c>
      <c r="H109" s="53">
        <v>900</v>
      </c>
      <c r="I109" s="47" t="s">
        <v>16</v>
      </c>
      <c r="J109" s="47">
        <v>20</v>
      </c>
      <c r="K109" s="47" t="s">
        <v>319</v>
      </c>
      <c r="L109" s="47">
        <v>96922000</v>
      </c>
      <c r="M109" s="50" t="s">
        <v>6869</v>
      </c>
      <c r="N109" s="74" t="s">
        <v>3230</v>
      </c>
      <c r="O109" s="74" t="s">
        <v>3231</v>
      </c>
      <c r="P109" s="75" t="s">
        <v>5000</v>
      </c>
      <c r="Q109" s="54"/>
    </row>
    <row r="110" spans="2:17" s="73" customFormat="1" x14ac:dyDescent="0.15">
      <c r="B110" s="65">
        <v>2018</v>
      </c>
      <c r="C110" s="75">
        <v>1</v>
      </c>
      <c r="D110" s="75" t="s">
        <v>15</v>
      </c>
      <c r="E110" s="53" t="s">
        <v>4361</v>
      </c>
      <c r="F110" s="75" t="s">
        <v>6836</v>
      </c>
      <c r="G110" s="53" t="s">
        <v>345</v>
      </c>
      <c r="H110" s="53" t="s">
        <v>4362</v>
      </c>
      <c r="I110" s="47" t="s">
        <v>16</v>
      </c>
      <c r="J110" s="47">
        <v>150</v>
      </c>
      <c r="K110" s="47" t="s">
        <v>516</v>
      </c>
      <c r="L110" s="47">
        <v>105000000</v>
      </c>
      <c r="M110" s="50" t="s">
        <v>6875</v>
      </c>
      <c r="N110" s="74" t="s">
        <v>4359</v>
      </c>
      <c r="O110" s="74" t="s">
        <v>4360</v>
      </c>
      <c r="P110" s="75" t="s">
        <v>5000</v>
      </c>
      <c r="Q110" s="54"/>
    </row>
    <row r="111" spans="2:17" s="73" customFormat="1" x14ac:dyDescent="0.15">
      <c r="B111" s="65">
        <v>2018</v>
      </c>
      <c r="C111" s="75">
        <v>1</v>
      </c>
      <c r="D111" s="75" t="s">
        <v>5660</v>
      </c>
      <c r="E111" s="53" t="s">
        <v>5665</v>
      </c>
      <c r="F111" s="75" t="s">
        <v>6836</v>
      </c>
      <c r="G111" s="53" t="s">
        <v>307</v>
      </c>
      <c r="H111" s="53" t="s">
        <v>380</v>
      </c>
      <c r="I111" s="47" t="s">
        <v>314</v>
      </c>
      <c r="J111" s="47">
        <v>1551</v>
      </c>
      <c r="K111" s="47" t="s">
        <v>309</v>
      </c>
      <c r="L111" s="47">
        <v>105324000</v>
      </c>
      <c r="M111" s="50" t="s">
        <v>6772</v>
      </c>
      <c r="N111" s="74" t="s">
        <v>5346</v>
      </c>
      <c r="O111" s="74" t="s">
        <v>5347</v>
      </c>
      <c r="P111" s="75" t="s">
        <v>5000</v>
      </c>
      <c r="Q111" s="54"/>
    </row>
    <row r="112" spans="2:17" s="73" customFormat="1" x14ac:dyDescent="0.15">
      <c r="B112" s="65">
        <v>2018</v>
      </c>
      <c r="C112" s="75">
        <v>1</v>
      </c>
      <c r="D112" s="75" t="s">
        <v>15</v>
      </c>
      <c r="E112" s="53" t="s">
        <v>865</v>
      </c>
      <c r="F112" s="75" t="s">
        <v>6836</v>
      </c>
      <c r="G112" s="53" t="s">
        <v>1043</v>
      </c>
      <c r="H112" s="53" t="s">
        <v>1044</v>
      </c>
      <c r="I112" s="47" t="s">
        <v>1045</v>
      </c>
      <c r="J112" s="47">
        <v>876</v>
      </c>
      <c r="K112" s="47" t="s">
        <v>306</v>
      </c>
      <c r="L112" s="47">
        <v>106568028</v>
      </c>
      <c r="M112" s="50" t="s">
        <v>5841</v>
      </c>
      <c r="N112" s="74" t="s">
        <v>866</v>
      </c>
      <c r="O112" s="74" t="s">
        <v>867</v>
      </c>
      <c r="P112" s="75" t="s">
        <v>5000</v>
      </c>
      <c r="Q112" s="54"/>
    </row>
    <row r="113" spans="2:17" s="73" customFormat="1" x14ac:dyDescent="0.15">
      <c r="B113" s="65">
        <v>2018</v>
      </c>
      <c r="C113" s="75">
        <v>1</v>
      </c>
      <c r="D113" s="75" t="s">
        <v>14</v>
      </c>
      <c r="E113" s="53" t="s">
        <v>5524</v>
      </c>
      <c r="F113" s="75" t="s">
        <v>6889</v>
      </c>
      <c r="G113" s="53" t="s">
        <v>5444</v>
      </c>
      <c r="H113" s="53" t="s">
        <v>5525</v>
      </c>
      <c r="I113" s="47" t="s">
        <v>5427</v>
      </c>
      <c r="J113" s="47">
        <v>972</v>
      </c>
      <c r="K113" s="47" t="s">
        <v>5446</v>
      </c>
      <c r="L113" s="47">
        <v>119193460</v>
      </c>
      <c r="M113" s="50" t="s">
        <v>6888</v>
      </c>
      <c r="N113" s="74" t="s">
        <v>5526</v>
      </c>
      <c r="O113" s="74" t="s">
        <v>5527</v>
      </c>
      <c r="P113" s="75" t="s">
        <v>5000</v>
      </c>
      <c r="Q113" s="54"/>
    </row>
    <row r="114" spans="2:17" s="73" customFormat="1" x14ac:dyDescent="0.15">
      <c r="B114" s="65">
        <v>2018</v>
      </c>
      <c r="C114" s="75">
        <v>1</v>
      </c>
      <c r="D114" s="75" t="s">
        <v>15</v>
      </c>
      <c r="E114" s="53" t="s">
        <v>3515</v>
      </c>
      <c r="F114" s="75" t="s">
        <v>6835</v>
      </c>
      <c r="G114" s="53" t="s">
        <v>2629</v>
      </c>
      <c r="H114" s="53"/>
      <c r="I114" s="47" t="s">
        <v>3517</v>
      </c>
      <c r="J114" s="47">
        <v>1</v>
      </c>
      <c r="K114" s="47" t="s">
        <v>617</v>
      </c>
      <c r="L114" s="47">
        <v>124506946</v>
      </c>
      <c r="M114" s="50" t="s">
        <v>6470</v>
      </c>
      <c r="N114" s="74" t="s">
        <v>3403</v>
      </c>
      <c r="O114" s="74" t="s">
        <v>3404</v>
      </c>
      <c r="P114" s="75" t="s">
        <v>5000</v>
      </c>
      <c r="Q114" s="54"/>
    </row>
    <row r="115" spans="2:17" s="73" customFormat="1" x14ac:dyDescent="0.15">
      <c r="B115" s="65">
        <v>2018</v>
      </c>
      <c r="C115" s="75">
        <v>1</v>
      </c>
      <c r="D115" s="75" t="s">
        <v>14</v>
      </c>
      <c r="E115" s="53" t="s">
        <v>1687</v>
      </c>
      <c r="F115" s="75" t="s">
        <v>6836</v>
      </c>
      <c r="G115" s="53" t="s">
        <v>1688</v>
      </c>
      <c r="H115" s="53" t="s">
        <v>1689</v>
      </c>
      <c r="I115" s="47" t="s">
        <v>351</v>
      </c>
      <c r="J115" s="47">
        <v>1075</v>
      </c>
      <c r="K115" s="47" t="s">
        <v>319</v>
      </c>
      <c r="L115" s="47">
        <v>125000000</v>
      </c>
      <c r="M115" s="50" t="s">
        <v>5851</v>
      </c>
      <c r="N115" s="74" t="s">
        <v>1275</v>
      </c>
      <c r="O115" s="74" t="s">
        <v>1276</v>
      </c>
      <c r="P115" s="75" t="s">
        <v>5000</v>
      </c>
      <c r="Q115" s="54"/>
    </row>
    <row r="116" spans="2:17" s="73" customFormat="1" x14ac:dyDescent="0.15">
      <c r="B116" s="65">
        <v>2018</v>
      </c>
      <c r="C116" s="75">
        <v>1</v>
      </c>
      <c r="D116" s="75" t="s">
        <v>15</v>
      </c>
      <c r="E116" s="53" t="s">
        <v>4797</v>
      </c>
      <c r="F116" s="75" t="s">
        <v>6836</v>
      </c>
      <c r="G116" s="53" t="s">
        <v>307</v>
      </c>
      <c r="H116" s="53" t="s">
        <v>4682</v>
      </c>
      <c r="I116" s="47" t="s">
        <v>4798</v>
      </c>
      <c r="J116" s="47">
        <v>2010</v>
      </c>
      <c r="K116" s="47" t="s">
        <v>1001</v>
      </c>
      <c r="L116" s="47">
        <v>125325000</v>
      </c>
      <c r="M116" s="50" t="s">
        <v>4010</v>
      </c>
      <c r="N116" s="74" t="s">
        <v>4017</v>
      </c>
      <c r="O116" s="74" t="s">
        <v>4018</v>
      </c>
      <c r="P116" s="75" t="s">
        <v>5000</v>
      </c>
      <c r="Q116" s="54"/>
    </row>
    <row r="117" spans="2:17" s="73" customFormat="1" x14ac:dyDescent="0.15">
      <c r="B117" s="65">
        <v>2018</v>
      </c>
      <c r="C117" s="75">
        <v>1</v>
      </c>
      <c r="D117" s="75" t="s">
        <v>15</v>
      </c>
      <c r="E117" s="53" t="s">
        <v>815</v>
      </c>
      <c r="F117" s="75" t="s">
        <v>6820</v>
      </c>
      <c r="G117" s="53" t="s">
        <v>951</v>
      </c>
      <c r="H117" s="53" t="s">
        <v>953</v>
      </c>
      <c r="I117" s="47" t="s">
        <v>954</v>
      </c>
      <c r="J117" s="47">
        <v>904</v>
      </c>
      <c r="K117" s="47" t="s">
        <v>90</v>
      </c>
      <c r="L117" s="47">
        <v>131080000</v>
      </c>
      <c r="M117" s="50" t="s">
        <v>6834</v>
      </c>
      <c r="N117" s="74" t="s">
        <v>714</v>
      </c>
      <c r="O117" s="74" t="s">
        <v>715</v>
      </c>
      <c r="P117" s="75" t="s">
        <v>6816</v>
      </c>
      <c r="Q117" s="54"/>
    </row>
    <row r="118" spans="2:17" s="73" customFormat="1" x14ac:dyDescent="0.15">
      <c r="B118" s="65">
        <v>2018</v>
      </c>
      <c r="C118" s="75">
        <v>1</v>
      </c>
      <c r="D118" s="75" t="s">
        <v>15</v>
      </c>
      <c r="E118" s="53" t="s">
        <v>3906</v>
      </c>
      <c r="F118" s="75" t="s">
        <v>6836</v>
      </c>
      <c r="G118" s="53" t="s">
        <v>4528</v>
      </c>
      <c r="H118" s="53" t="s">
        <v>4529</v>
      </c>
      <c r="I118" s="47" t="s">
        <v>16</v>
      </c>
      <c r="J118" s="47">
        <v>486</v>
      </c>
      <c r="K118" s="47" t="s">
        <v>306</v>
      </c>
      <c r="L118" s="47">
        <v>133150000</v>
      </c>
      <c r="M118" s="50" t="s">
        <v>5908</v>
      </c>
      <c r="N118" s="74" t="s">
        <v>3907</v>
      </c>
      <c r="O118" s="74" t="s">
        <v>3908</v>
      </c>
      <c r="P118" s="75" t="s">
        <v>5000</v>
      </c>
      <c r="Q118" s="54"/>
    </row>
    <row r="119" spans="2:17" s="73" customFormat="1" x14ac:dyDescent="0.15">
      <c r="B119" s="65">
        <v>2018</v>
      </c>
      <c r="C119" s="75">
        <v>1</v>
      </c>
      <c r="D119" s="75" t="s">
        <v>15</v>
      </c>
      <c r="E119" s="53" t="s">
        <v>4357</v>
      </c>
      <c r="F119" s="75" t="s">
        <v>6836</v>
      </c>
      <c r="G119" s="53" t="s">
        <v>345</v>
      </c>
      <c r="H119" s="53" t="s">
        <v>4358</v>
      </c>
      <c r="I119" s="47" t="s">
        <v>16</v>
      </c>
      <c r="J119" s="47">
        <v>200</v>
      </c>
      <c r="K119" s="47" t="s">
        <v>516</v>
      </c>
      <c r="L119" s="47">
        <v>140000000</v>
      </c>
      <c r="M119" s="50" t="s">
        <v>6875</v>
      </c>
      <c r="N119" s="74" t="s">
        <v>4359</v>
      </c>
      <c r="O119" s="74" t="s">
        <v>4360</v>
      </c>
      <c r="P119" s="75" t="s">
        <v>5000</v>
      </c>
      <c r="Q119" s="54"/>
    </row>
    <row r="120" spans="2:17" s="73" customFormat="1" x14ac:dyDescent="0.15">
      <c r="B120" s="65">
        <v>2018</v>
      </c>
      <c r="C120" s="75">
        <v>1</v>
      </c>
      <c r="D120" s="75" t="s">
        <v>14</v>
      </c>
      <c r="E120" s="53" t="s">
        <v>1735</v>
      </c>
      <c r="F120" s="75" t="s">
        <v>6838</v>
      </c>
      <c r="G120" s="53" t="s">
        <v>1736</v>
      </c>
      <c r="H120" s="53" t="s">
        <v>1737</v>
      </c>
      <c r="I120" s="47" t="s">
        <v>318</v>
      </c>
      <c r="J120" s="47">
        <v>149</v>
      </c>
      <c r="K120" s="47" t="s">
        <v>400</v>
      </c>
      <c r="L120" s="47">
        <v>143754000</v>
      </c>
      <c r="M120" s="50" t="s">
        <v>6188</v>
      </c>
      <c r="N120" s="74" t="s">
        <v>1486</v>
      </c>
      <c r="O120" s="74" t="s">
        <v>1487</v>
      </c>
      <c r="P120" s="75" t="s">
        <v>5000</v>
      </c>
      <c r="Q120" s="54"/>
    </row>
    <row r="121" spans="2:17" s="73" customFormat="1" x14ac:dyDescent="0.15">
      <c r="B121" s="65">
        <v>2018</v>
      </c>
      <c r="C121" s="75">
        <v>1</v>
      </c>
      <c r="D121" s="75" t="s">
        <v>14</v>
      </c>
      <c r="E121" s="53" t="s">
        <v>2243</v>
      </c>
      <c r="F121" s="75" t="s">
        <v>3911</v>
      </c>
      <c r="G121" s="53" t="s">
        <v>2244</v>
      </c>
      <c r="H121" s="53" t="s">
        <v>581</v>
      </c>
      <c r="I121" s="47" t="s">
        <v>17</v>
      </c>
      <c r="J121" s="47">
        <v>1</v>
      </c>
      <c r="K121" s="47" t="s">
        <v>322</v>
      </c>
      <c r="L121" s="47">
        <v>144979960</v>
      </c>
      <c r="M121" s="50" t="s">
        <v>5859</v>
      </c>
      <c r="N121" s="74" t="s">
        <v>2218</v>
      </c>
      <c r="O121" s="74" t="s">
        <v>2219</v>
      </c>
      <c r="P121" s="75" t="s">
        <v>5000</v>
      </c>
      <c r="Q121" s="54"/>
    </row>
    <row r="122" spans="2:17" s="73" customFormat="1" x14ac:dyDescent="0.15">
      <c r="B122" s="65">
        <v>2018</v>
      </c>
      <c r="C122" s="75">
        <v>1</v>
      </c>
      <c r="D122" s="75" t="s">
        <v>15</v>
      </c>
      <c r="E122" s="53" t="s">
        <v>973</v>
      </c>
      <c r="F122" s="75" t="s">
        <v>6836</v>
      </c>
      <c r="G122" s="53" t="s">
        <v>345</v>
      </c>
      <c r="H122" s="53" t="s">
        <v>979</v>
      </c>
      <c r="I122" s="47" t="s">
        <v>314</v>
      </c>
      <c r="J122" s="47">
        <v>180</v>
      </c>
      <c r="K122" s="47" t="s">
        <v>516</v>
      </c>
      <c r="L122" s="47">
        <v>145830000</v>
      </c>
      <c r="M122" s="50" t="s">
        <v>6029</v>
      </c>
      <c r="N122" s="74" t="s">
        <v>819</v>
      </c>
      <c r="O122" s="74" t="s">
        <v>820</v>
      </c>
      <c r="P122" s="75" t="s">
        <v>5000</v>
      </c>
      <c r="Q122" s="54"/>
    </row>
    <row r="123" spans="2:17" s="73" customFormat="1" x14ac:dyDescent="0.15">
      <c r="B123" s="65">
        <v>2018</v>
      </c>
      <c r="C123" s="75">
        <v>1</v>
      </c>
      <c r="D123" s="75" t="s">
        <v>15</v>
      </c>
      <c r="E123" s="53" t="s">
        <v>341</v>
      </c>
      <c r="F123" s="75" t="s">
        <v>6817</v>
      </c>
      <c r="G123" s="53" t="s">
        <v>307</v>
      </c>
      <c r="H123" s="53" t="s">
        <v>342</v>
      </c>
      <c r="I123" s="47" t="s">
        <v>314</v>
      </c>
      <c r="J123" s="47">
        <v>1939</v>
      </c>
      <c r="K123" s="47" t="s">
        <v>309</v>
      </c>
      <c r="L123" s="47">
        <v>149143000</v>
      </c>
      <c r="M123" s="50" t="s">
        <v>6821</v>
      </c>
      <c r="N123" s="74" t="s">
        <v>144</v>
      </c>
      <c r="O123" s="74" t="s">
        <v>145</v>
      </c>
      <c r="P123" s="75" t="s">
        <v>6816</v>
      </c>
      <c r="Q123" s="54"/>
    </row>
    <row r="124" spans="2:17" s="73" customFormat="1" x14ac:dyDescent="0.15">
      <c r="B124" s="65">
        <v>2018</v>
      </c>
      <c r="C124" s="75">
        <v>1</v>
      </c>
      <c r="D124" s="75" t="s">
        <v>15</v>
      </c>
      <c r="E124" s="53" t="s">
        <v>1402</v>
      </c>
      <c r="F124" s="75" t="s">
        <v>6835</v>
      </c>
      <c r="G124" s="53" t="s">
        <v>1643</v>
      </c>
      <c r="H124" s="53"/>
      <c r="I124" s="47" t="s">
        <v>16</v>
      </c>
      <c r="J124" s="47">
        <v>1</v>
      </c>
      <c r="K124" s="47" t="s">
        <v>1641</v>
      </c>
      <c r="L124" s="47">
        <v>150000000</v>
      </c>
      <c r="M124" s="50" t="s">
        <v>5848</v>
      </c>
      <c r="N124" s="74" t="s">
        <v>1195</v>
      </c>
      <c r="O124" s="74" t="s">
        <v>1196</v>
      </c>
      <c r="P124" s="75" t="s">
        <v>5000</v>
      </c>
      <c r="Q124" s="54"/>
    </row>
    <row r="125" spans="2:17" s="73" customFormat="1" x14ac:dyDescent="0.15">
      <c r="B125" s="65">
        <v>2018</v>
      </c>
      <c r="C125" s="75">
        <v>1</v>
      </c>
      <c r="D125" s="75" t="s">
        <v>14</v>
      </c>
      <c r="E125" s="53" t="s">
        <v>3499</v>
      </c>
      <c r="F125" s="75" t="s">
        <v>6836</v>
      </c>
      <c r="G125" s="53" t="s">
        <v>345</v>
      </c>
      <c r="H125" s="53"/>
      <c r="I125" s="47" t="s">
        <v>16</v>
      </c>
      <c r="J125" s="47">
        <v>243</v>
      </c>
      <c r="K125" s="47" t="s">
        <v>982</v>
      </c>
      <c r="L125" s="47">
        <v>170000000</v>
      </c>
      <c r="M125" s="50" t="s">
        <v>5903</v>
      </c>
      <c r="N125" s="74" t="s">
        <v>3500</v>
      </c>
      <c r="O125" s="74" t="s">
        <v>3501</v>
      </c>
      <c r="P125" s="75" t="s">
        <v>5000</v>
      </c>
      <c r="Q125" s="54"/>
    </row>
    <row r="126" spans="2:17" s="73" customFormat="1" x14ac:dyDescent="0.15">
      <c r="B126" s="65">
        <v>2018</v>
      </c>
      <c r="C126" s="75">
        <v>1</v>
      </c>
      <c r="D126" s="75" t="s">
        <v>15</v>
      </c>
      <c r="E126" s="53" t="s">
        <v>4658</v>
      </c>
      <c r="F126" s="75" t="s">
        <v>6836</v>
      </c>
      <c r="G126" s="53" t="s">
        <v>312</v>
      </c>
      <c r="H126" s="53" t="s">
        <v>4372</v>
      </c>
      <c r="I126" s="47" t="s">
        <v>16</v>
      </c>
      <c r="J126" s="47">
        <v>1</v>
      </c>
      <c r="K126" s="47" t="s">
        <v>90</v>
      </c>
      <c r="L126" s="47">
        <v>175000000</v>
      </c>
      <c r="M126" s="50" t="s">
        <v>4235</v>
      </c>
      <c r="N126" s="74" t="s">
        <v>3951</v>
      </c>
      <c r="O126" s="74" t="s">
        <v>3952</v>
      </c>
      <c r="P126" s="75" t="s">
        <v>5000</v>
      </c>
      <c r="Q126" s="54"/>
    </row>
    <row r="127" spans="2:17" s="73" customFormat="1" x14ac:dyDescent="0.15">
      <c r="B127" s="65">
        <v>2018</v>
      </c>
      <c r="C127" s="75">
        <v>1</v>
      </c>
      <c r="D127" s="75" t="s">
        <v>15</v>
      </c>
      <c r="E127" s="53" t="s">
        <v>815</v>
      </c>
      <c r="F127" s="75" t="s">
        <v>6820</v>
      </c>
      <c r="G127" s="53" t="s">
        <v>951</v>
      </c>
      <c r="H127" s="53" t="s">
        <v>952</v>
      </c>
      <c r="I127" s="47" t="s">
        <v>337</v>
      </c>
      <c r="J127" s="47">
        <v>96</v>
      </c>
      <c r="K127" s="47" t="s">
        <v>90</v>
      </c>
      <c r="L127" s="47">
        <v>186240000</v>
      </c>
      <c r="M127" s="50" t="s">
        <v>6834</v>
      </c>
      <c r="N127" s="74" t="s">
        <v>714</v>
      </c>
      <c r="O127" s="74" t="s">
        <v>715</v>
      </c>
      <c r="P127" s="75" t="s">
        <v>6816</v>
      </c>
      <c r="Q127" s="54"/>
    </row>
    <row r="128" spans="2:17" s="73" customFormat="1" x14ac:dyDescent="0.15">
      <c r="B128" s="65">
        <v>2018</v>
      </c>
      <c r="C128" s="75">
        <v>1</v>
      </c>
      <c r="D128" s="75" t="s">
        <v>15</v>
      </c>
      <c r="E128" s="53" t="s">
        <v>3639</v>
      </c>
      <c r="F128" s="75" t="s">
        <v>6836</v>
      </c>
      <c r="G128" s="53" t="s">
        <v>3656</v>
      </c>
      <c r="H128" s="53" t="s">
        <v>3657</v>
      </c>
      <c r="I128" s="47" t="s">
        <v>3641</v>
      </c>
      <c r="J128" s="47">
        <v>779</v>
      </c>
      <c r="K128" s="47" t="s">
        <v>578</v>
      </c>
      <c r="L128" s="47">
        <v>218120000</v>
      </c>
      <c r="M128" s="50" t="s">
        <v>5901</v>
      </c>
      <c r="N128" s="74" t="s">
        <v>3325</v>
      </c>
      <c r="O128" s="74" t="s">
        <v>3326</v>
      </c>
      <c r="P128" s="75" t="s">
        <v>5000</v>
      </c>
      <c r="Q128" s="54"/>
    </row>
    <row r="129" spans="2:17" s="73" customFormat="1" x14ac:dyDescent="0.15">
      <c r="B129" s="65">
        <v>2018</v>
      </c>
      <c r="C129" s="75">
        <v>1</v>
      </c>
      <c r="D129" s="75" t="s">
        <v>15</v>
      </c>
      <c r="E129" s="53" t="s">
        <v>3515</v>
      </c>
      <c r="F129" s="75" t="s">
        <v>6835</v>
      </c>
      <c r="G129" s="53" t="s">
        <v>3520</v>
      </c>
      <c r="H129" s="53"/>
      <c r="I129" s="47" t="s">
        <v>3517</v>
      </c>
      <c r="J129" s="47">
        <v>1</v>
      </c>
      <c r="K129" s="47" t="s">
        <v>617</v>
      </c>
      <c r="L129" s="47">
        <v>233259197</v>
      </c>
      <c r="M129" s="50" t="s">
        <v>6470</v>
      </c>
      <c r="N129" s="74" t="s">
        <v>3403</v>
      </c>
      <c r="O129" s="74" t="s">
        <v>3404</v>
      </c>
      <c r="P129" s="75" t="s">
        <v>5000</v>
      </c>
      <c r="Q129" s="54"/>
    </row>
    <row r="130" spans="2:17" s="73" customFormat="1" x14ac:dyDescent="0.15">
      <c r="B130" s="65">
        <v>2018</v>
      </c>
      <c r="C130" s="75">
        <v>1</v>
      </c>
      <c r="D130" s="75" t="s">
        <v>15</v>
      </c>
      <c r="E130" s="53" t="s">
        <v>850</v>
      </c>
      <c r="F130" s="75" t="s">
        <v>3911</v>
      </c>
      <c r="G130" s="53" t="s">
        <v>1025</v>
      </c>
      <c r="H130" s="53"/>
      <c r="I130" s="47" t="s">
        <v>40</v>
      </c>
      <c r="J130" s="47">
        <v>1</v>
      </c>
      <c r="K130" s="47" t="s">
        <v>322</v>
      </c>
      <c r="L130" s="47">
        <v>250711000</v>
      </c>
      <c r="M130" s="50" t="s">
        <v>5839</v>
      </c>
      <c r="N130" s="74" t="s">
        <v>851</v>
      </c>
      <c r="O130" s="74" t="s">
        <v>852</v>
      </c>
      <c r="P130" s="75" t="s">
        <v>5000</v>
      </c>
      <c r="Q130" s="54"/>
    </row>
    <row r="131" spans="2:17" s="73" customFormat="1" x14ac:dyDescent="0.15">
      <c r="B131" s="65">
        <v>2018</v>
      </c>
      <c r="C131" s="75">
        <v>1</v>
      </c>
      <c r="D131" s="75" t="s">
        <v>15</v>
      </c>
      <c r="E131" s="53" t="s">
        <v>973</v>
      </c>
      <c r="F131" s="75" t="s">
        <v>6836</v>
      </c>
      <c r="G131" s="53" t="s">
        <v>560</v>
      </c>
      <c r="H131" s="53" t="s">
        <v>976</v>
      </c>
      <c r="I131" s="47" t="s">
        <v>975</v>
      </c>
      <c r="J131" s="47">
        <v>15</v>
      </c>
      <c r="K131" s="47" t="s">
        <v>977</v>
      </c>
      <c r="L131" s="47">
        <v>255786000</v>
      </c>
      <c r="M131" s="50" t="s">
        <v>6029</v>
      </c>
      <c r="N131" s="74" t="s">
        <v>819</v>
      </c>
      <c r="O131" s="74" t="s">
        <v>820</v>
      </c>
      <c r="P131" s="75" t="s">
        <v>5000</v>
      </c>
      <c r="Q131" s="54"/>
    </row>
    <row r="132" spans="2:17" s="73" customFormat="1" x14ac:dyDescent="0.15">
      <c r="B132" s="65">
        <v>2018</v>
      </c>
      <c r="C132" s="75">
        <v>1</v>
      </c>
      <c r="D132" s="75" t="s">
        <v>14</v>
      </c>
      <c r="E132" s="53" t="s">
        <v>3499</v>
      </c>
      <c r="F132" s="75" t="s">
        <v>6836</v>
      </c>
      <c r="G132" s="53" t="s">
        <v>307</v>
      </c>
      <c r="H132" s="53"/>
      <c r="I132" s="47" t="s">
        <v>16</v>
      </c>
      <c r="J132" s="47">
        <v>4020</v>
      </c>
      <c r="K132" s="47" t="s">
        <v>309</v>
      </c>
      <c r="L132" s="47">
        <v>270000000</v>
      </c>
      <c r="M132" s="50" t="s">
        <v>5903</v>
      </c>
      <c r="N132" s="74" t="s">
        <v>3500</v>
      </c>
      <c r="O132" s="74" t="s">
        <v>3501</v>
      </c>
      <c r="P132" s="75" t="s">
        <v>5000</v>
      </c>
      <c r="Q132" s="54"/>
    </row>
    <row r="133" spans="2:17" s="73" customFormat="1" x14ac:dyDescent="0.15">
      <c r="B133" s="65">
        <v>2018</v>
      </c>
      <c r="C133" s="75">
        <v>1</v>
      </c>
      <c r="D133" s="75" t="s">
        <v>5660</v>
      </c>
      <c r="E133" s="53" t="s">
        <v>5665</v>
      </c>
      <c r="F133" s="75" t="s">
        <v>6835</v>
      </c>
      <c r="G133" s="53" t="s">
        <v>5666</v>
      </c>
      <c r="H133" s="53"/>
      <c r="I133" s="47"/>
      <c r="J133" s="47">
        <v>1</v>
      </c>
      <c r="K133" s="47" t="s">
        <v>322</v>
      </c>
      <c r="L133" s="47">
        <v>273224000</v>
      </c>
      <c r="M133" s="50" t="s">
        <v>6772</v>
      </c>
      <c r="N133" s="74" t="s">
        <v>5346</v>
      </c>
      <c r="O133" s="74" t="s">
        <v>5347</v>
      </c>
      <c r="P133" s="75" t="s">
        <v>5000</v>
      </c>
      <c r="Q133" s="54"/>
    </row>
    <row r="134" spans="2:17" s="73" customFormat="1" x14ac:dyDescent="0.15">
      <c r="B134" s="65">
        <v>2018</v>
      </c>
      <c r="C134" s="75">
        <v>1</v>
      </c>
      <c r="D134" s="75" t="s">
        <v>15</v>
      </c>
      <c r="E134" s="53" t="s">
        <v>3639</v>
      </c>
      <c r="F134" s="75" t="s">
        <v>6836</v>
      </c>
      <c r="G134" s="53" t="s">
        <v>3658</v>
      </c>
      <c r="H134" s="53" t="s">
        <v>3659</v>
      </c>
      <c r="I134" s="47" t="s">
        <v>3641</v>
      </c>
      <c r="J134" s="47">
        <v>2586</v>
      </c>
      <c r="K134" s="47" t="s">
        <v>493</v>
      </c>
      <c r="L134" s="47">
        <v>273598800</v>
      </c>
      <c r="M134" s="50" t="s">
        <v>5901</v>
      </c>
      <c r="N134" s="74" t="s">
        <v>3325</v>
      </c>
      <c r="O134" s="74" t="s">
        <v>3326</v>
      </c>
      <c r="P134" s="75" t="s">
        <v>5000</v>
      </c>
      <c r="Q134" s="54"/>
    </row>
    <row r="135" spans="2:17" s="73" customFormat="1" x14ac:dyDescent="0.15">
      <c r="B135" s="65">
        <v>2018</v>
      </c>
      <c r="C135" s="75">
        <v>1</v>
      </c>
      <c r="D135" s="75" t="s">
        <v>14</v>
      </c>
      <c r="E135" s="53" t="s">
        <v>3571</v>
      </c>
      <c r="F135" s="75" t="s">
        <v>6836</v>
      </c>
      <c r="G135" s="53" t="s">
        <v>3572</v>
      </c>
      <c r="H135" s="53">
        <v>2000</v>
      </c>
      <c r="I135" s="47" t="s">
        <v>16</v>
      </c>
      <c r="J135" s="47">
        <v>1412</v>
      </c>
      <c r="K135" s="47" t="s">
        <v>493</v>
      </c>
      <c r="L135" s="47">
        <v>278560000</v>
      </c>
      <c r="M135" s="50" t="s">
        <v>6869</v>
      </c>
      <c r="N135" s="74" t="s">
        <v>3230</v>
      </c>
      <c r="O135" s="74" t="s">
        <v>3573</v>
      </c>
      <c r="P135" s="75" t="s">
        <v>5000</v>
      </c>
      <c r="Q135" s="54"/>
    </row>
    <row r="136" spans="2:17" s="73" customFormat="1" x14ac:dyDescent="0.15">
      <c r="B136" s="65">
        <v>2018</v>
      </c>
      <c r="C136" s="75">
        <v>1</v>
      </c>
      <c r="D136" s="75" t="s">
        <v>15</v>
      </c>
      <c r="E136" s="53" t="s">
        <v>3628</v>
      </c>
      <c r="F136" s="75" t="s">
        <v>6836</v>
      </c>
      <c r="G136" s="53" t="s">
        <v>351</v>
      </c>
      <c r="H136" s="53" t="s">
        <v>3631</v>
      </c>
      <c r="I136" s="47" t="s">
        <v>16</v>
      </c>
      <c r="J136" s="47">
        <v>2920</v>
      </c>
      <c r="K136" s="47" t="s">
        <v>319</v>
      </c>
      <c r="L136" s="47">
        <v>288818000</v>
      </c>
      <c r="M136" s="50" t="s">
        <v>5900</v>
      </c>
      <c r="N136" s="74" t="s">
        <v>3474</v>
      </c>
      <c r="O136" s="74" t="s">
        <v>3475</v>
      </c>
      <c r="P136" s="75" t="s">
        <v>5000</v>
      </c>
      <c r="Q136" s="54"/>
    </row>
    <row r="137" spans="2:17" s="73" customFormat="1" x14ac:dyDescent="0.15">
      <c r="B137" s="65">
        <v>2018</v>
      </c>
      <c r="C137" s="75">
        <v>1</v>
      </c>
      <c r="D137" s="75" t="s">
        <v>15</v>
      </c>
      <c r="E137" s="53" t="s">
        <v>4778</v>
      </c>
      <c r="F137" s="75" t="s">
        <v>6835</v>
      </c>
      <c r="G137" s="53" t="s">
        <v>4579</v>
      </c>
      <c r="H137" s="53" t="s">
        <v>4779</v>
      </c>
      <c r="I137" s="47" t="s">
        <v>4774</v>
      </c>
      <c r="J137" s="47">
        <v>16</v>
      </c>
      <c r="K137" s="47" t="s">
        <v>4780</v>
      </c>
      <c r="L137" s="47">
        <v>334686000</v>
      </c>
      <c r="M137" s="50" t="s">
        <v>6884</v>
      </c>
      <c r="N137" s="74" t="s">
        <v>4268</v>
      </c>
      <c r="O137" s="74" t="s">
        <v>4269</v>
      </c>
      <c r="P137" s="75" t="s">
        <v>6846</v>
      </c>
      <c r="Q137" s="54"/>
    </row>
    <row r="138" spans="2:17" s="73" customFormat="1" x14ac:dyDescent="0.15">
      <c r="B138" s="65">
        <v>2018</v>
      </c>
      <c r="C138" s="75">
        <v>1</v>
      </c>
      <c r="D138" s="75" t="s">
        <v>15</v>
      </c>
      <c r="E138" s="53" t="s">
        <v>973</v>
      </c>
      <c r="F138" s="75" t="s">
        <v>6836</v>
      </c>
      <c r="G138" s="53" t="s">
        <v>307</v>
      </c>
      <c r="H138" s="53" t="s">
        <v>978</v>
      </c>
      <c r="I138" s="47" t="s">
        <v>314</v>
      </c>
      <c r="J138" s="47">
        <v>5982</v>
      </c>
      <c r="K138" s="47" t="s">
        <v>574</v>
      </c>
      <c r="L138" s="47">
        <v>350283000</v>
      </c>
      <c r="M138" s="50" t="s">
        <v>6029</v>
      </c>
      <c r="N138" s="74" t="s">
        <v>819</v>
      </c>
      <c r="O138" s="74" t="s">
        <v>820</v>
      </c>
      <c r="P138" s="75" t="s">
        <v>5000</v>
      </c>
      <c r="Q138" s="54"/>
    </row>
    <row r="139" spans="2:17" s="73" customFormat="1" x14ac:dyDescent="0.15">
      <c r="B139" s="65">
        <v>2018</v>
      </c>
      <c r="C139" s="75">
        <v>1</v>
      </c>
      <c r="D139" s="75" t="s">
        <v>15</v>
      </c>
      <c r="E139" s="53" t="s">
        <v>1951</v>
      </c>
      <c r="F139" s="75" t="s">
        <v>6835</v>
      </c>
      <c r="G139" s="53" t="s">
        <v>2003</v>
      </c>
      <c r="H139" s="53" t="s">
        <v>2004</v>
      </c>
      <c r="I139" s="47" t="s">
        <v>16</v>
      </c>
      <c r="J139" s="47">
        <v>456</v>
      </c>
      <c r="K139" s="47" t="s">
        <v>319</v>
      </c>
      <c r="L139" s="47">
        <v>493347000</v>
      </c>
      <c r="M139" s="50" t="s">
        <v>6227</v>
      </c>
      <c r="N139" s="74" t="s">
        <v>1952</v>
      </c>
      <c r="O139" s="74" t="s">
        <v>1953</v>
      </c>
      <c r="P139" s="75" t="s">
        <v>5000</v>
      </c>
      <c r="Q139" s="54"/>
    </row>
    <row r="140" spans="2:17" s="73" customFormat="1" x14ac:dyDescent="0.15">
      <c r="B140" s="65">
        <v>2018</v>
      </c>
      <c r="C140" s="75">
        <v>1</v>
      </c>
      <c r="D140" s="75" t="s">
        <v>15</v>
      </c>
      <c r="E140" s="53" t="s">
        <v>844</v>
      </c>
      <c r="F140" s="75" t="s">
        <v>6835</v>
      </c>
      <c r="G140" s="53" t="s">
        <v>1013</v>
      </c>
      <c r="H140" s="53" t="s">
        <v>1014</v>
      </c>
      <c r="I140" s="47" t="s">
        <v>16</v>
      </c>
      <c r="J140" s="47">
        <v>33514</v>
      </c>
      <c r="K140" s="47" t="s">
        <v>366</v>
      </c>
      <c r="L140" s="47">
        <v>512764200</v>
      </c>
      <c r="M140" s="50" t="s">
        <v>5839</v>
      </c>
      <c r="N140" s="74" t="s">
        <v>756</v>
      </c>
      <c r="O140" s="74" t="s">
        <v>757</v>
      </c>
      <c r="P140" s="75" t="s">
        <v>5000</v>
      </c>
      <c r="Q140" s="54"/>
    </row>
    <row r="141" spans="2:17" s="73" customFormat="1" x14ac:dyDescent="0.15">
      <c r="B141" s="65">
        <v>2018</v>
      </c>
      <c r="C141" s="75">
        <v>1</v>
      </c>
      <c r="D141" s="75" t="s">
        <v>15</v>
      </c>
      <c r="E141" s="53" t="s">
        <v>973</v>
      </c>
      <c r="F141" s="75" t="s">
        <v>6836</v>
      </c>
      <c r="G141" s="53" t="s">
        <v>316</v>
      </c>
      <c r="H141" s="53" t="s">
        <v>974</v>
      </c>
      <c r="I141" s="47" t="s">
        <v>975</v>
      </c>
      <c r="J141" s="47">
        <v>80</v>
      </c>
      <c r="K141" s="47" t="s">
        <v>319</v>
      </c>
      <c r="L141" s="47">
        <v>746392000</v>
      </c>
      <c r="M141" s="50" t="s">
        <v>6029</v>
      </c>
      <c r="N141" s="74" t="s">
        <v>819</v>
      </c>
      <c r="O141" s="74" t="s">
        <v>820</v>
      </c>
      <c r="P141" s="75" t="s">
        <v>5000</v>
      </c>
      <c r="Q141" s="54"/>
    </row>
    <row r="142" spans="2:17" s="73" customFormat="1" x14ac:dyDescent="0.15">
      <c r="B142" s="65">
        <v>2018</v>
      </c>
      <c r="C142" s="75">
        <v>2</v>
      </c>
      <c r="D142" s="75" t="s">
        <v>5660</v>
      </c>
      <c r="E142" s="53" t="s">
        <v>5326</v>
      </c>
      <c r="F142" s="75" t="s">
        <v>6836</v>
      </c>
      <c r="G142" s="53" t="s">
        <v>351</v>
      </c>
      <c r="H142" s="53" t="s">
        <v>944</v>
      </c>
      <c r="I142" s="47" t="s">
        <v>16</v>
      </c>
      <c r="J142" s="47">
        <v>72</v>
      </c>
      <c r="K142" s="47" t="s">
        <v>319</v>
      </c>
      <c r="L142" s="47">
        <v>11080000</v>
      </c>
      <c r="M142" s="50" t="s">
        <v>6772</v>
      </c>
      <c r="N142" s="74" t="s">
        <v>5327</v>
      </c>
      <c r="O142" s="74" t="s">
        <v>5328</v>
      </c>
      <c r="P142" s="75" t="s">
        <v>5000</v>
      </c>
      <c r="Q142" s="54"/>
    </row>
    <row r="143" spans="2:17" s="73" customFormat="1" x14ac:dyDescent="0.15">
      <c r="B143" s="65">
        <v>2018</v>
      </c>
      <c r="C143" s="75">
        <v>2</v>
      </c>
      <c r="D143" s="75" t="s">
        <v>14</v>
      </c>
      <c r="E143" s="53" t="s">
        <v>1752</v>
      </c>
      <c r="F143" s="75" t="s">
        <v>6836</v>
      </c>
      <c r="G143" s="53" t="s">
        <v>1625</v>
      </c>
      <c r="H143" s="53" t="s">
        <v>1753</v>
      </c>
      <c r="I143" s="47" t="s">
        <v>16</v>
      </c>
      <c r="J143" s="47">
        <v>1</v>
      </c>
      <c r="K143" s="47" t="s">
        <v>506</v>
      </c>
      <c r="L143" s="47">
        <v>11132000</v>
      </c>
      <c r="M143" s="50" t="s">
        <v>5853</v>
      </c>
      <c r="N143" s="74" t="s">
        <v>1300</v>
      </c>
      <c r="O143" s="74" t="s">
        <v>1301</v>
      </c>
      <c r="P143" s="75" t="s">
        <v>5000</v>
      </c>
      <c r="Q143" s="54"/>
    </row>
    <row r="144" spans="2:17" s="73" customFormat="1" x14ac:dyDescent="0.15">
      <c r="B144" s="65">
        <v>2018</v>
      </c>
      <c r="C144" s="75">
        <v>2</v>
      </c>
      <c r="D144" s="75" t="s">
        <v>15</v>
      </c>
      <c r="E144" s="53" t="s">
        <v>4503</v>
      </c>
      <c r="F144" s="75" t="s">
        <v>6836</v>
      </c>
      <c r="G144" s="53" t="s">
        <v>4500</v>
      </c>
      <c r="H144" s="53" t="s">
        <v>4501</v>
      </c>
      <c r="I144" s="47" t="s">
        <v>3990</v>
      </c>
      <c r="J144" s="47">
        <v>1</v>
      </c>
      <c r="K144" s="47" t="s">
        <v>4502</v>
      </c>
      <c r="L144" s="47">
        <v>11200000</v>
      </c>
      <c r="M144" s="50" t="s">
        <v>6880</v>
      </c>
      <c r="N144" s="74" t="s">
        <v>4505</v>
      </c>
      <c r="O144" s="74" t="s">
        <v>4506</v>
      </c>
      <c r="P144" s="75" t="s">
        <v>5000</v>
      </c>
      <c r="Q144" s="54"/>
    </row>
    <row r="145" spans="2:17" s="73" customFormat="1" x14ac:dyDescent="0.15">
      <c r="B145" s="65">
        <v>2018</v>
      </c>
      <c r="C145" s="75">
        <v>2</v>
      </c>
      <c r="D145" s="75" t="s">
        <v>15</v>
      </c>
      <c r="E145" s="53" t="s">
        <v>2616</v>
      </c>
      <c r="F145" s="75" t="s">
        <v>6849</v>
      </c>
      <c r="G145" s="53" t="s">
        <v>2635</v>
      </c>
      <c r="H145" s="53" t="s">
        <v>2636</v>
      </c>
      <c r="I145" s="47" t="s">
        <v>1634</v>
      </c>
      <c r="J145" s="47">
        <v>6</v>
      </c>
      <c r="K145" s="47" t="s">
        <v>977</v>
      </c>
      <c r="L145" s="47">
        <v>11232000</v>
      </c>
      <c r="M145" s="50" t="s">
        <v>6859</v>
      </c>
      <c r="N145" s="74" t="s">
        <v>2499</v>
      </c>
      <c r="O145" s="74" t="s">
        <v>7684</v>
      </c>
      <c r="P145" s="75" t="s">
        <v>6846</v>
      </c>
      <c r="Q145" s="54"/>
    </row>
    <row r="146" spans="2:17" s="73" customFormat="1" x14ac:dyDescent="0.15">
      <c r="B146" s="65">
        <v>2018</v>
      </c>
      <c r="C146" s="75">
        <v>2</v>
      </c>
      <c r="D146" s="75" t="s">
        <v>14</v>
      </c>
      <c r="E146" s="53" t="s">
        <v>370</v>
      </c>
      <c r="F146" s="75" t="s">
        <v>6817</v>
      </c>
      <c r="G146" s="53" t="s">
        <v>345</v>
      </c>
      <c r="H146" s="53" t="s">
        <v>377</v>
      </c>
      <c r="I146" s="47" t="s">
        <v>17</v>
      </c>
      <c r="J146" s="47">
        <v>16</v>
      </c>
      <c r="K146" s="47" t="s">
        <v>297</v>
      </c>
      <c r="L146" s="47">
        <v>11290000</v>
      </c>
      <c r="M146" s="50" t="s">
        <v>6824</v>
      </c>
      <c r="N146" s="74" t="s">
        <v>202</v>
      </c>
      <c r="O146" s="74" t="s">
        <v>203</v>
      </c>
      <c r="P146" s="75" t="s">
        <v>6816</v>
      </c>
      <c r="Q146" s="54"/>
    </row>
    <row r="147" spans="2:17" s="73" customFormat="1" x14ac:dyDescent="0.15">
      <c r="B147" s="65">
        <v>2018</v>
      </c>
      <c r="C147" s="75">
        <v>2</v>
      </c>
      <c r="D147" s="75" t="s">
        <v>15</v>
      </c>
      <c r="E147" s="53" t="s">
        <v>5398</v>
      </c>
      <c r="F147" s="75" t="s">
        <v>6836</v>
      </c>
      <c r="G147" s="53" t="s">
        <v>345</v>
      </c>
      <c r="H147" s="53" t="s">
        <v>409</v>
      </c>
      <c r="I147" s="47" t="s">
        <v>16</v>
      </c>
      <c r="J147" s="47">
        <v>17</v>
      </c>
      <c r="K147" s="47" t="s">
        <v>297</v>
      </c>
      <c r="L147" s="47">
        <v>11296000</v>
      </c>
      <c r="M147" s="50" t="s">
        <v>6811</v>
      </c>
      <c r="N147" s="74" t="s">
        <v>5394</v>
      </c>
      <c r="O147" s="74" t="s">
        <v>5698</v>
      </c>
      <c r="P147" s="75" t="s">
        <v>5000</v>
      </c>
      <c r="Q147" s="54"/>
    </row>
    <row r="148" spans="2:17" s="73" customFormat="1" x14ac:dyDescent="0.15">
      <c r="B148" s="65">
        <v>2018</v>
      </c>
      <c r="C148" s="75">
        <v>2</v>
      </c>
      <c r="D148" s="75" t="s">
        <v>15</v>
      </c>
      <c r="E148" s="53" t="s">
        <v>5388</v>
      </c>
      <c r="F148" s="75" t="s">
        <v>6836</v>
      </c>
      <c r="G148" s="53" t="s">
        <v>2108</v>
      </c>
      <c r="H148" s="53" t="s">
        <v>2108</v>
      </c>
      <c r="I148" s="47" t="s">
        <v>41</v>
      </c>
      <c r="J148" s="47">
        <v>1</v>
      </c>
      <c r="K148" s="47" t="s">
        <v>322</v>
      </c>
      <c r="L148" s="47">
        <v>11314479</v>
      </c>
      <c r="M148" s="50" t="s">
        <v>6791</v>
      </c>
      <c r="N148" s="74" t="s">
        <v>5387</v>
      </c>
      <c r="O148" s="74" t="s">
        <v>5681</v>
      </c>
      <c r="P148" s="75" t="s">
        <v>5000</v>
      </c>
      <c r="Q148" s="54"/>
    </row>
    <row r="149" spans="2:17" s="73" customFormat="1" x14ac:dyDescent="0.15">
      <c r="B149" s="65">
        <v>2018</v>
      </c>
      <c r="C149" s="75">
        <v>2</v>
      </c>
      <c r="D149" s="75" t="s">
        <v>15</v>
      </c>
      <c r="E149" s="53" t="s">
        <v>4684</v>
      </c>
      <c r="F149" s="75" t="s">
        <v>6836</v>
      </c>
      <c r="G149" s="53" t="s">
        <v>4689</v>
      </c>
      <c r="H149" s="53" t="s">
        <v>4690</v>
      </c>
      <c r="I149" s="47" t="s">
        <v>4688</v>
      </c>
      <c r="J149" s="47">
        <v>435</v>
      </c>
      <c r="K149" s="47" t="s">
        <v>4633</v>
      </c>
      <c r="L149" s="47">
        <v>11315000</v>
      </c>
      <c r="M149" s="50" t="s">
        <v>6883</v>
      </c>
      <c r="N149" s="74" t="s">
        <v>3976</v>
      </c>
      <c r="O149" s="74" t="s">
        <v>4691</v>
      </c>
      <c r="P149" s="75" t="s">
        <v>5000</v>
      </c>
      <c r="Q149" s="54"/>
    </row>
    <row r="150" spans="2:17" s="73" customFormat="1" x14ac:dyDescent="0.15">
      <c r="B150" s="65">
        <v>2018</v>
      </c>
      <c r="C150" s="75">
        <v>2</v>
      </c>
      <c r="D150" s="75" t="s">
        <v>14</v>
      </c>
      <c r="E150" s="53" t="s">
        <v>943</v>
      </c>
      <c r="F150" s="75" t="s">
        <v>6820</v>
      </c>
      <c r="G150" s="53" t="s">
        <v>351</v>
      </c>
      <c r="H150" s="53" t="s">
        <v>946</v>
      </c>
      <c r="I150" s="47" t="s">
        <v>318</v>
      </c>
      <c r="J150" s="47">
        <v>53</v>
      </c>
      <c r="K150" s="47" t="s">
        <v>319</v>
      </c>
      <c r="L150" s="47">
        <v>11508208</v>
      </c>
      <c r="M150" s="50" t="s">
        <v>6834</v>
      </c>
      <c r="N150" s="74" t="s">
        <v>714</v>
      </c>
      <c r="O150" s="74" t="s">
        <v>715</v>
      </c>
      <c r="P150" s="75" t="s">
        <v>6816</v>
      </c>
      <c r="Q150" s="54"/>
    </row>
    <row r="151" spans="2:17" s="73" customFormat="1" x14ac:dyDescent="0.15">
      <c r="B151" s="65">
        <v>2018</v>
      </c>
      <c r="C151" s="75">
        <v>2</v>
      </c>
      <c r="D151" s="75" t="s">
        <v>14</v>
      </c>
      <c r="E151" s="53" t="s">
        <v>1338</v>
      </c>
      <c r="F151" s="75" t="s">
        <v>6836</v>
      </c>
      <c r="G151" s="53" t="s">
        <v>1542</v>
      </c>
      <c r="H151" s="53" t="s">
        <v>1543</v>
      </c>
      <c r="I151" s="47" t="s">
        <v>1544</v>
      </c>
      <c r="J151" s="47">
        <v>13</v>
      </c>
      <c r="K151" s="47" t="s">
        <v>90</v>
      </c>
      <c r="L151" s="47">
        <v>11557000</v>
      </c>
      <c r="M151" s="50" t="s">
        <v>5845</v>
      </c>
      <c r="N151" s="74" t="s">
        <v>1339</v>
      </c>
      <c r="O151" s="74" t="s">
        <v>1340</v>
      </c>
      <c r="P151" s="75" t="s">
        <v>5000</v>
      </c>
      <c r="Q151" s="54"/>
    </row>
    <row r="152" spans="2:17" s="73" customFormat="1" x14ac:dyDescent="0.15">
      <c r="B152" s="65">
        <v>2018</v>
      </c>
      <c r="C152" s="75">
        <v>2</v>
      </c>
      <c r="D152" s="75" t="s">
        <v>14</v>
      </c>
      <c r="E152" s="53" t="s">
        <v>370</v>
      </c>
      <c r="F152" s="75" t="s">
        <v>6817</v>
      </c>
      <c r="G152" s="53" t="s">
        <v>345</v>
      </c>
      <c r="H152" s="53" t="s">
        <v>374</v>
      </c>
      <c r="I152" s="47" t="s">
        <v>17</v>
      </c>
      <c r="J152" s="47">
        <v>16.449000000000002</v>
      </c>
      <c r="K152" s="47" t="s">
        <v>297</v>
      </c>
      <c r="L152" s="47">
        <v>11694000</v>
      </c>
      <c r="M152" s="50" t="s">
        <v>6824</v>
      </c>
      <c r="N152" s="74" t="s">
        <v>202</v>
      </c>
      <c r="O152" s="74" t="s">
        <v>203</v>
      </c>
      <c r="P152" s="75" t="s">
        <v>6816</v>
      </c>
      <c r="Q152" s="54"/>
    </row>
    <row r="153" spans="2:17" s="73" customFormat="1" x14ac:dyDescent="0.15">
      <c r="B153" s="65">
        <v>2018</v>
      </c>
      <c r="C153" s="75">
        <v>2</v>
      </c>
      <c r="D153" s="75" t="s">
        <v>5660</v>
      </c>
      <c r="E153" s="53" t="s">
        <v>5326</v>
      </c>
      <c r="F153" s="75" t="s">
        <v>6836</v>
      </c>
      <c r="G153" s="53" t="s">
        <v>345</v>
      </c>
      <c r="H153" s="53" t="s">
        <v>5667</v>
      </c>
      <c r="I153" s="47" t="s">
        <v>16</v>
      </c>
      <c r="J153" s="47">
        <v>35</v>
      </c>
      <c r="K153" s="47" t="s">
        <v>5668</v>
      </c>
      <c r="L153" s="47">
        <v>11870000</v>
      </c>
      <c r="M153" s="50" t="s">
        <v>6772</v>
      </c>
      <c r="N153" s="74" t="s">
        <v>5327</v>
      </c>
      <c r="O153" s="74" t="s">
        <v>5328</v>
      </c>
      <c r="P153" s="75" t="s">
        <v>5000</v>
      </c>
      <c r="Q153" s="54"/>
    </row>
    <row r="154" spans="2:17" s="73" customFormat="1" x14ac:dyDescent="0.15">
      <c r="B154" s="65">
        <v>2018</v>
      </c>
      <c r="C154" s="75">
        <v>2</v>
      </c>
      <c r="D154" s="75" t="s">
        <v>15</v>
      </c>
      <c r="E154" s="53" t="s">
        <v>5381</v>
      </c>
      <c r="F154" s="75" t="s">
        <v>6836</v>
      </c>
      <c r="G154" s="53" t="s">
        <v>351</v>
      </c>
      <c r="H154" s="53"/>
      <c r="I154" s="47" t="s">
        <v>16</v>
      </c>
      <c r="J154" s="47">
        <v>410</v>
      </c>
      <c r="K154" s="47" t="s">
        <v>319</v>
      </c>
      <c r="L154" s="47">
        <v>11967000</v>
      </c>
      <c r="M154" s="50" t="s">
        <v>6791</v>
      </c>
      <c r="N154" s="74" t="s">
        <v>5382</v>
      </c>
      <c r="O154" s="74" t="s">
        <v>5383</v>
      </c>
      <c r="P154" s="75" t="s">
        <v>5000</v>
      </c>
      <c r="Q154" s="54"/>
    </row>
    <row r="155" spans="2:17" s="73" customFormat="1" x14ac:dyDescent="0.15">
      <c r="B155" s="65">
        <v>2018</v>
      </c>
      <c r="C155" s="75">
        <v>2</v>
      </c>
      <c r="D155" s="75" t="s">
        <v>14</v>
      </c>
      <c r="E155" s="53" t="s">
        <v>355</v>
      </c>
      <c r="F155" s="75" t="s">
        <v>6817</v>
      </c>
      <c r="G155" s="53" t="s">
        <v>356</v>
      </c>
      <c r="H155" s="53"/>
      <c r="I155" s="47" t="s">
        <v>357</v>
      </c>
      <c r="J155" s="47">
        <v>1</v>
      </c>
      <c r="K155" s="47" t="s">
        <v>322</v>
      </c>
      <c r="L155" s="47">
        <v>12000000</v>
      </c>
      <c r="M155" s="50" t="s">
        <v>6822</v>
      </c>
      <c r="N155" s="74" t="s">
        <v>164</v>
      </c>
      <c r="O155" s="74" t="s">
        <v>165</v>
      </c>
      <c r="P155" s="75" t="s">
        <v>6816</v>
      </c>
      <c r="Q155" s="54"/>
    </row>
    <row r="156" spans="2:17" s="73" customFormat="1" x14ac:dyDescent="0.15">
      <c r="B156" s="65">
        <v>2018</v>
      </c>
      <c r="C156" s="75">
        <v>2</v>
      </c>
      <c r="D156" s="75" t="s">
        <v>15</v>
      </c>
      <c r="E156" s="53" t="s">
        <v>3432</v>
      </c>
      <c r="F156" s="75" t="s">
        <v>6835</v>
      </c>
      <c r="G156" s="53" t="s">
        <v>1544</v>
      </c>
      <c r="H156" s="53" t="s">
        <v>3582</v>
      </c>
      <c r="I156" s="47" t="s">
        <v>357</v>
      </c>
      <c r="J156" s="47">
        <v>4</v>
      </c>
      <c r="K156" s="47" t="s">
        <v>90</v>
      </c>
      <c r="L156" s="47">
        <v>12000000</v>
      </c>
      <c r="M156" s="50" t="s">
        <v>5893</v>
      </c>
      <c r="N156" s="74" t="s">
        <v>3252</v>
      </c>
      <c r="O156" s="74" t="s">
        <v>3253</v>
      </c>
      <c r="P156" s="75" t="s">
        <v>5000</v>
      </c>
      <c r="Q156" s="54"/>
    </row>
    <row r="157" spans="2:17" s="73" customFormat="1" x14ac:dyDescent="0.15">
      <c r="B157" s="65">
        <v>2018</v>
      </c>
      <c r="C157" s="75">
        <v>2</v>
      </c>
      <c r="D157" s="75" t="s">
        <v>15</v>
      </c>
      <c r="E157" s="53" t="s">
        <v>4872</v>
      </c>
      <c r="F157" s="75" t="s">
        <v>6836</v>
      </c>
      <c r="G157" s="53" t="s">
        <v>345</v>
      </c>
      <c r="H157" s="53" t="s">
        <v>409</v>
      </c>
      <c r="I157" s="47" t="s">
        <v>3867</v>
      </c>
      <c r="J157" s="47">
        <v>17</v>
      </c>
      <c r="K157" s="47" t="s">
        <v>516</v>
      </c>
      <c r="L157" s="47">
        <v>12086400</v>
      </c>
      <c r="M157" s="50" t="s">
        <v>4993</v>
      </c>
      <c r="N157" s="74" t="s">
        <v>4297</v>
      </c>
      <c r="O157" s="74" t="s">
        <v>4298</v>
      </c>
      <c r="P157" s="75" t="s">
        <v>5000</v>
      </c>
      <c r="Q157" s="54"/>
    </row>
    <row r="158" spans="2:17" s="73" customFormat="1" x14ac:dyDescent="0.15">
      <c r="B158" s="65">
        <v>2018</v>
      </c>
      <c r="C158" s="75">
        <v>2</v>
      </c>
      <c r="D158" s="75" t="s">
        <v>14</v>
      </c>
      <c r="E158" s="53" t="s">
        <v>2610</v>
      </c>
      <c r="F158" s="75" t="s">
        <v>6849</v>
      </c>
      <c r="G158" s="53" t="s">
        <v>307</v>
      </c>
      <c r="H158" s="53" t="s">
        <v>313</v>
      </c>
      <c r="I158" s="47"/>
      <c r="J158" s="47">
        <v>220</v>
      </c>
      <c r="K158" s="47" t="s">
        <v>574</v>
      </c>
      <c r="L158" s="47">
        <v>12100000</v>
      </c>
      <c r="M158" s="50" t="s">
        <v>6858</v>
      </c>
      <c r="N158" s="74" t="s">
        <v>2476</v>
      </c>
      <c r="O158" s="74" t="s">
        <v>2477</v>
      </c>
      <c r="P158" s="75" t="s">
        <v>6846</v>
      </c>
      <c r="Q158" s="54"/>
    </row>
    <row r="159" spans="2:17" s="73" customFormat="1" x14ac:dyDescent="0.15">
      <c r="B159" s="65">
        <v>2018</v>
      </c>
      <c r="C159" s="75">
        <v>2</v>
      </c>
      <c r="D159" s="75" t="s">
        <v>15</v>
      </c>
      <c r="E159" s="53" t="s">
        <v>5384</v>
      </c>
      <c r="F159" s="75" t="s">
        <v>6836</v>
      </c>
      <c r="G159" s="53" t="s">
        <v>307</v>
      </c>
      <c r="H159" s="53" t="s">
        <v>3045</v>
      </c>
      <c r="I159" s="47" t="s">
        <v>16</v>
      </c>
      <c r="J159" s="47">
        <v>208</v>
      </c>
      <c r="K159" s="47" t="s">
        <v>309</v>
      </c>
      <c r="L159" s="47">
        <v>12179000</v>
      </c>
      <c r="M159" s="50" t="s">
        <v>6791</v>
      </c>
      <c r="N159" s="74" t="s">
        <v>5382</v>
      </c>
      <c r="O159" s="74" t="s">
        <v>5383</v>
      </c>
      <c r="P159" s="75" t="s">
        <v>5000</v>
      </c>
      <c r="Q159" s="54"/>
    </row>
    <row r="160" spans="2:17" s="73" customFormat="1" x14ac:dyDescent="0.15">
      <c r="B160" s="65">
        <v>2018</v>
      </c>
      <c r="C160" s="75">
        <v>2</v>
      </c>
      <c r="D160" s="75" t="s">
        <v>14</v>
      </c>
      <c r="E160" s="53" t="s">
        <v>3186</v>
      </c>
      <c r="F160" s="75" t="s">
        <v>3911</v>
      </c>
      <c r="G160" s="53" t="s">
        <v>3545</v>
      </c>
      <c r="H160" s="53" t="s">
        <v>1565</v>
      </c>
      <c r="I160" s="47" t="s">
        <v>3543</v>
      </c>
      <c r="J160" s="47">
        <v>4</v>
      </c>
      <c r="K160" s="47" t="s">
        <v>422</v>
      </c>
      <c r="L160" s="47">
        <v>12232000</v>
      </c>
      <c r="M160" s="50" t="s">
        <v>5891</v>
      </c>
      <c r="N160" s="74" t="s">
        <v>3187</v>
      </c>
      <c r="O160" s="74" t="s">
        <v>3188</v>
      </c>
      <c r="P160" s="75" t="s">
        <v>5000</v>
      </c>
      <c r="Q160" s="54"/>
    </row>
    <row r="161" spans="2:17" s="73" customFormat="1" x14ac:dyDescent="0.15">
      <c r="B161" s="65">
        <v>2018</v>
      </c>
      <c r="C161" s="75">
        <v>2</v>
      </c>
      <c r="D161" s="75" t="s">
        <v>14</v>
      </c>
      <c r="E161" s="53" t="s">
        <v>5540</v>
      </c>
      <c r="F161" s="75" t="s">
        <v>3911</v>
      </c>
      <c r="G161" s="53" t="s">
        <v>5449</v>
      </c>
      <c r="H161" s="53" t="s">
        <v>5545</v>
      </c>
      <c r="I161" s="47" t="s">
        <v>5541</v>
      </c>
      <c r="J161" s="47">
        <v>19.236999999999998</v>
      </c>
      <c r="K161" s="47" t="s">
        <v>5451</v>
      </c>
      <c r="L161" s="47">
        <v>12250000</v>
      </c>
      <c r="M161" s="50" t="s">
        <v>6888</v>
      </c>
      <c r="N161" s="74" t="s">
        <v>5542</v>
      </c>
      <c r="O161" s="74" t="s">
        <v>5543</v>
      </c>
      <c r="P161" s="75" t="s">
        <v>5000</v>
      </c>
      <c r="Q161" s="54"/>
    </row>
    <row r="162" spans="2:17" s="73" customFormat="1" x14ac:dyDescent="0.15">
      <c r="B162" s="65">
        <v>2018</v>
      </c>
      <c r="C162" s="75">
        <v>2</v>
      </c>
      <c r="D162" s="75" t="s">
        <v>15</v>
      </c>
      <c r="E162" s="53" t="s">
        <v>2616</v>
      </c>
      <c r="F162" s="75" t="s">
        <v>6849</v>
      </c>
      <c r="G162" s="53" t="s">
        <v>1545</v>
      </c>
      <c r="H162" s="53" t="s">
        <v>2549</v>
      </c>
      <c r="I162" s="47" t="s">
        <v>1634</v>
      </c>
      <c r="J162" s="47">
        <v>2</v>
      </c>
      <c r="K162" s="47" t="s">
        <v>400</v>
      </c>
      <c r="L162" s="47">
        <v>12400000</v>
      </c>
      <c r="M162" s="50" t="s">
        <v>6859</v>
      </c>
      <c r="N162" s="74" t="s">
        <v>2499</v>
      </c>
      <c r="O162" s="74" t="s">
        <v>7684</v>
      </c>
      <c r="P162" s="75" t="s">
        <v>6846</v>
      </c>
      <c r="Q162" s="54"/>
    </row>
    <row r="163" spans="2:17" s="73" customFormat="1" x14ac:dyDescent="0.15">
      <c r="B163" s="65">
        <v>2018</v>
      </c>
      <c r="C163" s="75">
        <v>2</v>
      </c>
      <c r="D163" s="75" t="s">
        <v>14</v>
      </c>
      <c r="E163" s="53" t="s">
        <v>2612</v>
      </c>
      <c r="F163" s="75" t="s">
        <v>6849</v>
      </c>
      <c r="G163" s="53" t="s">
        <v>359</v>
      </c>
      <c r="H163" s="53" t="s">
        <v>2613</v>
      </c>
      <c r="I163" s="47"/>
      <c r="J163" s="47">
        <v>50</v>
      </c>
      <c r="K163" s="47" t="s">
        <v>578</v>
      </c>
      <c r="L163" s="47">
        <v>12500000</v>
      </c>
      <c r="M163" s="50" t="s">
        <v>6858</v>
      </c>
      <c r="N163" s="74" t="s">
        <v>2480</v>
      </c>
      <c r="O163" s="74" t="s">
        <v>2481</v>
      </c>
      <c r="P163" s="75" t="s">
        <v>6846</v>
      </c>
      <c r="Q163" s="54"/>
    </row>
    <row r="164" spans="2:17" s="73" customFormat="1" x14ac:dyDescent="0.15">
      <c r="B164" s="65">
        <v>2018</v>
      </c>
      <c r="C164" s="75">
        <v>2</v>
      </c>
      <c r="D164" s="75" t="s">
        <v>14</v>
      </c>
      <c r="E164" s="53" t="s">
        <v>370</v>
      </c>
      <c r="F164" s="75" t="s">
        <v>6817</v>
      </c>
      <c r="G164" s="53" t="s">
        <v>345</v>
      </c>
      <c r="H164" s="53" t="s">
        <v>373</v>
      </c>
      <c r="I164" s="47" t="s">
        <v>17</v>
      </c>
      <c r="J164" s="47">
        <v>17.5</v>
      </c>
      <c r="K164" s="47" t="s">
        <v>297</v>
      </c>
      <c r="L164" s="47">
        <v>12627000</v>
      </c>
      <c r="M164" s="50" t="s">
        <v>6824</v>
      </c>
      <c r="N164" s="74" t="s">
        <v>202</v>
      </c>
      <c r="O164" s="74" t="s">
        <v>203</v>
      </c>
      <c r="P164" s="75" t="s">
        <v>6816</v>
      </c>
      <c r="Q164" s="54"/>
    </row>
    <row r="165" spans="2:17" s="73" customFormat="1" x14ac:dyDescent="0.15">
      <c r="B165" s="65">
        <v>2018</v>
      </c>
      <c r="C165" s="75">
        <v>2</v>
      </c>
      <c r="D165" s="75" t="s">
        <v>15</v>
      </c>
      <c r="E165" s="53" t="s">
        <v>4872</v>
      </c>
      <c r="F165" s="75" t="s">
        <v>6836</v>
      </c>
      <c r="G165" s="53" t="s">
        <v>307</v>
      </c>
      <c r="H165" s="53" t="s">
        <v>4489</v>
      </c>
      <c r="I165" s="47" t="s">
        <v>3867</v>
      </c>
      <c r="J165" s="47">
        <v>200</v>
      </c>
      <c r="K165" s="47" t="s">
        <v>309</v>
      </c>
      <c r="L165" s="47">
        <v>12882500</v>
      </c>
      <c r="M165" s="50" t="s">
        <v>4993</v>
      </c>
      <c r="N165" s="74" t="s">
        <v>4297</v>
      </c>
      <c r="O165" s="74" t="s">
        <v>4298</v>
      </c>
      <c r="P165" s="75" t="s">
        <v>5000</v>
      </c>
      <c r="Q165" s="54"/>
    </row>
    <row r="166" spans="2:17" s="73" customFormat="1" x14ac:dyDescent="0.15">
      <c r="B166" s="65">
        <v>2018</v>
      </c>
      <c r="C166" s="75">
        <v>2</v>
      </c>
      <c r="D166" s="75" t="s">
        <v>14</v>
      </c>
      <c r="E166" s="53" t="s">
        <v>1604</v>
      </c>
      <c r="F166" s="75" t="s">
        <v>6836</v>
      </c>
      <c r="G166" s="53" t="s">
        <v>1605</v>
      </c>
      <c r="H166" s="53" t="s">
        <v>1606</v>
      </c>
      <c r="I166" s="47" t="s">
        <v>17</v>
      </c>
      <c r="J166" s="47">
        <v>98</v>
      </c>
      <c r="K166" s="47" t="s">
        <v>493</v>
      </c>
      <c r="L166" s="47">
        <v>13000000</v>
      </c>
      <c r="M166" s="50" t="s">
        <v>5845</v>
      </c>
      <c r="N166" s="74" t="s">
        <v>1366</v>
      </c>
      <c r="O166" s="74" t="s">
        <v>1367</v>
      </c>
      <c r="P166" s="75" t="s">
        <v>5000</v>
      </c>
      <c r="Q166" s="54"/>
    </row>
    <row r="167" spans="2:17" s="73" customFormat="1" x14ac:dyDescent="0.15">
      <c r="B167" s="65">
        <v>2018</v>
      </c>
      <c r="C167" s="75">
        <v>2</v>
      </c>
      <c r="D167" s="75" t="s">
        <v>15</v>
      </c>
      <c r="E167" s="53" t="s">
        <v>5297</v>
      </c>
      <c r="F167" s="75" t="s">
        <v>6836</v>
      </c>
      <c r="G167" s="53" t="s">
        <v>307</v>
      </c>
      <c r="H167" s="53" t="s">
        <v>344</v>
      </c>
      <c r="I167" s="47" t="s">
        <v>16</v>
      </c>
      <c r="J167" s="47">
        <v>210</v>
      </c>
      <c r="K167" s="47" t="s">
        <v>309</v>
      </c>
      <c r="L167" s="47">
        <v>13000000</v>
      </c>
      <c r="M167" s="50" t="s">
        <v>5919</v>
      </c>
      <c r="N167" s="74" t="s">
        <v>5117</v>
      </c>
      <c r="O167" s="74" t="s">
        <v>5118</v>
      </c>
      <c r="P167" s="75" t="s">
        <v>5000</v>
      </c>
      <c r="Q167" s="54"/>
    </row>
    <row r="168" spans="2:17" s="73" customFormat="1" x14ac:dyDescent="0.15">
      <c r="B168" s="65">
        <v>2018</v>
      </c>
      <c r="C168" s="75">
        <v>2</v>
      </c>
      <c r="D168" s="75" t="s">
        <v>14</v>
      </c>
      <c r="E168" s="53" t="s">
        <v>5701</v>
      </c>
      <c r="F168" s="75" t="s">
        <v>3911</v>
      </c>
      <c r="G168" s="53" t="s">
        <v>345</v>
      </c>
      <c r="H168" s="53" t="s">
        <v>5702</v>
      </c>
      <c r="I168" s="47" t="s">
        <v>5703</v>
      </c>
      <c r="J168" s="47">
        <v>19</v>
      </c>
      <c r="K168" s="47" t="s">
        <v>516</v>
      </c>
      <c r="L168" s="47">
        <v>13212000</v>
      </c>
      <c r="M168" s="50" t="s">
        <v>5400</v>
      </c>
      <c r="N168" s="74" t="s">
        <v>3225</v>
      </c>
      <c r="O168" s="74" t="s">
        <v>5208</v>
      </c>
      <c r="P168" s="75" t="s">
        <v>6846</v>
      </c>
      <c r="Q168" s="54"/>
    </row>
    <row r="169" spans="2:17" s="73" customFormat="1" x14ac:dyDescent="0.15">
      <c r="B169" s="65">
        <v>2018</v>
      </c>
      <c r="C169" s="75">
        <v>2</v>
      </c>
      <c r="D169" s="75" t="s">
        <v>15</v>
      </c>
      <c r="E169" s="53" t="s">
        <v>5381</v>
      </c>
      <c r="F169" s="75" t="s">
        <v>6836</v>
      </c>
      <c r="G169" s="53" t="s">
        <v>5676</v>
      </c>
      <c r="H169" s="53"/>
      <c r="I169" s="47" t="s">
        <v>421</v>
      </c>
      <c r="J169" s="47">
        <v>1</v>
      </c>
      <c r="K169" s="47" t="s">
        <v>506</v>
      </c>
      <c r="L169" s="47">
        <v>13244000</v>
      </c>
      <c r="M169" s="50" t="s">
        <v>6791</v>
      </c>
      <c r="N169" s="74" t="s">
        <v>5382</v>
      </c>
      <c r="O169" s="74" t="s">
        <v>5383</v>
      </c>
      <c r="P169" s="75" t="s">
        <v>5000</v>
      </c>
      <c r="Q169" s="54"/>
    </row>
    <row r="170" spans="2:17" s="73" customFormat="1" x14ac:dyDescent="0.15">
      <c r="B170" s="65">
        <v>2018</v>
      </c>
      <c r="C170" s="75">
        <v>2</v>
      </c>
      <c r="D170" s="75" t="s">
        <v>15</v>
      </c>
      <c r="E170" s="53" t="s">
        <v>4842</v>
      </c>
      <c r="F170" s="75" t="s">
        <v>6836</v>
      </c>
      <c r="G170" s="53" t="s">
        <v>4849</v>
      </c>
      <c r="H170" s="53" t="s">
        <v>4850</v>
      </c>
      <c r="I170" s="47" t="s">
        <v>3867</v>
      </c>
      <c r="J170" s="47">
        <v>1</v>
      </c>
      <c r="K170" s="47" t="s">
        <v>525</v>
      </c>
      <c r="L170" s="47">
        <v>13587000</v>
      </c>
      <c r="M170" s="50" t="s">
        <v>4993</v>
      </c>
      <c r="N170" s="74" t="s">
        <v>4029</v>
      </c>
      <c r="O170" s="74" t="s">
        <v>4030</v>
      </c>
      <c r="P170" s="75" t="s">
        <v>5000</v>
      </c>
      <c r="Q170" s="54"/>
    </row>
    <row r="171" spans="2:17" s="73" customFormat="1" x14ac:dyDescent="0.15">
      <c r="B171" s="65">
        <v>2018</v>
      </c>
      <c r="C171" s="75">
        <v>2</v>
      </c>
      <c r="D171" s="75" t="s">
        <v>15</v>
      </c>
      <c r="E171" s="53" t="s">
        <v>3561</v>
      </c>
      <c r="F171" s="75" t="s">
        <v>6836</v>
      </c>
      <c r="G171" s="53" t="s">
        <v>307</v>
      </c>
      <c r="H171" s="53" t="s">
        <v>404</v>
      </c>
      <c r="I171" s="47" t="s">
        <v>16</v>
      </c>
      <c r="J171" s="47">
        <v>218</v>
      </c>
      <c r="K171" s="47" t="s">
        <v>309</v>
      </c>
      <c r="L171" s="47">
        <v>13602130</v>
      </c>
      <c r="M171" s="50" t="s">
        <v>6868</v>
      </c>
      <c r="N171" s="74" t="s">
        <v>3212</v>
      </c>
      <c r="O171" s="74" t="s">
        <v>3213</v>
      </c>
      <c r="P171" s="75" t="s">
        <v>5000</v>
      </c>
      <c r="Q171" s="54"/>
    </row>
    <row r="172" spans="2:17" s="73" customFormat="1" x14ac:dyDescent="0.15">
      <c r="B172" s="65">
        <v>2018</v>
      </c>
      <c r="C172" s="75">
        <v>2</v>
      </c>
      <c r="D172" s="75" t="s">
        <v>14</v>
      </c>
      <c r="E172" s="53" t="s">
        <v>2555</v>
      </c>
      <c r="F172" s="75" t="s">
        <v>6851</v>
      </c>
      <c r="G172" s="53" t="s">
        <v>494</v>
      </c>
      <c r="H172" s="53" t="s">
        <v>2559</v>
      </c>
      <c r="I172" s="47" t="s">
        <v>16</v>
      </c>
      <c r="J172" s="47">
        <v>723</v>
      </c>
      <c r="K172" s="47" t="s">
        <v>493</v>
      </c>
      <c r="L172" s="47">
        <v>13737000</v>
      </c>
      <c r="M172" s="50" t="s">
        <v>6856</v>
      </c>
      <c r="N172" s="74" t="s">
        <v>2447</v>
      </c>
      <c r="O172" s="74" t="s">
        <v>2448</v>
      </c>
      <c r="P172" s="75" t="s">
        <v>6846</v>
      </c>
      <c r="Q172" s="54"/>
    </row>
    <row r="173" spans="2:17" s="73" customFormat="1" x14ac:dyDescent="0.15">
      <c r="B173" s="65">
        <v>2018</v>
      </c>
      <c r="C173" s="75">
        <v>2</v>
      </c>
      <c r="D173" s="75" t="s">
        <v>15</v>
      </c>
      <c r="E173" s="53" t="s">
        <v>4842</v>
      </c>
      <c r="F173" s="75" t="s">
        <v>6836</v>
      </c>
      <c r="G173" s="53" t="s">
        <v>4860</v>
      </c>
      <c r="H173" s="53" t="s">
        <v>4861</v>
      </c>
      <c r="I173" s="47" t="s">
        <v>3867</v>
      </c>
      <c r="J173" s="47">
        <v>2635</v>
      </c>
      <c r="K173" s="47" t="s">
        <v>319</v>
      </c>
      <c r="L173" s="47">
        <v>14229000</v>
      </c>
      <c r="M173" s="50" t="s">
        <v>4993</v>
      </c>
      <c r="N173" s="74" t="s">
        <v>4029</v>
      </c>
      <c r="O173" s="74" t="s">
        <v>4030</v>
      </c>
      <c r="P173" s="75" t="s">
        <v>5000</v>
      </c>
      <c r="Q173" s="54"/>
    </row>
    <row r="174" spans="2:17" s="73" customFormat="1" x14ac:dyDescent="0.15">
      <c r="B174" s="65">
        <v>2018</v>
      </c>
      <c r="C174" s="75">
        <v>2</v>
      </c>
      <c r="D174" s="75" t="s">
        <v>15</v>
      </c>
      <c r="E174" s="53" t="s">
        <v>4448</v>
      </c>
      <c r="F174" s="75" t="s">
        <v>6836</v>
      </c>
      <c r="G174" s="53" t="s">
        <v>307</v>
      </c>
      <c r="H174" s="53" t="s">
        <v>2650</v>
      </c>
      <c r="I174" s="47" t="s">
        <v>357</v>
      </c>
      <c r="J174" s="47">
        <v>207</v>
      </c>
      <c r="K174" s="47" t="s">
        <v>309</v>
      </c>
      <c r="L174" s="47">
        <v>14253920</v>
      </c>
      <c r="M174" s="50" t="s">
        <v>4112</v>
      </c>
      <c r="N174" s="74" t="s">
        <v>4126</v>
      </c>
      <c r="O174" s="74" t="s">
        <v>4127</v>
      </c>
      <c r="P174" s="75" t="s">
        <v>5000</v>
      </c>
      <c r="Q174" s="54"/>
    </row>
    <row r="175" spans="2:17" s="73" customFormat="1" x14ac:dyDescent="0.15">
      <c r="B175" s="65">
        <v>2018</v>
      </c>
      <c r="C175" s="75">
        <v>2</v>
      </c>
      <c r="D175" s="75" t="s">
        <v>15</v>
      </c>
      <c r="E175" s="53" t="s">
        <v>865</v>
      </c>
      <c r="F175" s="75" t="s">
        <v>6836</v>
      </c>
      <c r="G175" s="53" t="s">
        <v>1048</v>
      </c>
      <c r="H175" s="53" t="s">
        <v>1049</v>
      </c>
      <c r="I175" s="47" t="s">
        <v>1050</v>
      </c>
      <c r="J175" s="47">
        <v>4750</v>
      </c>
      <c r="K175" s="47" t="s">
        <v>493</v>
      </c>
      <c r="L175" s="47">
        <v>14300000</v>
      </c>
      <c r="M175" s="50" t="s">
        <v>5841</v>
      </c>
      <c r="N175" s="74" t="s">
        <v>866</v>
      </c>
      <c r="O175" s="74" t="s">
        <v>867</v>
      </c>
      <c r="P175" s="75" t="s">
        <v>5000</v>
      </c>
      <c r="Q175" s="54"/>
    </row>
    <row r="176" spans="2:17" s="73" customFormat="1" x14ac:dyDescent="0.15">
      <c r="B176" s="65">
        <v>2018</v>
      </c>
      <c r="C176" s="75">
        <v>2</v>
      </c>
      <c r="D176" s="75" t="s">
        <v>15</v>
      </c>
      <c r="E176" s="53" t="s">
        <v>547</v>
      </c>
      <c r="F176" s="75" t="s">
        <v>6820</v>
      </c>
      <c r="G176" s="53" t="s">
        <v>345</v>
      </c>
      <c r="H176" s="53" t="s">
        <v>563</v>
      </c>
      <c r="I176" s="47" t="s">
        <v>558</v>
      </c>
      <c r="J176" s="47">
        <v>19</v>
      </c>
      <c r="K176" s="47" t="s">
        <v>516</v>
      </c>
      <c r="L176" s="47">
        <v>14352664</v>
      </c>
      <c r="M176" s="50" t="s">
        <v>6826</v>
      </c>
      <c r="N176" s="74" t="s">
        <v>551</v>
      </c>
      <c r="O176" s="74" t="s">
        <v>552</v>
      </c>
      <c r="P176" s="75" t="s">
        <v>6816</v>
      </c>
      <c r="Q176" s="54"/>
    </row>
    <row r="177" spans="2:17" s="73" customFormat="1" x14ac:dyDescent="0.15">
      <c r="B177" s="65">
        <v>2018</v>
      </c>
      <c r="C177" s="75">
        <v>2</v>
      </c>
      <c r="D177" s="75" t="s">
        <v>15</v>
      </c>
      <c r="E177" s="53" t="s">
        <v>4842</v>
      </c>
      <c r="F177" s="75" t="s">
        <v>6836</v>
      </c>
      <c r="G177" s="53" t="s">
        <v>1691</v>
      </c>
      <c r="H177" s="53" t="s">
        <v>418</v>
      </c>
      <c r="I177" s="47" t="s">
        <v>3867</v>
      </c>
      <c r="J177" s="47">
        <v>103</v>
      </c>
      <c r="K177" s="47" t="s">
        <v>366</v>
      </c>
      <c r="L177" s="47">
        <v>14420000</v>
      </c>
      <c r="M177" s="50" t="s">
        <v>4993</v>
      </c>
      <c r="N177" s="74" t="s">
        <v>4029</v>
      </c>
      <c r="O177" s="74" t="s">
        <v>4030</v>
      </c>
      <c r="P177" s="75" t="s">
        <v>5000</v>
      </c>
      <c r="Q177" s="54"/>
    </row>
    <row r="178" spans="2:17" s="73" customFormat="1" x14ac:dyDescent="0.15">
      <c r="B178" s="65">
        <v>2018</v>
      </c>
      <c r="C178" s="75">
        <v>2</v>
      </c>
      <c r="D178" s="75" t="s">
        <v>14</v>
      </c>
      <c r="E178" s="53" t="s">
        <v>2555</v>
      </c>
      <c r="F178" s="75" t="s">
        <v>6851</v>
      </c>
      <c r="G178" s="53" t="s">
        <v>1043</v>
      </c>
      <c r="H178" s="53" t="s">
        <v>2562</v>
      </c>
      <c r="I178" s="47" t="s">
        <v>16</v>
      </c>
      <c r="J178" s="47">
        <v>100</v>
      </c>
      <c r="K178" s="47" t="s">
        <v>306</v>
      </c>
      <c r="L178" s="47">
        <v>14600000</v>
      </c>
      <c r="M178" s="50" t="s">
        <v>6856</v>
      </c>
      <c r="N178" s="74" t="s">
        <v>2447</v>
      </c>
      <c r="O178" s="74" t="s">
        <v>2448</v>
      </c>
      <c r="P178" s="75" t="s">
        <v>6846</v>
      </c>
      <c r="Q178" s="54"/>
    </row>
    <row r="179" spans="2:17" s="73" customFormat="1" x14ac:dyDescent="0.15">
      <c r="B179" s="65">
        <v>2018</v>
      </c>
      <c r="C179" s="75">
        <v>2</v>
      </c>
      <c r="D179" s="75" t="s">
        <v>14</v>
      </c>
      <c r="E179" s="53" t="s">
        <v>390</v>
      </c>
      <c r="F179" s="75" t="s">
        <v>6817</v>
      </c>
      <c r="G179" s="53" t="s">
        <v>307</v>
      </c>
      <c r="H179" s="53" t="s">
        <v>344</v>
      </c>
      <c r="I179" s="47" t="s">
        <v>318</v>
      </c>
      <c r="J179" s="47">
        <v>204</v>
      </c>
      <c r="K179" s="47" t="s">
        <v>309</v>
      </c>
      <c r="L179" s="47">
        <v>14657400</v>
      </c>
      <c r="M179" s="50" t="s">
        <v>6824</v>
      </c>
      <c r="N179" s="74" t="s">
        <v>281</v>
      </c>
      <c r="O179" s="74" t="s">
        <v>282</v>
      </c>
      <c r="P179" s="75" t="s">
        <v>6816</v>
      </c>
      <c r="Q179" s="54"/>
    </row>
    <row r="180" spans="2:17" s="73" customFormat="1" x14ac:dyDescent="0.15">
      <c r="B180" s="65">
        <v>2018</v>
      </c>
      <c r="C180" s="75">
        <v>2</v>
      </c>
      <c r="D180" s="75" t="s">
        <v>14</v>
      </c>
      <c r="E180" s="53" t="s">
        <v>2547</v>
      </c>
      <c r="F180" s="75" t="s">
        <v>6849</v>
      </c>
      <c r="G180" s="53" t="s">
        <v>1625</v>
      </c>
      <c r="H180" s="53" t="s">
        <v>2548</v>
      </c>
      <c r="I180" s="47" t="s">
        <v>16</v>
      </c>
      <c r="J180" s="47">
        <v>2</v>
      </c>
      <c r="K180" s="47" t="s">
        <v>90</v>
      </c>
      <c r="L180" s="47">
        <v>15000000</v>
      </c>
      <c r="M180" s="50" t="s">
        <v>6853</v>
      </c>
      <c r="N180" s="74" t="s">
        <v>2318</v>
      </c>
      <c r="O180" s="74" t="s">
        <v>2319</v>
      </c>
      <c r="P180" s="75" t="s">
        <v>6846</v>
      </c>
      <c r="Q180" s="54"/>
    </row>
    <row r="181" spans="2:17" s="73" customFormat="1" x14ac:dyDescent="0.15">
      <c r="B181" s="65">
        <v>2018</v>
      </c>
      <c r="C181" s="75">
        <v>2</v>
      </c>
      <c r="D181" s="75" t="s">
        <v>15</v>
      </c>
      <c r="E181" s="53" t="s">
        <v>4497</v>
      </c>
      <c r="F181" s="75" t="s">
        <v>6836</v>
      </c>
      <c r="G181" s="53" t="s">
        <v>4500</v>
      </c>
      <c r="H181" s="53" t="s">
        <v>4501</v>
      </c>
      <c r="I181" s="47" t="s">
        <v>3990</v>
      </c>
      <c r="J181" s="47">
        <v>1</v>
      </c>
      <c r="K181" s="47" t="s">
        <v>4502</v>
      </c>
      <c r="L181" s="47">
        <v>15030000</v>
      </c>
      <c r="M181" s="50" t="s">
        <v>6880</v>
      </c>
      <c r="N181" s="74" t="s">
        <v>4491</v>
      </c>
      <c r="O181" s="74" t="s">
        <v>4492</v>
      </c>
      <c r="P181" s="75" t="s">
        <v>5000</v>
      </c>
      <c r="Q181" s="54"/>
    </row>
    <row r="182" spans="2:17" s="73" customFormat="1" x14ac:dyDescent="0.15">
      <c r="B182" s="65">
        <v>2018</v>
      </c>
      <c r="C182" s="75">
        <v>2</v>
      </c>
      <c r="D182" s="75" t="s">
        <v>15</v>
      </c>
      <c r="E182" s="53" t="s">
        <v>5384</v>
      </c>
      <c r="F182" s="75" t="s">
        <v>6836</v>
      </c>
      <c r="G182" s="53" t="s">
        <v>307</v>
      </c>
      <c r="H182" s="53" t="s">
        <v>5677</v>
      </c>
      <c r="I182" s="47" t="s">
        <v>16</v>
      </c>
      <c r="J182" s="47">
        <v>251</v>
      </c>
      <c r="K182" s="47" t="s">
        <v>309</v>
      </c>
      <c r="L182" s="47">
        <v>15280000</v>
      </c>
      <c r="M182" s="50" t="s">
        <v>6791</v>
      </c>
      <c r="N182" s="74" t="s">
        <v>5382</v>
      </c>
      <c r="O182" s="74" t="s">
        <v>5383</v>
      </c>
      <c r="P182" s="75" t="s">
        <v>5000</v>
      </c>
      <c r="Q182" s="54"/>
    </row>
    <row r="183" spans="2:17" s="73" customFormat="1" x14ac:dyDescent="0.15">
      <c r="B183" s="65">
        <v>2018</v>
      </c>
      <c r="C183" s="75">
        <v>2</v>
      </c>
      <c r="D183" s="75" t="s">
        <v>15</v>
      </c>
      <c r="E183" s="53" t="s">
        <v>4378</v>
      </c>
      <c r="F183" s="75" t="s">
        <v>6836</v>
      </c>
      <c r="G183" s="53" t="s">
        <v>4379</v>
      </c>
      <c r="H183" s="53" t="s">
        <v>4380</v>
      </c>
      <c r="I183" s="47" t="s">
        <v>4381</v>
      </c>
      <c r="J183" s="47">
        <v>1</v>
      </c>
      <c r="K183" s="47" t="s">
        <v>4382</v>
      </c>
      <c r="L183" s="47">
        <v>15300000</v>
      </c>
      <c r="M183" s="50" t="s">
        <v>6877</v>
      </c>
      <c r="N183" s="74" t="s">
        <v>4383</v>
      </c>
      <c r="O183" s="74" t="s">
        <v>4384</v>
      </c>
      <c r="P183" s="75" t="s">
        <v>5000</v>
      </c>
      <c r="Q183" s="54"/>
    </row>
    <row r="184" spans="2:17" s="73" customFormat="1" x14ac:dyDescent="0.15">
      <c r="B184" s="65">
        <v>2018</v>
      </c>
      <c r="C184" s="75">
        <v>2</v>
      </c>
      <c r="D184" s="75" t="s">
        <v>15</v>
      </c>
      <c r="E184" s="53" t="s">
        <v>4664</v>
      </c>
      <c r="F184" s="75" t="s">
        <v>6836</v>
      </c>
      <c r="G184" s="53" t="s">
        <v>4443</v>
      </c>
      <c r="H184" s="53" t="s">
        <v>4455</v>
      </c>
      <c r="I184" s="47" t="s">
        <v>40</v>
      </c>
      <c r="J184" s="47">
        <v>1</v>
      </c>
      <c r="K184" s="47" t="s">
        <v>322</v>
      </c>
      <c r="L184" s="47">
        <v>15413000</v>
      </c>
      <c r="M184" s="50" t="s">
        <v>6882</v>
      </c>
      <c r="N184" s="74" t="s">
        <v>4239</v>
      </c>
      <c r="O184" s="74" t="s">
        <v>4240</v>
      </c>
      <c r="P184" s="75" t="s">
        <v>5000</v>
      </c>
      <c r="Q184" s="54"/>
    </row>
    <row r="185" spans="2:17" s="73" customFormat="1" x14ac:dyDescent="0.15">
      <c r="B185" s="65">
        <v>2018</v>
      </c>
      <c r="C185" s="75">
        <v>2</v>
      </c>
      <c r="D185" s="75" t="s">
        <v>14</v>
      </c>
      <c r="E185" s="53" t="s">
        <v>1610</v>
      </c>
      <c r="F185" s="75" t="s">
        <v>6836</v>
      </c>
      <c r="G185" s="53" t="s">
        <v>1611</v>
      </c>
      <c r="H185" s="53" t="s">
        <v>1612</v>
      </c>
      <c r="I185" s="47" t="s">
        <v>1613</v>
      </c>
      <c r="J185" s="47">
        <v>1</v>
      </c>
      <c r="K185" s="47" t="s">
        <v>322</v>
      </c>
      <c r="L185" s="47">
        <v>15436000</v>
      </c>
      <c r="M185" s="50" t="s">
        <v>5845</v>
      </c>
      <c r="N185" s="74" t="s">
        <v>1166</v>
      </c>
      <c r="O185" s="74" t="s">
        <v>1167</v>
      </c>
      <c r="P185" s="75" t="s">
        <v>5000</v>
      </c>
      <c r="Q185" s="54"/>
    </row>
    <row r="186" spans="2:17" s="73" customFormat="1" x14ac:dyDescent="0.15">
      <c r="B186" s="65">
        <v>2018</v>
      </c>
      <c r="C186" s="75">
        <v>2</v>
      </c>
      <c r="D186" s="75" t="s">
        <v>14</v>
      </c>
      <c r="E186" s="53" t="s">
        <v>5546</v>
      </c>
      <c r="F186" s="75" t="s">
        <v>6835</v>
      </c>
      <c r="G186" s="53" t="s">
        <v>3699</v>
      </c>
      <c r="H186" s="53" t="s">
        <v>5548</v>
      </c>
      <c r="I186" s="47" t="s">
        <v>318</v>
      </c>
      <c r="J186" s="47">
        <v>138</v>
      </c>
      <c r="K186" s="47" t="s">
        <v>366</v>
      </c>
      <c r="L186" s="47">
        <v>15656000</v>
      </c>
      <c r="M186" s="50" t="s">
        <v>6888</v>
      </c>
      <c r="N186" s="74" t="s">
        <v>5246</v>
      </c>
      <c r="O186" s="74" t="s">
        <v>5034</v>
      </c>
      <c r="P186" s="75" t="s">
        <v>5000</v>
      </c>
      <c r="Q186" s="54"/>
    </row>
    <row r="187" spans="2:17" s="73" customFormat="1" x14ac:dyDescent="0.15">
      <c r="B187" s="65">
        <v>2018</v>
      </c>
      <c r="C187" s="75">
        <v>2</v>
      </c>
      <c r="D187" s="75" t="s">
        <v>14</v>
      </c>
      <c r="E187" s="53" t="s">
        <v>1604</v>
      </c>
      <c r="F187" s="75" t="s">
        <v>6836</v>
      </c>
      <c r="G187" s="53" t="s">
        <v>1607</v>
      </c>
      <c r="H187" s="53" t="s">
        <v>1608</v>
      </c>
      <c r="I187" s="47" t="s">
        <v>357</v>
      </c>
      <c r="J187" s="47">
        <v>6</v>
      </c>
      <c r="K187" s="47" t="s">
        <v>322</v>
      </c>
      <c r="L187" s="47">
        <v>15818000</v>
      </c>
      <c r="M187" s="50" t="s">
        <v>5845</v>
      </c>
      <c r="N187" s="74" t="s">
        <v>1366</v>
      </c>
      <c r="O187" s="74" t="s">
        <v>1367</v>
      </c>
      <c r="P187" s="75" t="s">
        <v>5000</v>
      </c>
      <c r="Q187" s="54"/>
    </row>
    <row r="188" spans="2:17" s="73" customFormat="1" x14ac:dyDescent="0.15">
      <c r="B188" s="65">
        <v>2018</v>
      </c>
      <c r="C188" s="75">
        <v>2</v>
      </c>
      <c r="D188" s="75" t="s">
        <v>15</v>
      </c>
      <c r="E188" s="53" t="s">
        <v>4626</v>
      </c>
      <c r="F188" s="75" t="s">
        <v>6836</v>
      </c>
      <c r="G188" s="53" t="s">
        <v>4631</v>
      </c>
      <c r="H188" s="53" t="s">
        <v>4632</v>
      </c>
      <c r="I188" s="47" t="s">
        <v>4609</v>
      </c>
      <c r="J188" s="47">
        <v>199</v>
      </c>
      <c r="K188" s="47" t="s">
        <v>4633</v>
      </c>
      <c r="L188" s="47">
        <v>15826000</v>
      </c>
      <c r="M188" s="50" t="s">
        <v>6881</v>
      </c>
      <c r="N188" s="74" t="s">
        <v>4628</v>
      </c>
      <c r="O188" s="74" t="s">
        <v>4629</v>
      </c>
      <c r="P188" s="75" t="s">
        <v>5000</v>
      </c>
      <c r="Q188" s="54"/>
    </row>
    <row r="189" spans="2:17" s="73" customFormat="1" x14ac:dyDescent="0.15">
      <c r="B189" s="65">
        <v>2018</v>
      </c>
      <c r="C189" s="75">
        <v>2</v>
      </c>
      <c r="D189" s="75" t="s">
        <v>14</v>
      </c>
      <c r="E189" s="53" t="s">
        <v>382</v>
      </c>
      <c r="F189" s="75" t="s">
        <v>6817</v>
      </c>
      <c r="G189" s="53" t="s">
        <v>351</v>
      </c>
      <c r="H189" s="53" t="s">
        <v>387</v>
      </c>
      <c r="I189" s="47" t="s">
        <v>318</v>
      </c>
      <c r="J189" s="47">
        <v>418</v>
      </c>
      <c r="K189" s="47" t="s">
        <v>366</v>
      </c>
      <c r="L189" s="47">
        <v>15831270</v>
      </c>
      <c r="M189" s="50" t="s">
        <v>6824</v>
      </c>
      <c r="N189" s="74" t="s">
        <v>281</v>
      </c>
      <c r="O189" s="74" t="s">
        <v>282</v>
      </c>
      <c r="P189" s="75" t="s">
        <v>6816</v>
      </c>
      <c r="Q189" s="54"/>
    </row>
    <row r="190" spans="2:17" s="73" customFormat="1" x14ac:dyDescent="0.15">
      <c r="B190" s="65">
        <v>2018</v>
      </c>
      <c r="C190" s="75">
        <v>2</v>
      </c>
      <c r="D190" s="75" t="s">
        <v>14</v>
      </c>
      <c r="E190" s="53" t="s">
        <v>390</v>
      </c>
      <c r="F190" s="75" t="s">
        <v>6817</v>
      </c>
      <c r="G190" s="53" t="s">
        <v>312</v>
      </c>
      <c r="H190" s="53" t="s">
        <v>396</v>
      </c>
      <c r="I190" s="47" t="s">
        <v>318</v>
      </c>
      <c r="J190" s="47">
        <v>243</v>
      </c>
      <c r="K190" s="47" t="s">
        <v>297</v>
      </c>
      <c r="L190" s="47">
        <v>15848210</v>
      </c>
      <c r="M190" s="50" t="s">
        <v>6824</v>
      </c>
      <c r="N190" s="74" t="s">
        <v>281</v>
      </c>
      <c r="O190" s="74" t="s">
        <v>282</v>
      </c>
      <c r="P190" s="75" t="s">
        <v>6816</v>
      </c>
      <c r="Q190" s="54"/>
    </row>
    <row r="191" spans="2:17" s="73" customFormat="1" x14ac:dyDescent="0.15">
      <c r="B191" s="65">
        <v>2018</v>
      </c>
      <c r="C191" s="75">
        <v>2</v>
      </c>
      <c r="D191" s="75" t="s">
        <v>15</v>
      </c>
      <c r="E191" s="53" t="s">
        <v>849</v>
      </c>
      <c r="F191" s="75" t="s">
        <v>6836</v>
      </c>
      <c r="G191" s="53" t="s">
        <v>307</v>
      </c>
      <c r="H191" s="53" t="s">
        <v>1020</v>
      </c>
      <c r="I191" s="47" t="s">
        <v>314</v>
      </c>
      <c r="J191" s="47">
        <v>237</v>
      </c>
      <c r="K191" s="47" t="s">
        <v>309</v>
      </c>
      <c r="L191" s="47">
        <v>15968000</v>
      </c>
      <c r="M191" s="50" t="s">
        <v>5839</v>
      </c>
      <c r="N191" s="74" t="s">
        <v>846</v>
      </c>
      <c r="O191" s="74" t="s">
        <v>847</v>
      </c>
      <c r="P191" s="75" t="s">
        <v>5000</v>
      </c>
      <c r="Q191" s="54"/>
    </row>
    <row r="192" spans="2:17" s="73" customFormat="1" x14ac:dyDescent="0.15">
      <c r="B192" s="65">
        <v>2018</v>
      </c>
      <c r="C192" s="75">
        <v>2</v>
      </c>
      <c r="D192" s="75" t="s">
        <v>15</v>
      </c>
      <c r="E192" s="53" t="s">
        <v>4684</v>
      </c>
      <c r="F192" s="75" t="s">
        <v>6836</v>
      </c>
      <c r="G192" s="53" t="s">
        <v>4409</v>
      </c>
      <c r="H192" s="53" t="s">
        <v>4547</v>
      </c>
      <c r="I192" s="47" t="s">
        <v>4683</v>
      </c>
      <c r="J192" s="47">
        <v>22.777999999999999</v>
      </c>
      <c r="K192" s="47" t="s">
        <v>4685</v>
      </c>
      <c r="L192" s="47">
        <v>16139000</v>
      </c>
      <c r="M192" s="50" t="s">
        <v>6883</v>
      </c>
      <c r="N192" s="74" t="s">
        <v>3976</v>
      </c>
      <c r="O192" s="74" t="s">
        <v>3977</v>
      </c>
      <c r="P192" s="75" t="s">
        <v>5000</v>
      </c>
      <c r="Q192" s="54"/>
    </row>
    <row r="193" spans="2:17" s="73" customFormat="1" x14ac:dyDescent="0.15">
      <c r="B193" s="65">
        <v>2018</v>
      </c>
      <c r="C193" s="75">
        <v>2</v>
      </c>
      <c r="D193" s="75" t="s">
        <v>15</v>
      </c>
      <c r="E193" s="53" t="s">
        <v>336</v>
      </c>
      <c r="F193" s="75" t="s">
        <v>6817</v>
      </c>
      <c r="G193" s="53" t="s">
        <v>339</v>
      </c>
      <c r="H193" s="53"/>
      <c r="I193" s="47"/>
      <c r="J193" s="47">
        <v>1</v>
      </c>
      <c r="K193" s="47" t="s">
        <v>322</v>
      </c>
      <c r="L193" s="47">
        <v>16200000</v>
      </c>
      <c r="M193" s="50" t="s">
        <v>6819</v>
      </c>
      <c r="N193" s="74" t="s">
        <v>251</v>
      </c>
      <c r="O193" s="74" t="s">
        <v>252</v>
      </c>
      <c r="P193" s="75" t="s">
        <v>6816</v>
      </c>
      <c r="Q193" s="54"/>
    </row>
    <row r="194" spans="2:17" s="73" customFormat="1" x14ac:dyDescent="0.15">
      <c r="B194" s="65">
        <v>2018</v>
      </c>
      <c r="C194" s="75">
        <v>2</v>
      </c>
      <c r="D194" s="75" t="s">
        <v>15</v>
      </c>
      <c r="E194" s="53" t="s">
        <v>2616</v>
      </c>
      <c r="F194" s="75" t="s">
        <v>6849</v>
      </c>
      <c r="G194" s="53" t="s">
        <v>2625</v>
      </c>
      <c r="H194" s="53" t="s">
        <v>2626</v>
      </c>
      <c r="I194" s="47" t="s">
        <v>1634</v>
      </c>
      <c r="J194" s="47">
        <v>50</v>
      </c>
      <c r="K194" s="47" t="s">
        <v>306</v>
      </c>
      <c r="L194" s="47">
        <v>16250000</v>
      </c>
      <c r="M194" s="50" t="s">
        <v>6859</v>
      </c>
      <c r="N194" s="74" t="s">
        <v>2499</v>
      </c>
      <c r="O194" s="74" t="s">
        <v>7684</v>
      </c>
      <c r="P194" s="75" t="s">
        <v>6846</v>
      </c>
      <c r="Q194" s="54"/>
    </row>
    <row r="195" spans="2:17" s="73" customFormat="1" x14ac:dyDescent="0.15">
      <c r="B195" s="65">
        <v>2018</v>
      </c>
      <c r="C195" s="75">
        <v>2</v>
      </c>
      <c r="D195" s="75" t="s">
        <v>15</v>
      </c>
      <c r="E195" s="53" t="s">
        <v>2616</v>
      </c>
      <c r="F195" s="75" t="s">
        <v>6849</v>
      </c>
      <c r="G195" s="53" t="s">
        <v>2631</v>
      </c>
      <c r="H195" s="53" t="s">
        <v>2632</v>
      </c>
      <c r="I195" s="47" t="s">
        <v>1634</v>
      </c>
      <c r="J195" s="47">
        <v>1</v>
      </c>
      <c r="K195" s="47" t="s">
        <v>400</v>
      </c>
      <c r="L195" s="47">
        <v>16300000</v>
      </c>
      <c r="M195" s="50" t="s">
        <v>6859</v>
      </c>
      <c r="N195" s="74" t="s">
        <v>2499</v>
      </c>
      <c r="O195" s="74" t="s">
        <v>7684</v>
      </c>
      <c r="P195" s="75" t="s">
        <v>6846</v>
      </c>
      <c r="Q195" s="54"/>
    </row>
    <row r="196" spans="2:17" s="73" customFormat="1" x14ac:dyDescent="0.15">
      <c r="B196" s="65">
        <v>2018</v>
      </c>
      <c r="C196" s="75">
        <v>2</v>
      </c>
      <c r="D196" s="75" t="s">
        <v>15</v>
      </c>
      <c r="E196" s="53" t="s">
        <v>2637</v>
      </c>
      <c r="F196" s="75" t="s">
        <v>6849</v>
      </c>
      <c r="G196" s="53" t="s">
        <v>339</v>
      </c>
      <c r="H196" s="53" t="s">
        <v>2639</v>
      </c>
      <c r="I196" s="47" t="s">
        <v>1634</v>
      </c>
      <c r="J196" s="47">
        <v>1</v>
      </c>
      <c r="K196" s="47" t="s">
        <v>977</v>
      </c>
      <c r="L196" s="47">
        <v>16300000</v>
      </c>
      <c r="M196" s="50" t="s">
        <v>6859</v>
      </c>
      <c r="N196" s="74" t="s">
        <v>2499</v>
      </c>
      <c r="O196" s="74" t="s">
        <v>7684</v>
      </c>
      <c r="P196" s="75" t="s">
        <v>6846</v>
      </c>
      <c r="Q196" s="54"/>
    </row>
    <row r="197" spans="2:17" s="73" customFormat="1" x14ac:dyDescent="0.15">
      <c r="B197" s="65">
        <v>2018</v>
      </c>
      <c r="C197" s="75">
        <v>2</v>
      </c>
      <c r="D197" s="75" t="s">
        <v>14</v>
      </c>
      <c r="E197" s="53" t="s">
        <v>3684</v>
      </c>
      <c r="F197" s="75" t="s">
        <v>6836</v>
      </c>
      <c r="G197" s="53" t="s">
        <v>345</v>
      </c>
      <c r="H197" s="53" t="s">
        <v>375</v>
      </c>
      <c r="I197" s="47" t="s">
        <v>1541</v>
      </c>
      <c r="J197" s="47">
        <v>23</v>
      </c>
      <c r="K197" s="47" t="s">
        <v>516</v>
      </c>
      <c r="L197" s="47">
        <v>16370000.000000002</v>
      </c>
      <c r="M197" s="50" t="s">
        <v>5902</v>
      </c>
      <c r="N197" s="74" t="s">
        <v>3493</v>
      </c>
      <c r="O197" s="74" t="s">
        <v>3494</v>
      </c>
      <c r="P197" s="75" t="s">
        <v>5000</v>
      </c>
      <c r="Q197" s="54"/>
    </row>
    <row r="198" spans="2:17" s="73" customFormat="1" x14ac:dyDescent="0.15">
      <c r="B198" s="65">
        <v>2018</v>
      </c>
      <c r="C198" s="75">
        <v>2</v>
      </c>
      <c r="D198" s="75" t="s">
        <v>15</v>
      </c>
      <c r="E198" s="53" t="s">
        <v>1466</v>
      </c>
      <c r="F198" s="75" t="s">
        <v>3911</v>
      </c>
      <c r="G198" s="53" t="s">
        <v>1699</v>
      </c>
      <c r="H198" s="53" t="s">
        <v>1700</v>
      </c>
      <c r="I198" s="47"/>
      <c r="J198" s="47">
        <v>1269</v>
      </c>
      <c r="K198" s="47" t="s">
        <v>493</v>
      </c>
      <c r="L198" s="47">
        <v>16370100</v>
      </c>
      <c r="M198" s="50" t="s">
        <v>6177</v>
      </c>
      <c r="N198" s="74" t="s">
        <v>1467</v>
      </c>
      <c r="O198" s="74" t="s">
        <v>1468</v>
      </c>
      <c r="P198" s="75" t="s">
        <v>5000</v>
      </c>
      <c r="Q198" s="54"/>
    </row>
    <row r="199" spans="2:17" s="73" customFormat="1" x14ac:dyDescent="0.15">
      <c r="B199" s="65">
        <v>2018</v>
      </c>
      <c r="C199" s="75">
        <v>2</v>
      </c>
      <c r="D199" s="75" t="s">
        <v>15</v>
      </c>
      <c r="E199" s="53" t="s">
        <v>4626</v>
      </c>
      <c r="F199" s="75" t="s">
        <v>6836</v>
      </c>
      <c r="G199" s="53" t="s">
        <v>4409</v>
      </c>
      <c r="H199" s="53" t="s">
        <v>4630</v>
      </c>
      <c r="I199" s="47" t="s">
        <v>4609</v>
      </c>
      <c r="J199" s="47">
        <v>25.972000000000001</v>
      </c>
      <c r="K199" s="47" t="s">
        <v>4494</v>
      </c>
      <c r="L199" s="47">
        <v>16677000</v>
      </c>
      <c r="M199" s="50" t="s">
        <v>6881</v>
      </c>
      <c r="N199" s="74" t="s">
        <v>4628</v>
      </c>
      <c r="O199" s="74" t="s">
        <v>4629</v>
      </c>
      <c r="P199" s="75" t="s">
        <v>5000</v>
      </c>
      <c r="Q199" s="54"/>
    </row>
    <row r="200" spans="2:17" s="73" customFormat="1" x14ac:dyDescent="0.15">
      <c r="B200" s="65">
        <v>2018</v>
      </c>
      <c r="C200" s="75">
        <v>2</v>
      </c>
      <c r="D200" s="75" t="s">
        <v>14</v>
      </c>
      <c r="E200" s="53" t="s">
        <v>943</v>
      </c>
      <c r="F200" s="75" t="s">
        <v>6820</v>
      </c>
      <c r="G200" s="53" t="s">
        <v>949</v>
      </c>
      <c r="H200" s="53" t="s">
        <v>364</v>
      </c>
      <c r="I200" s="47" t="s">
        <v>318</v>
      </c>
      <c r="J200" s="47">
        <v>13</v>
      </c>
      <c r="K200" s="47" t="s">
        <v>506</v>
      </c>
      <c r="L200" s="47">
        <v>16769064</v>
      </c>
      <c r="M200" s="50" t="s">
        <v>6834</v>
      </c>
      <c r="N200" s="74" t="s">
        <v>816</v>
      </c>
      <c r="O200" s="74" t="s">
        <v>817</v>
      </c>
      <c r="P200" s="75" t="s">
        <v>6816</v>
      </c>
      <c r="Q200" s="54"/>
    </row>
    <row r="201" spans="2:17" s="73" customFormat="1" x14ac:dyDescent="0.15">
      <c r="B201" s="65">
        <v>2018</v>
      </c>
      <c r="C201" s="75">
        <v>2</v>
      </c>
      <c r="D201" s="75" t="s">
        <v>14</v>
      </c>
      <c r="E201" s="53" t="s">
        <v>5508</v>
      </c>
      <c r="F201" s="75" t="s">
        <v>3911</v>
      </c>
      <c r="G201" s="53" t="s">
        <v>910</v>
      </c>
      <c r="H201" s="53" t="s">
        <v>5523</v>
      </c>
      <c r="I201" s="47" t="s">
        <v>4349</v>
      </c>
      <c r="J201" s="47">
        <v>1</v>
      </c>
      <c r="K201" s="47" t="s">
        <v>525</v>
      </c>
      <c r="L201" s="47">
        <v>16800000</v>
      </c>
      <c r="M201" s="50" t="s">
        <v>6888</v>
      </c>
      <c r="N201" s="74" t="s">
        <v>5512</v>
      </c>
      <c r="O201" s="74" t="s">
        <v>5513</v>
      </c>
      <c r="P201" s="75" t="s">
        <v>5000</v>
      </c>
      <c r="Q201" s="54"/>
    </row>
    <row r="202" spans="2:17" s="73" customFormat="1" x14ac:dyDescent="0.15">
      <c r="B202" s="65">
        <v>2018</v>
      </c>
      <c r="C202" s="75">
        <v>2</v>
      </c>
      <c r="D202" s="75" t="s">
        <v>14</v>
      </c>
      <c r="E202" s="53" t="s">
        <v>5549</v>
      </c>
      <c r="F202" s="75" t="s">
        <v>6837</v>
      </c>
      <c r="G202" s="53" t="s">
        <v>307</v>
      </c>
      <c r="H202" s="53" t="s">
        <v>405</v>
      </c>
      <c r="I202" s="47" t="s">
        <v>17</v>
      </c>
      <c r="J202" s="47">
        <v>115</v>
      </c>
      <c r="K202" s="47" t="s">
        <v>309</v>
      </c>
      <c r="L202" s="47">
        <v>16998562</v>
      </c>
      <c r="M202" s="50" t="s">
        <v>6888</v>
      </c>
      <c r="N202" s="74" t="s">
        <v>5246</v>
      </c>
      <c r="O202" s="74" t="s">
        <v>5034</v>
      </c>
      <c r="P202" s="75" t="s">
        <v>5000</v>
      </c>
      <c r="Q202" s="54"/>
    </row>
    <row r="203" spans="2:17" s="73" customFormat="1" x14ac:dyDescent="0.15">
      <c r="B203" s="65">
        <v>2018</v>
      </c>
      <c r="C203" s="75">
        <v>2</v>
      </c>
      <c r="D203" s="75" t="s">
        <v>15</v>
      </c>
      <c r="E203" s="53" t="s">
        <v>4684</v>
      </c>
      <c r="F203" s="75" t="s">
        <v>6836</v>
      </c>
      <c r="G203" s="53" t="s">
        <v>4692</v>
      </c>
      <c r="H203" s="53" t="s">
        <v>4693</v>
      </c>
      <c r="I203" s="47" t="s">
        <v>4694</v>
      </c>
      <c r="J203" s="47">
        <v>59</v>
      </c>
      <c r="K203" s="47" t="s">
        <v>4633</v>
      </c>
      <c r="L203" s="47">
        <v>17203000</v>
      </c>
      <c r="M203" s="50" t="s">
        <v>6883</v>
      </c>
      <c r="N203" s="74" t="s">
        <v>3976</v>
      </c>
      <c r="O203" s="74" t="s">
        <v>4695</v>
      </c>
      <c r="P203" s="75" t="s">
        <v>5000</v>
      </c>
      <c r="Q203" s="54"/>
    </row>
    <row r="204" spans="2:17" s="73" customFormat="1" x14ac:dyDescent="0.15">
      <c r="B204" s="65">
        <v>2018</v>
      </c>
      <c r="C204" s="75">
        <v>2</v>
      </c>
      <c r="D204" s="75" t="s">
        <v>15</v>
      </c>
      <c r="E204" s="53" t="s">
        <v>4842</v>
      </c>
      <c r="F204" s="75" t="s">
        <v>6836</v>
      </c>
      <c r="G204" s="53" t="s">
        <v>4844</v>
      </c>
      <c r="H204" s="53" t="s">
        <v>4845</v>
      </c>
      <c r="I204" s="47" t="s">
        <v>3867</v>
      </c>
      <c r="J204" s="47">
        <v>82</v>
      </c>
      <c r="K204" s="47" t="s">
        <v>506</v>
      </c>
      <c r="L204" s="47">
        <v>17482400</v>
      </c>
      <c r="M204" s="50" t="s">
        <v>4993</v>
      </c>
      <c r="N204" s="74" t="s">
        <v>4029</v>
      </c>
      <c r="O204" s="74" t="s">
        <v>4030</v>
      </c>
      <c r="P204" s="75" t="s">
        <v>5000</v>
      </c>
      <c r="Q204" s="54"/>
    </row>
    <row r="205" spans="2:17" s="73" customFormat="1" x14ac:dyDescent="0.15">
      <c r="B205" s="65">
        <v>2018</v>
      </c>
      <c r="C205" s="75">
        <v>2</v>
      </c>
      <c r="D205" s="75" t="s">
        <v>15</v>
      </c>
      <c r="E205" s="53" t="s">
        <v>5398</v>
      </c>
      <c r="F205" s="75" t="s">
        <v>6836</v>
      </c>
      <c r="G205" s="53" t="s">
        <v>307</v>
      </c>
      <c r="H205" s="53" t="s">
        <v>405</v>
      </c>
      <c r="I205" s="47" t="s">
        <v>16</v>
      </c>
      <c r="J205" s="47">
        <v>268</v>
      </c>
      <c r="K205" s="47" t="s">
        <v>309</v>
      </c>
      <c r="L205" s="47">
        <v>17487000</v>
      </c>
      <c r="M205" s="50" t="s">
        <v>6811</v>
      </c>
      <c r="N205" s="74" t="s">
        <v>5394</v>
      </c>
      <c r="O205" s="74" t="s">
        <v>5391</v>
      </c>
      <c r="P205" s="75" t="s">
        <v>5000</v>
      </c>
      <c r="Q205" s="54"/>
    </row>
    <row r="206" spans="2:17" s="73" customFormat="1" x14ac:dyDescent="0.15">
      <c r="B206" s="65">
        <v>2018</v>
      </c>
      <c r="C206" s="75">
        <v>2</v>
      </c>
      <c r="D206" s="75" t="s">
        <v>14</v>
      </c>
      <c r="E206" s="53" t="s">
        <v>943</v>
      </c>
      <c r="F206" s="75" t="s">
        <v>6820</v>
      </c>
      <c r="G206" s="53" t="s">
        <v>351</v>
      </c>
      <c r="H206" s="53" t="s">
        <v>947</v>
      </c>
      <c r="I206" s="47" t="s">
        <v>318</v>
      </c>
      <c r="J206" s="47">
        <v>73</v>
      </c>
      <c r="K206" s="47" t="s">
        <v>319</v>
      </c>
      <c r="L206" s="47">
        <v>17787034</v>
      </c>
      <c r="M206" s="50" t="s">
        <v>6834</v>
      </c>
      <c r="N206" s="74" t="s">
        <v>714</v>
      </c>
      <c r="O206" s="74" t="s">
        <v>715</v>
      </c>
      <c r="P206" s="75" t="s">
        <v>6816</v>
      </c>
      <c r="Q206" s="54"/>
    </row>
    <row r="207" spans="2:17" s="73" customFormat="1" x14ac:dyDescent="0.15">
      <c r="B207" s="65">
        <v>2018</v>
      </c>
      <c r="C207" s="75">
        <v>2</v>
      </c>
      <c r="D207" s="75" t="s">
        <v>15</v>
      </c>
      <c r="E207" s="53" t="s">
        <v>4842</v>
      </c>
      <c r="F207" s="75" t="s">
        <v>6836</v>
      </c>
      <c r="G207" s="53" t="s">
        <v>1762</v>
      </c>
      <c r="H207" s="53" t="s">
        <v>4848</v>
      </c>
      <c r="I207" s="47" t="s">
        <v>3867</v>
      </c>
      <c r="J207" s="47">
        <v>1</v>
      </c>
      <c r="K207" s="47" t="s">
        <v>525</v>
      </c>
      <c r="L207" s="47">
        <v>17790000</v>
      </c>
      <c r="M207" s="50" t="s">
        <v>4993</v>
      </c>
      <c r="N207" s="74" t="s">
        <v>4029</v>
      </c>
      <c r="O207" s="74" t="s">
        <v>4030</v>
      </c>
      <c r="P207" s="75" t="s">
        <v>5000</v>
      </c>
      <c r="Q207" s="54"/>
    </row>
    <row r="208" spans="2:17" s="73" customFormat="1" x14ac:dyDescent="0.15">
      <c r="B208" s="65">
        <v>2018</v>
      </c>
      <c r="C208" s="75">
        <v>2</v>
      </c>
      <c r="D208" s="75" t="s">
        <v>14</v>
      </c>
      <c r="E208" s="53" t="s">
        <v>5563</v>
      </c>
      <c r="F208" s="75" t="s">
        <v>6836</v>
      </c>
      <c r="G208" s="53" t="s">
        <v>5566</v>
      </c>
      <c r="H208" s="53"/>
      <c r="I208" s="47" t="s">
        <v>17</v>
      </c>
      <c r="J208" s="47">
        <v>180</v>
      </c>
      <c r="K208" s="47" t="s">
        <v>90</v>
      </c>
      <c r="L208" s="47">
        <v>17820000</v>
      </c>
      <c r="M208" s="50" t="s">
        <v>6890</v>
      </c>
      <c r="N208" s="74" t="s">
        <v>5559</v>
      </c>
      <c r="O208" s="74" t="s">
        <v>5560</v>
      </c>
      <c r="P208" s="75" t="s">
        <v>5000</v>
      </c>
      <c r="Q208" s="54"/>
    </row>
    <row r="209" spans="2:17" s="73" customFormat="1" x14ac:dyDescent="0.15">
      <c r="B209" s="65">
        <v>2018</v>
      </c>
      <c r="C209" s="75">
        <v>2</v>
      </c>
      <c r="D209" s="75" t="s">
        <v>14</v>
      </c>
      <c r="E209" s="53" t="s">
        <v>370</v>
      </c>
      <c r="F209" s="75" t="s">
        <v>6817</v>
      </c>
      <c r="G209" s="53" t="s">
        <v>345</v>
      </c>
      <c r="H209" s="53" t="s">
        <v>376</v>
      </c>
      <c r="I209" s="47" t="s">
        <v>17</v>
      </c>
      <c r="J209" s="47">
        <v>25.314</v>
      </c>
      <c r="K209" s="47" t="s">
        <v>297</v>
      </c>
      <c r="L209" s="47">
        <v>17863000</v>
      </c>
      <c r="M209" s="50" t="s">
        <v>6824</v>
      </c>
      <c r="N209" s="74" t="s">
        <v>202</v>
      </c>
      <c r="O209" s="74" t="s">
        <v>203</v>
      </c>
      <c r="P209" s="75" t="s">
        <v>6816</v>
      </c>
      <c r="Q209" s="54"/>
    </row>
    <row r="210" spans="2:17" s="73" customFormat="1" x14ac:dyDescent="0.15">
      <c r="B210" s="65">
        <v>2018</v>
      </c>
      <c r="C210" s="75">
        <v>2</v>
      </c>
      <c r="D210" s="75" t="s">
        <v>14</v>
      </c>
      <c r="E210" s="53" t="s">
        <v>1604</v>
      </c>
      <c r="F210" s="75" t="s">
        <v>6836</v>
      </c>
      <c r="G210" s="53" t="s">
        <v>339</v>
      </c>
      <c r="H210" s="53" t="s">
        <v>339</v>
      </c>
      <c r="I210" s="47" t="s">
        <v>357</v>
      </c>
      <c r="J210" s="47">
        <v>2</v>
      </c>
      <c r="K210" s="47" t="s">
        <v>322</v>
      </c>
      <c r="L210" s="47">
        <v>18240000</v>
      </c>
      <c r="M210" s="50" t="s">
        <v>5845</v>
      </c>
      <c r="N210" s="74" t="s">
        <v>1366</v>
      </c>
      <c r="O210" s="74" t="s">
        <v>1367</v>
      </c>
      <c r="P210" s="75" t="s">
        <v>5000</v>
      </c>
      <c r="Q210" s="54"/>
    </row>
    <row r="211" spans="2:17" s="73" customFormat="1" x14ac:dyDescent="0.15">
      <c r="B211" s="65">
        <v>2018</v>
      </c>
      <c r="C211" s="75">
        <v>2</v>
      </c>
      <c r="D211" s="75" t="s">
        <v>14</v>
      </c>
      <c r="E211" s="53" t="s">
        <v>5508</v>
      </c>
      <c r="F211" s="75" t="s">
        <v>3911</v>
      </c>
      <c r="G211" s="53" t="s">
        <v>5522</v>
      </c>
      <c r="H211" s="53" t="s">
        <v>1567</v>
      </c>
      <c r="I211" s="47" t="s">
        <v>4349</v>
      </c>
      <c r="J211" s="47">
        <v>595</v>
      </c>
      <c r="K211" s="47" t="s">
        <v>493</v>
      </c>
      <c r="L211" s="47">
        <v>18266500</v>
      </c>
      <c r="M211" s="50" t="s">
        <v>6888</v>
      </c>
      <c r="N211" s="74" t="s">
        <v>5512</v>
      </c>
      <c r="O211" s="74" t="s">
        <v>5513</v>
      </c>
      <c r="P211" s="75" t="s">
        <v>5000</v>
      </c>
      <c r="Q211" s="54"/>
    </row>
    <row r="212" spans="2:17" s="73" customFormat="1" x14ac:dyDescent="0.15">
      <c r="B212" s="65">
        <v>2018</v>
      </c>
      <c r="C212" s="75">
        <v>2</v>
      </c>
      <c r="D212" s="75" t="s">
        <v>14</v>
      </c>
      <c r="E212" s="53" t="s">
        <v>5508</v>
      </c>
      <c r="F212" s="75" t="s">
        <v>3911</v>
      </c>
      <c r="G212" s="53" t="s">
        <v>494</v>
      </c>
      <c r="H212" s="53" t="s">
        <v>1567</v>
      </c>
      <c r="I212" s="47" t="s">
        <v>4349</v>
      </c>
      <c r="J212" s="47">
        <v>1301</v>
      </c>
      <c r="K212" s="47" t="s">
        <v>493</v>
      </c>
      <c r="L212" s="47">
        <v>18344100</v>
      </c>
      <c r="M212" s="50" t="s">
        <v>6888</v>
      </c>
      <c r="N212" s="74" t="s">
        <v>5512</v>
      </c>
      <c r="O212" s="74" t="s">
        <v>5513</v>
      </c>
      <c r="P212" s="75" t="s">
        <v>5000</v>
      </c>
      <c r="Q212" s="54"/>
    </row>
    <row r="213" spans="2:17" s="73" customFormat="1" x14ac:dyDescent="0.15">
      <c r="B213" s="65">
        <v>2018</v>
      </c>
      <c r="C213" s="75">
        <v>2</v>
      </c>
      <c r="D213" s="75" t="s">
        <v>14</v>
      </c>
      <c r="E213" s="53" t="s">
        <v>2555</v>
      </c>
      <c r="F213" s="75" t="s">
        <v>6851</v>
      </c>
      <c r="G213" s="53" t="s">
        <v>307</v>
      </c>
      <c r="H213" s="53" t="s">
        <v>2299</v>
      </c>
      <c r="I213" s="47" t="s">
        <v>16</v>
      </c>
      <c r="J213" s="47">
        <v>273</v>
      </c>
      <c r="K213" s="47" t="s">
        <v>309</v>
      </c>
      <c r="L213" s="47">
        <v>18416580</v>
      </c>
      <c r="M213" s="50" t="s">
        <v>6856</v>
      </c>
      <c r="N213" s="74" t="s">
        <v>2447</v>
      </c>
      <c r="O213" s="74" t="s">
        <v>2448</v>
      </c>
      <c r="P213" s="75" t="s">
        <v>6846</v>
      </c>
      <c r="Q213" s="54"/>
    </row>
    <row r="214" spans="2:17" s="73" customFormat="1" x14ac:dyDescent="0.15">
      <c r="B214" s="65">
        <v>2018</v>
      </c>
      <c r="C214" s="75">
        <v>2</v>
      </c>
      <c r="D214" s="75" t="s">
        <v>15</v>
      </c>
      <c r="E214" s="53" t="s">
        <v>4165</v>
      </c>
      <c r="F214" s="75" t="s">
        <v>6836</v>
      </c>
      <c r="G214" s="53" t="s">
        <v>4538</v>
      </c>
      <c r="H214" s="53" t="s">
        <v>4455</v>
      </c>
      <c r="I214" s="47" t="s">
        <v>16</v>
      </c>
      <c r="J214" s="47">
        <v>2</v>
      </c>
      <c r="K214" s="47" t="s">
        <v>506</v>
      </c>
      <c r="L214" s="47">
        <v>18440000</v>
      </c>
      <c r="M214" s="50" t="s">
        <v>5908</v>
      </c>
      <c r="N214" s="74" t="s">
        <v>3915</v>
      </c>
      <c r="O214" s="74" t="s">
        <v>3916</v>
      </c>
      <c r="P214" s="75" t="s">
        <v>5000</v>
      </c>
      <c r="Q214" s="54"/>
    </row>
    <row r="215" spans="2:17" s="73" customFormat="1" x14ac:dyDescent="0.15">
      <c r="B215" s="65">
        <v>2018</v>
      </c>
      <c r="C215" s="75">
        <v>2</v>
      </c>
      <c r="D215" s="75" t="s">
        <v>15</v>
      </c>
      <c r="E215" s="53" t="s">
        <v>2616</v>
      </c>
      <c r="F215" s="75" t="s">
        <v>6849</v>
      </c>
      <c r="G215" s="53" t="s">
        <v>338</v>
      </c>
      <c r="H215" s="53" t="s">
        <v>2633</v>
      </c>
      <c r="I215" s="47" t="s">
        <v>1634</v>
      </c>
      <c r="J215" s="47">
        <v>45</v>
      </c>
      <c r="K215" s="47" t="s">
        <v>493</v>
      </c>
      <c r="L215" s="47">
        <v>18450000</v>
      </c>
      <c r="M215" s="50" t="s">
        <v>6859</v>
      </c>
      <c r="N215" s="74" t="s">
        <v>2499</v>
      </c>
      <c r="O215" s="74" t="s">
        <v>7684</v>
      </c>
      <c r="P215" s="75" t="s">
        <v>6846</v>
      </c>
      <c r="Q215" s="54"/>
    </row>
    <row r="216" spans="2:17" s="73" customFormat="1" x14ac:dyDescent="0.15">
      <c r="B216" s="65">
        <v>2018</v>
      </c>
      <c r="C216" s="75">
        <v>2</v>
      </c>
      <c r="D216" s="75" t="s">
        <v>14</v>
      </c>
      <c r="E216" s="53" t="s">
        <v>5563</v>
      </c>
      <c r="F216" s="75" t="s">
        <v>6836</v>
      </c>
      <c r="G216" s="53" t="s">
        <v>5564</v>
      </c>
      <c r="H216" s="53" t="s">
        <v>5565</v>
      </c>
      <c r="I216" s="47" t="s">
        <v>357</v>
      </c>
      <c r="J216" s="47">
        <v>1</v>
      </c>
      <c r="K216" s="47" t="s">
        <v>506</v>
      </c>
      <c r="L216" s="47">
        <v>18700000</v>
      </c>
      <c r="M216" s="50" t="s">
        <v>6890</v>
      </c>
      <c r="N216" s="74" t="s">
        <v>5559</v>
      </c>
      <c r="O216" s="74" t="s">
        <v>5560</v>
      </c>
      <c r="P216" s="75" t="s">
        <v>5000</v>
      </c>
      <c r="Q216" s="54"/>
    </row>
    <row r="217" spans="2:17" s="73" customFormat="1" x14ac:dyDescent="0.15">
      <c r="B217" s="65">
        <v>2018</v>
      </c>
      <c r="C217" s="75">
        <v>2</v>
      </c>
      <c r="D217" s="75" t="s">
        <v>15</v>
      </c>
      <c r="E217" s="53" t="s">
        <v>4503</v>
      </c>
      <c r="F217" s="75" t="s">
        <v>6836</v>
      </c>
      <c r="G217" s="53" t="s">
        <v>4488</v>
      </c>
      <c r="H217" s="53" t="s">
        <v>4504</v>
      </c>
      <c r="I217" s="47" t="s">
        <v>3867</v>
      </c>
      <c r="J217" s="47">
        <v>283.89999999999998</v>
      </c>
      <c r="K217" s="47" t="s">
        <v>4490</v>
      </c>
      <c r="L217" s="47">
        <v>18763000</v>
      </c>
      <c r="M217" s="50" t="s">
        <v>6880</v>
      </c>
      <c r="N217" s="74" t="s">
        <v>4505</v>
      </c>
      <c r="O217" s="74" t="s">
        <v>4506</v>
      </c>
      <c r="P217" s="75" t="s">
        <v>5000</v>
      </c>
      <c r="Q217" s="54"/>
    </row>
    <row r="218" spans="2:17" s="73" customFormat="1" x14ac:dyDescent="0.15">
      <c r="B218" s="65">
        <v>2018</v>
      </c>
      <c r="C218" s="75">
        <v>2</v>
      </c>
      <c r="D218" s="75" t="s">
        <v>15</v>
      </c>
      <c r="E218" s="53" t="s">
        <v>4842</v>
      </c>
      <c r="F218" s="75" t="s">
        <v>6836</v>
      </c>
      <c r="G218" s="53" t="s">
        <v>345</v>
      </c>
      <c r="H218" s="53" t="s">
        <v>386</v>
      </c>
      <c r="I218" s="47" t="s">
        <v>3867</v>
      </c>
      <c r="J218" s="47">
        <v>30.950000000000003</v>
      </c>
      <c r="K218" s="47" t="s">
        <v>516</v>
      </c>
      <c r="L218" s="47">
        <v>18927587</v>
      </c>
      <c r="M218" s="50" t="s">
        <v>4993</v>
      </c>
      <c r="N218" s="74" t="s">
        <v>4029</v>
      </c>
      <c r="O218" s="74" t="s">
        <v>4030</v>
      </c>
      <c r="P218" s="75" t="s">
        <v>5000</v>
      </c>
      <c r="Q218" s="54"/>
    </row>
    <row r="219" spans="2:17" s="73" customFormat="1" x14ac:dyDescent="0.15">
      <c r="B219" s="65">
        <v>2018</v>
      </c>
      <c r="C219" s="75">
        <v>2</v>
      </c>
      <c r="D219" s="75" t="s">
        <v>15</v>
      </c>
      <c r="E219" s="53" t="s">
        <v>5396</v>
      </c>
      <c r="F219" s="75" t="s">
        <v>6836</v>
      </c>
      <c r="G219" s="53" t="s">
        <v>307</v>
      </c>
      <c r="H219" s="53" t="s">
        <v>380</v>
      </c>
      <c r="I219" s="47" t="s">
        <v>16</v>
      </c>
      <c r="J219" s="47">
        <v>291</v>
      </c>
      <c r="K219" s="47" t="s">
        <v>309</v>
      </c>
      <c r="L219" s="47">
        <v>18987750</v>
      </c>
      <c r="M219" s="50" t="s">
        <v>6811</v>
      </c>
      <c r="N219" s="74" t="s">
        <v>5394</v>
      </c>
      <c r="O219" s="74" t="s">
        <v>5395</v>
      </c>
      <c r="P219" s="75" t="s">
        <v>5000</v>
      </c>
      <c r="Q219" s="54"/>
    </row>
    <row r="220" spans="2:17" s="73" customFormat="1" x14ac:dyDescent="0.15">
      <c r="B220" s="65">
        <v>2018</v>
      </c>
      <c r="C220" s="75">
        <v>2</v>
      </c>
      <c r="D220" s="75" t="s">
        <v>15</v>
      </c>
      <c r="E220" s="53" t="s">
        <v>3515</v>
      </c>
      <c r="F220" s="75" t="s">
        <v>6835</v>
      </c>
      <c r="G220" s="53" t="s">
        <v>3525</v>
      </c>
      <c r="H220" s="53"/>
      <c r="I220" s="47" t="s">
        <v>3523</v>
      </c>
      <c r="J220" s="47">
        <v>1</v>
      </c>
      <c r="K220" s="47" t="s">
        <v>617</v>
      </c>
      <c r="L220" s="47">
        <v>19055212</v>
      </c>
      <c r="M220" s="50" t="s">
        <v>6470</v>
      </c>
      <c r="N220" s="74" t="s">
        <v>3403</v>
      </c>
      <c r="O220" s="74" t="s">
        <v>3404</v>
      </c>
      <c r="P220" s="75" t="s">
        <v>5000</v>
      </c>
      <c r="Q220" s="54"/>
    </row>
    <row r="221" spans="2:17" s="73" customFormat="1" x14ac:dyDescent="0.15">
      <c r="B221" s="65">
        <v>2018</v>
      </c>
      <c r="C221" s="75">
        <v>2</v>
      </c>
      <c r="D221" s="75" t="s">
        <v>15</v>
      </c>
      <c r="E221" s="53" t="s">
        <v>4487</v>
      </c>
      <c r="F221" s="75" t="s">
        <v>6836</v>
      </c>
      <c r="G221" s="53" t="s">
        <v>4409</v>
      </c>
      <c r="H221" s="53" t="s">
        <v>4493</v>
      </c>
      <c r="I221" s="47" t="s">
        <v>3867</v>
      </c>
      <c r="J221" s="47">
        <v>27.15</v>
      </c>
      <c r="K221" s="47" t="s">
        <v>4494</v>
      </c>
      <c r="L221" s="47">
        <v>19302537</v>
      </c>
      <c r="M221" s="50" t="s">
        <v>6880</v>
      </c>
      <c r="N221" s="74" t="s">
        <v>4491</v>
      </c>
      <c r="O221" s="74" t="s">
        <v>4492</v>
      </c>
      <c r="P221" s="75" t="s">
        <v>5000</v>
      </c>
      <c r="Q221" s="54"/>
    </row>
    <row r="222" spans="2:17" s="73" customFormat="1" x14ac:dyDescent="0.15">
      <c r="B222" s="65">
        <v>2018</v>
      </c>
      <c r="C222" s="75">
        <v>2</v>
      </c>
      <c r="D222" s="75" t="s">
        <v>15</v>
      </c>
      <c r="E222" s="53" t="s">
        <v>336</v>
      </c>
      <c r="F222" s="75" t="s">
        <v>6817</v>
      </c>
      <c r="G222" s="53" t="s">
        <v>334</v>
      </c>
      <c r="H222" s="53"/>
      <c r="I222" s="47"/>
      <c r="J222" s="47">
        <v>1</v>
      </c>
      <c r="K222" s="47" t="s">
        <v>322</v>
      </c>
      <c r="L222" s="47">
        <v>19586000</v>
      </c>
      <c r="M222" s="50" t="s">
        <v>6819</v>
      </c>
      <c r="N222" s="74" t="s">
        <v>251</v>
      </c>
      <c r="O222" s="74" t="s">
        <v>252</v>
      </c>
      <c r="P222" s="75" t="s">
        <v>6816</v>
      </c>
      <c r="Q222" s="54"/>
    </row>
    <row r="223" spans="2:17" s="73" customFormat="1" x14ac:dyDescent="0.15">
      <c r="B223" s="65">
        <v>2018</v>
      </c>
      <c r="C223" s="75">
        <v>2</v>
      </c>
      <c r="D223" s="75" t="s">
        <v>15</v>
      </c>
      <c r="E223" s="53" t="s">
        <v>327</v>
      </c>
      <c r="F223" s="75" t="s">
        <v>6817</v>
      </c>
      <c r="G223" s="53" t="s">
        <v>331</v>
      </c>
      <c r="H223" s="53"/>
      <c r="I223" s="47"/>
      <c r="J223" s="47">
        <v>1</v>
      </c>
      <c r="K223" s="47" t="s">
        <v>322</v>
      </c>
      <c r="L223" s="47">
        <v>19700000</v>
      </c>
      <c r="M223" s="50" t="s">
        <v>6819</v>
      </c>
      <c r="N223" s="74" t="s">
        <v>236</v>
      </c>
      <c r="O223" s="74" t="s">
        <v>252</v>
      </c>
      <c r="P223" s="75" t="s">
        <v>6816</v>
      </c>
      <c r="Q223" s="54"/>
    </row>
    <row r="224" spans="2:17" s="73" customFormat="1" x14ac:dyDescent="0.15">
      <c r="B224" s="65">
        <v>2018</v>
      </c>
      <c r="C224" s="75">
        <v>2</v>
      </c>
      <c r="D224" s="75" t="s">
        <v>15</v>
      </c>
      <c r="E224" s="53" t="s">
        <v>873</v>
      </c>
      <c r="F224" s="75" t="s">
        <v>6836</v>
      </c>
      <c r="G224" s="53" t="s">
        <v>345</v>
      </c>
      <c r="H224" s="53" t="s">
        <v>1056</v>
      </c>
      <c r="I224" s="47" t="s">
        <v>16</v>
      </c>
      <c r="J224" s="47">
        <v>30</v>
      </c>
      <c r="K224" s="47" t="s">
        <v>297</v>
      </c>
      <c r="L224" s="47">
        <v>20000000</v>
      </c>
      <c r="M224" s="50" t="s">
        <v>5841</v>
      </c>
      <c r="N224" s="74" t="s">
        <v>874</v>
      </c>
      <c r="O224" s="74" t="s">
        <v>875</v>
      </c>
      <c r="P224" s="75" t="s">
        <v>5000</v>
      </c>
      <c r="Q224" s="54"/>
    </row>
    <row r="225" spans="2:17" s="73" customFormat="1" x14ac:dyDescent="0.15">
      <c r="B225" s="65">
        <v>2018</v>
      </c>
      <c r="C225" s="75">
        <v>2</v>
      </c>
      <c r="D225" s="75" t="s">
        <v>15</v>
      </c>
      <c r="E225" s="53" t="s">
        <v>4665</v>
      </c>
      <c r="F225" s="75" t="s">
        <v>6836</v>
      </c>
      <c r="G225" s="53" t="s">
        <v>345</v>
      </c>
      <c r="H225" s="53" t="s">
        <v>4569</v>
      </c>
      <c r="I225" s="47" t="s">
        <v>16</v>
      </c>
      <c r="J225" s="47">
        <v>25</v>
      </c>
      <c r="K225" s="47" t="s">
        <v>297</v>
      </c>
      <c r="L225" s="47">
        <v>20000000</v>
      </c>
      <c r="M225" s="50" t="s">
        <v>6882</v>
      </c>
      <c r="N225" s="74" t="s">
        <v>4247</v>
      </c>
      <c r="O225" s="74" t="s">
        <v>4248</v>
      </c>
      <c r="P225" s="75" t="s">
        <v>5000</v>
      </c>
      <c r="Q225" s="54"/>
    </row>
    <row r="226" spans="2:17" s="73" customFormat="1" x14ac:dyDescent="0.15">
      <c r="B226" s="65">
        <v>2018</v>
      </c>
      <c r="C226" s="75">
        <v>2</v>
      </c>
      <c r="D226" s="75" t="s">
        <v>14</v>
      </c>
      <c r="E226" s="53" t="s">
        <v>5508</v>
      </c>
      <c r="F226" s="75" t="s">
        <v>3911</v>
      </c>
      <c r="G226" s="53" t="s">
        <v>520</v>
      </c>
      <c r="H226" s="53" t="s">
        <v>5517</v>
      </c>
      <c r="I226" s="47" t="s">
        <v>4349</v>
      </c>
      <c r="J226" s="47">
        <v>181</v>
      </c>
      <c r="K226" s="47" t="s">
        <v>493</v>
      </c>
      <c r="L226" s="47">
        <v>20272000</v>
      </c>
      <c r="M226" s="50" t="s">
        <v>6888</v>
      </c>
      <c r="N226" s="74" t="s">
        <v>5512</v>
      </c>
      <c r="O226" s="74" t="s">
        <v>5513</v>
      </c>
      <c r="P226" s="75" t="s">
        <v>5000</v>
      </c>
      <c r="Q226" s="54"/>
    </row>
    <row r="227" spans="2:17" s="73" customFormat="1" x14ac:dyDescent="0.15">
      <c r="B227" s="65">
        <v>2018</v>
      </c>
      <c r="C227" s="75">
        <v>2</v>
      </c>
      <c r="D227" s="75" t="s">
        <v>15</v>
      </c>
      <c r="E227" s="53" t="s">
        <v>4448</v>
      </c>
      <c r="F227" s="75" t="s">
        <v>6836</v>
      </c>
      <c r="G227" s="53" t="s">
        <v>307</v>
      </c>
      <c r="H227" s="53" t="s">
        <v>1754</v>
      </c>
      <c r="I227" s="47" t="s">
        <v>16</v>
      </c>
      <c r="J227" s="47">
        <v>296</v>
      </c>
      <c r="K227" s="47" t="s">
        <v>309</v>
      </c>
      <c r="L227" s="47">
        <v>20396060</v>
      </c>
      <c r="M227" s="50" t="s">
        <v>4112</v>
      </c>
      <c r="N227" s="74" t="s">
        <v>4126</v>
      </c>
      <c r="O227" s="74" t="s">
        <v>4127</v>
      </c>
      <c r="P227" s="75" t="s">
        <v>5000</v>
      </c>
      <c r="Q227" s="54"/>
    </row>
    <row r="228" spans="2:17" s="73" customFormat="1" x14ac:dyDescent="0.15">
      <c r="B228" s="65">
        <v>2018</v>
      </c>
      <c r="C228" s="75">
        <v>2</v>
      </c>
      <c r="D228" s="75" t="s">
        <v>14</v>
      </c>
      <c r="E228" s="53" t="s">
        <v>5508</v>
      </c>
      <c r="F228" s="75" t="s">
        <v>3911</v>
      </c>
      <c r="G228" s="53" t="s">
        <v>5515</v>
      </c>
      <c r="H228" s="53"/>
      <c r="I228" s="47" t="s">
        <v>5516</v>
      </c>
      <c r="J228" s="47">
        <v>1</v>
      </c>
      <c r="K228" s="47" t="s">
        <v>4317</v>
      </c>
      <c r="L228" s="47">
        <v>20514800</v>
      </c>
      <c r="M228" s="50" t="s">
        <v>6888</v>
      </c>
      <c r="N228" s="74" t="s">
        <v>5512</v>
      </c>
      <c r="O228" s="74" t="s">
        <v>5513</v>
      </c>
      <c r="P228" s="75" t="s">
        <v>5000</v>
      </c>
      <c r="Q228" s="54"/>
    </row>
    <row r="229" spans="2:17" s="73" customFormat="1" x14ac:dyDescent="0.15">
      <c r="B229" s="65">
        <v>2018</v>
      </c>
      <c r="C229" s="75">
        <v>2</v>
      </c>
      <c r="D229" s="75" t="s">
        <v>15</v>
      </c>
      <c r="E229" s="53" t="s">
        <v>2079</v>
      </c>
      <c r="F229" s="75" t="s">
        <v>6835</v>
      </c>
      <c r="G229" s="53" t="s">
        <v>345</v>
      </c>
      <c r="H229" s="53" t="s">
        <v>2038</v>
      </c>
      <c r="I229" s="47" t="s">
        <v>16</v>
      </c>
      <c r="J229" s="47">
        <v>37.765000000000001</v>
      </c>
      <c r="K229" s="47" t="s">
        <v>297</v>
      </c>
      <c r="L229" s="47">
        <v>20527650</v>
      </c>
      <c r="M229" s="50" t="s">
        <v>6227</v>
      </c>
      <c r="N229" s="74" t="s">
        <v>1952</v>
      </c>
      <c r="O229" s="74" t="s">
        <v>1953</v>
      </c>
      <c r="P229" s="75" t="s">
        <v>5000</v>
      </c>
      <c r="Q229" s="54"/>
    </row>
    <row r="230" spans="2:17" s="73" customFormat="1" x14ac:dyDescent="0.15">
      <c r="B230" s="65">
        <v>2018</v>
      </c>
      <c r="C230" s="75">
        <v>2</v>
      </c>
      <c r="D230" s="75" t="s">
        <v>15</v>
      </c>
      <c r="E230" s="53" t="s">
        <v>4448</v>
      </c>
      <c r="F230" s="75" t="s">
        <v>6836</v>
      </c>
      <c r="G230" s="53" t="s">
        <v>307</v>
      </c>
      <c r="H230" s="53" t="s">
        <v>4451</v>
      </c>
      <c r="I230" s="47" t="s">
        <v>16</v>
      </c>
      <c r="J230" s="47">
        <v>270.56</v>
      </c>
      <c r="K230" s="47" t="s">
        <v>309</v>
      </c>
      <c r="L230" s="47">
        <v>20762770</v>
      </c>
      <c r="M230" s="50" t="s">
        <v>4112</v>
      </c>
      <c r="N230" s="74" t="s">
        <v>4126</v>
      </c>
      <c r="O230" s="74" t="s">
        <v>4127</v>
      </c>
      <c r="P230" s="75" t="s">
        <v>5000</v>
      </c>
      <c r="Q230" s="54"/>
    </row>
    <row r="231" spans="2:17" s="73" customFormat="1" x14ac:dyDescent="0.15">
      <c r="B231" s="65">
        <v>2018</v>
      </c>
      <c r="C231" s="75">
        <v>2</v>
      </c>
      <c r="D231" s="75" t="s">
        <v>15</v>
      </c>
      <c r="E231" s="53" t="s">
        <v>327</v>
      </c>
      <c r="F231" s="75" t="s">
        <v>6817</v>
      </c>
      <c r="G231" s="53" t="s">
        <v>307</v>
      </c>
      <c r="H231" s="53"/>
      <c r="I231" s="47"/>
      <c r="J231" s="47">
        <v>1</v>
      </c>
      <c r="K231" s="47" t="s">
        <v>322</v>
      </c>
      <c r="L231" s="47">
        <v>20900000</v>
      </c>
      <c r="M231" s="50" t="s">
        <v>6819</v>
      </c>
      <c r="N231" s="74" t="s">
        <v>236</v>
      </c>
      <c r="O231" s="74" t="s">
        <v>237</v>
      </c>
      <c r="P231" s="75" t="s">
        <v>6816</v>
      </c>
      <c r="Q231" s="54"/>
    </row>
    <row r="232" spans="2:17" s="73" customFormat="1" x14ac:dyDescent="0.15">
      <c r="B232" s="65">
        <v>2018</v>
      </c>
      <c r="C232" s="75">
        <v>2</v>
      </c>
      <c r="D232" s="75" t="s">
        <v>14</v>
      </c>
      <c r="E232" s="53" t="s">
        <v>3554</v>
      </c>
      <c r="F232" s="75" t="s">
        <v>3911</v>
      </c>
      <c r="G232" s="53" t="s">
        <v>401</v>
      </c>
      <c r="H232" s="53" t="s">
        <v>3555</v>
      </c>
      <c r="I232" s="47" t="s">
        <v>3556</v>
      </c>
      <c r="J232" s="47">
        <v>523</v>
      </c>
      <c r="K232" s="47" t="s">
        <v>3557</v>
      </c>
      <c r="L232" s="47">
        <v>20920000</v>
      </c>
      <c r="M232" s="50" t="s">
        <v>6482</v>
      </c>
      <c r="N232" s="74" t="s">
        <v>3190</v>
      </c>
      <c r="O232" s="74" t="s">
        <v>3191</v>
      </c>
      <c r="P232" s="75" t="s">
        <v>5000</v>
      </c>
      <c r="Q232" s="54"/>
    </row>
    <row r="233" spans="2:17" s="73" customFormat="1" x14ac:dyDescent="0.15">
      <c r="B233" s="65">
        <v>2018</v>
      </c>
      <c r="C233" s="75">
        <v>2</v>
      </c>
      <c r="D233" s="75" t="s">
        <v>15</v>
      </c>
      <c r="E233" s="53" t="s">
        <v>4842</v>
      </c>
      <c r="F233" s="75" t="s">
        <v>6836</v>
      </c>
      <c r="G233" s="53" t="s">
        <v>513</v>
      </c>
      <c r="H233" s="53" t="s">
        <v>4846</v>
      </c>
      <c r="I233" s="47" t="s">
        <v>3867</v>
      </c>
      <c r="J233" s="47">
        <v>1764</v>
      </c>
      <c r="K233" s="47" t="s">
        <v>400</v>
      </c>
      <c r="L233" s="47">
        <v>21256200</v>
      </c>
      <c r="M233" s="50" t="s">
        <v>4993</v>
      </c>
      <c r="N233" s="74" t="s">
        <v>4029</v>
      </c>
      <c r="O233" s="74" t="s">
        <v>4030</v>
      </c>
      <c r="P233" s="75" t="s">
        <v>5000</v>
      </c>
      <c r="Q233" s="54"/>
    </row>
    <row r="234" spans="2:17" s="73" customFormat="1" x14ac:dyDescent="0.15">
      <c r="B234" s="65">
        <v>2018</v>
      </c>
      <c r="C234" s="75">
        <v>2</v>
      </c>
      <c r="D234" s="75" t="s">
        <v>15</v>
      </c>
      <c r="E234" s="53" t="s">
        <v>845</v>
      </c>
      <c r="F234" s="75" t="s">
        <v>6836</v>
      </c>
      <c r="G234" s="53" t="s">
        <v>345</v>
      </c>
      <c r="H234" s="53" t="s">
        <v>1017</v>
      </c>
      <c r="I234" s="47" t="s">
        <v>314</v>
      </c>
      <c r="J234" s="47">
        <v>34</v>
      </c>
      <c r="K234" s="47" t="s">
        <v>516</v>
      </c>
      <c r="L234" s="47">
        <v>21399000</v>
      </c>
      <c r="M234" s="50" t="s">
        <v>5839</v>
      </c>
      <c r="N234" s="74" t="s">
        <v>846</v>
      </c>
      <c r="O234" s="74" t="s">
        <v>847</v>
      </c>
      <c r="P234" s="75" t="s">
        <v>5000</v>
      </c>
      <c r="Q234" s="54"/>
    </row>
    <row r="235" spans="2:17" s="73" customFormat="1" x14ac:dyDescent="0.15">
      <c r="B235" s="65">
        <v>2018</v>
      </c>
      <c r="C235" s="75">
        <v>2</v>
      </c>
      <c r="D235" s="75" t="s">
        <v>15</v>
      </c>
      <c r="E235" s="53" t="s">
        <v>4453</v>
      </c>
      <c r="F235" s="75" t="s">
        <v>6836</v>
      </c>
      <c r="G235" s="53" t="s">
        <v>307</v>
      </c>
      <c r="H235" s="53" t="s">
        <v>1754</v>
      </c>
      <c r="I235" s="47" t="s">
        <v>16</v>
      </c>
      <c r="J235" s="47">
        <v>304</v>
      </c>
      <c r="K235" s="47" t="s">
        <v>309</v>
      </c>
      <c r="L235" s="47">
        <v>21536360</v>
      </c>
      <c r="M235" s="50" t="s">
        <v>4112</v>
      </c>
      <c r="N235" s="74" t="s">
        <v>4126</v>
      </c>
      <c r="O235" s="74" t="s">
        <v>4127</v>
      </c>
      <c r="P235" s="75" t="s">
        <v>5000</v>
      </c>
      <c r="Q235" s="54"/>
    </row>
    <row r="236" spans="2:17" s="73" customFormat="1" x14ac:dyDescent="0.15">
      <c r="B236" s="65">
        <v>2018</v>
      </c>
      <c r="C236" s="75">
        <v>2</v>
      </c>
      <c r="D236" s="75" t="s">
        <v>15</v>
      </c>
      <c r="E236" s="53" t="s">
        <v>4842</v>
      </c>
      <c r="F236" s="75" t="s">
        <v>6836</v>
      </c>
      <c r="G236" s="53" t="s">
        <v>4866</v>
      </c>
      <c r="H236" s="53" t="s">
        <v>4867</v>
      </c>
      <c r="I236" s="47" t="s">
        <v>3867</v>
      </c>
      <c r="J236" s="47">
        <v>72</v>
      </c>
      <c r="K236" s="47" t="s">
        <v>90</v>
      </c>
      <c r="L236" s="47">
        <v>21600000</v>
      </c>
      <c r="M236" s="50" t="s">
        <v>4993</v>
      </c>
      <c r="N236" s="74" t="s">
        <v>4029</v>
      </c>
      <c r="O236" s="74" t="s">
        <v>4030</v>
      </c>
      <c r="P236" s="75" t="s">
        <v>5000</v>
      </c>
      <c r="Q236" s="54"/>
    </row>
    <row r="237" spans="2:17" s="73" customFormat="1" x14ac:dyDescent="0.15">
      <c r="B237" s="65">
        <v>2018</v>
      </c>
      <c r="C237" s="75">
        <v>2</v>
      </c>
      <c r="D237" s="75" t="s">
        <v>14</v>
      </c>
      <c r="E237" s="53" t="s">
        <v>403</v>
      </c>
      <c r="F237" s="75" t="s">
        <v>6817</v>
      </c>
      <c r="G237" s="53" t="s">
        <v>307</v>
      </c>
      <c r="H237" s="53" t="s">
        <v>405</v>
      </c>
      <c r="I237" s="47" t="s">
        <v>17</v>
      </c>
      <c r="J237" s="47">
        <v>372</v>
      </c>
      <c r="K237" s="47" t="s">
        <v>371</v>
      </c>
      <c r="L237" s="47">
        <v>22141000</v>
      </c>
      <c r="M237" s="50" t="s">
        <v>6824</v>
      </c>
      <c r="N237" s="74" t="s">
        <v>206</v>
      </c>
      <c r="O237" s="74" t="s">
        <v>207</v>
      </c>
      <c r="P237" s="75" t="s">
        <v>6816</v>
      </c>
      <c r="Q237" s="54"/>
    </row>
    <row r="238" spans="2:17" s="73" customFormat="1" x14ac:dyDescent="0.15">
      <c r="B238" s="65">
        <v>2018</v>
      </c>
      <c r="C238" s="75">
        <v>2</v>
      </c>
      <c r="D238" s="75" t="s">
        <v>15</v>
      </c>
      <c r="E238" s="53" t="s">
        <v>2616</v>
      </c>
      <c r="F238" s="75" t="s">
        <v>6849</v>
      </c>
      <c r="G238" s="53" t="s">
        <v>339</v>
      </c>
      <c r="H238" s="53" t="s">
        <v>2624</v>
      </c>
      <c r="I238" s="47" t="s">
        <v>1634</v>
      </c>
      <c r="J238" s="47">
        <v>2</v>
      </c>
      <c r="K238" s="47" t="s">
        <v>977</v>
      </c>
      <c r="L238" s="47">
        <v>22200000</v>
      </c>
      <c r="M238" s="50" t="s">
        <v>6859</v>
      </c>
      <c r="N238" s="74" t="s">
        <v>2499</v>
      </c>
      <c r="O238" s="74" t="s">
        <v>7684</v>
      </c>
      <c r="P238" s="75" t="s">
        <v>6846</v>
      </c>
      <c r="Q238" s="54"/>
    </row>
    <row r="239" spans="2:17" s="73" customFormat="1" x14ac:dyDescent="0.15">
      <c r="B239" s="65">
        <v>2018</v>
      </c>
      <c r="C239" s="75">
        <v>2</v>
      </c>
      <c r="D239" s="75" t="s">
        <v>15</v>
      </c>
      <c r="E239" s="53" t="s">
        <v>4497</v>
      </c>
      <c r="F239" s="75" t="s">
        <v>6836</v>
      </c>
      <c r="G239" s="53" t="s">
        <v>4488</v>
      </c>
      <c r="H239" s="53" t="s">
        <v>4499</v>
      </c>
      <c r="I239" s="47" t="s">
        <v>3867</v>
      </c>
      <c r="J239" s="47">
        <v>342</v>
      </c>
      <c r="K239" s="47" t="s">
        <v>4490</v>
      </c>
      <c r="L239" s="47">
        <v>22356882</v>
      </c>
      <c r="M239" s="50" t="s">
        <v>6880</v>
      </c>
      <c r="N239" s="74" t="s">
        <v>4491</v>
      </c>
      <c r="O239" s="74" t="s">
        <v>4492</v>
      </c>
      <c r="P239" s="75" t="s">
        <v>5000</v>
      </c>
      <c r="Q239" s="54"/>
    </row>
    <row r="240" spans="2:17" s="73" customFormat="1" x14ac:dyDescent="0.15">
      <c r="B240" s="65">
        <v>2018</v>
      </c>
      <c r="C240" s="75">
        <v>2</v>
      </c>
      <c r="D240" s="75" t="s">
        <v>15</v>
      </c>
      <c r="E240" s="53" t="s">
        <v>4497</v>
      </c>
      <c r="F240" s="75" t="s">
        <v>6836</v>
      </c>
      <c r="G240" s="53" t="s">
        <v>4488</v>
      </c>
      <c r="H240" s="53" t="s">
        <v>4498</v>
      </c>
      <c r="I240" s="47" t="s">
        <v>3867</v>
      </c>
      <c r="J240" s="47">
        <v>313</v>
      </c>
      <c r="K240" s="47" t="s">
        <v>4490</v>
      </c>
      <c r="L240" s="47">
        <v>22365102</v>
      </c>
      <c r="M240" s="50" t="s">
        <v>6880</v>
      </c>
      <c r="N240" s="74" t="s">
        <v>4491</v>
      </c>
      <c r="O240" s="74" t="s">
        <v>4492</v>
      </c>
      <c r="P240" s="75" t="s">
        <v>5000</v>
      </c>
      <c r="Q240" s="54"/>
    </row>
    <row r="241" spans="2:17" s="73" customFormat="1" x14ac:dyDescent="0.15">
      <c r="B241" s="65">
        <v>2018</v>
      </c>
      <c r="C241" s="75">
        <v>2</v>
      </c>
      <c r="D241" s="75" t="s">
        <v>15</v>
      </c>
      <c r="E241" s="53" t="s">
        <v>4165</v>
      </c>
      <c r="F241" s="75" t="s">
        <v>6836</v>
      </c>
      <c r="G241" s="53" t="s">
        <v>4535</v>
      </c>
      <c r="H241" s="53" t="s">
        <v>1052</v>
      </c>
      <c r="I241" s="47" t="s">
        <v>16</v>
      </c>
      <c r="J241" s="47">
        <v>233</v>
      </c>
      <c r="K241" s="47" t="s">
        <v>319</v>
      </c>
      <c r="L241" s="47">
        <v>22694200</v>
      </c>
      <c r="M241" s="50" t="s">
        <v>5908</v>
      </c>
      <c r="N241" s="74" t="s">
        <v>3915</v>
      </c>
      <c r="O241" s="74" t="s">
        <v>3916</v>
      </c>
      <c r="P241" s="75" t="s">
        <v>5000</v>
      </c>
      <c r="Q241" s="54"/>
    </row>
    <row r="242" spans="2:17" s="73" customFormat="1" x14ac:dyDescent="0.15">
      <c r="B242" s="65">
        <v>2018</v>
      </c>
      <c r="C242" s="75">
        <v>2</v>
      </c>
      <c r="D242" s="75" t="s">
        <v>15</v>
      </c>
      <c r="E242" s="53" t="s">
        <v>1466</v>
      </c>
      <c r="F242" s="75" t="s">
        <v>3911</v>
      </c>
      <c r="G242" s="53" t="s">
        <v>1675</v>
      </c>
      <c r="H242" s="53" t="s">
        <v>1702</v>
      </c>
      <c r="I242" s="47"/>
      <c r="J242" s="47">
        <v>959</v>
      </c>
      <c r="K242" s="47" t="s">
        <v>90</v>
      </c>
      <c r="L242" s="47">
        <v>22824200</v>
      </c>
      <c r="M242" s="50" t="s">
        <v>6177</v>
      </c>
      <c r="N242" s="74" t="s">
        <v>1467</v>
      </c>
      <c r="O242" s="74" t="s">
        <v>1468</v>
      </c>
      <c r="P242" s="75" t="s">
        <v>5000</v>
      </c>
      <c r="Q242" s="54"/>
    </row>
    <row r="243" spans="2:17" s="73" customFormat="1" x14ac:dyDescent="0.15">
      <c r="B243" s="65">
        <v>2018</v>
      </c>
      <c r="C243" s="75">
        <v>2</v>
      </c>
      <c r="D243" s="75" t="s">
        <v>14</v>
      </c>
      <c r="E243" s="53" t="s">
        <v>169</v>
      </c>
      <c r="F243" s="75" t="s">
        <v>6817</v>
      </c>
      <c r="G243" s="53" t="s">
        <v>361</v>
      </c>
      <c r="H243" s="53" t="s">
        <v>362</v>
      </c>
      <c r="I243" s="47" t="s">
        <v>17</v>
      </c>
      <c r="J243" s="47">
        <v>1</v>
      </c>
      <c r="K243" s="47" t="s">
        <v>322</v>
      </c>
      <c r="L243" s="47">
        <v>23000000</v>
      </c>
      <c r="M243" s="50" t="s">
        <v>6822</v>
      </c>
      <c r="N243" s="74" t="s">
        <v>170</v>
      </c>
      <c r="O243" s="74" t="s">
        <v>171</v>
      </c>
      <c r="P243" s="75" t="s">
        <v>6816</v>
      </c>
      <c r="Q243" s="54"/>
    </row>
    <row r="244" spans="2:17" s="73" customFormat="1" x14ac:dyDescent="0.15">
      <c r="B244" s="65">
        <v>2018</v>
      </c>
      <c r="C244" s="75">
        <v>2</v>
      </c>
      <c r="D244" s="75" t="s">
        <v>15</v>
      </c>
      <c r="E244" s="53" t="s">
        <v>5398</v>
      </c>
      <c r="F244" s="75" t="s">
        <v>6836</v>
      </c>
      <c r="G244" s="53" t="s">
        <v>307</v>
      </c>
      <c r="H244" s="53" t="s">
        <v>5695</v>
      </c>
      <c r="I244" s="47" t="s">
        <v>16</v>
      </c>
      <c r="J244" s="47">
        <v>386</v>
      </c>
      <c r="K244" s="47" t="s">
        <v>309</v>
      </c>
      <c r="L244" s="47">
        <v>23129000</v>
      </c>
      <c r="M244" s="50" t="s">
        <v>6811</v>
      </c>
      <c r="N244" s="74" t="s">
        <v>5394</v>
      </c>
      <c r="O244" s="74" t="s">
        <v>5696</v>
      </c>
      <c r="P244" s="75" t="s">
        <v>5000</v>
      </c>
      <c r="Q244" s="54"/>
    </row>
    <row r="245" spans="2:17" s="73" customFormat="1" x14ac:dyDescent="0.15">
      <c r="B245" s="65">
        <v>2018</v>
      </c>
      <c r="C245" s="75">
        <v>2</v>
      </c>
      <c r="D245" s="75" t="s">
        <v>15</v>
      </c>
      <c r="E245" s="53" t="s">
        <v>2493</v>
      </c>
      <c r="F245" s="75" t="s">
        <v>6849</v>
      </c>
      <c r="G245" s="53" t="s">
        <v>359</v>
      </c>
      <c r="H245" s="53" t="s">
        <v>360</v>
      </c>
      <c r="I245" s="47"/>
      <c r="J245" s="47">
        <v>102</v>
      </c>
      <c r="K245" s="47" t="s">
        <v>306</v>
      </c>
      <c r="L245" s="47">
        <v>23868000</v>
      </c>
      <c r="M245" s="50" t="s">
        <v>6859</v>
      </c>
      <c r="N245" s="74" t="s">
        <v>2494</v>
      </c>
      <c r="O245" s="74" t="s">
        <v>2495</v>
      </c>
      <c r="P245" s="75" t="s">
        <v>6846</v>
      </c>
      <c r="Q245" s="54"/>
    </row>
    <row r="246" spans="2:17" s="73" customFormat="1" x14ac:dyDescent="0.15">
      <c r="B246" s="65">
        <v>2018</v>
      </c>
      <c r="C246" s="75">
        <v>2</v>
      </c>
      <c r="D246" s="75" t="s">
        <v>14</v>
      </c>
      <c r="E246" s="53" t="s">
        <v>3591</v>
      </c>
      <c r="F246" s="75" t="s">
        <v>3911</v>
      </c>
      <c r="G246" s="53" t="s">
        <v>3592</v>
      </c>
      <c r="H246" s="53" t="s">
        <v>3593</v>
      </c>
      <c r="I246" s="47" t="s">
        <v>3594</v>
      </c>
      <c r="J246" s="47">
        <v>1</v>
      </c>
      <c r="K246" s="47" t="s">
        <v>3595</v>
      </c>
      <c r="L246" s="47">
        <v>24071740</v>
      </c>
      <c r="M246" s="50" t="s">
        <v>6871</v>
      </c>
      <c r="N246" s="74" t="s">
        <v>3596</v>
      </c>
      <c r="O246" s="74" t="s">
        <v>3597</v>
      </c>
      <c r="P246" s="75" t="s">
        <v>5000</v>
      </c>
      <c r="Q246" s="54"/>
    </row>
    <row r="247" spans="2:17" s="73" customFormat="1" x14ac:dyDescent="0.15">
      <c r="B247" s="65">
        <v>2018</v>
      </c>
      <c r="C247" s="75">
        <v>2</v>
      </c>
      <c r="D247" s="75" t="s">
        <v>15</v>
      </c>
      <c r="E247" s="53" t="s">
        <v>2637</v>
      </c>
      <c r="F247" s="75" t="s">
        <v>6849</v>
      </c>
      <c r="G247" s="53" t="s">
        <v>359</v>
      </c>
      <c r="H247" s="53"/>
      <c r="I247" s="47" t="s">
        <v>1634</v>
      </c>
      <c r="J247" s="47">
        <v>68</v>
      </c>
      <c r="K247" s="47" t="s">
        <v>306</v>
      </c>
      <c r="L247" s="47">
        <v>24344000</v>
      </c>
      <c r="M247" s="50" t="s">
        <v>6859</v>
      </c>
      <c r="N247" s="74" t="s">
        <v>2499</v>
      </c>
      <c r="O247" s="74" t="s">
        <v>7684</v>
      </c>
      <c r="P247" s="75" t="s">
        <v>6846</v>
      </c>
      <c r="Q247" s="54"/>
    </row>
    <row r="248" spans="2:17" s="73" customFormat="1" x14ac:dyDescent="0.15">
      <c r="B248" s="65">
        <v>2018</v>
      </c>
      <c r="C248" s="75">
        <v>2</v>
      </c>
      <c r="D248" s="75" t="s">
        <v>15</v>
      </c>
      <c r="E248" s="53" t="s">
        <v>3822</v>
      </c>
      <c r="F248" s="75" t="s">
        <v>6836</v>
      </c>
      <c r="G248" s="53" t="s">
        <v>4339</v>
      </c>
      <c r="H248" s="53" t="s">
        <v>4340</v>
      </c>
      <c r="I248" s="47" t="s">
        <v>16</v>
      </c>
      <c r="J248" s="47">
        <v>127</v>
      </c>
      <c r="K248" s="47" t="s">
        <v>366</v>
      </c>
      <c r="L248" s="47">
        <v>24387000</v>
      </c>
      <c r="M248" s="50" t="s">
        <v>5905</v>
      </c>
      <c r="N248" s="74" t="s">
        <v>3823</v>
      </c>
      <c r="O248" s="74" t="s">
        <v>3824</v>
      </c>
      <c r="P248" s="75" t="s">
        <v>5000</v>
      </c>
      <c r="Q248" s="54"/>
    </row>
    <row r="249" spans="2:17" s="73" customFormat="1" x14ac:dyDescent="0.15">
      <c r="B249" s="65">
        <v>2018</v>
      </c>
      <c r="C249" s="75">
        <v>2</v>
      </c>
      <c r="D249" s="75" t="s">
        <v>14</v>
      </c>
      <c r="E249" s="53" t="s">
        <v>5508</v>
      </c>
      <c r="F249" s="75" t="s">
        <v>3911</v>
      </c>
      <c r="G249" s="53" t="s">
        <v>4355</v>
      </c>
      <c r="H249" s="53" t="s">
        <v>5509</v>
      </c>
      <c r="I249" s="47" t="s">
        <v>5510</v>
      </c>
      <c r="J249" s="47">
        <v>448</v>
      </c>
      <c r="K249" s="47" t="s">
        <v>5511</v>
      </c>
      <c r="L249" s="47">
        <v>24648960</v>
      </c>
      <c r="M249" s="50" t="s">
        <v>6888</v>
      </c>
      <c r="N249" s="74" t="s">
        <v>5512</v>
      </c>
      <c r="O249" s="74" t="s">
        <v>5513</v>
      </c>
      <c r="P249" s="75" t="s">
        <v>5000</v>
      </c>
      <c r="Q249" s="54"/>
    </row>
    <row r="250" spans="2:17" s="73" customFormat="1" x14ac:dyDescent="0.15">
      <c r="B250" s="65">
        <v>2018</v>
      </c>
      <c r="C250" s="75">
        <v>2</v>
      </c>
      <c r="D250" s="75" t="s">
        <v>15</v>
      </c>
      <c r="E250" s="53" t="s">
        <v>336</v>
      </c>
      <c r="F250" s="75" t="s">
        <v>6817</v>
      </c>
      <c r="G250" s="53" t="s">
        <v>312</v>
      </c>
      <c r="H250" s="53"/>
      <c r="I250" s="47"/>
      <c r="J250" s="47">
        <v>1</v>
      </c>
      <c r="K250" s="47" t="s">
        <v>322</v>
      </c>
      <c r="L250" s="47">
        <v>25092000</v>
      </c>
      <c r="M250" s="50" t="s">
        <v>6819</v>
      </c>
      <c r="N250" s="74" t="s">
        <v>251</v>
      </c>
      <c r="O250" s="74" t="s">
        <v>252</v>
      </c>
      <c r="P250" s="75" t="s">
        <v>6816</v>
      </c>
      <c r="Q250" s="54"/>
    </row>
    <row r="251" spans="2:17" s="73" customFormat="1" x14ac:dyDescent="0.15">
      <c r="B251" s="65">
        <v>2018</v>
      </c>
      <c r="C251" s="75">
        <v>2</v>
      </c>
      <c r="D251" s="75" t="s">
        <v>14</v>
      </c>
      <c r="E251" s="53" t="s">
        <v>379</v>
      </c>
      <c r="F251" s="75" t="s">
        <v>6817</v>
      </c>
      <c r="G251" s="53" t="s">
        <v>345</v>
      </c>
      <c r="H251" s="53" t="s">
        <v>375</v>
      </c>
      <c r="I251" s="47" t="s">
        <v>16</v>
      </c>
      <c r="J251" s="47">
        <v>40</v>
      </c>
      <c r="K251" s="47" t="s">
        <v>297</v>
      </c>
      <c r="L251" s="47">
        <v>25336000</v>
      </c>
      <c r="M251" s="50" t="s">
        <v>6824</v>
      </c>
      <c r="N251" s="74" t="s">
        <v>196</v>
      </c>
      <c r="O251" s="74" t="s">
        <v>197</v>
      </c>
      <c r="P251" s="75" t="s">
        <v>6816</v>
      </c>
      <c r="Q251" s="54"/>
    </row>
    <row r="252" spans="2:17" s="73" customFormat="1" x14ac:dyDescent="0.15">
      <c r="B252" s="65">
        <v>2018</v>
      </c>
      <c r="C252" s="75">
        <v>2</v>
      </c>
      <c r="D252" s="75" t="s">
        <v>14</v>
      </c>
      <c r="E252" s="53" t="s">
        <v>3186</v>
      </c>
      <c r="F252" s="75" t="s">
        <v>3911</v>
      </c>
      <c r="G252" s="53" t="s">
        <v>3546</v>
      </c>
      <c r="H252" s="53" t="s">
        <v>1565</v>
      </c>
      <c r="I252" s="47" t="s">
        <v>3543</v>
      </c>
      <c r="J252" s="47">
        <v>4</v>
      </c>
      <c r="K252" s="47" t="s">
        <v>422</v>
      </c>
      <c r="L252" s="47">
        <v>25440000</v>
      </c>
      <c r="M252" s="50" t="s">
        <v>5891</v>
      </c>
      <c r="N252" s="74" t="s">
        <v>3187</v>
      </c>
      <c r="O252" s="74" t="s">
        <v>3188</v>
      </c>
      <c r="P252" s="75" t="s">
        <v>5000</v>
      </c>
      <c r="Q252" s="54"/>
    </row>
    <row r="253" spans="2:17" s="73" customFormat="1" x14ac:dyDescent="0.15">
      <c r="B253" s="65">
        <v>2018</v>
      </c>
      <c r="C253" s="75">
        <v>2</v>
      </c>
      <c r="D253" s="75" t="s">
        <v>5424</v>
      </c>
      <c r="E253" s="53" t="s">
        <v>5425</v>
      </c>
      <c r="F253" s="75" t="s">
        <v>6836</v>
      </c>
      <c r="G253" s="53" t="s">
        <v>5437</v>
      </c>
      <c r="H253" s="53" t="s">
        <v>5438</v>
      </c>
      <c r="I253" s="47" t="s">
        <v>5427</v>
      </c>
      <c r="J253" s="47">
        <v>241</v>
      </c>
      <c r="K253" s="47" t="s">
        <v>5439</v>
      </c>
      <c r="L253" s="47">
        <v>25440000</v>
      </c>
      <c r="M253" s="50" t="s">
        <v>6886</v>
      </c>
      <c r="N253" s="74" t="s">
        <v>5430</v>
      </c>
      <c r="O253" s="74" t="s">
        <v>5431</v>
      </c>
      <c r="P253" s="75" t="s">
        <v>5000</v>
      </c>
      <c r="Q253" s="54"/>
    </row>
    <row r="254" spans="2:17" s="73" customFormat="1" x14ac:dyDescent="0.15">
      <c r="B254" s="65">
        <v>2018</v>
      </c>
      <c r="C254" s="75">
        <v>2</v>
      </c>
      <c r="D254" s="75" t="s">
        <v>15</v>
      </c>
      <c r="E254" s="53" t="s">
        <v>250</v>
      </c>
      <c r="F254" s="75" t="s">
        <v>6817</v>
      </c>
      <c r="G254" s="53" t="s">
        <v>334</v>
      </c>
      <c r="H254" s="53"/>
      <c r="I254" s="47"/>
      <c r="J254" s="47">
        <v>1</v>
      </c>
      <c r="K254" s="47" t="s">
        <v>322</v>
      </c>
      <c r="L254" s="47">
        <v>25623000</v>
      </c>
      <c r="M254" s="50" t="s">
        <v>6819</v>
      </c>
      <c r="N254" s="74" t="s">
        <v>251</v>
      </c>
      <c r="O254" s="74" t="s">
        <v>252</v>
      </c>
      <c r="P254" s="75" t="s">
        <v>6816</v>
      </c>
      <c r="Q254" s="54"/>
    </row>
    <row r="255" spans="2:17" s="73" customFormat="1" x14ac:dyDescent="0.15">
      <c r="B255" s="65">
        <v>2018</v>
      </c>
      <c r="C255" s="75">
        <v>2</v>
      </c>
      <c r="D255" s="75" t="s">
        <v>14</v>
      </c>
      <c r="E255" s="53" t="s">
        <v>3550</v>
      </c>
      <c r="F255" s="75" t="s">
        <v>3911</v>
      </c>
      <c r="G255" s="53" t="s">
        <v>3082</v>
      </c>
      <c r="H255" s="53" t="s">
        <v>3551</v>
      </c>
      <c r="I255" s="47"/>
      <c r="J255" s="47">
        <v>2</v>
      </c>
      <c r="K255" s="47" t="s">
        <v>422</v>
      </c>
      <c r="L255" s="47">
        <v>25630000</v>
      </c>
      <c r="M255" s="50" t="s">
        <v>6482</v>
      </c>
      <c r="N255" s="74" t="s">
        <v>3419</v>
      </c>
      <c r="O255" s="74" t="s">
        <v>3420</v>
      </c>
      <c r="P255" s="75" t="s">
        <v>5000</v>
      </c>
      <c r="Q255" s="54"/>
    </row>
    <row r="256" spans="2:17" s="73" customFormat="1" x14ac:dyDescent="0.15">
      <c r="B256" s="65">
        <v>2018</v>
      </c>
      <c r="C256" s="75">
        <v>2</v>
      </c>
      <c r="D256" s="75" t="s">
        <v>15</v>
      </c>
      <c r="E256" s="53" t="s">
        <v>4842</v>
      </c>
      <c r="F256" s="75" t="s">
        <v>6836</v>
      </c>
      <c r="G256" s="53" t="s">
        <v>307</v>
      </c>
      <c r="H256" s="53" t="s">
        <v>4843</v>
      </c>
      <c r="I256" s="47" t="s">
        <v>3867</v>
      </c>
      <c r="J256" s="47">
        <v>396</v>
      </c>
      <c r="K256" s="47" t="s">
        <v>309</v>
      </c>
      <c r="L256" s="47">
        <v>26642880</v>
      </c>
      <c r="M256" s="50" t="s">
        <v>4993</v>
      </c>
      <c r="N256" s="74" t="s">
        <v>4029</v>
      </c>
      <c r="O256" s="74" t="s">
        <v>4030</v>
      </c>
      <c r="P256" s="75" t="s">
        <v>5000</v>
      </c>
      <c r="Q256" s="54"/>
    </row>
    <row r="257" spans="2:17" s="73" customFormat="1" x14ac:dyDescent="0.15">
      <c r="B257" s="65">
        <v>2018</v>
      </c>
      <c r="C257" s="75">
        <v>2</v>
      </c>
      <c r="D257" s="75" t="s">
        <v>15</v>
      </c>
      <c r="E257" s="53" t="s">
        <v>2283</v>
      </c>
      <c r="F257" s="75" t="s">
        <v>6849</v>
      </c>
      <c r="G257" s="53" t="s">
        <v>345</v>
      </c>
      <c r="H257" s="53" t="s">
        <v>409</v>
      </c>
      <c r="I257" s="47" t="s">
        <v>353</v>
      </c>
      <c r="J257" s="47">
        <v>38.533000000000001</v>
      </c>
      <c r="K257" s="47" t="s">
        <v>297</v>
      </c>
      <c r="L257" s="47">
        <v>26910290</v>
      </c>
      <c r="M257" s="50" t="s">
        <v>6850</v>
      </c>
      <c r="N257" s="74" t="s">
        <v>2296</v>
      </c>
      <c r="O257" s="74" t="s">
        <v>2297</v>
      </c>
      <c r="P257" s="75" t="s">
        <v>6846</v>
      </c>
      <c r="Q257" s="54"/>
    </row>
    <row r="258" spans="2:17" s="73" customFormat="1" x14ac:dyDescent="0.15">
      <c r="B258" s="65">
        <v>2018</v>
      </c>
      <c r="C258" s="75">
        <v>2</v>
      </c>
      <c r="D258" s="75" t="s">
        <v>15</v>
      </c>
      <c r="E258" s="53" t="s">
        <v>2493</v>
      </c>
      <c r="F258" s="75" t="s">
        <v>6849</v>
      </c>
      <c r="G258" s="53" t="s">
        <v>1762</v>
      </c>
      <c r="H258" s="53" t="s">
        <v>2614</v>
      </c>
      <c r="I258" s="47" t="s">
        <v>1558</v>
      </c>
      <c r="J258" s="47">
        <v>1</v>
      </c>
      <c r="K258" s="47" t="s">
        <v>90</v>
      </c>
      <c r="L258" s="47">
        <v>27000000</v>
      </c>
      <c r="M258" s="50" t="s">
        <v>6859</v>
      </c>
      <c r="N258" s="74" t="s">
        <v>2494</v>
      </c>
      <c r="O258" s="74" t="s">
        <v>2495</v>
      </c>
      <c r="P258" s="75" t="s">
        <v>6846</v>
      </c>
      <c r="Q258" s="54"/>
    </row>
    <row r="259" spans="2:17" s="73" customFormat="1" x14ac:dyDescent="0.15">
      <c r="B259" s="65">
        <v>2018</v>
      </c>
      <c r="C259" s="75">
        <v>2</v>
      </c>
      <c r="D259" s="75" t="s">
        <v>15</v>
      </c>
      <c r="E259" s="53" t="s">
        <v>3462</v>
      </c>
      <c r="F259" s="75" t="s">
        <v>6836</v>
      </c>
      <c r="G259" s="53" t="s">
        <v>345</v>
      </c>
      <c r="H259" s="53"/>
      <c r="I259" s="47"/>
      <c r="J259" s="47">
        <v>44</v>
      </c>
      <c r="K259" s="47" t="s">
        <v>516</v>
      </c>
      <c r="L259" s="47">
        <v>27000000</v>
      </c>
      <c r="M259" s="50" t="s">
        <v>5895</v>
      </c>
      <c r="N259" s="74" t="s">
        <v>3278</v>
      </c>
      <c r="O259" s="74" t="s">
        <v>3590</v>
      </c>
      <c r="P259" s="75" t="s">
        <v>5000</v>
      </c>
      <c r="Q259" s="54"/>
    </row>
    <row r="260" spans="2:17" s="73" customFormat="1" x14ac:dyDescent="0.15">
      <c r="B260" s="65">
        <v>2018</v>
      </c>
      <c r="C260" s="75">
        <v>2</v>
      </c>
      <c r="D260" s="75" t="s">
        <v>3705</v>
      </c>
      <c r="E260" s="53" t="s">
        <v>5499</v>
      </c>
      <c r="F260" s="75" t="s">
        <v>6847</v>
      </c>
      <c r="G260" s="53" t="s">
        <v>1028</v>
      </c>
      <c r="H260" s="53" t="s">
        <v>5507</v>
      </c>
      <c r="I260" s="47" t="s">
        <v>5501</v>
      </c>
      <c r="J260" s="47">
        <v>71</v>
      </c>
      <c r="K260" s="47" t="s">
        <v>319</v>
      </c>
      <c r="L260" s="47">
        <v>27291690</v>
      </c>
      <c r="M260" s="50" t="s">
        <v>6888</v>
      </c>
      <c r="N260" s="74" t="s">
        <v>5500</v>
      </c>
      <c r="O260" s="74" t="s">
        <v>5242</v>
      </c>
      <c r="P260" s="75" t="s">
        <v>5000</v>
      </c>
      <c r="Q260" s="54"/>
    </row>
    <row r="261" spans="2:17" s="73" customFormat="1" x14ac:dyDescent="0.15">
      <c r="B261" s="65">
        <v>2018</v>
      </c>
      <c r="C261" s="75">
        <v>2</v>
      </c>
      <c r="D261" s="75" t="s">
        <v>15</v>
      </c>
      <c r="E261" s="53" t="s">
        <v>2616</v>
      </c>
      <c r="F261" s="75" t="s">
        <v>6849</v>
      </c>
      <c r="G261" s="53" t="s">
        <v>338</v>
      </c>
      <c r="H261" s="53" t="s">
        <v>2634</v>
      </c>
      <c r="I261" s="47" t="s">
        <v>1634</v>
      </c>
      <c r="J261" s="47">
        <v>60</v>
      </c>
      <c r="K261" s="47" t="s">
        <v>493</v>
      </c>
      <c r="L261" s="47">
        <v>27300000</v>
      </c>
      <c r="M261" s="50" t="s">
        <v>6859</v>
      </c>
      <c r="N261" s="74" t="s">
        <v>2499</v>
      </c>
      <c r="O261" s="74" t="s">
        <v>7684</v>
      </c>
      <c r="P261" s="75" t="s">
        <v>6846</v>
      </c>
      <c r="Q261" s="54"/>
    </row>
    <row r="262" spans="2:17" s="73" customFormat="1" x14ac:dyDescent="0.15">
      <c r="B262" s="65">
        <v>2018</v>
      </c>
      <c r="C262" s="75">
        <v>2</v>
      </c>
      <c r="D262" s="75" t="s">
        <v>14</v>
      </c>
      <c r="E262" s="53" t="s">
        <v>379</v>
      </c>
      <c r="F262" s="75" t="s">
        <v>6817</v>
      </c>
      <c r="G262" s="53" t="s">
        <v>307</v>
      </c>
      <c r="H262" s="53" t="s">
        <v>381</v>
      </c>
      <c r="I262" s="47" t="s">
        <v>16</v>
      </c>
      <c r="J262" s="47">
        <v>400</v>
      </c>
      <c r="K262" s="47" t="s">
        <v>371</v>
      </c>
      <c r="L262" s="47">
        <v>27512000</v>
      </c>
      <c r="M262" s="50" t="s">
        <v>6824</v>
      </c>
      <c r="N262" s="74" t="s">
        <v>196</v>
      </c>
      <c r="O262" s="74" t="s">
        <v>197</v>
      </c>
      <c r="P262" s="75" t="s">
        <v>6816</v>
      </c>
      <c r="Q262" s="54"/>
    </row>
    <row r="263" spans="2:17" s="73" customFormat="1" x14ac:dyDescent="0.15">
      <c r="B263" s="65">
        <v>2018</v>
      </c>
      <c r="C263" s="75">
        <v>2</v>
      </c>
      <c r="D263" s="75" t="s">
        <v>14</v>
      </c>
      <c r="E263" s="53" t="s">
        <v>2564</v>
      </c>
      <c r="F263" s="75" t="s">
        <v>6851</v>
      </c>
      <c r="G263" s="53" t="s">
        <v>307</v>
      </c>
      <c r="H263" s="53" t="s">
        <v>385</v>
      </c>
      <c r="I263" s="47" t="s">
        <v>16</v>
      </c>
      <c r="J263" s="47">
        <v>462</v>
      </c>
      <c r="K263" s="47" t="s">
        <v>309</v>
      </c>
      <c r="L263" s="47">
        <v>27656020</v>
      </c>
      <c r="M263" s="50" t="s">
        <v>6856</v>
      </c>
      <c r="N263" s="74" t="s">
        <v>2453</v>
      </c>
      <c r="O263" s="74" t="s">
        <v>2454</v>
      </c>
      <c r="P263" s="75" t="s">
        <v>6846</v>
      </c>
      <c r="Q263" s="54"/>
    </row>
    <row r="264" spans="2:17" s="73" customFormat="1" x14ac:dyDescent="0.15">
      <c r="B264" s="65">
        <v>2018</v>
      </c>
      <c r="C264" s="75">
        <v>2</v>
      </c>
      <c r="D264" s="75" t="s">
        <v>15</v>
      </c>
      <c r="E264" s="53" t="s">
        <v>2493</v>
      </c>
      <c r="F264" s="75" t="s">
        <v>6849</v>
      </c>
      <c r="G264" s="53" t="s">
        <v>1595</v>
      </c>
      <c r="H264" s="53" t="s">
        <v>2615</v>
      </c>
      <c r="I264" s="47"/>
      <c r="J264" s="47">
        <v>6</v>
      </c>
      <c r="K264" s="47" t="s">
        <v>90</v>
      </c>
      <c r="L264" s="47">
        <v>28200000</v>
      </c>
      <c r="M264" s="50" t="s">
        <v>6859</v>
      </c>
      <c r="N264" s="74" t="s">
        <v>2494</v>
      </c>
      <c r="O264" s="74" t="s">
        <v>2495</v>
      </c>
      <c r="P264" s="75" t="s">
        <v>6846</v>
      </c>
      <c r="Q264" s="54"/>
    </row>
    <row r="265" spans="2:17" s="73" customFormat="1" x14ac:dyDescent="0.15">
      <c r="B265" s="65">
        <v>2018</v>
      </c>
      <c r="C265" s="75">
        <v>2</v>
      </c>
      <c r="D265" s="75" t="s">
        <v>15</v>
      </c>
      <c r="E265" s="53" t="s">
        <v>2616</v>
      </c>
      <c r="F265" s="75" t="s">
        <v>6849</v>
      </c>
      <c r="G265" s="53" t="s">
        <v>312</v>
      </c>
      <c r="H265" s="53" t="s">
        <v>2628</v>
      </c>
      <c r="I265" s="47" t="s">
        <v>1634</v>
      </c>
      <c r="J265" s="47">
        <v>507</v>
      </c>
      <c r="K265" s="47" t="s">
        <v>982</v>
      </c>
      <c r="L265" s="47">
        <v>28255110</v>
      </c>
      <c r="M265" s="50" t="s">
        <v>6859</v>
      </c>
      <c r="N265" s="74" t="s">
        <v>2499</v>
      </c>
      <c r="O265" s="74" t="s">
        <v>7684</v>
      </c>
      <c r="P265" s="75" t="s">
        <v>6846</v>
      </c>
      <c r="Q265" s="54"/>
    </row>
    <row r="266" spans="2:17" s="73" customFormat="1" x14ac:dyDescent="0.15">
      <c r="B266" s="65">
        <v>2018</v>
      </c>
      <c r="C266" s="75">
        <v>2</v>
      </c>
      <c r="D266" s="75" t="s">
        <v>14</v>
      </c>
      <c r="E266" s="53" t="s">
        <v>2608</v>
      </c>
      <c r="F266" s="75" t="s">
        <v>6851</v>
      </c>
      <c r="G266" s="53" t="s">
        <v>345</v>
      </c>
      <c r="H266" s="53" t="s">
        <v>2594</v>
      </c>
      <c r="I266" s="47" t="s">
        <v>16</v>
      </c>
      <c r="J266" s="47">
        <v>40</v>
      </c>
      <c r="K266" s="47" t="s">
        <v>297</v>
      </c>
      <c r="L266" s="47">
        <v>28285000</v>
      </c>
      <c r="M266" s="50" t="s">
        <v>6856</v>
      </c>
      <c r="N266" s="74" t="s">
        <v>2465</v>
      </c>
      <c r="O266" s="74" t="s">
        <v>2466</v>
      </c>
      <c r="P266" s="75" t="s">
        <v>6846</v>
      </c>
      <c r="Q266" s="54"/>
    </row>
    <row r="267" spans="2:17" s="73" customFormat="1" x14ac:dyDescent="0.15">
      <c r="B267" s="65">
        <v>2018</v>
      </c>
      <c r="C267" s="75">
        <v>2</v>
      </c>
      <c r="D267" s="75" t="s">
        <v>14</v>
      </c>
      <c r="E267" s="53" t="s">
        <v>5508</v>
      </c>
      <c r="F267" s="75" t="s">
        <v>3911</v>
      </c>
      <c r="G267" s="53" t="s">
        <v>5518</v>
      </c>
      <c r="H267" s="53" t="s">
        <v>5519</v>
      </c>
      <c r="I267" s="47" t="s">
        <v>4349</v>
      </c>
      <c r="J267" s="47">
        <v>1</v>
      </c>
      <c r="K267" s="47" t="s">
        <v>525</v>
      </c>
      <c r="L267" s="47">
        <v>28712000</v>
      </c>
      <c r="M267" s="50" t="s">
        <v>6888</v>
      </c>
      <c r="N267" s="74" t="s">
        <v>5512</v>
      </c>
      <c r="O267" s="74" t="s">
        <v>5513</v>
      </c>
      <c r="P267" s="75" t="s">
        <v>5000</v>
      </c>
      <c r="Q267" s="54"/>
    </row>
    <row r="268" spans="2:17" s="73" customFormat="1" x14ac:dyDescent="0.15">
      <c r="B268" s="65">
        <v>2018</v>
      </c>
      <c r="C268" s="75">
        <v>2</v>
      </c>
      <c r="D268" s="75" t="s">
        <v>14</v>
      </c>
      <c r="E268" s="53" t="s">
        <v>5508</v>
      </c>
      <c r="F268" s="75" t="s">
        <v>3911</v>
      </c>
      <c r="G268" s="53" t="s">
        <v>5518</v>
      </c>
      <c r="H268" s="53" t="s">
        <v>5519</v>
      </c>
      <c r="I268" s="47" t="s">
        <v>4349</v>
      </c>
      <c r="J268" s="47">
        <v>1</v>
      </c>
      <c r="K268" s="47" t="s">
        <v>525</v>
      </c>
      <c r="L268" s="47">
        <v>28712000</v>
      </c>
      <c r="M268" s="50" t="s">
        <v>6888</v>
      </c>
      <c r="N268" s="74" t="s">
        <v>5512</v>
      </c>
      <c r="O268" s="74" t="s">
        <v>5513</v>
      </c>
      <c r="P268" s="75" t="s">
        <v>5000</v>
      </c>
      <c r="Q268" s="54"/>
    </row>
    <row r="269" spans="2:17" s="73" customFormat="1" x14ac:dyDescent="0.15">
      <c r="B269" s="65">
        <v>2018</v>
      </c>
      <c r="C269" s="75">
        <v>2</v>
      </c>
      <c r="D269" s="75" t="s">
        <v>15</v>
      </c>
      <c r="E269" s="53" t="s">
        <v>343</v>
      </c>
      <c r="F269" s="75" t="s">
        <v>6817</v>
      </c>
      <c r="G269" s="53" t="s">
        <v>307</v>
      </c>
      <c r="H269" s="53" t="s">
        <v>344</v>
      </c>
      <c r="I269" s="47" t="s">
        <v>314</v>
      </c>
      <c r="J269" s="47">
        <v>105</v>
      </c>
      <c r="K269" s="47" t="s">
        <v>309</v>
      </c>
      <c r="L269" s="47">
        <v>28917000</v>
      </c>
      <c r="M269" s="50" t="s">
        <v>6821</v>
      </c>
      <c r="N269" s="74" t="s">
        <v>148</v>
      </c>
      <c r="O269" s="74" t="s">
        <v>149</v>
      </c>
      <c r="P269" s="75" t="s">
        <v>6816</v>
      </c>
      <c r="Q269" s="54"/>
    </row>
    <row r="270" spans="2:17" s="73" customFormat="1" x14ac:dyDescent="0.15">
      <c r="B270" s="65">
        <v>2018</v>
      </c>
      <c r="C270" s="75">
        <v>2</v>
      </c>
      <c r="D270" s="75" t="s">
        <v>14</v>
      </c>
      <c r="E270" s="53" t="s">
        <v>1690</v>
      </c>
      <c r="F270" s="75" t="s">
        <v>6836</v>
      </c>
      <c r="G270" s="53" t="s">
        <v>1691</v>
      </c>
      <c r="H270" s="53" t="s">
        <v>1692</v>
      </c>
      <c r="I270" s="47" t="s">
        <v>1693</v>
      </c>
      <c r="J270" s="47">
        <v>2722</v>
      </c>
      <c r="K270" s="47" t="s">
        <v>366</v>
      </c>
      <c r="L270" s="47">
        <v>29358000</v>
      </c>
      <c r="M270" s="50" t="s">
        <v>5851</v>
      </c>
      <c r="N270" s="74" t="s">
        <v>1275</v>
      </c>
      <c r="O270" s="74" t="s">
        <v>1276</v>
      </c>
      <c r="P270" s="75" t="s">
        <v>5000</v>
      </c>
      <c r="Q270" s="54"/>
    </row>
    <row r="271" spans="2:17" s="73" customFormat="1" x14ac:dyDescent="0.15">
      <c r="B271" s="65">
        <v>2018</v>
      </c>
      <c r="C271" s="75">
        <v>2</v>
      </c>
      <c r="D271" s="75" t="s">
        <v>15</v>
      </c>
      <c r="E271" s="53" t="s">
        <v>3432</v>
      </c>
      <c r="F271" s="75" t="s">
        <v>6835</v>
      </c>
      <c r="G271" s="53" t="s">
        <v>3583</v>
      </c>
      <c r="H271" s="53" t="s">
        <v>3584</v>
      </c>
      <c r="I271" s="47" t="s">
        <v>357</v>
      </c>
      <c r="J271" s="47">
        <v>1</v>
      </c>
      <c r="K271" s="47" t="s">
        <v>90</v>
      </c>
      <c r="L271" s="47">
        <v>29590000</v>
      </c>
      <c r="M271" s="50" t="s">
        <v>5893</v>
      </c>
      <c r="N271" s="74" t="s">
        <v>3252</v>
      </c>
      <c r="O271" s="74" t="s">
        <v>3253</v>
      </c>
      <c r="P271" s="75" t="s">
        <v>5000</v>
      </c>
      <c r="Q271" s="54"/>
    </row>
    <row r="272" spans="2:17" s="73" customFormat="1" x14ac:dyDescent="0.15">
      <c r="B272" s="65">
        <v>2018</v>
      </c>
      <c r="C272" s="75">
        <v>2</v>
      </c>
      <c r="D272" s="75" t="s">
        <v>3705</v>
      </c>
      <c r="E272" s="53" t="s">
        <v>5499</v>
      </c>
      <c r="F272" s="75" t="s">
        <v>6847</v>
      </c>
      <c r="G272" s="53" t="s">
        <v>345</v>
      </c>
      <c r="H272" s="53" t="s">
        <v>5503</v>
      </c>
      <c r="I272" s="47" t="s">
        <v>1541</v>
      </c>
      <c r="J272" s="47">
        <v>42</v>
      </c>
      <c r="K272" s="47" t="s">
        <v>297</v>
      </c>
      <c r="L272" s="47">
        <v>29699880</v>
      </c>
      <c r="M272" s="50" t="s">
        <v>6888</v>
      </c>
      <c r="N272" s="74" t="s">
        <v>5500</v>
      </c>
      <c r="O272" s="74" t="s">
        <v>5242</v>
      </c>
      <c r="P272" s="75" t="s">
        <v>5000</v>
      </c>
      <c r="Q272" s="54"/>
    </row>
    <row r="273" spans="2:17" s="73" customFormat="1" x14ac:dyDescent="0.15">
      <c r="B273" s="65">
        <v>2018</v>
      </c>
      <c r="C273" s="75">
        <v>2</v>
      </c>
      <c r="D273" s="75" t="s">
        <v>15</v>
      </c>
      <c r="E273" s="53" t="s">
        <v>2536</v>
      </c>
      <c r="F273" s="75" t="s">
        <v>6851</v>
      </c>
      <c r="G273" s="53" t="s">
        <v>2540</v>
      </c>
      <c r="H273" s="53" t="s">
        <v>2541</v>
      </c>
      <c r="I273" s="47" t="s">
        <v>2539</v>
      </c>
      <c r="J273" s="47">
        <v>230</v>
      </c>
      <c r="K273" s="47" t="s">
        <v>306</v>
      </c>
      <c r="L273" s="47">
        <v>29808000</v>
      </c>
      <c r="M273" s="50" t="s">
        <v>6852</v>
      </c>
      <c r="N273" s="74" t="s">
        <v>2413</v>
      </c>
      <c r="O273" s="74" t="s">
        <v>2414</v>
      </c>
      <c r="P273" s="75" t="s">
        <v>6846</v>
      </c>
      <c r="Q273" s="54"/>
    </row>
    <row r="274" spans="2:17" s="73" customFormat="1" x14ac:dyDescent="0.15">
      <c r="B274" s="65">
        <v>2018</v>
      </c>
      <c r="C274" s="75">
        <v>2</v>
      </c>
      <c r="D274" s="75" t="s">
        <v>15</v>
      </c>
      <c r="E274" s="53" t="s">
        <v>4503</v>
      </c>
      <c r="F274" s="75" t="s">
        <v>6836</v>
      </c>
      <c r="G274" s="53" t="s">
        <v>4507</v>
      </c>
      <c r="H274" s="53" t="s">
        <v>4508</v>
      </c>
      <c r="I274" s="47" t="s">
        <v>3867</v>
      </c>
      <c r="J274" s="47">
        <v>7826</v>
      </c>
      <c r="K274" s="47" t="s">
        <v>4509</v>
      </c>
      <c r="L274" s="47">
        <v>29897000</v>
      </c>
      <c r="M274" s="50" t="s">
        <v>6880</v>
      </c>
      <c r="N274" s="74" t="s">
        <v>4505</v>
      </c>
      <c r="O274" s="74" t="s">
        <v>4506</v>
      </c>
      <c r="P274" s="75" t="s">
        <v>5000</v>
      </c>
      <c r="Q274" s="54"/>
    </row>
    <row r="275" spans="2:17" s="73" customFormat="1" x14ac:dyDescent="0.15">
      <c r="B275" s="65">
        <v>2018</v>
      </c>
      <c r="C275" s="75">
        <v>2</v>
      </c>
      <c r="D275" s="75" t="s">
        <v>14</v>
      </c>
      <c r="E275" s="53" t="s">
        <v>358</v>
      </c>
      <c r="F275" s="75" t="s">
        <v>6817</v>
      </c>
      <c r="G275" s="53" t="s">
        <v>359</v>
      </c>
      <c r="H275" s="53" t="s">
        <v>360</v>
      </c>
      <c r="I275" s="47" t="s">
        <v>357</v>
      </c>
      <c r="J275" s="47">
        <v>1</v>
      </c>
      <c r="K275" s="47" t="s">
        <v>322</v>
      </c>
      <c r="L275" s="47">
        <v>30000000</v>
      </c>
      <c r="M275" s="50" t="s">
        <v>6822</v>
      </c>
      <c r="N275" s="74" t="s">
        <v>164</v>
      </c>
      <c r="O275" s="74" t="s">
        <v>165</v>
      </c>
      <c r="P275" s="75" t="s">
        <v>6816</v>
      </c>
      <c r="Q275" s="54"/>
    </row>
    <row r="276" spans="2:17" s="73" customFormat="1" x14ac:dyDescent="0.15">
      <c r="B276" s="65">
        <v>2018</v>
      </c>
      <c r="C276" s="75">
        <v>2</v>
      </c>
      <c r="D276" s="75" t="s">
        <v>14</v>
      </c>
      <c r="E276" s="53" t="s">
        <v>814</v>
      </c>
      <c r="F276" s="75" t="s">
        <v>6814</v>
      </c>
      <c r="G276" s="53" t="s">
        <v>931</v>
      </c>
      <c r="H276" s="53" t="s">
        <v>932</v>
      </c>
      <c r="I276" s="47" t="s">
        <v>16</v>
      </c>
      <c r="J276" s="47">
        <v>1</v>
      </c>
      <c r="K276" s="47" t="s">
        <v>322</v>
      </c>
      <c r="L276" s="47">
        <v>30000000</v>
      </c>
      <c r="M276" s="50" t="s">
        <v>6834</v>
      </c>
      <c r="N276" s="74" t="s">
        <v>711</v>
      </c>
      <c r="O276" s="74" t="s">
        <v>712</v>
      </c>
      <c r="P276" s="75" t="s">
        <v>6816</v>
      </c>
      <c r="Q276" s="54"/>
    </row>
    <row r="277" spans="2:17" s="73" customFormat="1" x14ac:dyDescent="0.15">
      <c r="B277" s="65">
        <v>2018</v>
      </c>
      <c r="C277" s="75">
        <v>2</v>
      </c>
      <c r="D277" s="75" t="s">
        <v>14</v>
      </c>
      <c r="E277" s="53" t="s">
        <v>814</v>
      </c>
      <c r="F277" s="75" t="s">
        <v>6820</v>
      </c>
      <c r="G277" s="53" t="s">
        <v>931</v>
      </c>
      <c r="H277" s="53" t="s">
        <v>932</v>
      </c>
      <c r="I277" s="47" t="s">
        <v>16</v>
      </c>
      <c r="J277" s="47">
        <v>1</v>
      </c>
      <c r="K277" s="47" t="s">
        <v>322</v>
      </c>
      <c r="L277" s="47">
        <v>30000000</v>
      </c>
      <c r="M277" s="50" t="s">
        <v>6834</v>
      </c>
      <c r="N277" s="74" t="s">
        <v>933</v>
      </c>
      <c r="O277" s="74" t="s">
        <v>934</v>
      </c>
      <c r="P277" s="75" t="s">
        <v>6816</v>
      </c>
      <c r="Q277" s="54"/>
    </row>
    <row r="278" spans="2:17" s="73" customFormat="1" x14ac:dyDescent="0.15">
      <c r="B278" s="65">
        <v>2018</v>
      </c>
      <c r="C278" s="75">
        <v>2</v>
      </c>
      <c r="D278" s="75" t="s">
        <v>14</v>
      </c>
      <c r="E278" s="53" t="s">
        <v>3558</v>
      </c>
      <c r="F278" s="75" t="s">
        <v>3911</v>
      </c>
      <c r="G278" s="53" t="s">
        <v>351</v>
      </c>
      <c r="H278" s="53" t="s">
        <v>3559</v>
      </c>
      <c r="I278" s="47" t="s">
        <v>353</v>
      </c>
      <c r="J278" s="47">
        <v>500</v>
      </c>
      <c r="K278" s="47" t="s">
        <v>3557</v>
      </c>
      <c r="L278" s="47">
        <v>30000000</v>
      </c>
      <c r="M278" s="50" t="s">
        <v>6482</v>
      </c>
      <c r="N278" s="74" t="s">
        <v>3190</v>
      </c>
      <c r="O278" s="74" t="s">
        <v>3191</v>
      </c>
      <c r="P278" s="75" t="s">
        <v>5000</v>
      </c>
      <c r="Q278" s="54"/>
    </row>
    <row r="279" spans="2:17" s="73" customFormat="1" x14ac:dyDescent="0.15">
      <c r="B279" s="65">
        <v>2018</v>
      </c>
      <c r="C279" s="75">
        <v>2</v>
      </c>
      <c r="D279" s="75" t="s">
        <v>15</v>
      </c>
      <c r="E279" s="53" t="s">
        <v>4242</v>
      </c>
      <c r="F279" s="75" t="s">
        <v>6836</v>
      </c>
      <c r="G279" s="53" t="s">
        <v>345</v>
      </c>
      <c r="H279" s="53" t="s">
        <v>4569</v>
      </c>
      <c r="I279" s="47" t="s">
        <v>16</v>
      </c>
      <c r="J279" s="47">
        <v>47</v>
      </c>
      <c r="K279" s="47" t="s">
        <v>297</v>
      </c>
      <c r="L279" s="47">
        <v>30000000</v>
      </c>
      <c r="M279" s="50" t="s">
        <v>6882</v>
      </c>
      <c r="N279" s="74" t="s">
        <v>4239</v>
      </c>
      <c r="O279" s="74" t="s">
        <v>4240</v>
      </c>
      <c r="P279" s="75" t="s">
        <v>5000</v>
      </c>
      <c r="Q279" s="54"/>
    </row>
    <row r="280" spans="2:17" s="73" customFormat="1" x14ac:dyDescent="0.15">
      <c r="B280" s="65">
        <v>2018</v>
      </c>
      <c r="C280" s="75">
        <v>2</v>
      </c>
      <c r="D280" s="75" t="s">
        <v>15</v>
      </c>
      <c r="E280" s="53" t="s">
        <v>4665</v>
      </c>
      <c r="F280" s="75" t="s">
        <v>6836</v>
      </c>
      <c r="G280" s="53" t="s">
        <v>307</v>
      </c>
      <c r="H280" s="53" t="s">
        <v>4519</v>
      </c>
      <c r="I280" s="47" t="s">
        <v>16</v>
      </c>
      <c r="J280" s="47">
        <v>400</v>
      </c>
      <c r="K280" s="47" t="s">
        <v>574</v>
      </c>
      <c r="L280" s="47">
        <v>30000000</v>
      </c>
      <c r="M280" s="50" t="s">
        <v>6882</v>
      </c>
      <c r="N280" s="74" t="s">
        <v>4247</v>
      </c>
      <c r="O280" s="74" t="s">
        <v>4248</v>
      </c>
      <c r="P280" s="75" t="s">
        <v>5000</v>
      </c>
      <c r="Q280" s="54"/>
    </row>
    <row r="281" spans="2:17" s="73" customFormat="1" x14ac:dyDescent="0.15">
      <c r="B281" s="65">
        <v>2018</v>
      </c>
      <c r="C281" s="75">
        <v>2</v>
      </c>
      <c r="D281" s="75" t="s">
        <v>15</v>
      </c>
      <c r="E281" s="53" t="s">
        <v>5384</v>
      </c>
      <c r="F281" s="75" t="s">
        <v>6836</v>
      </c>
      <c r="G281" s="53" t="s">
        <v>345</v>
      </c>
      <c r="H281" s="53" t="s">
        <v>409</v>
      </c>
      <c r="I281" s="47" t="s">
        <v>16</v>
      </c>
      <c r="J281" s="47">
        <v>50</v>
      </c>
      <c r="K281" s="47" t="s">
        <v>297</v>
      </c>
      <c r="L281" s="47">
        <v>30625000</v>
      </c>
      <c r="M281" s="50" t="s">
        <v>6791</v>
      </c>
      <c r="N281" s="74" t="s">
        <v>5382</v>
      </c>
      <c r="O281" s="74" t="s">
        <v>5383</v>
      </c>
      <c r="P281" s="75" t="s">
        <v>5000</v>
      </c>
      <c r="Q281" s="54"/>
    </row>
    <row r="282" spans="2:17" s="73" customFormat="1" x14ac:dyDescent="0.15">
      <c r="B282" s="65">
        <v>2018</v>
      </c>
      <c r="C282" s="75">
        <v>2</v>
      </c>
      <c r="D282" s="75" t="s">
        <v>15</v>
      </c>
      <c r="E282" s="53" t="s">
        <v>147</v>
      </c>
      <c r="F282" s="75" t="s">
        <v>6817</v>
      </c>
      <c r="G282" s="53" t="s">
        <v>347</v>
      </c>
      <c r="H282" s="53" t="s">
        <v>348</v>
      </c>
      <c r="I282" s="47" t="s">
        <v>349</v>
      </c>
      <c r="J282" s="47">
        <v>2</v>
      </c>
      <c r="K282" s="47" t="s">
        <v>90</v>
      </c>
      <c r="L282" s="47">
        <v>30958000</v>
      </c>
      <c r="M282" s="50" t="s">
        <v>6821</v>
      </c>
      <c r="N282" s="74" t="s">
        <v>148</v>
      </c>
      <c r="O282" s="74" t="s">
        <v>350</v>
      </c>
      <c r="P282" s="75" t="s">
        <v>6816</v>
      </c>
      <c r="Q282" s="54"/>
    </row>
    <row r="283" spans="2:17" s="73" customFormat="1" x14ac:dyDescent="0.15">
      <c r="B283" s="65">
        <v>2018</v>
      </c>
      <c r="C283" s="75">
        <v>2</v>
      </c>
      <c r="D283" s="75" t="s">
        <v>15</v>
      </c>
      <c r="E283" s="53" t="s">
        <v>5693</v>
      </c>
      <c r="F283" s="75" t="s">
        <v>6836</v>
      </c>
      <c r="G283" s="53" t="s">
        <v>345</v>
      </c>
      <c r="H283" s="53" t="s">
        <v>409</v>
      </c>
      <c r="I283" s="47" t="s">
        <v>16</v>
      </c>
      <c r="J283" s="47">
        <v>52</v>
      </c>
      <c r="K283" s="47" t="s">
        <v>297</v>
      </c>
      <c r="L283" s="47">
        <v>31000000</v>
      </c>
      <c r="M283" s="50" t="s">
        <v>6811</v>
      </c>
      <c r="N283" s="74" t="s">
        <v>5394</v>
      </c>
      <c r="O283" s="74" t="s">
        <v>5383</v>
      </c>
      <c r="P283" s="75" t="s">
        <v>5000</v>
      </c>
      <c r="Q283" s="54"/>
    </row>
    <row r="284" spans="2:17" s="73" customFormat="1" x14ac:dyDescent="0.15">
      <c r="B284" s="65">
        <v>2018</v>
      </c>
      <c r="C284" s="75">
        <v>2</v>
      </c>
      <c r="D284" s="75" t="s">
        <v>14</v>
      </c>
      <c r="E284" s="53" t="s">
        <v>5376</v>
      </c>
      <c r="F284" s="75" t="s">
        <v>6847</v>
      </c>
      <c r="G284" s="53" t="s">
        <v>5675</v>
      </c>
      <c r="H284" s="53"/>
      <c r="I284" s="47" t="s">
        <v>421</v>
      </c>
      <c r="J284" s="47">
        <v>1</v>
      </c>
      <c r="K284" s="47" t="s">
        <v>322</v>
      </c>
      <c r="L284" s="47">
        <v>31184000</v>
      </c>
      <c r="M284" s="50" t="s">
        <v>6896</v>
      </c>
      <c r="N284" s="74" t="s">
        <v>5373</v>
      </c>
      <c r="O284" s="74" t="s">
        <v>5374</v>
      </c>
      <c r="P284" s="75" t="s">
        <v>5000</v>
      </c>
      <c r="Q284" s="54"/>
    </row>
    <row r="285" spans="2:17" s="73" customFormat="1" x14ac:dyDescent="0.15">
      <c r="B285" s="65">
        <v>2018</v>
      </c>
      <c r="C285" s="75">
        <v>2</v>
      </c>
      <c r="D285" s="75" t="s">
        <v>14</v>
      </c>
      <c r="E285" s="53" t="s">
        <v>2608</v>
      </c>
      <c r="F285" s="75" t="s">
        <v>6851</v>
      </c>
      <c r="G285" s="53" t="s">
        <v>307</v>
      </c>
      <c r="H285" s="53" t="s">
        <v>2590</v>
      </c>
      <c r="I285" s="47" t="s">
        <v>16</v>
      </c>
      <c r="J285" s="47">
        <v>460</v>
      </c>
      <c r="K285" s="47" t="s">
        <v>309</v>
      </c>
      <c r="L285" s="47">
        <v>31359000</v>
      </c>
      <c r="M285" s="50" t="s">
        <v>6856</v>
      </c>
      <c r="N285" s="74" t="s">
        <v>2465</v>
      </c>
      <c r="O285" s="74" t="s">
        <v>2466</v>
      </c>
      <c r="P285" s="75" t="s">
        <v>6846</v>
      </c>
      <c r="Q285" s="54"/>
    </row>
    <row r="286" spans="2:17" s="73" customFormat="1" x14ac:dyDescent="0.15">
      <c r="B286" s="65">
        <v>2018</v>
      </c>
      <c r="C286" s="75">
        <v>2</v>
      </c>
      <c r="D286" s="75" t="s">
        <v>15</v>
      </c>
      <c r="E286" s="53" t="s">
        <v>3858</v>
      </c>
      <c r="F286" s="75" t="s">
        <v>6836</v>
      </c>
      <c r="G286" s="53" t="s">
        <v>4414</v>
      </c>
      <c r="H286" s="53" t="s">
        <v>4415</v>
      </c>
      <c r="I286" s="47" t="s">
        <v>4416</v>
      </c>
      <c r="J286" s="47">
        <v>1520</v>
      </c>
      <c r="K286" s="47" t="s">
        <v>4417</v>
      </c>
      <c r="L286" s="47">
        <v>31558000</v>
      </c>
      <c r="M286" s="50" t="s">
        <v>6878</v>
      </c>
      <c r="N286" s="74" t="s">
        <v>3856</v>
      </c>
      <c r="O286" s="74" t="s">
        <v>3857</v>
      </c>
      <c r="P286" s="75" t="s">
        <v>5000</v>
      </c>
      <c r="Q286" s="54"/>
    </row>
    <row r="287" spans="2:17" s="73" customFormat="1" x14ac:dyDescent="0.15">
      <c r="B287" s="65">
        <v>2018</v>
      </c>
      <c r="C287" s="75">
        <v>2</v>
      </c>
      <c r="D287" s="75" t="s">
        <v>15</v>
      </c>
      <c r="E287" s="53" t="s">
        <v>545</v>
      </c>
      <c r="F287" s="75" t="s">
        <v>6820</v>
      </c>
      <c r="G287" s="53" t="s">
        <v>345</v>
      </c>
      <c r="H287" s="53" t="s">
        <v>557</v>
      </c>
      <c r="I287" s="47" t="s">
        <v>558</v>
      </c>
      <c r="J287" s="47">
        <v>53.04</v>
      </c>
      <c r="K287" s="47" t="s">
        <v>297</v>
      </c>
      <c r="L287" s="47">
        <v>31793321</v>
      </c>
      <c r="M287" s="50" t="s">
        <v>6826</v>
      </c>
      <c r="N287" s="74" t="s">
        <v>551</v>
      </c>
      <c r="O287" s="74" t="s">
        <v>552</v>
      </c>
      <c r="P287" s="75" t="s">
        <v>6816</v>
      </c>
      <c r="Q287" s="54"/>
    </row>
    <row r="288" spans="2:17" s="73" customFormat="1" x14ac:dyDescent="0.15">
      <c r="B288" s="65">
        <v>2018</v>
      </c>
      <c r="C288" s="75">
        <v>2</v>
      </c>
      <c r="D288" s="75" t="s">
        <v>15</v>
      </c>
      <c r="E288" s="53" t="s">
        <v>2660</v>
      </c>
      <c r="F288" s="75" t="s">
        <v>6851</v>
      </c>
      <c r="G288" s="53" t="s">
        <v>1762</v>
      </c>
      <c r="H288" s="53" t="s">
        <v>2663</v>
      </c>
      <c r="I288" s="47" t="s">
        <v>357</v>
      </c>
      <c r="J288" s="47">
        <v>1</v>
      </c>
      <c r="K288" s="47" t="s">
        <v>90</v>
      </c>
      <c r="L288" s="47">
        <v>32000000</v>
      </c>
      <c r="M288" s="50" t="s">
        <v>6861</v>
      </c>
      <c r="N288" s="74" t="s">
        <v>2532</v>
      </c>
      <c r="O288" s="74" t="s">
        <v>2533</v>
      </c>
      <c r="P288" s="75" t="s">
        <v>6846</v>
      </c>
      <c r="Q288" s="54"/>
    </row>
    <row r="289" spans="2:17" s="73" customFormat="1" x14ac:dyDescent="0.15">
      <c r="B289" s="65">
        <v>2018</v>
      </c>
      <c r="C289" s="75">
        <v>2</v>
      </c>
      <c r="D289" s="75" t="s">
        <v>5660</v>
      </c>
      <c r="E289" s="53" t="s">
        <v>5326</v>
      </c>
      <c r="F289" s="75" t="s">
        <v>6836</v>
      </c>
      <c r="G289" s="53" t="s">
        <v>2044</v>
      </c>
      <c r="H289" s="53" t="s">
        <v>5669</v>
      </c>
      <c r="I289" s="47" t="s">
        <v>16</v>
      </c>
      <c r="J289" s="47">
        <v>2498</v>
      </c>
      <c r="K289" s="47" t="s">
        <v>493</v>
      </c>
      <c r="L289" s="47">
        <v>32120170</v>
      </c>
      <c r="M289" s="50" t="s">
        <v>6772</v>
      </c>
      <c r="N289" s="74" t="s">
        <v>5327</v>
      </c>
      <c r="O289" s="74" t="s">
        <v>5328</v>
      </c>
      <c r="P289" s="75" t="s">
        <v>5000</v>
      </c>
      <c r="Q289" s="54"/>
    </row>
    <row r="290" spans="2:17" s="73" customFormat="1" x14ac:dyDescent="0.15">
      <c r="B290" s="65">
        <v>2018</v>
      </c>
      <c r="C290" s="75">
        <v>2</v>
      </c>
      <c r="D290" s="75" t="s">
        <v>3705</v>
      </c>
      <c r="E290" s="53" t="s">
        <v>5499</v>
      </c>
      <c r="F290" s="75" t="s">
        <v>6847</v>
      </c>
      <c r="G290" s="53" t="s">
        <v>307</v>
      </c>
      <c r="H290" s="53" t="s">
        <v>2651</v>
      </c>
      <c r="I290" s="47" t="s">
        <v>5501</v>
      </c>
      <c r="J290" s="47">
        <v>478</v>
      </c>
      <c r="K290" s="47" t="s">
        <v>309</v>
      </c>
      <c r="L290" s="47">
        <v>32384500</v>
      </c>
      <c r="M290" s="50" t="s">
        <v>6888</v>
      </c>
      <c r="N290" s="74" t="s">
        <v>5500</v>
      </c>
      <c r="O290" s="74" t="s">
        <v>5242</v>
      </c>
      <c r="P290" s="75" t="s">
        <v>5000</v>
      </c>
      <c r="Q290" s="54"/>
    </row>
    <row r="291" spans="2:17" s="73" customFormat="1" x14ac:dyDescent="0.15">
      <c r="B291" s="65">
        <v>2018</v>
      </c>
      <c r="C291" s="75">
        <v>2</v>
      </c>
      <c r="D291" s="75" t="s">
        <v>15</v>
      </c>
      <c r="E291" s="53" t="s">
        <v>2616</v>
      </c>
      <c r="F291" s="75" t="s">
        <v>6849</v>
      </c>
      <c r="G291" s="53" t="s">
        <v>2617</v>
      </c>
      <c r="H291" s="53" t="s">
        <v>2619</v>
      </c>
      <c r="I291" s="47" t="s">
        <v>1634</v>
      </c>
      <c r="J291" s="47">
        <v>74</v>
      </c>
      <c r="K291" s="47" t="s">
        <v>493</v>
      </c>
      <c r="L291" s="47">
        <v>32856000</v>
      </c>
      <c r="M291" s="50" t="s">
        <v>6859</v>
      </c>
      <c r="N291" s="74" t="s">
        <v>2499</v>
      </c>
      <c r="O291" s="74" t="s">
        <v>7684</v>
      </c>
      <c r="P291" s="75" t="s">
        <v>6846</v>
      </c>
      <c r="Q291" s="54"/>
    </row>
    <row r="292" spans="2:17" s="73" customFormat="1" x14ac:dyDescent="0.15">
      <c r="B292" s="65">
        <v>2018</v>
      </c>
      <c r="C292" s="75">
        <v>2</v>
      </c>
      <c r="D292" s="75" t="s">
        <v>15</v>
      </c>
      <c r="E292" s="53" t="s">
        <v>2110</v>
      </c>
      <c r="F292" s="75" t="s">
        <v>6836</v>
      </c>
      <c r="G292" s="53" t="s">
        <v>2111</v>
      </c>
      <c r="H292" s="53" t="s">
        <v>2112</v>
      </c>
      <c r="I292" s="47" t="s">
        <v>2113</v>
      </c>
      <c r="J292" s="47">
        <v>164</v>
      </c>
      <c r="K292" s="47" t="s">
        <v>90</v>
      </c>
      <c r="L292" s="47">
        <v>33035300</v>
      </c>
      <c r="M292" s="50" t="s">
        <v>5855</v>
      </c>
      <c r="N292" s="74" t="s">
        <v>2114</v>
      </c>
      <c r="O292" s="74" t="s">
        <v>2115</v>
      </c>
      <c r="P292" s="75" t="s">
        <v>5000</v>
      </c>
      <c r="Q292" s="54"/>
    </row>
    <row r="293" spans="2:17" s="73" customFormat="1" x14ac:dyDescent="0.15">
      <c r="B293" s="65">
        <v>2018</v>
      </c>
      <c r="C293" s="75">
        <v>2</v>
      </c>
      <c r="D293" s="75" t="s">
        <v>15</v>
      </c>
      <c r="E293" s="53" t="s">
        <v>5381</v>
      </c>
      <c r="F293" s="75" t="s">
        <v>6836</v>
      </c>
      <c r="G293" s="53" t="s">
        <v>307</v>
      </c>
      <c r="H293" s="53" t="s">
        <v>380</v>
      </c>
      <c r="I293" s="47" t="s">
        <v>16</v>
      </c>
      <c r="J293" s="47">
        <v>483</v>
      </c>
      <c r="K293" s="47" t="s">
        <v>309</v>
      </c>
      <c r="L293" s="47">
        <v>33200000</v>
      </c>
      <c r="M293" s="50" t="s">
        <v>6791</v>
      </c>
      <c r="N293" s="74" t="s">
        <v>5382</v>
      </c>
      <c r="O293" s="74" t="s">
        <v>5383</v>
      </c>
      <c r="P293" s="75" t="s">
        <v>5000</v>
      </c>
      <c r="Q293" s="54"/>
    </row>
    <row r="294" spans="2:17" s="73" customFormat="1" x14ac:dyDescent="0.15">
      <c r="B294" s="65">
        <v>2018</v>
      </c>
      <c r="C294" s="75">
        <v>2</v>
      </c>
      <c r="D294" s="75" t="s">
        <v>15</v>
      </c>
      <c r="E294" s="53" t="s">
        <v>1951</v>
      </c>
      <c r="F294" s="75" t="s">
        <v>6835</v>
      </c>
      <c r="G294" s="53" t="s">
        <v>2015</v>
      </c>
      <c r="H294" s="53" t="s">
        <v>2016</v>
      </c>
      <c r="I294" s="47" t="s">
        <v>16</v>
      </c>
      <c r="J294" s="47">
        <v>34</v>
      </c>
      <c r="K294" s="47" t="s">
        <v>319</v>
      </c>
      <c r="L294" s="47">
        <v>33204200</v>
      </c>
      <c r="M294" s="50" t="s">
        <v>6227</v>
      </c>
      <c r="N294" s="74" t="s">
        <v>1952</v>
      </c>
      <c r="O294" s="74" t="s">
        <v>1953</v>
      </c>
      <c r="P294" s="75" t="s">
        <v>5000</v>
      </c>
      <c r="Q294" s="54"/>
    </row>
    <row r="295" spans="2:17" s="73" customFormat="1" x14ac:dyDescent="0.15">
      <c r="B295" s="65">
        <v>2018</v>
      </c>
      <c r="C295" s="75">
        <v>2</v>
      </c>
      <c r="D295" s="75" t="s">
        <v>15</v>
      </c>
      <c r="E295" s="53" t="s">
        <v>4230</v>
      </c>
      <c r="F295" s="75" t="s">
        <v>6836</v>
      </c>
      <c r="G295" s="53" t="s">
        <v>307</v>
      </c>
      <c r="H295" s="53" t="s">
        <v>4555</v>
      </c>
      <c r="I295" s="47" t="s">
        <v>4668</v>
      </c>
      <c r="J295" s="47">
        <v>400</v>
      </c>
      <c r="K295" s="47" t="s">
        <v>309</v>
      </c>
      <c r="L295" s="47">
        <v>33554247</v>
      </c>
      <c r="M295" s="50" t="s">
        <v>4235</v>
      </c>
      <c r="N295" s="74" t="s">
        <v>4231</v>
      </c>
      <c r="O295" s="74" t="s">
        <v>4232</v>
      </c>
      <c r="P295" s="75" t="s">
        <v>5000</v>
      </c>
      <c r="Q295" s="54"/>
    </row>
    <row r="296" spans="2:17" s="73" customFormat="1" x14ac:dyDescent="0.15">
      <c r="B296" s="65">
        <v>2018</v>
      </c>
      <c r="C296" s="75">
        <v>2</v>
      </c>
      <c r="D296" s="75" t="s">
        <v>15</v>
      </c>
      <c r="E296" s="53" t="s">
        <v>2616</v>
      </c>
      <c r="F296" s="75" t="s">
        <v>6849</v>
      </c>
      <c r="G296" s="53" t="s">
        <v>2629</v>
      </c>
      <c r="H296" s="53" t="s">
        <v>2630</v>
      </c>
      <c r="I296" s="47" t="s">
        <v>1634</v>
      </c>
      <c r="J296" s="47">
        <v>22</v>
      </c>
      <c r="K296" s="47" t="s">
        <v>319</v>
      </c>
      <c r="L296" s="47">
        <v>34100000</v>
      </c>
      <c r="M296" s="50" t="s">
        <v>6859</v>
      </c>
      <c r="N296" s="74" t="s">
        <v>2499</v>
      </c>
      <c r="O296" s="74" t="s">
        <v>7684</v>
      </c>
      <c r="P296" s="75" t="s">
        <v>6846</v>
      </c>
      <c r="Q296" s="54"/>
    </row>
    <row r="297" spans="2:17" s="73" customFormat="1" x14ac:dyDescent="0.15">
      <c r="B297" s="65">
        <v>2018</v>
      </c>
      <c r="C297" s="75">
        <v>2</v>
      </c>
      <c r="D297" s="75" t="s">
        <v>15</v>
      </c>
      <c r="E297" s="53" t="s">
        <v>4165</v>
      </c>
      <c r="F297" s="75" t="s">
        <v>6836</v>
      </c>
      <c r="G297" s="53" t="s">
        <v>4536</v>
      </c>
      <c r="H297" s="53" t="s">
        <v>4537</v>
      </c>
      <c r="I297" s="47" t="s">
        <v>16</v>
      </c>
      <c r="J297" s="47">
        <v>2</v>
      </c>
      <c r="K297" s="47" t="s">
        <v>422</v>
      </c>
      <c r="L297" s="47">
        <v>34200000</v>
      </c>
      <c r="M297" s="50" t="s">
        <v>5908</v>
      </c>
      <c r="N297" s="74" t="s">
        <v>3915</v>
      </c>
      <c r="O297" s="74" t="s">
        <v>3916</v>
      </c>
      <c r="P297" s="75" t="s">
        <v>5000</v>
      </c>
      <c r="Q297" s="54"/>
    </row>
    <row r="298" spans="2:17" s="73" customFormat="1" x14ac:dyDescent="0.15">
      <c r="B298" s="65">
        <v>2018</v>
      </c>
      <c r="C298" s="75">
        <v>2</v>
      </c>
      <c r="D298" s="75" t="s">
        <v>15</v>
      </c>
      <c r="E298" s="53" t="s">
        <v>4626</v>
      </c>
      <c r="F298" s="75" t="s">
        <v>6836</v>
      </c>
      <c r="G298" s="53" t="s">
        <v>307</v>
      </c>
      <c r="H298" s="53" t="s">
        <v>4627</v>
      </c>
      <c r="I298" s="47" t="s">
        <v>4609</v>
      </c>
      <c r="J298" s="47">
        <v>528</v>
      </c>
      <c r="K298" s="47" t="s">
        <v>4610</v>
      </c>
      <c r="L298" s="47">
        <v>34739550</v>
      </c>
      <c r="M298" s="50" t="s">
        <v>6881</v>
      </c>
      <c r="N298" s="74" t="s">
        <v>4628</v>
      </c>
      <c r="O298" s="74" t="s">
        <v>4629</v>
      </c>
      <c r="P298" s="75" t="s">
        <v>5000</v>
      </c>
      <c r="Q298" s="54"/>
    </row>
    <row r="299" spans="2:17" s="73" customFormat="1" x14ac:dyDescent="0.15">
      <c r="B299" s="65">
        <v>2018</v>
      </c>
      <c r="C299" s="75">
        <v>2</v>
      </c>
      <c r="D299" s="75" t="s">
        <v>15</v>
      </c>
      <c r="E299" s="53" t="s">
        <v>4418</v>
      </c>
      <c r="F299" s="75" t="s">
        <v>6836</v>
      </c>
      <c r="G299" s="53" t="s">
        <v>4419</v>
      </c>
      <c r="H299" s="53" t="s">
        <v>4420</v>
      </c>
      <c r="I299" s="47" t="s">
        <v>4421</v>
      </c>
      <c r="J299" s="47">
        <v>1</v>
      </c>
      <c r="K299" s="47" t="s">
        <v>4422</v>
      </c>
      <c r="L299" s="47">
        <v>35000000</v>
      </c>
      <c r="M299" s="50" t="s">
        <v>6878</v>
      </c>
      <c r="N299" s="74" t="s">
        <v>3860</v>
      </c>
      <c r="O299" s="74" t="s">
        <v>3861</v>
      </c>
      <c r="P299" s="75" t="s">
        <v>5000</v>
      </c>
      <c r="Q299" s="54"/>
    </row>
    <row r="300" spans="2:17" s="73" customFormat="1" x14ac:dyDescent="0.15">
      <c r="B300" s="65">
        <v>2018</v>
      </c>
      <c r="C300" s="75">
        <v>2</v>
      </c>
      <c r="D300" s="75" t="s">
        <v>15</v>
      </c>
      <c r="E300" s="53" t="s">
        <v>553</v>
      </c>
      <c r="F300" s="75" t="s">
        <v>6820</v>
      </c>
      <c r="G300" s="53" t="s">
        <v>560</v>
      </c>
      <c r="H300" s="53" t="s">
        <v>571</v>
      </c>
      <c r="I300" s="47" t="s">
        <v>558</v>
      </c>
      <c r="J300" s="47">
        <v>17</v>
      </c>
      <c r="K300" s="47" t="s">
        <v>422</v>
      </c>
      <c r="L300" s="47">
        <v>35108121</v>
      </c>
      <c r="M300" s="50" t="s">
        <v>6826</v>
      </c>
      <c r="N300" s="74" t="s">
        <v>551</v>
      </c>
      <c r="O300" s="74" t="s">
        <v>552</v>
      </c>
      <c r="P300" s="75" t="s">
        <v>6816</v>
      </c>
      <c r="Q300" s="54"/>
    </row>
    <row r="301" spans="2:17" s="73" customFormat="1" x14ac:dyDescent="0.15">
      <c r="B301" s="65">
        <v>2018</v>
      </c>
      <c r="C301" s="75">
        <v>2</v>
      </c>
      <c r="D301" s="75" t="s">
        <v>14</v>
      </c>
      <c r="E301" s="53" t="s">
        <v>379</v>
      </c>
      <c r="F301" s="75" t="s">
        <v>6817</v>
      </c>
      <c r="G301" s="53" t="s">
        <v>345</v>
      </c>
      <c r="H301" s="53" t="s">
        <v>374</v>
      </c>
      <c r="I301" s="47" t="s">
        <v>16</v>
      </c>
      <c r="J301" s="47">
        <v>50</v>
      </c>
      <c r="K301" s="47" t="s">
        <v>297</v>
      </c>
      <c r="L301" s="47">
        <v>35357000</v>
      </c>
      <c r="M301" s="50" t="s">
        <v>6824</v>
      </c>
      <c r="N301" s="74" t="s">
        <v>196</v>
      </c>
      <c r="O301" s="74" t="s">
        <v>197</v>
      </c>
      <c r="P301" s="75" t="s">
        <v>6816</v>
      </c>
      <c r="Q301" s="54"/>
    </row>
    <row r="302" spans="2:17" s="73" customFormat="1" x14ac:dyDescent="0.15">
      <c r="B302" s="65">
        <v>2018</v>
      </c>
      <c r="C302" s="75">
        <v>2</v>
      </c>
      <c r="D302" s="75" t="s">
        <v>3705</v>
      </c>
      <c r="E302" s="53" t="s">
        <v>5499</v>
      </c>
      <c r="F302" s="75" t="s">
        <v>6847</v>
      </c>
      <c r="G302" s="53" t="s">
        <v>345</v>
      </c>
      <c r="H302" s="53" t="s">
        <v>5506</v>
      </c>
      <c r="I302" s="47" t="s">
        <v>1541</v>
      </c>
      <c r="J302" s="47">
        <v>50.5</v>
      </c>
      <c r="K302" s="47" t="s">
        <v>297</v>
      </c>
      <c r="L302" s="47">
        <v>35444435</v>
      </c>
      <c r="M302" s="50" t="s">
        <v>6888</v>
      </c>
      <c r="N302" s="74" t="s">
        <v>5500</v>
      </c>
      <c r="O302" s="74" t="s">
        <v>5242</v>
      </c>
      <c r="P302" s="75" t="s">
        <v>5000</v>
      </c>
      <c r="Q302" s="54"/>
    </row>
    <row r="303" spans="2:17" s="73" customFormat="1" x14ac:dyDescent="0.15">
      <c r="B303" s="65">
        <v>2018</v>
      </c>
      <c r="C303" s="75">
        <v>2</v>
      </c>
      <c r="D303" s="75" t="s">
        <v>15</v>
      </c>
      <c r="E303" s="53" t="s">
        <v>4678</v>
      </c>
      <c r="F303" s="75" t="s">
        <v>6836</v>
      </c>
      <c r="G303" s="53" t="s">
        <v>4679</v>
      </c>
      <c r="H303" s="53" t="s">
        <v>4596</v>
      </c>
      <c r="I303" s="47" t="s">
        <v>3990</v>
      </c>
      <c r="J303" s="47">
        <v>10</v>
      </c>
      <c r="K303" s="47" t="s">
        <v>4680</v>
      </c>
      <c r="L303" s="47">
        <v>35450000</v>
      </c>
      <c r="M303" s="50" t="s">
        <v>4177</v>
      </c>
      <c r="N303" s="74" t="s">
        <v>4173</v>
      </c>
      <c r="O303" s="74" t="s">
        <v>4174</v>
      </c>
      <c r="P303" s="75" t="s">
        <v>5000</v>
      </c>
      <c r="Q303" s="54"/>
    </row>
    <row r="304" spans="2:17" s="73" customFormat="1" x14ac:dyDescent="0.15">
      <c r="B304" s="65">
        <v>2018</v>
      </c>
      <c r="C304" s="75">
        <v>2</v>
      </c>
      <c r="D304" s="75" t="s">
        <v>14</v>
      </c>
      <c r="E304" s="53" t="s">
        <v>3054</v>
      </c>
      <c r="F304" s="75" t="s">
        <v>6836</v>
      </c>
      <c r="G304" s="53" t="s">
        <v>3055</v>
      </c>
      <c r="H304" s="53" t="s">
        <v>3056</v>
      </c>
      <c r="I304" s="47" t="s">
        <v>3057</v>
      </c>
      <c r="J304" s="47">
        <v>623</v>
      </c>
      <c r="K304" s="47" t="s">
        <v>578</v>
      </c>
      <c r="L304" s="47">
        <v>35972709</v>
      </c>
      <c r="M304" s="50" t="s">
        <v>6865</v>
      </c>
      <c r="N304" s="74" t="s">
        <v>2992</v>
      </c>
      <c r="O304" s="74" t="s">
        <v>2993</v>
      </c>
      <c r="P304" s="75" t="s">
        <v>5000</v>
      </c>
      <c r="Q304" s="54"/>
    </row>
    <row r="305" spans="2:17" s="73" customFormat="1" x14ac:dyDescent="0.15">
      <c r="B305" s="65">
        <v>2018</v>
      </c>
      <c r="C305" s="75">
        <v>2</v>
      </c>
      <c r="D305" s="75" t="s">
        <v>14</v>
      </c>
      <c r="E305" s="53" t="s">
        <v>3552</v>
      </c>
      <c r="F305" s="75" t="s">
        <v>6837</v>
      </c>
      <c r="G305" s="53" t="s">
        <v>316</v>
      </c>
      <c r="H305" s="53" t="s">
        <v>413</v>
      </c>
      <c r="I305" s="47"/>
      <c r="J305" s="47">
        <v>7</v>
      </c>
      <c r="K305" s="47" t="s">
        <v>319</v>
      </c>
      <c r="L305" s="47">
        <v>35998000</v>
      </c>
      <c r="M305" s="50" t="s">
        <v>6482</v>
      </c>
      <c r="N305" s="74" t="s">
        <v>3423</v>
      </c>
      <c r="O305" s="74" t="s">
        <v>3424</v>
      </c>
      <c r="P305" s="75" t="s">
        <v>5000</v>
      </c>
      <c r="Q305" s="54"/>
    </row>
    <row r="306" spans="2:17" s="73" customFormat="1" x14ac:dyDescent="0.15">
      <c r="B306" s="65">
        <v>2018</v>
      </c>
      <c r="C306" s="75">
        <v>2</v>
      </c>
      <c r="D306" s="75" t="s">
        <v>14</v>
      </c>
      <c r="E306" s="53" t="s">
        <v>837</v>
      </c>
      <c r="F306" s="75" t="s">
        <v>6837</v>
      </c>
      <c r="G306" s="53" t="s">
        <v>993</v>
      </c>
      <c r="H306" s="53" t="s">
        <v>416</v>
      </c>
      <c r="I306" s="47" t="s">
        <v>970</v>
      </c>
      <c r="J306" s="47">
        <v>300</v>
      </c>
      <c r="K306" s="47" t="s">
        <v>366</v>
      </c>
      <c r="L306" s="47">
        <v>36000000</v>
      </c>
      <c r="M306" s="50" t="s">
        <v>5838</v>
      </c>
      <c r="N306" s="74" t="s">
        <v>835</v>
      </c>
      <c r="O306" s="74" t="s">
        <v>836</v>
      </c>
      <c r="P306" s="75" t="s">
        <v>5000</v>
      </c>
      <c r="Q306" s="54"/>
    </row>
    <row r="307" spans="2:17" s="73" customFormat="1" x14ac:dyDescent="0.15">
      <c r="B307" s="65">
        <v>2018</v>
      </c>
      <c r="C307" s="75">
        <v>2</v>
      </c>
      <c r="D307" s="75" t="s">
        <v>14</v>
      </c>
      <c r="E307" s="53" t="s">
        <v>2955</v>
      </c>
      <c r="F307" s="75" t="s">
        <v>3911</v>
      </c>
      <c r="G307" s="53" t="s">
        <v>307</v>
      </c>
      <c r="H307" s="53" t="s">
        <v>3045</v>
      </c>
      <c r="I307" s="47" t="s">
        <v>1634</v>
      </c>
      <c r="J307" s="47">
        <v>600</v>
      </c>
      <c r="K307" s="47" t="s">
        <v>309</v>
      </c>
      <c r="L307" s="47">
        <v>36000000</v>
      </c>
      <c r="M307" s="50" t="s">
        <v>5883</v>
      </c>
      <c r="N307" s="74" t="s">
        <v>2867</v>
      </c>
      <c r="O307" s="74" t="s">
        <v>2868</v>
      </c>
      <c r="P307" s="75" t="s">
        <v>5000</v>
      </c>
      <c r="Q307" s="54"/>
    </row>
    <row r="308" spans="2:17" s="73" customFormat="1" x14ac:dyDescent="0.15">
      <c r="B308" s="65">
        <v>2018</v>
      </c>
      <c r="C308" s="75">
        <v>2</v>
      </c>
      <c r="D308" s="75" t="s">
        <v>15</v>
      </c>
      <c r="E308" s="53" t="s">
        <v>3432</v>
      </c>
      <c r="F308" s="75" t="s">
        <v>6835</v>
      </c>
      <c r="G308" s="53" t="s">
        <v>345</v>
      </c>
      <c r="H308" s="53" t="s">
        <v>375</v>
      </c>
      <c r="I308" s="47" t="s">
        <v>17</v>
      </c>
      <c r="J308" s="47">
        <v>60</v>
      </c>
      <c r="K308" s="47" t="s">
        <v>516</v>
      </c>
      <c r="L308" s="47">
        <v>36000000</v>
      </c>
      <c r="M308" s="50" t="s">
        <v>5893</v>
      </c>
      <c r="N308" s="74" t="s">
        <v>3252</v>
      </c>
      <c r="O308" s="74" t="s">
        <v>3253</v>
      </c>
      <c r="P308" s="75" t="s">
        <v>5000</v>
      </c>
      <c r="Q308" s="54"/>
    </row>
    <row r="309" spans="2:17" s="73" customFormat="1" x14ac:dyDescent="0.15">
      <c r="B309" s="65">
        <v>2018</v>
      </c>
      <c r="C309" s="75">
        <v>2</v>
      </c>
      <c r="D309" s="75" t="s">
        <v>14</v>
      </c>
      <c r="E309" s="53" t="s">
        <v>1755</v>
      </c>
      <c r="F309" s="75" t="s">
        <v>6836</v>
      </c>
      <c r="G309" s="53" t="s">
        <v>1757</v>
      </c>
      <c r="H309" s="53" t="s">
        <v>1758</v>
      </c>
      <c r="I309" s="47" t="s">
        <v>16</v>
      </c>
      <c r="J309" s="47">
        <v>2</v>
      </c>
      <c r="K309" s="47" t="s">
        <v>506</v>
      </c>
      <c r="L309" s="47">
        <v>36300000</v>
      </c>
      <c r="M309" s="50" t="s">
        <v>5854</v>
      </c>
      <c r="N309" s="74" t="s">
        <v>1308</v>
      </c>
      <c r="O309" s="74" t="s">
        <v>1504</v>
      </c>
      <c r="P309" s="75" t="s">
        <v>5000</v>
      </c>
      <c r="Q309" s="54"/>
    </row>
    <row r="310" spans="2:17" s="73" customFormat="1" x14ac:dyDescent="0.15">
      <c r="B310" s="65">
        <v>2018</v>
      </c>
      <c r="C310" s="75">
        <v>2</v>
      </c>
      <c r="D310" s="75" t="s">
        <v>15</v>
      </c>
      <c r="E310" s="53" t="s">
        <v>5384</v>
      </c>
      <c r="F310" s="75" t="s">
        <v>6836</v>
      </c>
      <c r="G310" s="53" t="s">
        <v>307</v>
      </c>
      <c r="H310" s="53" t="s">
        <v>380</v>
      </c>
      <c r="I310" s="47" t="s">
        <v>16</v>
      </c>
      <c r="J310" s="47">
        <v>562</v>
      </c>
      <c r="K310" s="47" t="s">
        <v>309</v>
      </c>
      <c r="L310" s="47">
        <v>36869000</v>
      </c>
      <c r="M310" s="50" t="s">
        <v>6791</v>
      </c>
      <c r="N310" s="74" t="s">
        <v>5382</v>
      </c>
      <c r="O310" s="74" t="s">
        <v>5383</v>
      </c>
      <c r="P310" s="75" t="s">
        <v>5000</v>
      </c>
      <c r="Q310" s="54"/>
    </row>
    <row r="311" spans="2:17" s="73" customFormat="1" x14ac:dyDescent="0.15">
      <c r="B311" s="65">
        <v>2018</v>
      </c>
      <c r="C311" s="75">
        <v>2</v>
      </c>
      <c r="D311" s="75" t="s">
        <v>14</v>
      </c>
      <c r="E311" s="53" t="s">
        <v>1338</v>
      </c>
      <c r="F311" s="75" t="s">
        <v>6836</v>
      </c>
      <c r="G311" s="53" t="s">
        <v>1545</v>
      </c>
      <c r="H311" s="53" t="s">
        <v>1546</v>
      </c>
      <c r="I311" s="47" t="s">
        <v>1544</v>
      </c>
      <c r="J311" s="47">
        <v>4</v>
      </c>
      <c r="K311" s="47" t="s">
        <v>90</v>
      </c>
      <c r="L311" s="47">
        <v>37200000</v>
      </c>
      <c r="M311" s="50" t="s">
        <v>5845</v>
      </c>
      <c r="N311" s="74" t="s">
        <v>1339</v>
      </c>
      <c r="O311" s="74" t="s">
        <v>1340</v>
      </c>
      <c r="P311" s="75" t="s">
        <v>5000</v>
      </c>
      <c r="Q311" s="54"/>
    </row>
    <row r="312" spans="2:17" s="73" customFormat="1" x14ac:dyDescent="0.15">
      <c r="B312" s="65">
        <v>2018</v>
      </c>
      <c r="C312" s="75">
        <v>2</v>
      </c>
      <c r="D312" s="75" t="s">
        <v>15</v>
      </c>
      <c r="E312" s="53" t="s">
        <v>4133</v>
      </c>
      <c r="F312" s="75" t="s">
        <v>6836</v>
      </c>
      <c r="G312" s="53" t="s">
        <v>4441</v>
      </c>
      <c r="H312" s="53" t="s">
        <v>4442</v>
      </c>
      <c r="I312" s="47" t="s">
        <v>938</v>
      </c>
      <c r="J312" s="47">
        <v>1</v>
      </c>
      <c r="K312" s="47" t="s">
        <v>422</v>
      </c>
      <c r="L312" s="47">
        <v>38000000</v>
      </c>
      <c r="M312" s="50" t="s">
        <v>6879</v>
      </c>
      <c r="N312" s="74" t="s">
        <v>3872</v>
      </c>
      <c r="O312" s="74" t="s">
        <v>3873</v>
      </c>
      <c r="P312" s="75" t="s">
        <v>5000</v>
      </c>
      <c r="Q312" s="54"/>
    </row>
    <row r="313" spans="2:17" s="73" customFormat="1" x14ac:dyDescent="0.15">
      <c r="B313" s="65">
        <v>2018</v>
      </c>
      <c r="C313" s="75">
        <v>2</v>
      </c>
      <c r="D313" s="75" t="s">
        <v>15</v>
      </c>
      <c r="E313" s="53" t="s">
        <v>5384</v>
      </c>
      <c r="F313" s="75" t="s">
        <v>6836</v>
      </c>
      <c r="G313" s="53" t="s">
        <v>307</v>
      </c>
      <c r="H313" s="53" t="s">
        <v>5554</v>
      </c>
      <c r="I313" s="47" t="s">
        <v>16</v>
      </c>
      <c r="J313" s="47">
        <v>632</v>
      </c>
      <c r="K313" s="47" t="s">
        <v>309</v>
      </c>
      <c r="L313" s="47">
        <v>38074000</v>
      </c>
      <c r="M313" s="50" t="s">
        <v>6791</v>
      </c>
      <c r="N313" s="74" t="s">
        <v>5382</v>
      </c>
      <c r="O313" s="74" t="s">
        <v>5383</v>
      </c>
      <c r="P313" s="75" t="s">
        <v>5000</v>
      </c>
      <c r="Q313" s="54"/>
    </row>
    <row r="314" spans="2:17" s="73" customFormat="1" x14ac:dyDescent="0.15">
      <c r="B314" s="65">
        <v>2018</v>
      </c>
      <c r="C314" s="75">
        <v>2</v>
      </c>
      <c r="D314" s="75" t="s">
        <v>15</v>
      </c>
      <c r="E314" s="53" t="s">
        <v>5384</v>
      </c>
      <c r="F314" s="75" t="s">
        <v>6836</v>
      </c>
      <c r="G314" s="53" t="s">
        <v>307</v>
      </c>
      <c r="H314" s="53" t="s">
        <v>385</v>
      </c>
      <c r="I314" s="47" t="s">
        <v>16</v>
      </c>
      <c r="J314" s="47">
        <v>380</v>
      </c>
      <c r="K314" s="47" t="s">
        <v>309</v>
      </c>
      <c r="L314" s="47">
        <v>38125000</v>
      </c>
      <c r="M314" s="50" t="s">
        <v>6791</v>
      </c>
      <c r="N314" s="74" t="s">
        <v>5382</v>
      </c>
      <c r="O314" s="74" t="s">
        <v>5383</v>
      </c>
      <c r="P314" s="75" t="s">
        <v>5000</v>
      </c>
      <c r="Q314" s="54"/>
    </row>
    <row r="315" spans="2:17" s="73" customFormat="1" x14ac:dyDescent="0.15">
      <c r="B315" s="65">
        <v>2018</v>
      </c>
      <c r="C315" s="75">
        <v>2</v>
      </c>
      <c r="D315" s="75" t="s">
        <v>14</v>
      </c>
      <c r="E315" s="53" t="s">
        <v>5508</v>
      </c>
      <c r="F315" s="75" t="s">
        <v>3911</v>
      </c>
      <c r="G315" s="53" t="s">
        <v>5520</v>
      </c>
      <c r="H315" s="53" t="s">
        <v>5521</v>
      </c>
      <c r="I315" s="47" t="s">
        <v>4349</v>
      </c>
      <c r="J315" s="47">
        <v>319</v>
      </c>
      <c r="K315" s="47" t="s">
        <v>493</v>
      </c>
      <c r="L315" s="47">
        <v>38280000</v>
      </c>
      <c r="M315" s="50" t="s">
        <v>6888</v>
      </c>
      <c r="N315" s="74" t="s">
        <v>5512</v>
      </c>
      <c r="O315" s="74" t="s">
        <v>5513</v>
      </c>
      <c r="P315" s="75" t="s">
        <v>5000</v>
      </c>
      <c r="Q315" s="54"/>
    </row>
    <row r="316" spans="2:17" s="73" customFormat="1" x14ac:dyDescent="0.15">
      <c r="B316" s="65">
        <v>2018</v>
      </c>
      <c r="C316" s="75">
        <v>2</v>
      </c>
      <c r="D316" s="75" t="s">
        <v>14</v>
      </c>
      <c r="E316" s="53" t="s">
        <v>379</v>
      </c>
      <c r="F316" s="75" t="s">
        <v>6817</v>
      </c>
      <c r="G316" s="53" t="s">
        <v>307</v>
      </c>
      <c r="H316" s="53" t="s">
        <v>380</v>
      </c>
      <c r="I316" s="47" t="s">
        <v>16</v>
      </c>
      <c r="J316" s="47">
        <v>500</v>
      </c>
      <c r="K316" s="47" t="s">
        <v>371</v>
      </c>
      <c r="L316" s="47">
        <v>38450000</v>
      </c>
      <c r="M316" s="50" t="s">
        <v>6824</v>
      </c>
      <c r="N316" s="74" t="s">
        <v>196</v>
      </c>
      <c r="O316" s="74" t="s">
        <v>197</v>
      </c>
      <c r="P316" s="75" t="s">
        <v>6816</v>
      </c>
      <c r="Q316" s="54"/>
    </row>
    <row r="317" spans="2:17" s="73" customFormat="1" x14ac:dyDescent="0.15">
      <c r="B317" s="65">
        <v>2018</v>
      </c>
      <c r="C317" s="75">
        <v>2</v>
      </c>
      <c r="D317" s="75" t="s">
        <v>15</v>
      </c>
      <c r="E317" s="53" t="s">
        <v>5398</v>
      </c>
      <c r="F317" s="75" t="s">
        <v>6836</v>
      </c>
      <c r="G317" s="53" t="s">
        <v>345</v>
      </c>
      <c r="H317" s="53" t="s">
        <v>386</v>
      </c>
      <c r="I317" s="47" t="s">
        <v>16</v>
      </c>
      <c r="J317" s="47">
        <v>60</v>
      </c>
      <c r="K317" s="47" t="s">
        <v>297</v>
      </c>
      <c r="L317" s="47">
        <v>38470000</v>
      </c>
      <c r="M317" s="50" t="s">
        <v>6811</v>
      </c>
      <c r="N317" s="74" t="s">
        <v>5394</v>
      </c>
      <c r="O317" s="74" t="s">
        <v>5699</v>
      </c>
      <c r="P317" s="75" t="s">
        <v>5000</v>
      </c>
      <c r="Q317" s="54"/>
    </row>
    <row r="318" spans="2:17" s="73" customFormat="1" x14ac:dyDescent="0.15">
      <c r="B318" s="65">
        <v>2018</v>
      </c>
      <c r="C318" s="75">
        <v>2</v>
      </c>
      <c r="D318" s="75" t="s">
        <v>15</v>
      </c>
      <c r="E318" s="53" t="s">
        <v>2616</v>
      </c>
      <c r="F318" s="75" t="s">
        <v>6849</v>
      </c>
      <c r="G318" s="53" t="s">
        <v>2583</v>
      </c>
      <c r="H318" s="53" t="s">
        <v>2584</v>
      </c>
      <c r="I318" s="47" t="s">
        <v>1634</v>
      </c>
      <c r="J318" s="47">
        <v>600</v>
      </c>
      <c r="K318" s="47" t="s">
        <v>493</v>
      </c>
      <c r="L318" s="47">
        <v>38760000</v>
      </c>
      <c r="M318" s="50" t="s">
        <v>6859</v>
      </c>
      <c r="N318" s="74" t="s">
        <v>2499</v>
      </c>
      <c r="O318" s="74" t="s">
        <v>7684</v>
      </c>
      <c r="P318" s="75" t="s">
        <v>6846</v>
      </c>
      <c r="Q318" s="54"/>
    </row>
    <row r="319" spans="2:17" s="73" customFormat="1" x14ac:dyDescent="0.15">
      <c r="B319" s="65">
        <v>2018</v>
      </c>
      <c r="C319" s="75">
        <v>2</v>
      </c>
      <c r="D319" s="75" t="s">
        <v>15</v>
      </c>
      <c r="E319" s="53" t="s">
        <v>4781</v>
      </c>
      <c r="F319" s="75" t="s">
        <v>6836</v>
      </c>
      <c r="G319" s="53" t="s">
        <v>4696</v>
      </c>
      <c r="H319" s="53" t="s">
        <v>4782</v>
      </c>
      <c r="I319" s="47" t="s">
        <v>4421</v>
      </c>
      <c r="J319" s="47">
        <v>143</v>
      </c>
      <c r="K319" s="47" t="s">
        <v>4783</v>
      </c>
      <c r="L319" s="47">
        <v>39611000</v>
      </c>
      <c r="M319" s="50" t="s">
        <v>6884</v>
      </c>
      <c r="N319" s="74" t="s">
        <v>4254</v>
      </c>
      <c r="O319" s="74" t="s">
        <v>4255</v>
      </c>
      <c r="P319" s="75" t="s">
        <v>5000</v>
      </c>
      <c r="Q319" s="54"/>
    </row>
    <row r="320" spans="2:17" s="73" customFormat="1" x14ac:dyDescent="0.15">
      <c r="B320" s="65">
        <v>2018</v>
      </c>
      <c r="C320" s="75">
        <v>2</v>
      </c>
      <c r="D320" s="75" t="s">
        <v>14</v>
      </c>
      <c r="E320" s="53" t="s">
        <v>1665</v>
      </c>
      <c r="F320" s="75" t="s">
        <v>6836</v>
      </c>
      <c r="G320" s="53" t="s">
        <v>498</v>
      </c>
      <c r="H320" s="53" t="s">
        <v>1666</v>
      </c>
      <c r="I320" s="47" t="s">
        <v>16</v>
      </c>
      <c r="J320" s="47">
        <v>147</v>
      </c>
      <c r="K320" s="47" t="s">
        <v>366</v>
      </c>
      <c r="L320" s="47">
        <v>39645790</v>
      </c>
      <c r="M320" s="50" t="s">
        <v>5849</v>
      </c>
      <c r="N320" s="74" t="s">
        <v>1416</v>
      </c>
      <c r="O320" s="74" t="s">
        <v>1417</v>
      </c>
      <c r="P320" s="75" t="s">
        <v>5000</v>
      </c>
      <c r="Q320" s="54"/>
    </row>
    <row r="321" spans="2:17" s="73" customFormat="1" x14ac:dyDescent="0.15">
      <c r="B321" s="65">
        <v>2018</v>
      </c>
      <c r="C321" s="75">
        <v>2</v>
      </c>
      <c r="D321" s="75" t="s">
        <v>15</v>
      </c>
      <c r="E321" s="53" t="s">
        <v>2660</v>
      </c>
      <c r="F321" s="75" t="s">
        <v>6851</v>
      </c>
      <c r="G321" s="53" t="s">
        <v>312</v>
      </c>
      <c r="H321" s="53" t="s">
        <v>2662</v>
      </c>
      <c r="I321" s="47" t="s">
        <v>486</v>
      </c>
      <c r="J321" s="47">
        <v>732</v>
      </c>
      <c r="K321" s="47" t="s">
        <v>982</v>
      </c>
      <c r="L321" s="47">
        <v>39813480</v>
      </c>
      <c r="M321" s="50" t="s">
        <v>6861</v>
      </c>
      <c r="N321" s="74" t="s">
        <v>2532</v>
      </c>
      <c r="O321" s="74" t="s">
        <v>2533</v>
      </c>
      <c r="P321" s="75" t="s">
        <v>6846</v>
      </c>
      <c r="Q321" s="54"/>
    </row>
    <row r="322" spans="2:17" s="73" customFormat="1" x14ac:dyDescent="0.15">
      <c r="B322" s="65">
        <v>2018</v>
      </c>
      <c r="C322" s="75">
        <v>2</v>
      </c>
      <c r="D322" s="75" t="s">
        <v>14</v>
      </c>
      <c r="E322" s="53" t="s">
        <v>1470</v>
      </c>
      <c r="F322" s="75" t="s">
        <v>3911</v>
      </c>
      <c r="G322" s="53" t="s">
        <v>1698</v>
      </c>
      <c r="H322" s="53"/>
      <c r="I322" s="47"/>
      <c r="J322" s="47">
        <v>2</v>
      </c>
      <c r="K322" s="47" t="s">
        <v>90</v>
      </c>
      <c r="L322" s="47">
        <v>40000000</v>
      </c>
      <c r="M322" s="50" t="s">
        <v>6177</v>
      </c>
      <c r="N322" s="74" t="s">
        <v>1471</v>
      </c>
      <c r="O322" s="74" t="s">
        <v>1472</v>
      </c>
      <c r="P322" s="75" t="s">
        <v>5000</v>
      </c>
      <c r="Q322" s="54"/>
    </row>
    <row r="323" spans="2:17" s="73" customFormat="1" x14ac:dyDescent="0.15">
      <c r="B323" s="65">
        <v>2018</v>
      </c>
      <c r="C323" s="75">
        <v>2</v>
      </c>
      <c r="D323" s="75" t="s">
        <v>14</v>
      </c>
      <c r="E323" s="53" t="s">
        <v>3558</v>
      </c>
      <c r="F323" s="75" t="s">
        <v>3911</v>
      </c>
      <c r="G323" s="53" t="s">
        <v>351</v>
      </c>
      <c r="H323" s="53" t="s">
        <v>369</v>
      </c>
      <c r="I323" s="47" t="s">
        <v>353</v>
      </c>
      <c r="J323" s="47">
        <v>500</v>
      </c>
      <c r="K323" s="47" t="s">
        <v>3557</v>
      </c>
      <c r="L323" s="47">
        <v>40000000</v>
      </c>
      <c r="M323" s="50" t="s">
        <v>6482</v>
      </c>
      <c r="N323" s="74" t="s">
        <v>3190</v>
      </c>
      <c r="O323" s="74" t="s">
        <v>3191</v>
      </c>
      <c r="P323" s="75" t="s">
        <v>5000</v>
      </c>
      <c r="Q323" s="54"/>
    </row>
    <row r="324" spans="2:17" s="73" customFormat="1" x14ac:dyDescent="0.15">
      <c r="B324" s="65">
        <v>2018</v>
      </c>
      <c r="C324" s="75">
        <v>2</v>
      </c>
      <c r="D324" s="75" t="s">
        <v>15</v>
      </c>
      <c r="E324" s="53" t="s">
        <v>4237</v>
      </c>
      <c r="F324" s="75" t="s">
        <v>6836</v>
      </c>
      <c r="G324" s="53" t="s">
        <v>307</v>
      </c>
      <c r="H324" s="53" t="s">
        <v>4543</v>
      </c>
      <c r="I324" s="47" t="s">
        <v>1541</v>
      </c>
      <c r="J324" s="47">
        <v>500</v>
      </c>
      <c r="K324" s="47" t="s">
        <v>309</v>
      </c>
      <c r="L324" s="47">
        <v>40000000</v>
      </c>
      <c r="M324" s="50" t="s">
        <v>6882</v>
      </c>
      <c r="N324" s="74" t="s">
        <v>3954</v>
      </c>
      <c r="O324" s="74" t="s">
        <v>3955</v>
      </c>
      <c r="P324" s="75" t="s">
        <v>5000</v>
      </c>
      <c r="Q324" s="54"/>
    </row>
    <row r="325" spans="2:17" s="73" customFormat="1" x14ac:dyDescent="0.15">
      <c r="B325" s="65">
        <v>2018</v>
      </c>
      <c r="C325" s="75">
        <v>2</v>
      </c>
      <c r="D325" s="75" t="s">
        <v>15</v>
      </c>
      <c r="E325" s="53" t="s">
        <v>4242</v>
      </c>
      <c r="F325" s="75" t="s">
        <v>6836</v>
      </c>
      <c r="G325" s="53" t="s">
        <v>307</v>
      </c>
      <c r="H325" s="53" t="s">
        <v>4519</v>
      </c>
      <c r="I325" s="47" t="s">
        <v>16</v>
      </c>
      <c r="J325" s="47">
        <v>568</v>
      </c>
      <c r="K325" s="47" t="s">
        <v>309</v>
      </c>
      <c r="L325" s="47">
        <v>40000000</v>
      </c>
      <c r="M325" s="50" t="s">
        <v>6882</v>
      </c>
      <c r="N325" s="74" t="s">
        <v>4239</v>
      </c>
      <c r="O325" s="74" t="s">
        <v>4240</v>
      </c>
      <c r="P325" s="75" t="s">
        <v>5000</v>
      </c>
      <c r="Q325" s="54"/>
    </row>
    <row r="326" spans="2:17" s="73" customFormat="1" x14ac:dyDescent="0.15">
      <c r="B326" s="65">
        <v>2018</v>
      </c>
      <c r="C326" s="75">
        <v>2</v>
      </c>
      <c r="D326" s="75" t="s">
        <v>15</v>
      </c>
      <c r="E326" s="53" t="s">
        <v>5384</v>
      </c>
      <c r="F326" s="75" t="s">
        <v>6836</v>
      </c>
      <c r="G326" s="53" t="s">
        <v>345</v>
      </c>
      <c r="H326" s="53" t="s">
        <v>386</v>
      </c>
      <c r="I326" s="47" t="s">
        <v>16</v>
      </c>
      <c r="J326" s="47">
        <v>67</v>
      </c>
      <c r="K326" s="47" t="s">
        <v>297</v>
      </c>
      <c r="L326" s="47">
        <v>40561000</v>
      </c>
      <c r="M326" s="50" t="s">
        <v>6791</v>
      </c>
      <c r="N326" s="74" t="s">
        <v>5382</v>
      </c>
      <c r="O326" s="74" t="s">
        <v>5383</v>
      </c>
      <c r="P326" s="75" t="s">
        <v>5000</v>
      </c>
      <c r="Q326" s="54"/>
    </row>
    <row r="327" spans="2:17" s="73" customFormat="1" x14ac:dyDescent="0.15">
      <c r="B327" s="65">
        <v>2018</v>
      </c>
      <c r="C327" s="75">
        <v>2</v>
      </c>
      <c r="D327" s="75" t="s">
        <v>14</v>
      </c>
      <c r="E327" s="53" t="s">
        <v>5556</v>
      </c>
      <c r="F327" s="75" t="s">
        <v>6836</v>
      </c>
      <c r="G327" s="53" t="s">
        <v>5561</v>
      </c>
      <c r="H327" s="53"/>
      <c r="I327" s="47" t="s">
        <v>16</v>
      </c>
      <c r="J327" s="47">
        <v>1178</v>
      </c>
      <c r="K327" s="47" t="s">
        <v>887</v>
      </c>
      <c r="L327" s="47">
        <v>40641000</v>
      </c>
      <c r="M327" s="50" t="s">
        <v>6890</v>
      </c>
      <c r="N327" s="74" t="s">
        <v>5559</v>
      </c>
      <c r="O327" s="74" t="s">
        <v>5560</v>
      </c>
      <c r="P327" s="75" t="s">
        <v>5000</v>
      </c>
      <c r="Q327" s="54"/>
    </row>
    <row r="328" spans="2:17" s="73" customFormat="1" x14ac:dyDescent="0.15">
      <c r="B328" s="65">
        <v>2018</v>
      </c>
      <c r="C328" s="75">
        <v>2</v>
      </c>
      <c r="D328" s="75" t="s">
        <v>14</v>
      </c>
      <c r="E328" s="53" t="s">
        <v>5546</v>
      </c>
      <c r="F328" s="75" t="s">
        <v>6835</v>
      </c>
      <c r="G328" s="53" t="s">
        <v>307</v>
      </c>
      <c r="H328" s="53" t="s">
        <v>1551</v>
      </c>
      <c r="I328" s="47" t="s">
        <v>5547</v>
      </c>
      <c r="J328" s="47">
        <v>619</v>
      </c>
      <c r="K328" s="47" t="s">
        <v>309</v>
      </c>
      <c r="L328" s="47">
        <v>40871000</v>
      </c>
      <c r="M328" s="50" t="s">
        <v>6888</v>
      </c>
      <c r="N328" s="74" t="s">
        <v>5246</v>
      </c>
      <c r="O328" s="74" t="s">
        <v>5034</v>
      </c>
      <c r="P328" s="75" t="s">
        <v>5000</v>
      </c>
      <c r="Q328" s="54"/>
    </row>
    <row r="329" spans="2:17" s="73" customFormat="1" x14ac:dyDescent="0.15">
      <c r="B329" s="65">
        <v>2018</v>
      </c>
      <c r="C329" s="75">
        <v>2</v>
      </c>
      <c r="D329" s="75" t="s">
        <v>14</v>
      </c>
      <c r="E329" s="53" t="s">
        <v>1745</v>
      </c>
      <c r="F329" s="75" t="s">
        <v>6836</v>
      </c>
      <c r="G329" s="53" t="s">
        <v>312</v>
      </c>
      <c r="H329" s="53" t="s">
        <v>1746</v>
      </c>
      <c r="I329" s="47" t="s">
        <v>16</v>
      </c>
      <c r="J329" s="47">
        <v>681</v>
      </c>
      <c r="K329" s="47" t="s">
        <v>1747</v>
      </c>
      <c r="L329" s="47">
        <v>41000000</v>
      </c>
      <c r="M329" s="50" t="s">
        <v>5853</v>
      </c>
      <c r="N329" s="74" t="s">
        <v>1291</v>
      </c>
      <c r="O329" s="74" t="s">
        <v>1292</v>
      </c>
      <c r="P329" s="75" t="s">
        <v>5000</v>
      </c>
      <c r="Q329" s="54"/>
    </row>
    <row r="330" spans="2:17" s="73" customFormat="1" x14ac:dyDescent="0.15">
      <c r="B330" s="65">
        <v>2018</v>
      </c>
      <c r="C330" s="75">
        <v>2</v>
      </c>
      <c r="D330" s="75" t="s">
        <v>14</v>
      </c>
      <c r="E330" s="53" t="s">
        <v>1755</v>
      </c>
      <c r="F330" s="75" t="s">
        <v>6836</v>
      </c>
      <c r="G330" s="53" t="s">
        <v>312</v>
      </c>
      <c r="H330" s="53" t="s">
        <v>1756</v>
      </c>
      <c r="I330" s="47" t="s">
        <v>16</v>
      </c>
      <c r="J330" s="47">
        <v>782</v>
      </c>
      <c r="K330" s="47" t="s">
        <v>297</v>
      </c>
      <c r="L330" s="47">
        <v>41066660</v>
      </c>
      <c r="M330" s="50" t="s">
        <v>5854</v>
      </c>
      <c r="N330" s="74" t="s">
        <v>1308</v>
      </c>
      <c r="O330" s="74" t="s">
        <v>1504</v>
      </c>
      <c r="P330" s="75" t="s">
        <v>5000</v>
      </c>
      <c r="Q330" s="54"/>
    </row>
    <row r="331" spans="2:17" s="73" customFormat="1" x14ac:dyDescent="0.15">
      <c r="B331" s="65">
        <v>2018</v>
      </c>
      <c r="C331" s="75">
        <v>2</v>
      </c>
      <c r="D331" s="75" t="s">
        <v>14</v>
      </c>
      <c r="E331" s="53" t="s">
        <v>3578</v>
      </c>
      <c r="F331" s="75" t="s">
        <v>6836</v>
      </c>
      <c r="G331" s="53" t="s">
        <v>2583</v>
      </c>
      <c r="H331" s="53" t="s">
        <v>3579</v>
      </c>
      <c r="I331" s="47" t="s">
        <v>16</v>
      </c>
      <c r="J331" s="47">
        <v>363</v>
      </c>
      <c r="K331" s="47" t="s">
        <v>493</v>
      </c>
      <c r="L331" s="47">
        <v>41200000</v>
      </c>
      <c r="M331" s="50" t="s">
        <v>5893</v>
      </c>
      <c r="N331" s="74" t="s">
        <v>3247</v>
      </c>
      <c r="O331" s="74" t="s">
        <v>3248</v>
      </c>
      <c r="P331" s="75" t="s">
        <v>5000</v>
      </c>
      <c r="Q331" s="54"/>
    </row>
    <row r="332" spans="2:17" s="73" customFormat="1" x14ac:dyDescent="0.15">
      <c r="B332" s="65">
        <v>2018</v>
      </c>
      <c r="C332" s="75">
        <v>2</v>
      </c>
      <c r="D332" s="75" t="s">
        <v>14</v>
      </c>
      <c r="E332" s="53" t="s">
        <v>5549</v>
      </c>
      <c r="F332" s="75" t="s">
        <v>6837</v>
      </c>
      <c r="G332" s="53" t="s">
        <v>307</v>
      </c>
      <c r="H332" s="53" t="s">
        <v>407</v>
      </c>
      <c r="I332" s="47" t="s">
        <v>314</v>
      </c>
      <c r="J332" s="47">
        <v>285</v>
      </c>
      <c r="K332" s="47" t="s">
        <v>309</v>
      </c>
      <c r="L332" s="47">
        <v>41213399.837008715</v>
      </c>
      <c r="M332" s="50" t="s">
        <v>6888</v>
      </c>
      <c r="N332" s="74" t="s">
        <v>5246</v>
      </c>
      <c r="O332" s="74" t="s">
        <v>5034</v>
      </c>
      <c r="P332" s="75" t="s">
        <v>5000</v>
      </c>
      <c r="Q332" s="54"/>
    </row>
    <row r="333" spans="2:17" s="73" customFormat="1" x14ac:dyDescent="0.15">
      <c r="B333" s="65">
        <v>2018</v>
      </c>
      <c r="C333" s="75">
        <v>2</v>
      </c>
      <c r="D333" s="75" t="s">
        <v>15</v>
      </c>
      <c r="E333" s="53" t="s">
        <v>899</v>
      </c>
      <c r="F333" s="75" t="s">
        <v>6820</v>
      </c>
      <c r="G333" s="53" t="s">
        <v>900</v>
      </c>
      <c r="H333" s="53" t="s">
        <v>304</v>
      </c>
      <c r="I333" s="47" t="s">
        <v>901</v>
      </c>
      <c r="J333" s="47">
        <v>4</v>
      </c>
      <c r="K333" s="47" t="s">
        <v>90</v>
      </c>
      <c r="L333" s="47">
        <v>41230000</v>
      </c>
      <c r="M333" s="50" t="s">
        <v>6832</v>
      </c>
      <c r="N333" s="74" t="s">
        <v>789</v>
      </c>
      <c r="O333" s="74" t="s">
        <v>790</v>
      </c>
      <c r="P333" s="75" t="s">
        <v>6816</v>
      </c>
      <c r="Q333" s="54"/>
    </row>
    <row r="334" spans="2:17" s="73" customFormat="1" x14ac:dyDescent="0.15">
      <c r="B334" s="65">
        <v>2018</v>
      </c>
      <c r="C334" s="75">
        <v>2</v>
      </c>
      <c r="D334" s="75" t="s">
        <v>15</v>
      </c>
      <c r="E334" s="53" t="s">
        <v>323</v>
      </c>
      <c r="F334" s="75" t="s">
        <v>6817</v>
      </c>
      <c r="G334" s="53" t="s">
        <v>324</v>
      </c>
      <c r="H334" s="53" t="s">
        <v>325</v>
      </c>
      <c r="I334" s="47"/>
      <c r="J334" s="47">
        <v>1</v>
      </c>
      <c r="K334" s="47" t="s">
        <v>322</v>
      </c>
      <c r="L334" s="47">
        <v>41442000</v>
      </c>
      <c r="M334" s="50" t="s">
        <v>6819</v>
      </c>
      <c r="N334" s="74" t="s">
        <v>236</v>
      </c>
      <c r="O334" s="74" t="s">
        <v>237</v>
      </c>
      <c r="P334" s="75" t="s">
        <v>6816</v>
      </c>
      <c r="Q334" s="54"/>
    </row>
    <row r="335" spans="2:17" s="73" customFormat="1" x14ac:dyDescent="0.15">
      <c r="B335" s="65">
        <v>2018</v>
      </c>
      <c r="C335" s="75">
        <v>2</v>
      </c>
      <c r="D335" s="75" t="s">
        <v>14</v>
      </c>
      <c r="E335" s="53" t="s">
        <v>3552</v>
      </c>
      <c r="F335" s="75" t="s">
        <v>6837</v>
      </c>
      <c r="G335" s="53" t="s">
        <v>345</v>
      </c>
      <c r="H335" s="53" t="s">
        <v>3553</v>
      </c>
      <c r="I335" s="47"/>
      <c r="J335" s="47">
        <v>54</v>
      </c>
      <c r="K335" s="47" t="s">
        <v>982</v>
      </c>
      <c r="L335" s="47">
        <v>41487000</v>
      </c>
      <c r="M335" s="50" t="s">
        <v>6482</v>
      </c>
      <c r="N335" s="74" t="s">
        <v>3423</v>
      </c>
      <c r="O335" s="74" t="s">
        <v>3424</v>
      </c>
      <c r="P335" s="75" t="s">
        <v>5000</v>
      </c>
      <c r="Q335" s="54"/>
    </row>
    <row r="336" spans="2:17" s="73" customFormat="1" x14ac:dyDescent="0.15">
      <c r="B336" s="65">
        <v>2018</v>
      </c>
      <c r="C336" s="75">
        <v>2</v>
      </c>
      <c r="D336" s="75" t="s">
        <v>15</v>
      </c>
      <c r="E336" s="53" t="s">
        <v>4133</v>
      </c>
      <c r="F336" s="75" t="s">
        <v>6836</v>
      </c>
      <c r="G336" s="53" t="s">
        <v>4443</v>
      </c>
      <c r="H336" s="53" t="s">
        <v>4444</v>
      </c>
      <c r="I336" s="47" t="s">
        <v>938</v>
      </c>
      <c r="J336" s="47">
        <v>1</v>
      </c>
      <c r="K336" s="47" t="s">
        <v>322</v>
      </c>
      <c r="L336" s="47">
        <v>42000000</v>
      </c>
      <c r="M336" s="50" t="s">
        <v>6879</v>
      </c>
      <c r="N336" s="74" t="s">
        <v>3872</v>
      </c>
      <c r="O336" s="74" t="s">
        <v>3873</v>
      </c>
      <c r="P336" s="75" t="s">
        <v>5000</v>
      </c>
      <c r="Q336" s="54"/>
    </row>
    <row r="337" spans="2:17" s="73" customFormat="1" x14ac:dyDescent="0.15">
      <c r="B337" s="65">
        <v>2018</v>
      </c>
      <c r="C337" s="75">
        <v>2</v>
      </c>
      <c r="D337" s="75" t="s">
        <v>15</v>
      </c>
      <c r="E337" s="53" t="s">
        <v>5381</v>
      </c>
      <c r="F337" s="75" t="s">
        <v>6836</v>
      </c>
      <c r="G337" s="53" t="s">
        <v>307</v>
      </c>
      <c r="H337" s="53" t="s">
        <v>389</v>
      </c>
      <c r="I337" s="47" t="s">
        <v>16</v>
      </c>
      <c r="J337" s="47">
        <v>666</v>
      </c>
      <c r="K337" s="47" t="s">
        <v>309</v>
      </c>
      <c r="L337" s="47">
        <v>42006000</v>
      </c>
      <c r="M337" s="50" t="s">
        <v>6791</v>
      </c>
      <c r="N337" s="74" t="s">
        <v>5382</v>
      </c>
      <c r="O337" s="74" t="s">
        <v>5383</v>
      </c>
      <c r="P337" s="75" t="s">
        <v>5000</v>
      </c>
      <c r="Q337" s="54"/>
    </row>
    <row r="338" spans="2:17" s="73" customFormat="1" x14ac:dyDescent="0.15">
      <c r="B338" s="65">
        <v>2018</v>
      </c>
      <c r="C338" s="75">
        <v>2</v>
      </c>
      <c r="D338" s="75" t="s">
        <v>14</v>
      </c>
      <c r="E338" s="53" t="s">
        <v>943</v>
      </c>
      <c r="F338" s="75" t="s">
        <v>6820</v>
      </c>
      <c r="G338" s="53" t="s">
        <v>931</v>
      </c>
      <c r="H338" s="53" t="s">
        <v>950</v>
      </c>
      <c r="I338" s="47" t="s">
        <v>318</v>
      </c>
      <c r="J338" s="47">
        <v>193</v>
      </c>
      <c r="K338" s="47" t="s">
        <v>319</v>
      </c>
      <c r="L338" s="47">
        <v>42454403</v>
      </c>
      <c r="M338" s="50" t="s">
        <v>6834</v>
      </c>
      <c r="N338" s="74" t="s">
        <v>816</v>
      </c>
      <c r="O338" s="74" t="s">
        <v>817</v>
      </c>
      <c r="P338" s="75" t="s">
        <v>6816</v>
      </c>
      <c r="Q338" s="54"/>
    </row>
    <row r="339" spans="2:17" s="73" customFormat="1" x14ac:dyDescent="0.15">
      <c r="B339" s="65">
        <v>2018</v>
      </c>
      <c r="C339" s="75">
        <v>2</v>
      </c>
      <c r="D339" s="75" t="s">
        <v>14</v>
      </c>
      <c r="E339" s="53" t="s">
        <v>955</v>
      </c>
      <c r="F339" s="75" t="s">
        <v>6820</v>
      </c>
      <c r="G339" s="53" t="s">
        <v>959</v>
      </c>
      <c r="H339" s="53" t="s">
        <v>930</v>
      </c>
      <c r="I339" s="47" t="s">
        <v>960</v>
      </c>
      <c r="J339" s="47">
        <v>200</v>
      </c>
      <c r="K339" s="47" t="s">
        <v>493</v>
      </c>
      <c r="L339" s="47">
        <v>42600000</v>
      </c>
      <c r="M339" s="50" t="s">
        <v>6834</v>
      </c>
      <c r="N339" s="74" t="s">
        <v>816</v>
      </c>
      <c r="O339" s="74" t="s">
        <v>817</v>
      </c>
      <c r="P339" s="75" t="s">
        <v>5000</v>
      </c>
      <c r="Q339" s="54"/>
    </row>
    <row r="340" spans="2:17" s="73" customFormat="1" x14ac:dyDescent="0.15">
      <c r="B340" s="65">
        <v>2018</v>
      </c>
      <c r="C340" s="75">
        <v>2</v>
      </c>
      <c r="D340" s="75" t="s">
        <v>14</v>
      </c>
      <c r="E340" s="53" t="s">
        <v>5563</v>
      </c>
      <c r="F340" s="75" t="s">
        <v>6836</v>
      </c>
      <c r="G340" s="53" t="s">
        <v>1595</v>
      </c>
      <c r="H340" s="53" t="s">
        <v>5562</v>
      </c>
      <c r="I340" s="47" t="s">
        <v>40</v>
      </c>
      <c r="J340" s="47">
        <v>9</v>
      </c>
      <c r="K340" s="47" t="s">
        <v>4469</v>
      </c>
      <c r="L340" s="47">
        <v>43650000</v>
      </c>
      <c r="M340" s="50" t="s">
        <v>6890</v>
      </c>
      <c r="N340" s="74" t="s">
        <v>5559</v>
      </c>
      <c r="O340" s="74" t="s">
        <v>5560</v>
      </c>
      <c r="P340" s="75" t="s">
        <v>5000</v>
      </c>
      <c r="Q340" s="54"/>
    </row>
    <row r="341" spans="2:17" s="73" customFormat="1" x14ac:dyDescent="0.15">
      <c r="B341" s="65">
        <v>2018</v>
      </c>
      <c r="C341" s="75">
        <v>2</v>
      </c>
      <c r="D341" s="75" t="s">
        <v>15</v>
      </c>
      <c r="E341" s="53" t="s">
        <v>2660</v>
      </c>
      <c r="F341" s="75" t="s">
        <v>6851</v>
      </c>
      <c r="G341" s="53" t="s">
        <v>1762</v>
      </c>
      <c r="H341" s="53" t="s">
        <v>2664</v>
      </c>
      <c r="I341" s="47" t="s">
        <v>357</v>
      </c>
      <c r="J341" s="47">
        <v>1</v>
      </c>
      <c r="K341" s="47" t="s">
        <v>90</v>
      </c>
      <c r="L341" s="47">
        <v>43700000</v>
      </c>
      <c r="M341" s="50" t="s">
        <v>6861</v>
      </c>
      <c r="N341" s="74" t="s">
        <v>2532</v>
      </c>
      <c r="O341" s="74" t="s">
        <v>2533</v>
      </c>
      <c r="P341" s="75" t="s">
        <v>6846</v>
      </c>
      <c r="Q341" s="54"/>
    </row>
    <row r="342" spans="2:17" s="73" customFormat="1" x14ac:dyDescent="0.15">
      <c r="B342" s="65">
        <v>2018</v>
      </c>
      <c r="C342" s="75">
        <v>2</v>
      </c>
      <c r="D342" s="75" t="s">
        <v>15</v>
      </c>
      <c r="E342" s="53" t="s">
        <v>2616</v>
      </c>
      <c r="F342" s="75" t="s">
        <v>6849</v>
      </c>
      <c r="G342" s="53" t="s">
        <v>2617</v>
      </c>
      <c r="H342" s="53" t="s">
        <v>2618</v>
      </c>
      <c r="I342" s="47" t="s">
        <v>1634</v>
      </c>
      <c r="J342" s="47">
        <v>124</v>
      </c>
      <c r="K342" s="47" t="s">
        <v>493</v>
      </c>
      <c r="L342" s="47">
        <v>43772000</v>
      </c>
      <c r="M342" s="50" t="s">
        <v>6859</v>
      </c>
      <c r="N342" s="74" t="s">
        <v>2499</v>
      </c>
      <c r="O342" s="74" t="s">
        <v>7684</v>
      </c>
      <c r="P342" s="75" t="s">
        <v>6846</v>
      </c>
      <c r="Q342" s="54"/>
    </row>
    <row r="343" spans="2:17" s="73" customFormat="1" x14ac:dyDescent="0.15">
      <c r="B343" s="65">
        <v>2018</v>
      </c>
      <c r="C343" s="75">
        <v>2</v>
      </c>
      <c r="D343" s="75" t="s">
        <v>15</v>
      </c>
      <c r="E343" s="53" t="s">
        <v>4842</v>
      </c>
      <c r="F343" s="75" t="s">
        <v>6836</v>
      </c>
      <c r="G343" s="53" t="s">
        <v>4870</v>
      </c>
      <c r="H343" s="53" t="s">
        <v>4871</v>
      </c>
      <c r="I343" s="47" t="s">
        <v>3867</v>
      </c>
      <c r="J343" s="47">
        <v>146</v>
      </c>
      <c r="K343" s="47" t="s">
        <v>90</v>
      </c>
      <c r="L343" s="47">
        <v>43800000</v>
      </c>
      <c r="M343" s="50" t="s">
        <v>4993</v>
      </c>
      <c r="N343" s="74" t="s">
        <v>4029</v>
      </c>
      <c r="O343" s="74" t="s">
        <v>4030</v>
      </c>
      <c r="P343" s="75" t="s">
        <v>5000</v>
      </c>
      <c r="Q343" s="54"/>
    </row>
    <row r="344" spans="2:17" s="73" customFormat="1" x14ac:dyDescent="0.15">
      <c r="B344" s="65">
        <v>2018</v>
      </c>
      <c r="C344" s="75">
        <v>2</v>
      </c>
      <c r="D344" s="75" t="s">
        <v>14</v>
      </c>
      <c r="E344" s="53" t="s">
        <v>5508</v>
      </c>
      <c r="F344" s="75" t="s">
        <v>3911</v>
      </c>
      <c r="G344" s="53" t="s">
        <v>4355</v>
      </c>
      <c r="H344" s="53" t="s">
        <v>5514</v>
      </c>
      <c r="I344" s="47" t="s">
        <v>5510</v>
      </c>
      <c r="J344" s="47">
        <v>906</v>
      </c>
      <c r="K344" s="47" t="s">
        <v>5511</v>
      </c>
      <c r="L344" s="47">
        <v>43805100</v>
      </c>
      <c r="M344" s="50" t="s">
        <v>6888</v>
      </c>
      <c r="N344" s="74" t="s">
        <v>5512</v>
      </c>
      <c r="O344" s="74" t="s">
        <v>5513</v>
      </c>
      <c r="P344" s="75" t="s">
        <v>5000</v>
      </c>
      <c r="Q344" s="54"/>
    </row>
    <row r="345" spans="2:17" s="73" customFormat="1" x14ac:dyDescent="0.15">
      <c r="B345" s="65">
        <v>2018</v>
      </c>
      <c r="C345" s="75">
        <v>2</v>
      </c>
      <c r="D345" s="75" t="s">
        <v>15</v>
      </c>
      <c r="E345" s="53" t="s">
        <v>2660</v>
      </c>
      <c r="F345" s="75" t="s">
        <v>6851</v>
      </c>
      <c r="G345" s="53" t="s">
        <v>312</v>
      </c>
      <c r="H345" s="53" t="s">
        <v>2661</v>
      </c>
      <c r="I345" s="47" t="s">
        <v>486</v>
      </c>
      <c r="J345" s="47">
        <v>688</v>
      </c>
      <c r="K345" s="47" t="s">
        <v>982</v>
      </c>
      <c r="L345" s="47">
        <v>43866880</v>
      </c>
      <c r="M345" s="50" t="s">
        <v>6861</v>
      </c>
      <c r="N345" s="74" t="s">
        <v>2532</v>
      </c>
      <c r="O345" s="74" t="s">
        <v>2533</v>
      </c>
      <c r="P345" s="75" t="s">
        <v>6846</v>
      </c>
      <c r="Q345" s="54"/>
    </row>
    <row r="346" spans="2:17" s="73" customFormat="1" x14ac:dyDescent="0.15">
      <c r="B346" s="65">
        <v>2018</v>
      </c>
      <c r="C346" s="75">
        <v>2</v>
      </c>
      <c r="D346" s="75" t="s">
        <v>15</v>
      </c>
      <c r="E346" s="53" t="s">
        <v>1466</v>
      </c>
      <c r="F346" s="75" t="s">
        <v>3911</v>
      </c>
      <c r="G346" s="53" t="s">
        <v>1703</v>
      </c>
      <c r="H346" s="53" t="s">
        <v>1704</v>
      </c>
      <c r="I346" s="47"/>
      <c r="J346" s="47">
        <v>1995</v>
      </c>
      <c r="K346" s="47" t="s">
        <v>493</v>
      </c>
      <c r="L346" s="47">
        <v>43890000</v>
      </c>
      <c r="M346" s="50" t="s">
        <v>6177</v>
      </c>
      <c r="N346" s="74" t="s">
        <v>1467</v>
      </c>
      <c r="O346" s="74" t="s">
        <v>1468</v>
      </c>
      <c r="P346" s="75" t="s">
        <v>5000</v>
      </c>
      <c r="Q346" s="54"/>
    </row>
    <row r="347" spans="2:17" s="73" customFormat="1" x14ac:dyDescent="0.15">
      <c r="B347" s="65">
        <v>2018</v>
      </c>
      <c r="C347" s="75">
        <v>2</v>
      </c>
      <c r="D347" s="75" t="s">
        <v>3705</v>
      </c>
      <c r="E347" s="53" t="s">
        <v>5499</v>
      </c>
      <c r="F347" s="75" t="s">
        <v>6847</v>
      </c>
      <c r="G347" s="53" t="s">
        <v>307</v>
      </c>
      <c r="H347" s="53" t="s">
        <v>5502</v>
      </c>
      <c r="I347" s="47" t="s">
        <v>1541</v>
      </c>
      <c r="J347" s="47">
        <v>657</v>
      </c>
      <c r="K347" s="47" t="s">
        <v>309</v>
      </c>
      <c r="L347" s="47">
        <v>43920450</v>
      </c>
      <c r="M347" s="50" t="s">
        <v>6888</v>
      </c>
      <c r="N347" s="74" t="s">
        <v>5500</v>
      </c>
      <c r="O347" s="74" t="s">
        <v>5242</v>
      </c>
      <c r="P347" s="75" t="s">
        <v>5000</v>
      </c>
      <c r="Q347" s="54"/>
    </row>
    <row r="348" spans="2:17" s="73" customFormat="1" x14ac:dyDescent="0.15">
      <c r="B348" s="65">
        <v>2018</v>
      </c>
      <c r="C348" s="75">
        <v>2</v>
      </c>
      <c r="D348" s="75" t="s">
        <v>15</v>
      </c>
      <c r="E348" s="53" t="s">
        <v>4684</v>
      </c>
      <c r="F348" s="75" t="s">
        <v>6836</v>
      </c>
      <c r="G348" s="53" t="s">
        <v>4686</v>
      </c>
      <c r="H348" s="53" t="s">
        <v>4687</v>
      </c>
      <c r="I348" s="47" t="s">
        <v>4688</v>
      </c>
      <c r="J348" s="47">
        <v>6914</v>
      </c>
      <c r="K348" s="47" t="s">
        <v>4417</v>
      </c>
      <c r="L348" s="47">
        <v>43923000</v>
      </c>
      <c r="M348" s="50" t="s">
        <v>6883</v>
      </c>
      <c r="N348" s="74" t="s">
        <v>3976</v>
      </c>
      <c r="O348" s="74" t="s">
        <v>3977</v>
      </c>
      <c r="P348" s="75" t="s">
        <v>5000</v>
      </c>
      <c r="Q348" s="54"/>
    </row>
    <row r="349" spans="2:17" s="73" customFormat="1" x14ac:dyDescent="0.15">
      <c r="B349" s="65">
        <v>2018</v>
      </c>
      <c r="C349" s="75">
        <v>2</v>
      </c>
      <c r="D349" s="75" t="s">
        <v>15</v>
      </c>
      <c r="E349" s="53" t="s">
        <v>4842</v>
      </c>
      <c r="F349" s="75" t="s">
        <v>6836</v>
      </c>
      <c r="G349" s="53" t="s">
        <v>307</v>
      </c>
      <c r="H349" s="53" t="s">
        <v>385</v>
      </c>
      <c r="I349" s="47" t="s">
        <v>3867</v>
      </c>
      <c r="J349" s="47">
        <v>686.8</v>
      </c>
      <c r="K349" s="47" t="s">
        <v>309</v>
      </c>
      <c r="L349" s="47">
        <v>44360412</v>
      </c>
      <c r="M349" s="50" t="s">
        <v>4993</v>
      </c>
      <c r="N349" s="74" t="s">
        <v>4029</v>
      </c>
      <c r="O349" s="74" t="s">
        <v>4030</v>
      </c>
      <c r="P349" s="75" t="s">
        <v>5000</v>
      </c>
      <c r="Q349" s="54"/>
    </row>
    <row r="350" spans="2:17" s="73" customFormat="1" x14ac:dyDescent="0.15">
      <c r="B350" s="65">
        <v>2018</v>
      </c>
      <c r="C350" s="75">
        <v>2</v>
      </c>
      <c r="D350" s="75" t="s">
        <v>15</v>
      </c>
      <c r="E350" s="53" t="s">
        <v>336</v>
      </c>
      <c r="F350" s="75" t="s">
        <v>6817</v>
      </c>
      <c r="G350" s="53" t="s">
        <v>340</v>
      </c>
      <c r="H350" s="53"/>
      <c r="I350" s="47"/>
      <c r="J350" s="47">
        <v>1</v>
      </c>
      <c r="K350" s="47" t="s">
        <v>322</v>
      </c>
      <c r="L350" s="47">
        <v>44361000</v>
      </c>
      <c r="M350" s="50" t="s">
        <v>6819</v>
      </c>
      <c r="N350" s="74" t="s">
        <v>251</v>
      </c>
      <c r="O350" s="74" t="s">
        <v>252</v>
      </c>
      <c r="P350" s="75" t="s">
        <v>6816</v>
      </c>
      <c r="Q350" s="54"/>
    </row>
    <row r="351" spans="2:17" s="73" customFormat="1" x14ac:dyDescent="0.15">
      <c r="B351" s="65">
        <v>2018</v>
      </c>
      <c r="C351" s="75">
        <v>2</v>
      </c>
      <c r="D351" s="75" t="s">
        <v>14</v>
      </c>
      <c r="E351" s="53" t="s">
        <v>3603</v>
      </c>
      <c r="F351" s="75" t="s">
        <v>3911</v>
      </c>
      <c r="G351" s="53" t="s">
        <v>3592</v>
      </c>
      <c r="H351" s="53" t="s">
        <v>3604</v>
      </c>
      <c r="I351" s="47" t="s">
        <v>3594</v>
      </c>
      <c r="J351" s="47">
        <v>1</v>
      </c>
      <c r="K351" s="47" t="s">
        <v>3595</v>
      </c>
      <c r="L351" s="47">
        <v>44649000</v>
      </c>
      <c r="M351" s="50" t="s">
        <v>6871</v>
      </c>
      <c r="N351" s="74" t="s">
        <v>3596</v>
      </c>
      <c r="O351" s="74" t="s">
        <v>3597</v>
      </c>
      <c r="P351" s="75" t="s">
        <v>5000</v>
      </c>
      <c r="Q351" s="54"/>
    </row>
    <row r="352" spans="2:17" s="73" customFormat="1" x14ac:dyDescent="0.15">
      <c r="B352" s="65">
        <v>2018</v>
      </c>
      <c r="C352" s="75">
        <v>2</v>
      </c>
      <c r="D352" s="75" t="s">
        <v>14</v>
      </c>
      <c r="E352" s="53" t="s">
        <v>5556</v>
      </c>
      <c r="F352" s="75" t="s">
        <v>6836</v>
      </c>
      <c r="G352" s="53" t="s">
        <v>2295</v>
      </c>
      <c r="H352" s="53" t="s">
        <v>5557</v>
      </c>
      <c r="I352" s="47" t="s">
        <v>16</v>
      </c>
      <c r="J352" s="47">
        <v>111</v>
      </c>
      <c r="K352" s="47" t="s">
        <v>366</v>
      </c>
      <c r="L352" s="47">
        <v>44877300</v>
      </c>
      <c r="M352" s="50" t="s">
        <v>6890</v>
      </c>
      <c r="N352" s="74" t="s">
        <v>5559</v>
      </c>
      <c r="O352" s="74" t="s">
        <v>5560</v>
      </c>
      <c r="P352" s="75" t="s">
        <v>5000</v>
      </c>
      <c r="Q352" s="54"/>
    </row>
    <row r="353" spans="2:17" s="73" customFormat="1" x14ac:dyDescent="0.15">
      <c r="B353" s="65">
        <v>2018</v>
      </c>
      <c r="C353" s="75">
        <v>2</v>
      </c>
      <c r="D353" s="75" t="s">
        <v>15</v>
      </c>
      <c r="E353" s="53" t="s">
        <v>899</v>
      </c>
      <c r="F353" s="75" t="s">
        <v>6817</v>
      </c>
      <c r="G353" s="53" t="s">
        <v>903</v>
      </c>
      <c r="H353" s="53" t="s">
        <v>904</v>
      </c>
      <c r="I353" s="47" t="s">
        <v>905</v>
      </c>
      <c r="J353" s="47">
        <v>1000</v>
      </c>
      <c r="K353" s="47" t="s">
        <v>578</v>
      </c>
      <c r="L353" s="47">
        <v>45000000</v>
      </c>
      <c r="M353" s="50" t="s">
        <v>6832</v>
      </c>
      <c r="N353" s="74" t="s">
        <v>789</v>
      </c>
      <c r="O353" s="74" t="s">
        <v>790</v>
      </c>
      <c r="P353" s="75" t="s">
        <v>6816</v>
      </c>
      <c r="Q353" s="54"/>
    </row>
    <row r="354" spans="2:17" s="73" customFormat="1" x14ac:dyDescent="0.15">
      <c r="B354" s="65">
        <v>2018</v>
      </c>
      <c r="C354" s="75">
        <v>2</v>
      </c>
      <c r="D354" s="75" t="s">
        <v>14</v>
      </c>
      <c r="E354" s="53" t="s">
        <v>1356</v>
      </c>
      <c r="F354" s="75" t="s">
        <v>6836</v>
      </c>
      <c r="G354" s="53" t="s">
        <v>351</v>
      </c>
      <c r="H354" s="53" t="s">
        <v>1552</v>
      </c>
      <c r="I354" s="47" t="s">
        <v>917</v>
      </c>
      <c r="J354" s="47">
        <v>450</v>
      </c>
      <c r="K354" s="47" t="s">
        <v>319</v>
      </c>
      <c r="L354" s="47">
        <v>45000000</v>
      </c>
      <c r="M354" s="50" t="s">
        <v>5844</v>
      </c>
      <c r="N354" s="74" t="s">
        <v>1135</v>
      </c>
      <c r="O354" s="74" t="s">
        <v>1136</v>
      </c>
      <c r="P354" s="75" t="s">
        <v>5000</v>
      </c>
      <c r="Q354" s="54"/>
    </row>
    <row r="355" spans="2:17" s="73" customFormat="1" x14ac:dyDescent="0.15">
      <c r="B355" s="65">
        <v>2018</v>
      </c>
      <c r="C355" s="75">
        <v>2</v>
      </c>
      <c r="D355" s="75" t="s">
        <v>15</v>
      </c>
      <c r="E355" s="53" t="s">
        <v>1462</v>
      </c>
      <c r="F355" s="75" t="s">
        <v>6836</v>
      </c>
      <c r="G355" s="53" t="s">
        <v>345</v>
      </c>
      <c r="H355" s="53" t="s">
        <v>3079</v>
      </c>
      <c r="I355" s="47" t="s">
        <v>3081</v>
      </c>
      <c r="J355" s="47">
        <v>70</v>
      </c>
      <c r="K355" s="47" t="s">
        <v>516</v>
      </c>
      <c r="L355" s="47">
        <v>45000000</v>
      </c>
      <c r="M355" s="50" t="s">
        <v>5888</v>
      </c>
      <c r="N355" s="74" t="s">
        <v>3011</v>
      </c>
      <c r="O355" s="74" t="s">
        <v>3012</v>
      </c>
      <c r="P355" s="75" t="s">
        <v>5000</v>
      </c>
      <c r="Q355" s="54"/>
    </row>
    <row r="356" spans="2:17" s="73" customFormat="1" x14ac:dyDescent="0.15">
      <c r="B356" s="65">
        <v>2018</v>
      </c>
      <c r="C356" s="75">
        <v>2</v>
      </c>
      <c r="D356" s="75" t="s">
        <v>14</v>
      </c>
      <c r="E356" s="53" t="s">
        <v>388</v>
      </c>
      <c r="F356" s="75" t="s">
        <v>6817</v>
      </c>
      <c r="G356" s="53" t="s">
        <v>345</v>
      </c>
      <c r="H356" s="53" t="s">
        <v>374</v>
      </c>
      <c r="I356" s="47" t="s">
        <v>318</v>
      </c>
      <c r="J356" s="47">
        <v>77.599999999999994</v>
      </c>
      <c r="K356" s="47" t="s">
        <v>297</v>
      </c>
      <c r="L356" s="47">
        <v>45231000</v>
      </c>
      <c r="M356" s="50" t="s">
        <v>6824</v>
      </c>
      <c r="N356" s="74" t="s">
        <v>281</v>
      </c>
      <c r="O356" s="74" t="s">
        <v>282</v>
      </c>
      <c r="P356" s="75" t="s">
        <v>6816</v>
      </c>
      <c r="Q356" s="54"/>
    </row>
    <row r="357" spans="2:17" s="73" customFormat="1" x14ac:dyDescent="0.15">
      <c r="B357" s="65">
        <v>2018</v>
      </c>
      <c r="C357" s="75">
        <v>2</v>
      </c>
      <c r="D357" s="75" t="s">
        <v>15</v>
      </c>
      <c r="E357" s="53" t="s">
        <v>4363</v>
      </c>
      <c r="F357" s="75" t="s">
        <v>6836</v>
      </c>
      <c r="G357" s="53" t="s">
        <v>307</v>
      </c>
      <c r="H357" s="53" t="s">
        <v>2650</v>
      </c>
      <c r="I357" s="47" t="s">
        <v>16</v>
      </c>
      <c r="J357" s="47">
        <v>700</v>
      </c>
      <c r="K357" s="47" t="s">
        <v>309</v>
      </c>
      <c r="L357" s="47">
        <v>45500000</v>
      </c>
      <c r="M357" s="50" t="s">
        <v>6875</v>
      </c>
      <c r="N357" s="74" t="s">
        <v>4359</v>
      </c>
      <c r="O357" s="74" t="s">
        <v>4360</v>
      </c>
      <c r="P357" s="75" t="s">
        <v>5000</v>
      </c>
      <c r="Q357" s="54"/>
    </row>
    <row r="358" spans="2:17" s="73" customFormat="1" x14ac:dyDescent="0.15">
      <c r="B358" s="65">
        <v>2018</v>
      </c>
      <c r="C358" s="75">
        <v>2</v>
      </c>
      <c r="D358" s="75" t="s">
        <v>15</v>
      </c>
      <c r="E358" s="53" t="s">
        <v>5388</v>
      </c>
      <c r="F358" s="75" t="s">
        <v>6836</v>
      </c>
      <c r="G358" s="53" t="s">
        <v>5679</v>
      </c>
      <c r="H358" s="53" t="s">
        <v>5680</v>
      </c>
      <c r="I358" s="47" t="s">
        <v>40</v>
      </c>
      <c r="J358" s="47">
        <v>1</v>
      </c>
      <c r="K358" s="47" t="s">
        <v>322</v>
      </c>
      <c r="L358" s="47">
        <v>46248400</v>
      </c>
      <c r="M358" s="50" t="s">
        <v>6791</v>
      </c>
      <c r="N358" s="74" t="s">
        <v>5387</v>
      </c>
      <c r="O358" s="74" t="s">
        <v>5681</v>
      </c>
      <c r="P358" s="75" t="s">
        <v>5000</v>
      </c>
      <c r="Q358" s="54"/>
    </row>
    <row r="359" spans="2:17" s="73" customFormat="1" x14ac:dyDescent="0.15">
      <c r="B359" s="65">
        <v>2018</v>
      </c>
      <c r="C359" s="75">
        <v>2</v>
      </c>
      <c r="D359" s="75" t="s">
        <v>5424</v>
      </c>
      <c r="E359" s="53" t="s">
        <v>5425</v>
      </c>
      <c r="F359" s="75" t="s">
        <v>6836</v>
      </c>
      <c r="G359" s="53" t="s">
        <v>5426</v>
      </c>
      <c r="H359" s="53"/>
      <c r="I359" s="47" t="s">
        <v>5427</v>
      </c>
      <c r="J359" s="47">
        <v>3082</v>
      </c>
      <c r="K359" s="47" t="s">
        <v>5428</v>
      </c>
      <c r="L359" s="47">
        <v>46302000</v>
      </c>
      <c r="M359" s="50" t="s">
        <v>6886</v>
      </c>
      <c r="N359" s="74" t="s">
        <v>5430</v>
      </c>
      <c r="O359" s="74" t="s">
        <v>5431</v>
      </c>
      <c r="P359" s="75" t="s">
        <v>5000</v>
      </c>
      <c r="Q359" s="54"/>
    </row>
    <row r="360" spans="2:17" s="73" customFormat="1" x14ac:dyDescent="0.15">
      <c r="B360" s="65">
        <v>2018</v>
      </c>
      <c r="C360" s="75">
        <v>2</v>
      </c>
      <c r="D360" s="75" t="s">
        <v>14</v>
      </c>
      <c r="E360" s="53" t="s">
        <v>3552</v>
      </c>
      <c r="F360" s="75" t="s">
        <v>6837</v>
      </c>
      <c r="G360" s="53" t="s">
        <v>1013</v>
      </c>
      <c r="H360" s="53"/>
      <c r="I360" s="47"/>
      <c r="J360" s="47">
        <v>3031</v>
      </c>
      <c r="K360" s="47" t="s">
        <v>366</v>
      </c>
      <c r="L360" s="47">
        <v>46374000</v>
      </c>
      <c r="M360" s="50" t="s">
        <v>6482</v>
      </c>
      <c r="N360" s="74" t="s">
        <v>3423</v>
      </c>
      <c r="O360" s="74" t="s">
        <v>3424</v>
      </c>
      <c r="P360" s="75" t="s">
        <v>5000</v>
      </c>
      <c r="Q360" s="54"/>
    </row>
    <row r="361" spans="2:17" s="73" customFormat="1" x14ac:dyDescent="0.15">
      <c r="B361" s="65">
        <v>2018</v>
      </c>
      <c r="C361" s="75">
        <v>2</v>
      </c>
      <c r="D361" s="75" t="s">
        <v>14</v>
      </c>
      <c r="E361" s="53" t="s">
        <v>5540</v>
      </c>
      <c r="F361" s="75" t="s">
        <v>3911</v>
      </c>
      <c r="G361" s="53" t="s">
        <v>5444</v>
      </c>
      <c r="H361" s="53" t="s">
        <v>5544</v>
      </c>
      <c r="I361" s="47" t="s">
        <v>5541</v>
      </c>
      <c r="J361" s="47">
        <v>400</v>
      </c>
      <c r="K361" s="47" t="s">
        <v>5446</v>
      </c>
      <c r="L361" s="47">
        <v>46430000</v>
      </c>
      <c r="M361" s="50" t="s">
        <v>6888</v>
      </c>
      <c r="N361" s="74" t="s">
        <v>5542</v>
      </c>
      <c r="O361" s="74" t="s">
        <v>5543</v>
      </c>
      <c r="P361" s="75" t="s">
        <v>5000</v>
      </c>
      <c r="Q361" s="54"/>
    </row>
    <row r="362" spans="2:17" s="73" customFormat="1" x14ac:dyDescent="0.15">
      <c r="B362" s="65">
        <v>2018</v>
      </c>
      <c r="C362" s="75">
        <v>2</v>
      </c>
      <c r="D362" s="75" t="s">
        <v>14</v>
      </c>
      <c r="E362" s="53" t="s">
        <v>1604</v>
      </c>
      <c r="F362" s="75" t="s">
        <v>6836</v>
      </c>
      <c r="G362" s="53" t="s">
        <v>914</v>
      </c>
      <c r="H362" s="53"/>
      <c r="I362" s="47" t="s">
        <v>17</v>
      </c>
      <c r="J362" s="47">
        <v>1</v>
      </c>
      <c r="K362" s="47" t="s">
        <v>322</v>
      </c>
      <c r="L362" s="47">
        <v>46435000</v>
      </c>
      <c r="M362" s="50" t="s">
        <v>5845</v>
      </c>
      <c r="N362" s="74" t="s">
        <v>1366</v>
      </c>
      <c r="O362" s="74" t="s">
        <v>1367</v>
      </c>
      <c r="P362" s="75" t="s">
        <v>5000</v>
      </c>
      <c r="Q362" s="54"/>
    </row>
    <row r="363" spans="2:17" s="73" customFormat="1" x14ac:dyDescent="0.15">
      <c r="B363" s="65">
        <v>2018</v>
      </c>
      <c r="C363" s="75">
        <v>2</v>
      </c>
      <c r="D363" s="75" t="s">
        <v>14</v>
      </c>
      <c r="E363" s="53" t="s">
        <v>2608</v>
      </c>
      <c r="F363" s="75" t="s">
        <v>6851</v>
      </c>
      <c r="G363" s="53" t="s">
        <v>1575</v>
      </c>
      <c r="H363" s="53" t="s">
        <v>2609</v>
      </c>
      <c r="I363" s="47" t="s">
        <v>16</v>
      </c>
      <c r="J363" s="47">
        <v>170</v>
      </c>
      <c r="K363" s="47" t="s">
        <v>366</v>
      </c>
      <c r="L363" s="47">
        <v>46440000</v>
      </c>
      <c r="M363" s="50" t="s">
        <v>6856</v>
      </c>
      <c r="N363" s="74" t="s">
        <v>2465</v>
      </c>
      <c r="O363" s="74" t="s">
        <v>2466</v>
      </c>
      <c r="P363" s="75" t="s">
        <v>6846</v>
      </c>
      <c r="Q363" s="54"/>
    </row>
    <row r="364" spans="2:17" s="73" customFormat="1" x14ac:dyDescent="0.15">
      <c r="B364" s="65">
        <v>2018</v>
      </c>
      <c r="C364" s="75">
        <v>2</v>
      </c>
      <c r="D364" s="75" t="s">
        <v>15</v>
      </c>
      <c r="E364" s="53" t="s">
        <v>554</v>
      </c>
      <c r="F364" s="75" t="s">
        <v>6820</v>
      </c>
      <c r="G364" s="53" t="s">
        <v>307</v>
      </c>
      <c r="H364" s="53" t="s">
        <v>573</v>
      </c>
      <c r="I364" s="47" t="s">
        <v>558</v>
      </c>
      <c r="J364" s="47">
        <v>768</v>
      </c>
      <c r="K364" s="47" t="s">
        <v>574</v>
      </c>
      <c r="L364" s="47">
        <v>47218450</v>
      </c>
      <c r="M364" s="50" t="s">
        <v>6826</v>
      </c>
      <c r="N364" s="74" t="s">
        <v>551</v>
      </c>
      <c r="O364" s="74" t="s">
        <v>552</v>
      </c>
      <c r="P364" s="75" t="s">
        <v>6816</v>
      </c>
      <c r="Q364" s="54"/>
    </row>
    <row r="365" spans="2:17" s="73" customFormat="1" x14ac:dyDescent="0.15">
      <c r="B365" s="65">
        <v>2018</v>
      </c>
      <c r="C365" s="75">
        <v>2</v>
      </c>
      <c r="D365" s="75" t="s">
        <v>14</v>
      </c>
      <c r="E365" s="53" t="s">
        <v>2953</v>
      </c>
      <c r="F365" s="75" t="s">
        <v>3911</v>
      </c>
      <c r="G365" s="53" t="s">
        <v>307</v>
      </c>
      <c r="H365" s="53" t="s">
        <v>3045</v>
      </c>
      <c r="I365" s="47" t="s">
        <v>1634</v>
      </c>
      <c r="J365" s="47">
        <v>800</v>
      </c>
      <c r="K365" s="47" t="s">
        <v>309</v>
      </c>
      <c r="L365" s="47">
        <v>48000000</v>
      </c>
      <c r="M365" s="50" t="s">
        <v>5883</v>
      </c>
      <c r="N365" s="74" t="s">
        <v>2867</v>
      </c>
      <c r="O365" s="74" t="s">
        <v>2868</v>
      </c>
      <c r="P365" s="75" t="s">
        <v>5000</v>
      </c>
      <c r="Q365" s="54"/>
    </row>
    <row r="366" spans="2:17" s="73" customFormat="1" x14ac:dyDescent="0.15">
      <c r="B366" s="65">
        <v>2018</v>
      </c>
      <c r="C366" s="75">
        <v>2</v>
      </c>
      <c r="D366" s="75" t="s">
        <v>14</v>
      </c>
      <c r="E366" s="53" t="s">
        <v>2953</v>
      </c>
      <c r="F366" s="75" t="s">
        <v>3911</v>
      </c>
      <c r="G366" s="53" t="s">
        <v>1602</v>
      </c>
      <c r="H366" s="53" t="s">
        <v>3046</v>
      </c>
      <c r="I366" s="47" t="s">
        <v>1634</v>
      </c>
      <c r="J366" s="47">
        <v>99</v>
      </c>
      <c r="K366" s="47" t="s">
        <v>366</v>
      </c>
      <c r="L366" s="47">
        <v>48000000</v>
      </c>
      <c r="M366" s="50" t="s">
        <v>5883</v>
      </c>
      <c r="N366" s="74" t="s">
        <v>2867</v>
      </c>
      <c r="O366" s="74" t="s">
        <v>2868</v>
      </c>
      <c r="P366" s="75" t="s">
        <v>5000</v>
      </c>
      <c r="Q366" s="54"/>
    </row>
    <row r="367" spans="2:17" s="73" customFormat="1" x14ac:dyDescent="0.15">
      <c r="B367" s="65">
        <v>2018</v>
      </c>
      <c r="C367" s="75">
        <v>2</v>
      </c>
      <c r="D367" s="75" t="s">
        <v>15</v>
      </c>
      <c r="E367" s="53" t="s">
        <v>4621</v>
      </c>
      <c r="F367" s="75" t="s">
        <v>6836</v>
      </c>
      <c r="G367" s="53" t="s">
        <v>4624</v>
      </c>
      <c r="H367" s="53" t="s">
        <v>4625</v>
      </c>
      <c r="I367" s="47" t="s">
        <v>4421</v>
      </c>
      <c r="J367" s="47">
        <v>1</v>
      </c>
      <c r="K367" s="47" t="s">
        <v>4572</v>
      </c>
      <c r="L367" s="47">
        <v>48095000</v>
      </c>
      <c r="M367" s="50" t="s">
        <v>6881</v>
      </c>
      <c r="N367" s="74" t="s">
        <v>4622</v>
      </c>
      <c r="O367" s="74" t="s">
        <v>4623</v>
      </c>
      <c r="P367" s="75" t="s">
        <v>5000</v>
      </c>
      <c r="Q367" s="54"/>
    </row>
    <row r="368" spans="2:17" s="73" customFormat="1" x14ac:dyDescent="0.15">
      <c r="B368" s="65">
        <v>2018</v>
      </c>
      <c r="C368" s="75">
        <v>2</v>
      </c>
      <c r="D368" s="75" t="s">
        <v>14</v>
      </c>
      <c r="E368" s="53" t="s">
        <v>1767</v>
      </c>
      <c r="F368" s="75" t="s">
        <v>6836</v>
      </c>
      <c r="G368" s="53" t="s">
        <v>312</v>
      </c>
      <c r="H368" s="53" t="s">
        <v>1756</v>
      </c>
      <c r="I368" s="47" t="s">
        <v>16</v>
      </c>
      <c r="J368" s="47">
        <v>788</v>
      </c>
      <c r="K368" s="47" t="s">
        <v>297</v>
      </c>
      <c r="L368" s="47">
        <v>48481320</v>
      </c>
      <c r="M368" s="50" t="s">
        <v>5854</v>
      </c>
      <c r="N368" s="74" t="s">
        <v>1323</v>
      </c>
      <c r="O368" s="74" t="s">
        <v>1504</v>
      </c>
      <c r="P368" s="75" t="s">
        <v>5000</v>
      </c>
      <c r="Q368" s="54"/>
    </row>
    <row r="369" spans="2:17" s="73" customFormat="1" x14ac:dyDescent="0.15">
      <c r="B369" s="65">
        <v>2018</v>
      </c>
      <c r="C369" s="75">
        <v>2</v>
      </c>
      <c r="D369" s="75" t="s">
        <v>14</v>
      </c>
      <c r="E369" s="53" t="s">
        <v>5556</v>
      </c>
      <c r="F369" s="75" t="s">
        <v>6836</v>
      </c>
      <c r="G369" s="53" t="s">
        <v>1595</v>
      </c>
      <c r="H369" s="53" t="s">
        <v>5562</v>
      </c>
      <c r="I369" s="47" t="s">
        <v>40</v>
      </c>
      <c r="J369" s="47">
        <v>10</v>
      </c>
      <c r="K369" s="47" t="s">
        <v>4469</v>
      </c>
      <c r="L369" s="47">
        <v>48500000</v>
      </c>
      <c r="M369" s="50" t="s">
        <v>6890</v>
      </c>
      <c r="N369" s="74" t="s">
        <v>5559</v>
      </c>
      <c r="O369" s="74" t="s">
        <v>5560</v>
      </c>
      <c r="P369" s="75" t="s">
        <v>5000</v>
      </c>
      <c r="Q369" s="54"/>
    </row>
    <row r="370" spans="2:17" s="73" customFormat="1" x14ac:dyDescent="0.15">
      <c r="B370" s="65">
        <v>2018</v>
      </c>
      <c r="C370" s="75">
        <v>2</v>
      </c>
      <c r="D370" s="75" t="s">
        <v>15</v>
      </c>
      <c r="E370" s="53" t="s">
        <v>5381</v>
      </c>
      <c r="F370" s="75" t="s">
        <v>6836</v>
      </c>
      <c r="G370" s="53" t="s">
        <v>307</v>
      </c>
      <c r="H370" s="53" t="s">
        <v>342</v>
      </c>
      <c r="I370" s="47" t="s">
        <v>16</v>
      </c>
      <c r="J370" s="47">
        <v>770</v>
      </c>
      <c r="K370" s="47" t="s">
        <v>309</v>
      </c>
      <c r="L370" s="47">
        <v>48725000</v>
      </c>
      <c r="M370" s="50" t="s">
        <v>6791</v>
      </c>
      <c r="N370" s="74" t="s">
        <v>5382</v>
      </c>
      <c r="O370" s="74" t="s">
        <v>5383</v>
      </c>
      <c r="P370" s="75" t="s">
        <v>5000</v>
      </c>
      <c r="Q370" s="54"/>
    </row>
    <row r="371" spans="2:17" s="73" customFormat="1" x14ac:dyDescent="0.15">
      <c r="B371" s="65">
        <v>2018</v>
      </c>
      <c r="C371" s="75">
        <v>2</v>
      </c>
      <c r="D371" s="75" t="s">
        <v>14</v>
      </c>
      <c r="E371" s="53" t="s">
        <v>3591</v>
      </c>
      <c r="F371" s="75" t="s">
        <v>3911</v>
      </c>
      <c r="G371" s="53" t="s">
        <v>424</v>
      </c>
      <c r="H371" s="53" t="s">
        <v>3612</v>
      </c>
      <c r="I371" s="47" t="s">
        <v>3607</v>
      </c>
      <c r="J371" s="47">
        <v>4</v>
      </c>
      <c r="K371" s="47" t="s">
        <v>3600</v>
      </c>
      <c r="L371" s="47">
        <v>49687000</v>
      </c>
      <c r="M371" s="50" t="s">
        <v>6871</v>
      </c>
      <c r="N371" s="74" t="s">
        <v>1471</v>
      </c>
      <c r="O371" s="74" t="s">
        <v>3270</v>
      </c>
      <c r="P371" s="75" t="s">
        <v>5000</v>
      </c>
      <c r="Q371" s="54"/>
    </row>
    <row r="372" spans="2:17" s="73" customFormat="1" x14ac:dyDescent="0.15">
      <c r="B372" s="65">
        <v>2018</v>
      </c>
      <c r="C372" s="75">
        <v>2</v>
      </c>
      <c r="D372" s="75" t="s">
        <v>15</v>
      </c>
      <c r="E372" s="53" t="s">
        <v>327</v>
      </c>
      <c r="F372" s="75" t="s">
        <v>6817</v>
      </c>
      <c r="G372" s="53" t="s">
        <v>333</v>
      </c>
      <c r="H372" s="53"/>
      <c r="I372" s="47"/>
      <c r="J372" s="47">
        <v>1</v>
      </c>
      <c r="K372" s="47" t="s">
        <v>322</v>
      </c>
      <c r="L372" s="47">
        <v>49797000</v>
      </c>
      <c r="M372" s="50" t="s">
        <v>6819</v>
      </c>
      <c r="N372" s="74" t="s">
        <v>236</v>
      </c>
      <c r="O372" s="74" t="s">
        <v>252</v>
      </c>
      <c r="P372" s="75" t="s">
        <v>6816</v>
      </c>
      <c r="Q372" s="54"/>
    </row>
    <row r="373" spans="2:17" s="73" customFormat="1" x14ac:dyDescent="0.15">
      <c r="B373" s="65">
        <v>2018</v>
      </c>
      <c r="C373" s="75">
        <v>2</v>
      </c>
      <c r="D373" s="75" t="s">
        <v>14</v>
      </c>
      <c r="E373" s="53" t="s">
        <v>3536</v>
      </c>
      <c r="F373" s="75" t="s">
        <v>3911</v>
      </c>
      <c r="G373" s="53" t="s">
        <v>307</v>
      </c>
      <c r="H373" s="53" t="s">
        <v>381</v>
      </c>
      <c r="I373" s="47" t="s">
        <v>16</v>
      </c>
      <c r="J373" s="47">
        <v>600</v>
      </c>
      <c r="K373" s="47" t="s">
        <v>309</v>
      </c>
      <c r="L373" s="47">
        <v>50000000</v>
      </c>
      <c r="M373" s="50" t="s">
        <v>5890</v>
      </c>
      <c r="N373" s="74" t="s">
        <v>3410</v>
      </c>
      <c r="O373" s="74" t="s">
        <v>3411</v>
      </c>
      <c r="P373" s="75" t="s">
        <v>7682</v>
      </c>
      <c r="Q373" s="54"/>
    </row>
    <row r="374" spans="2:17" s="73" customFormat="1" x14ac:dyDescent="0.15">
      <c r="B374" s="65">
        <v>2018</v>
      </c>
      <c r="C374" s="75">
        <v>2</v>
      </c>
      <c r="D374" s="75" t="s">
        <v>15</v>
      </c>
      <c r="E374" s="53" t="s">
        <v>4666</v>
      </c>
      <c r="F374" s="75" t="s">
        <v>6836</v>
      </c>
      <c r="G374" s="53" t="s">
        <v>307</v>
      </c>
      <c r="H374" s="53" t="s">
        <v>4519</v>
      </c>
      <c r="I374" s="47" t="s">
        <v>16</v>
      </c>
      <c r="J374" s="47">
        <v>700</v>
      </c>
      <c r="K374" s="47" t="s">
        <v>574</v>
      </c>
      <c r="L374" s="47">
        <v>50000000</v>
      </c>
      <c r="M374" s="50" t="s">
        <v>6882</v>
      </c>
      <c r="N374" s="74" t="s">
        <v>4244</v>
      </c>
      <c r="O374" s="74" t="s">
        <v>4245</v>
      </c>
      <c r="P374" s="75" t="s">
        <v>5000</v>
      </c>
      <c r="Q374" s="54"/>
    </row>
    <row r="375" spans="2:17" s="73" customFormat="1" x14ac:dyDescent="0.15">
      <c r="B375" s="65">
        <v>2018</v>
      </c>
      <c r="C375" s="75">
        <v>2</v>
      </c>
      <c r="D375" s="75" t="s">
        <v>15</v>
      </c>
      <c r="E375" s="53" t="s">
        <v>327</v>
      </c>
      <c r="F375" s="75" t="s">
        <v>6817</v>
      </c>
      <c r="G375" s="53" t="s">
        <v>324</v>
      </c>
      <c r="H375" s="53"/>
      <c r="I375" s="47"/>
      <c r="J375" s="47">
        <v>1</v>
      </c>
      <c r="K375" s="47" t="s">
        <v>322</v>
      </c>
      <c r="L375" s="47">
        <v>50041000</v>
      </c>
      <c r="M375" s="50" t="s">
        <v>6819</v>
      </c>
      <c r="N375" s="74" t="s">
        <v>236</v>
      </c>
      <c r="O375" s="74" t="s">
        <v>252</v>
      </c>
      <c r="P375" s="75" t="s">
        <v>6816</v>
      </c>
      <c r="Q375" s="54"/>
    </row>
    <row r="376" spans="2:17" s="73" customFormat="1" x14ac:dyDescent="0.15">
      <c r="B376" s="65">
        <v>2018</v>
      </c>
      <c r="C376" s="75">
        <v>2</v>
      </c>
      <c r="D376" s="75" t="s">
        <v>15</v>
      </c>
      <c r="E376" s="53" t="s">
        <v>4331</v>
      </c>
      <c r="F376" s="75" t="s">
        <v>6836</v>
      </c>
      <c r="G376" s="53" t="s">
        <v>4332</v>
      </c>
      <c r="H376" s="53" t="s">
        <v>4333</v>
      </c>
      <c r="I376" s="47" t="s">
        <v>4334</v>
      </c>
      <c r="J376" s="47">
        <v>200</v>
      </c>
      <c r="K376" s="47" t="s">
        <v>4335</v>
      </c>
      <c r="L376" s="47">
        <v>50140000</v>
      </c>
      <c r="M376" s="50" t="s">
        <v>6874</v>
      </c>
      <c r="N376" s="74" t="s">
        <v>4337</v>
      </c>
      <c r="O376" s="74" t="s">
        <v>4338</v>
      </c>
      <c r="P376" s="75" t="s">
        <v>5000</v>
      </c>
      <c r="Q376" s="54"/>
    </row>
    <row r="377" spans="2:17" s="73" customFormat="1" x14ac:dyDescent="0.15">
      <c r="B377" s="65">
        <v>2018</v>
      </c>
      <c r="C377" s="75">
        <v>2</v>
      </c>
      <c r="D377" s="75" t="s">
        <v>15</v>
      </c>
      <c r="E377" s="53" t="s">
        <v>4448</v>
      </c>
      <c r="F377" s="75" t="s">
        <v>6836</v>
      </c>
      <c r="G377" s="53" t="s">
        <v>1691</v>
      </c>
      <c r="H377" s="53" t="s">
        <v>4452</v>
      </c>
      <c r="I377" s="47" t="s">
        <v>16</v>
      </c>
      <c r="J377" s="47">
        <v>1216.6500000000001</v>
      </c>
      <c r="K377" s="47" t="s">
        <v>366</v>
      </c>
      <c r="L377" s="47">
        <v>51099000</v>
      </c>
      <c r="M377" s="50" t="s">
        <v>4112</v>
      </c>
      <c r="N377" s="74" t="s">
        <v>4126</v>
      </c>
      <c r="O377" s="74" t="s">
        <v>4127</v>
      </c>
      <c r="P377" s="75" t="s">
        <v>5000</v>
      </c>
      <c r="Q377" s="54"/>
    </row>
    <row r="378" spans="2:17" s="73" customFormat="1" x14ac:dyDescent="0.15">
      <c r="B378" s="65">
        <v>2018</v>
      </c>
      <c r="C378" s="75">
        <v>2</v>
      </c>
      <c r="D378" s="75" t="s">
        <v>15</v>
      </c>
      <c r="E378" s="53" t="s">
        <v>4448</v>
      </c>
      <c r="F378" s="75" t="s">
        <v>6836</v>
      </c>
      <c r="G378" s="53" t="s">
        <v>4449</v>
      </c>
      <c r="H378" s="53" t="s">
        <v>4450</v>
      </c>
      <c r="I378" s="47" t="s">
        <v>16</v>
      </c>
      <c r="J378" s="47">
        <v>763.99</v>
      </c>
      <c r="K378" s="47" t="s">
        <v>516</v>
      </c>
      <c r="L378" s="47">
        <v>51714483</v>
      </c>
      <c r="M378" s="50" t="s">
        <v>4112</v>
      </c>
      <c r="N378" s="74" t="s">
        <v>4126</v>
      </c>
      <c r="O378" s="74" t="s">
        <v>4127</v>
      </c>
      <c r="P378" s="75" t="s">
        <v>5000</v>
      </c>
      <c r="Q378" s="54"/>
    </row>
    <row r="379" spans="2:17" s="73" customFormat="1" x14ac:dyDescent="0.15">
      <c r="B379" s="65">
        <v>2018</v>
      </c>
      <c r="C379" s="75">
        <v>2</v>
      </c>
      <c r="D379" s="75" t="s">
        <v>15</v>
      </c>
      <c r="E379" s="53" t="s">
        <v>4842</v>
      </c>
      <c r="F379" s="75" t="s">
        <v>6836</v>
      </c>
      <c r="G379" s="53" t="s">
        <v>2565</v>
      </c>
      <c r="H379" s="53" t="s">
        <v>4847</v>
      </c>
      <c r="I379" s="47" t="s">
        <v>3867</v>
      </c>
      <c r="J379" s="47">
        <v>1743</v>
      </c>
      <c r="K379" s="47" t="s">
        <v>493</v>
      </c>
      <c r="L379" s="47">
        <v>52290000</v>
      </c>
      <c r="M379" s="50" t="s">
        <v>4993</v>
      </c>
      <c r="N379" s="74" t="s">
        <v>4029</v>
      </c>
      <c r="O379" s="74" t="s">
        <v>4030</v>
      </c>
      <c r="P379" s="75" t="s">
        <v>5000</v>
      </c>
      <c r="Q379" s="54"/>
    </row>
    <row r="380" spans="2:17" s="73" customFormat="1" x14ac:dyDescent="0.15">
      <c r="B380" s="65">
        <v>2018</v>
      </c>
      <c r="C380" s="75">
        <v>2</v>
      </c>
      <c r="D380" s="75" t="s">
        <v>15</v>
      </c>
      <c r="E380" s="53" t="s">
        <v>2616</v>
      </c>
      <c r="F380" s="75" t="s">
        <v>6849</v>
      </c>
      <c r="G380" s="53" t="s">
        <v>2621</v>
      </c>
      <c r="H380" s="53" t="s">
        <v>2622</v>
      </c>
      <c r="I380" s="47" t="s">
        <v>1634</v>
      </c>
      <c r="J380" s="47">
        <v>486</v>
      </c>
      <c r="K380" s="47" t="s">
        <v>493</v>
      </c>
      <c r="L380" s="47">
        <v>52731000</v>
      </c>
      <c r="M380" s="50" t="s">
        <v>6859</v>
      </c>
      <c r="N380" s="74" t="s">
        <v>2499</v>
      </c>
      <c r="O380" s="74" t="s">
        <v>7684</v>
      </c>
      <c r="P380" s="75" t="s">
        <v>6846</v>
      </c>
      <c r="Q380" s="54"/>
    </row>
    <row r="381" spans="2:17" s="73" customFormat="1" x14ac:dyDescent="0.15">
      <c r="B381" s="65">
        <v>2018</v>
      </c>
      <c r="C381" s="75">
        <v>2</v>
      </c>
      <c r="D381" s="75" t="s">
        <v>15</v>
      </c>
      <c r="E381" s="53" t="s">
        <v>5398</v>
      </c>
      <c r="F381" s="75" t="s">
        <v>6836</v>
      </c>
      <c r="G381" s="53" t="s">
        <v>345</v>
      </c>
      <c r="H381" s="53" t="s">
        <v>410</v>
      </c>
      <c r="I381" s="47" t="s">
        <v>16</v>
      </c>
      <c r="J381" s="47">
        <v>82</v>
      </c>
      <c r="K381" s="47" t="s">
        <v>297</v>
      </c>
      <c r="L381" s="47">
        <v>52892000</v>
      </c>
      <c r="M381" s="50" t="s">
        <v>6811</v>
      </c>
      <c r="N381" s="74" t="s">
        <v>5394</v>
      </c>
      <c r="O381" s="74" t="s">
        <v>5700</v>
      </c>
      <c r="P381" s="75" t="s">
        <v>5000</v>
      </c>
      <c r="Q381" s="54"/>
    </row>
    <row r="382" spans="2:17" s="73" customFormat="1" x14ac:dyDescent="0.15">
      <c r="B382" s="65">
        <v>2018</v>
      </c>
      <c r="C382" s="75">
        <v>2</v>
      </c>
      <c r="D382" s="75" t="s">
        <v>15</v>
      </c>
      <c r="E382" s="53" t="s">
        <v>4133</v>
      </c>
      <c r="F382" s="75" t="s">
        <v>6836</v>
      </c>
      <c r="G382" s="53" t="s">
        <v>4439</v>
      </c>
      <c r="H382" s="53" t="s">
        <v>4440</v>
      </c>
      <c r="I382" s="47" t="s">
        <v>938</v>
      </c>
      <c r="J382" s="47">
        <v>2</v>
      </c>
      <c r="K382" s="47" t="s">
        <v>422</v>
      </c>
      <c r="L382" s="47">
        <v>53000000</v>
      </c>
      <c r="M382" s="50" t="s">
        <v>6879</v>
      </c>
      <c r="N382" s="74" t="s">
        <v>3872</v>
      </c>
      <c r="O382" s="74" t="s">
        <v>3873</v>
      </c>
      <c r="P382" s="75" t="s">
        <v>5000</v>
      </c>
      <c r="Q382" s="54"/>
    </row>
    <row r="383" spans="2:17" s="73" customFormat="1" x14ac:dyDescent="0.15">
      <c r="B383" s="65">
        <v>2018</v>
      </c>
      <c r="C383" s="75">
        <v>2</v>
      </c>
      <c r="D383" s="75" t="s">
        <v>14</v>
      </c>
      <c r="E383" s="53" t="s">
        <v>4797</v>
      </c>
      <c r="F383" s="75" t="s">
        <v>6836</v>
      </c>
      <c r="G383" s="53" t="s">
        <v>4802</v>
      </c>
      <c r="H383" s="53" t="s">
        <v>4803</v>
      </c>
      <c r="I383" s="47" t="s">
        <v>4798</v>
      </c>
      <c r="J383" s="47">
        <v>86</v>
      </c>
      <c r="K383" s="47" t="s">
        <v>3528</v>
      </c>
      <c r="L383" s="47">
        <v>53000000</v>
      </c>
      <c r="M383" s="50" t="s">
        <v>4010</v>
      </c>
      <c r="N383" s="74" t="s">
        <v>4017</v>
      </c>
      <c r="O383" s="74" t="s">
        <v>4018</v>
      </c>
      <c r="P383" s="75" t="s">
        <v>5000</v>
      </c>
      <c r="Q383" s="54"/>
    </row>
    <row r="384" spans="2:17" s="73" customFormat="1" x14ac:dyDescent="0.15">
      <c r="B384" s="65">
        <v>2018</v>
      </c>
      <c r="C384" s="75">
        <v>2</v>
      </c>
      <c r="D384" s="75" t="s">
        <v>14</v>
      </c>
      <c r="E384" s="53" t="s">
        <v>3186</v>
      </c>
      <c r="F384" s="75" t="s">
        <v>3911</v>
      </c>
      <c r="G384" s="53" t="s">
        <v>3544</v>
      </c>
      <c r="H384" s="53" t="s">
        <v>1565</v>
      </c>
      <c r="I384" s="47" t="s">
        <v>3543</v>
      </c>
      <c r="J384" s="47">
        <v>4</v>
      </c>
      <c r="K384" s="47" t="s">
        <v>422</v>
      </c>
      <c r="L384" s="47">
        <v>53092000</v>
      </c>
      <c r="M384" s="50" t="s">
        <v>5891</v>
      </c>
      <c r="N384" s="74" t="s">
        <v>3187</v>
      </c>
      <c r="O384" s="74" t="s">
        <v>3188</v>
      </c>
      <c r="P384" s="75" t="s">
        <v>5000</v>
      </c>
      <c r="Q384" s="54"/>
    </row>
    <row r="385" spans="2:17" s="73" customFormat="1" x14ac:dyDescent="0.15">
      <c r="B385" s="65">
        <v>2018</v>
      </c>
      <c r="C385" s="75">
        <v>2</v>
      </c>
      <c r="D385" s="75" t="s">
        <v>14</v>
      </c>
      <c r="E385" s="53" t="s">
        <v>382</v>
      </c>
      <c r="F385" s="75" t="s">
        <v>6817</v>
      </c>
      <c r="G385" s="53" t="s">
        <v>383</v>
      </c>
      <c r="H385" s="53" t="s">
        <v>384</v>
      </c>
      <c r="I385" s="47" t="s">
        <v>318</v>
      </c>
      <c r="J385" s="47">
        <v>254</v>
      </c>
      <c r="K385" s="47" t="s">
        <v>366</v>
      </c>
      <c r="L385" s="47">
        <v>53187700</v>
      </c>
      <c r="M385" s="50" t="s">
        <v>6824</v>
      </c>
      <c r="N385" s="74" t="s">
        <v>281</v>
      </c>
      <c r="O385" s="74" t="s">
        <v>282</v>
      </c>
      <c r="P385" s="75" t="s">
        <v>6816</v>
      </c>
      <c r="Q385" s="54"/>
    </row>
    <row r="386" spans="2:17" s="73" customFormat="1" x14ac:dyDescent="0.15">
      <c r="B386" s="65">
        <v>2018</v>
      </c>
      <c r="C386" s="75">
        <v>2</v>
      </c>
      <c r="D386" s="75" t="s">
        <v>14</v>
      </c>
      <c r="E386" s="53" t="s">
        <v>3561</v>
      </c>
      <c r="F386" s="75" t="s">
        <v>3911</v>
      </c>
      <c r="G386" s="53" t="s">
        <v>3562</v>
      </c>
      <c r="H386" s="53"/>
      <c r="I386" s="47" t="s">
        <v>16</v>
      </c>
      <c r="J386" s="47">
        <v>77.599999999999994</v>
      </c>
      <c r="K386" s="47" t="s">
        <v>309</v>
      </c>
      <c r="L386" s="47">
        <v>53558278</v>
      </c>
      <c r="M386" s="50" t="s">
        <v>6868</v>
      </c>
      <c r="N386" s="74" t="s">
        <v>3212</v>
      </c>
      <c r="O386" s="74" t="s">
        <v>3213</v>
      </c>
      <c r="P386" s="75" t="s">
        <v>5000</v>
      </c>
      <c r="Q386" s="54"/>
    </row>
    <row r="387" spans="2:17" s="73" customFormat="1" x14ac:dyDescent="0.15">
      <c r="B387" s="65">
        <v>2018</v>
      </c>
      <c r="C387" s="75">
        <v>2</v>
      </c>
      <c r="D387" s="75" t="s">
        <v>14</v>
      </c>
      <c r="E387" s="53" t="s">
        <v>2957</v>
      </c>
      <c r="F387" s="75" t="s">
        <v>3911</v>
      </c>
      <c r="G387" s="53" t="s">
        <v>307</v>
      </c>
      <c r="H387" s="53" t="s">
        <v>342</v>
      </c>
      <c r="I387" s="47" t="s">
        <v>1634</v>
      </c>
      <c r="J387" s="47">
        <v>913</v>
      </c>
      <c r="K387" s="47" t="s">
        <v>309</v>
      </c>
      <c r="L387" s="47">
        <v>53994820</v>
      </c>
      <c r="M387" s="50" t="s">
        <v>5884</v>
      </c>
      <c r="N387" s="74" t="s">
        <v>2958</v>
      </c>
      <c r="O387" s="74" t="s">
        <v>2959</v>
      </c>
      <c r="P387" s="75" t="s">
        <v>5000</v>
      </c>
      <c r="Q387" s="54"/>
    </row>
    <row r="388" spans="2:17" s="73" customFormat="1" x14ac:dyDescent="0.15">
      <c r="B388" s="65">
        <v>2018</v>
      </c>
      <c r="C388" s="75">
        <v>2</v>
      </c>
      <c r="D388" s="75" t="s">
        <v>15</v>
      </c>
      <c r="E388" s="53" t="s">
        <v>4842</v>
      </c>
      <c r="F388" s="75" t="s">
        <v>6836</v>
      </c>
      <c r="G388" s="53" t="s">
        <v>4864</v>
      </c>
      <c r="H388" s="53" t="s">
        <v>4865</v>
      </c>
      <c r="I388" s="47" t="s">
        <v>3867</v>
      </c>
      <c r="J388" s="47">
        <v>485</v>
      </c>
      <c r="K388" s="47" t="s">
        <v>493</v>
      </c>
      <c r="L388" s="47">
        <v>54708000</v>
      </c>
      <c r="M388" s="50" t="s">
        <v>4993</v>
      </c>
      <c r="N388" s="74" t="s">
        <v>4029</v>
      </c>
      <c r="O388" s="74" t="s">
        <v>4030</v>
      </c>
      <c r="P388" s="75" t="s">
        <v>5000</v>
      </c>
      <c r="Q388" s="54"/>
    </row>
    <row r="389" spans="2:17" s="73" customFormat="1" x14ac:dyDescent="0.15">
      <c r="B389" s="65">
        <v>2018</v>
      </c>
      <c r="C389" s="75">
        <v>2</v>
      </c>
      <c r="D389" s="75" t="s">
        <v>14</v>
      </c>
      <c r="E389" s="53" t="s">
        <v>2547</v>
      </c>
      <c r="F389" s="75" t="s">
        <v>6849</v>
      </c>
      <c r="G389" s="53" t="s">
        <v>910</v>
      </c>
      <c r="H389" s="53" t="s">
        <v>2548</v>
      </c>
      <c r="I389" s="47" t="s">
        <v>16</v>
      </c>
      <c r="J389" s="47">
        <v>1</v>
      </c>
      <c r="K389" s="47" t="s">
        <v>90</v>
      </c>
      <c r="L389" s="47">
        <v>55000000</v>
      </c>
      <c r="M389" s="50" t="s">
        <v>6853</v>
      </c>
      <c r="N389" s="74" t="s">
        <v>2318</v>
      </c>
      <c r="O389" s="74" t="s">
        <v>2319</v>
      </c>
      <c r="P389" s="75" t="s">
        <v>6846</v>
      </c>
      <c r="Q389" s="54"/>
    </row>
    <row r="390" spans="2:17" s="73" customFormat="1" x14ac:dyDescent="0.15">
      <c r="B390" s="65">
        <v>2018</v>
      </c>
      <c r="C390" s="75">
        <v>2</v>
      </c>
      <c r="D390" s="75" t="s">
        <v>3705</v>
      </c>
      <c r="E390" s="53" t="s">
        <v>5499</v>
      </c>
      <c r="F390" s="75" t="s">
        <v>6847</v>
      </c>
      <c r="G390" s="53" t="s">
        <v>345</v>
      </c>
      <c r="H390" s="53" t="s">
        <v>5504</v>
      </c>
      <c r="I390" s="47" t="s">
        <v>1541</v>
      </c>
      <c r="J390" s="47">
        <v>78.8</v>
      </c>
      <c r="K390" s="47" t="s">
        <v>297</v>
      </c>
      <c r="L390" s="47">
        <v>55307356</v>
      </c>
      <c r="M390" s="50" t="s">
        <v>6888</v>
      </c>
      <c r="N390" s="74" t="s">
        <v>5500</v>
      </c>
      <c r="O390" s="74" t="s">
        <v>5242</v>
      </c>
      <c r="P390" s="75" t="s">
        <v>5000</v>
      </c>
      <c r="Q390" s="54"/>
    </row>
    <row r="391" spans="2:17" s="73" customFormat="1" x14ac:dyDescent="0.15">
      <c r="B391" s="65">
        <v>2018</v>
      </c>
      <c r="C391" s="75">
        <v>2</v>
      </c>
      <c r="D391" s="75" t="s">
        <v>14</v>
      </c>
      <c r="E391" s="53" t="s">
        <v>2611</v>
      </c>
      <c r="F391" s="75" t="s">
        <v>6849</v>
      </c>
      <c r="G391" s="53" t="s">
        <v>307</v>
      </c>
      <c r="H391" s="53" t="s">
        <v>405</v>
      </c>
      <c r="I391" s="47"/>
      <c r="J391" s="47">
        <v>1020</v>
      </c>
      <c r="K391" s="47" t="s">
        <v>1622</v>
      </c>
      <c r="L391" s="47">
        <v>56100000</v>
      </c>
      <c r="M391" s="50" t="s">
        <v>6858</v>
      </c>
      <c r="N391" s="74" t="s">
        <v>2480</v>
      </c>
      <c r="O391" s="74" t="s">
        <v>2481</v>
      </c>
      <c r="P391" s="75" t="s">
        <v>6846</v>
      </c>
      <c r="Q391" s="54"/>
    </row>
    <row r="392" spans="2:17" s="73" customFormat="1" x14ac:dyDescent="0.15">
      <c r="B392" s="65">
        <v>2018</v>
      </c>
      <c r="C392" s="75">
        <v>2</v>
      </c>
      <c r="D392" s="75" t="s">
        <v>15</v>
      </c>
      <c r="E392" s="53" t="s">
        <v>2616</v>
      </c>
      <c r="F392" s="75" t="s">
        <v>6849</v>
      </c>
      <c r="G392" s="53" t="s">
        <v>1595</v>
      </c>
      <c r="H392" s="53" t="s">
        <v>2627</v>
      </c>
      <c r="I392" s="47" t="s">
        <v>1634</v>
      </c>
      <c r="J392" s="47">
        <v>12</v>
      </c>
      <c r="K392" s="47" t="s">
        <v>400</v>
      </c>
      <c r="L392" s="47">
        <v>56400000</v>
      </c>
      <c r="M392" s="50" t="s">
        <v>6859</v>
      </c>
      <c r="N392" s="74" t="s">
        <v>2499</v>
      </c>
      <c r="O392" s="74" t="s">
        <v>7684</v>
      </c>
      <c r="P392" s="75" t="s">
        <v>6846</v>
      </c>
      <c r="Q392" s="54"/>
    </row>
    <row r="393" spans="2:17" s="73" customFormat="1" x14ac:dyDescent="0.15">
      <c r="B393" s="65">
        <v>2018</v>
      </c>
      <c r="C393" s="75">
        <v>2</v>
      </c>
      <c r="D393" s="75" t="s">
        <v>14</v>
      </c>
      <c r="E393" s="53" t="s">
        <v>4797</v>
      </c>
      <c r="F393" s="75" t="s">
        <v>6836</v>
      </c>
      <c r="G393" s="53" t="s">
        <v>345</v>
      </c>
      <c r="H393" s="53" t="s">
        <v>386</v>
      </c>
      <c r="I393" s="47" t="s">
        <v>4798</v>
      </c>
      <c r="J393" s="47">
        <v>90</v>
      </c>
      <c r="K393" s="47" t="s">
        <v>1004</v>
      </c>
      <c r="L393" s="47">
        <v>56667000</v>
      </c>
      <c r="M393" s="50" t="s">
        <v>4010</v>
      </c>
      <c r="N393" s="74" t="s">
        <v>4017</v>
      </c>
      <c r="O393" s="74" t="s">
        <v>4018</v>
      </c>
      <c r="P393" s="75" t="s">
        <v>5000</v>
      </c>
      <c r="Q393" s="54"/>
    </row>
    <row r="394" spans="2:17" s="73" customFormat="1" x14ac:dyDescent="0.15">
      <c r="B394" s="65">
        <v>2018</v>
      </c>
      <c r="C394" s="75">
        <v>2</v>
      </c>
      <c r="D394" s="75" t="s">
        <v>15</v>
      </c>
      <c r="E394" s="53" t="s">
        <v>935</v>
      </c>
      <c r="F394" s="75" t="s">
        <v>6817</v>
      </c>
      <c r="G394" s="53" t="s">
        <v>941</v>
      </c>
      <c r="H394" s="53" t="s">
        <v>942</v>
      </c>
      <c r="I394" s="47" t="s">
        <v>938</v>
      </c>
      <c r="J394" s="47">
        <v>3</v>
      </c>
      <c r="K394" s="47" t="s">
        <v>422</v>
      </c>
      <c r="L394" s="47">
        <v>56896820</v>
      </c>
      <c r="M394" s="50" t="s">
        <v>6834</v>
      </c>
      <c r="N394" s="74" t="s">
        <v>714</v>
      </c>
      <c r="O394" s="74" t="s">
        <v>715</v>
      </c>
      <c r="P394" s="75" t="s">
        <v>6816</v>
      </c>
      <c r="Q394" s="54"/>
    </row>
    <row r="395" spans="2:17" s="73" customFormat="1" x14ac:dyDescent="0.15">
      <c r="B395" s="65">
        <v>2018</v>
      </c>
      <c r="C395" s="75">
        <v>2</v>
      </c>
      <c r="D395" s="75" t="s">
        <v>14</v>
      </c>
      <c r="E395" s="53" t="s">
        <v>2961</v>
      </c>
      <c r="F395" s="75" t="s">
        <v>3911</v>
      </c>
      <c r="G395" s="53" t="s">
        <v>307</v>
      </c>
      <c r="H395" s="53" t="s">
        <v>344</v>
      </c>
      <c r="I395" s="47" t="s">
        <v>1634</v>
      </c>
      <c r="J395" s="47">
        <v>965</v>
      </c>
      <c r="K395" s="47" t="s">
        <v>309</v>
      </c>
      <c r="L395" s="47">
        <v>57070100</v>
      </c>
      <c r="M395" s="50" t="s">
        <v>5884</v>
      </c>
      <c r="N395" s="74" t="s">
        <v>2958</v>
      </c>
      <c r="O395" s="74" t="s">
        <v>2959</v>
      </c>
      <c r="P395" s="75" t="s">
        <v>5000</v>
      </c>
      <c r="Q395" s="54"/>
    </row>
    <row r="396" spans="2:17" s="73" customFormat="1" x14ac:dyDescent="0.15">
      <c r="B396" s="65">
        <v>2018</v>
      </c>
      <c r="C396" s="75">
        <v>2</v>
      </c>
      <c r="D396" s="75" t="s">
        <v>15</v>
      </c>
      <c r="E396" s="53" t="s">
        <v>554</v>
      </c>
      <c r="F396" s="75" t="s">
        <v>6820</v>
      </c>
      <c r="G396" s="53" t="s">
        <v>345</v>
      </c>
      <c r="H396" s="53" t="s">
        <v>575</v>
      </c>
      <c r="I396" s="47" t="s">
        <v>558</v>
      </c>
      <c r="J396" s="47">
        <v>95.71</v>
      </c>
      <c r="K396" s="47" t="s">
        <v>297</v>
      </c>
      <c r="L396" s="47">
        <v>57447598</v>
      </c>
      <c r="M396" s="50" t="s">
        <v>6826</v>
      </c>
      <c r="N396" s="74" t="s">
        <v>551</v>
      </c>
      <c r="O396" s="74" t="s">
        <v>552</v>
      </c>
      <c r="P396" s="75" t="s">
        <v>6816</v>
      </c>
      <c r="Q396" s="54"/>
    </row>
    <row r="397" spans="2:17" s="73" customFormat="1" x14ac:dyDescent="0.15">
      <c r="B397" s="65">
        <v>2018</v>
      </c>
      <c r="C397" s="75">
        <v>2</v>
      </c>
      <c r="D397" s="75" t="s">
        <v>14</v>
      </c>
      <c r="E397" s="53" t="s">
        <v>943</v>
      </c>
      <c r="F397" s="75" t="s">
        <v>6820</v>
      </c>
      <c r="G397" s="53" t="s">
        <v>351</v>
      </c>
      <c r="H397" s="53" t="s">
        <v>387</v>
      </c>
      <c r="I397" s="47" t="s">
        <v>318</v>
      </c>
      <c r="J397" s="47">
        <v>846</v>
      </c>
      <c r="K397" s="47" t="s">
        <v>319</v>
      </c>
      <c r="L397" s="47">
        <v>58875678</v>
      </c>
      <c r="M397" s="50" t="s">
        <v>6834</v>
      </c>
      <c r="N397" s="74" t="s">
        <v>714</v>
      </c>
      <c r="O397" s="74" t="s">
        <v>715</v>
      </c>
      <c r="P397" s="75" t="s">
        <v>6816</v>
      </c>
      <c r="Q397" s="54"/>
    </row>
    <row r="398" spans="2:17" s="73" customFormat="1" x14ac:dyDescent="0.15">
      <c r="B398" s="65">
        <v>2018</v>
      </c>
      <c r="C398" s="75">
        <v>2</v>
      </c>
      <c r="D398" s="75" t="s">
        <v>15</v>
      </c>
      <c r="E398" s="53" t="s">
        <v>5693</v>
      </c>
      <c r="F398" s="75" t="s">
        <v>6836</v>
      </c>
      <c r="G398" s="53" t="s">
        <v>307</v>
      </c>
      <c r="H398" s="53" t="s">
        <v>380</v>
      </c>
      <c r="I398" s="47" t="s">
        <v>16</v>
      </c>
      <c r="J398" s="47">
        <v>950</v>
      </c>
      <c r="K398" s="47" t="s">
        <v>309</v>
      </c>
      <c r="L398" s="47">
        <v>59400000</v>
      </c>
      <c r="M398" s="50" t="s">
        <v>6811</v>
      </c>
      <c r="N398" s="74" t="s">
        <v>5394</v>
      </c>
      <c r="O398" s="74" t="s">
        <v>5694</v>
      </c>
      <c r="P398" s="75" t="s">
        <v>5000</v>
      </c>
      <c r="Q398" s="54"/>
    </row>
    <row r="399" spans="2:17" s="73" customFormat="1" x14ac:dyDescent="0.15">
      <c r="B399" s="65">
        <v>2018</v>
      </c>
      <c r="C399" s="75">
        <v>2</v>
      </c>
      <c r="D399" s="75" t="s">
        <v>15</v>
      </c>
      <c r="E399" s="53" t="s">
        <v>3020</v>
      </c>
      <c r="F399" s="75" t="s">
        <v>6836</v>
      </c>
      <c r="G399" s="53" t="s">
        <v>345</v>
      </c>
      <c r="H399" s="53" t="s">
        <v>3079</v>
      </c>
      <c r="I399" s="47" t="s">
        <v>929</v>
      </c>
      <c r="J399" s="47">
        <v>83</v>
      </c>
      <c r="K399" s="47" t="s">
        <v>516</v>
      </c>
      <c r="L399" s="47">
        <v>59650000</v>
      </c>
      <c r="M399" s="50" t="s">
        <v>5888</v>
      </c>
      <c r="N399" s="74" t="s">
        <v>3021</v>
      </c>
      <c r="O399" s="74" t="s">
        <v>3022</v>
      </c>
      <c r="P399" s="75" t="s">
        <v>5000</v>
      </c>
      <c r="Q399" s="54"/>
    </row>
    <row r="400" spans="2:17" s="73" customFormat="1" x14ac:dyDescent="0.15">
      <c r="B400" s="65">
        <v>2018</v>
      </c>
      <c r="C400" s="75">
        <v>2</v>
      </c>
      <c r="D400" s="75" t="s">
        <v>15</v>
      </c>
      <c r="E400" s="53" t="s">
        <v>3432</v>
      </c>
      <c r="F400" s="75" t="s">
        <v>6835</v>
      </c>
      <c r="G400" s="53" t="s">
        <v>307</v>
      </c>
      <c r="H400" s="53" t="s">
        <v>2650</v>
      </c>
      <c r="I400" s="47" t="s">
        <v>17</v>
      </c>
      <c r="J400" s="47">
        <v>1000</v>
      </c>
      <c r="K400" s="47" t="s">
        <v>309</v>
      </c>
      <c r="L400" s="47">
        <v>60000000</v>
      </c>
      <c r="M400" s="50" t="s">
        <v>5893</v>
      </c>
      <c r="N400" s="74" t="s">
        <v>3252</v>
      </c>
      <c r="O400" s="74" t="s">
        <v>3253</v>
      </c>
      <c r="P400" s="75" t="s">
        <v>5000</v>
      </c>
      <c r="Q400" s="54"/>
    </row>
    <row r="401" spans="2:17" s="73" customFormat="1" x14ac:dyDescent="0.15">
      <c r="B401" s="65">
        <v>2018</v>
      </c>
      <c r="C401" s="75">
        <v>2</v>
      </c>
      <c r="D401" s="75" t="s">
        <v>14</v>
      </c>
      <c r="E401" s="53" t="s">
        <v>2555</v>
      </c>
      <c r="F401" s="75" t="s">
        <v>6851</v>
      </c>
      <c r="G401" s="53" t="s">
        <v>1048</v>
      </c>
      <c r="H401" s="53" t="s">
        <v>2558</v>
      </c>
      <c r="I401" s="47" t="s">
        <v>16</v>
      </c>
      <c r="J401" s="47">
        <v>15466</v>
      </c>
      <c r="K401" s="47" t="s">
        <v>493</v>
      </c>
      <c r="L401" s="47">
        <v>60162740</v>
      </c>
      <c r="M401" s="50" t="s">
        <v>6856</v>
      </c>
      <c r="N401" s="74" t="s">
        <v>2447</v>
      </c>
      <c r="O401" s="74" t="s">
        <v>2448</v>
      </c>
      <c r="P401" s="75" t="s">
        <v>6846</v>
      </c>
      <c r="Q401" s="54"/>
    </row>
    <row r="402" spans="2:17" s="73" customFormat="1" x14ac:dyDescent="0.15">
      <c r="B402" s="65">
        <v>2018</v>
      </c>
      <c r="C402" s="75">
        <v>2</v>
      </c>
      <c r="D402" s="75" t="s">
        <v>15</v>
      </c>
      <c r="E402" s="53" t="s">
        <v>2616</v>
      </c>
      <c r="F402" s="75" t="s">
        <v>6849</v>
      </c>
      <c r="G402" s="53" t="s">
        <v>1762</v>
      </c>
      <c r="H402" s="53" t="s">
        <v>2623</v>
      </c>
      <c r="I402" s="47" t="s">
        <v>1634</v>
      </c>
      <c r="J402" s="47">
        <v>3</v>
      </c>
      <c r="K402" s="47" t="s">
        <v>977</v>
      </c>
      <c r="L402" s="47">
        <v>60357000</v>
      </c>
      <c r="M402" s="50" t="s">
        <v>6859</v>
      </c>
      <c r="N402" s="74" t="s">
        <v>2499</v>
      </c>
      <c r="O402" s="74" t="s">
        <v>7684</v>
      </c>
      <c r="P402" s="75" t="s">
        <v>6846</v>
      </c>
      <c r="Q402" s="54"/>
    </row>
    <row r="403" spans="2:17" s="73" customFormat="1" x14ac:dyDescent="0.15">
      <c r="B403" s="65">
        <v>2018</v>
      </c>
      <c r="C403" s="75">
        <v>2</v>
      </c>
      <c r="D403" s="75" t="s">
        <v>15</v>
      </c>
      <c r="E403" s="53" t="s">
        <v>3016</v>
      </c>
      <c r="F403" s="75" t="s">
        <v>6836</v>
      </c>
      <c r="G403" s="53" t="s">
        <v>345</v>
      </c>
      <c r="H403" s="53" t="s">
        <v>3079</v>
      </c>
      <c r="I403" s="47" t="s">
        <v>929</v>
      </c>
      <c r="J403" s="47">
        <v>85</v>
      </c>
      <c r="K403" s="47" t="s">
        <v>516</v>
      </c>
      <c r="L403" s="47">
        <v>60850000</v>
      </c>
      <c r="M403" s="50" t="s">
        <v>5888</v>
      </c>
      <c r="N403" s="74" t="s">
        <v>3017</v>
      </c>
      <c r="O403" s="74" t="s">
        <v>3018</v>
      </c>
      <c r="P403" s="75" t="s">
        <v>5000</v>
      </c>
      <c r="Q403" s="54"/>
    </row>
    <row r="404" spans="2:17" s="73" customFormat="1" x14ac:dyDescent="0.15">
      <c r="B404" s="65">
        <v>2018</v>
      </c>
      <c r="C404" s="75">
        <v>2</v>
      </c>
      <c r="D404" s="75" t="s">
        <v>15</v>
      </c>
      <c r="E404" s="53" t="s">
        <v>2637</v>
      </c>
      <c r="F404" s="75" t="s">
        <v>6849</v>
      </c>
      <c r="G404" s="53" t="s">
        <v>2640</v>
      </c>
      <c r="H404" s="53" t="s">
        <v>2641</v>
      </c>
      <c r="I404" s="47" t="s">
        <v>1634</v>
      </c>
      <c r="J404" s="47">
        <v>13</v>
      </c>
      <c r="K404" s="47" t="s">
        <v>977</v>
      </c>
      <c r="L404" s="47">
        <v>60866000</v>
      </c>
      <c r="M404" s="50" t="s">
        <v>6859</v>
      </c>
      <c r="N404" s="74" t="s">
        <v>2499</v>
      </c>
      <c r="O404" s="74" t="s">
        <v>7684</v>
      </c>
      <c r="P404" s="75" t="s">
        <v>6846</v>
      </c>
      <c r="Q404" s="54"/>
    </row>
    <row r="405" spans="2:17" s="73" customFormat="1" x14ac:dyDescent="0.15">
      <c r="B405" s="65">
        <v>2018</v>
      </c>
      <c r="C405" s="75">
        <v>2</v>
      </c>
      <c r="D405" s="75" t="s">
        <v>15</v>
      </c>
      <c r="E405" s="53" t="s">
        <v>4684</v>
      </c>
      <c r="F405" s="75" t="s">
        <v>6836</v>
      </c>
      <c r="G405" s="53" t="s">
        <v>4488</v>
      </c>
      <c r="H405" s="53" t="s">
        <v>4682</v>
      </c>
      <c r="I405" s="47" t="s">
        <v>4683</v>
      </c>
      <c r="J405" s="47">
        <v>783</v>
      </c>
      <c r="K405" s="47" t="s">
        <v>4490</v>
      </c>
      <c r="L405" s="47">
        <v>61161000</v>
      </c>
      <c r="M405" s="50" t="s">
        <v>6883</v>
      </c>
      <c r="N405" s="74" t="s">
        <v>3976</v>
      </c>
      <c r="O405" s="74" t="s">
        <v>3977</v>
      </c>
      <c r="P405" s="75" t="s">
        <v>5000</v>
      </c>
      <c r="Q405" s="54"/>
    </row>
    <row r="406" spans="2:17" s="73" customFormat="1" x14ac:dyDescent="0.15">
      <c r="B406" s="65">
        <v>2018</v>
      </c>
      <c r="C406" s="75">
        <v>2</v>
      </c>
      <c r="D406" s="75" t="s">
        <v>15</v>
      </c>
      <c r="E406" s="53" t="s">
        <v>327</v>
      </c>
      <c r="F406" s="75" t="s">
        <v>6817</v>
      </c>
      <c r="G406" s="53" t="s">
        <v>330</v>
      </c>
      <c r="H406" s="53"/>
      <c r="I406" s="47"/>
      <c r="J406" s="47">
        <v>1</v>
      </c>
      <c r="K406" s="47" t="s">
        <v>322</v>
      </c>
      <c r="L406" s="47">
        <v>61252000</v>
      </c>
      <c r="M406" s="50" t="s">
        <v>6819</v>
      </c>
      <c r="N406" s="74" t="s">
        <v>236</v>
      </c>
      <c r="O406" s="74" t="s">
        <v>252</v>
      </c>
      <c r="P406" s="75" t="s">
        <v>6816</v>
      </c>
      <c r="Q406" s="54"/>
    </row>
    <row r="407" spans="2:17" s="73" customFormat="1" x14ac:dyDescent="0.15">
      <c r="B407" s="65">
        <v>2018</v>
      </c>
      <c r="C407" s="75">
        <v>2</v>
      </c>
      <c r="D407" s="75" t="s">
        <v>14</v>
      </c>
      <c r="E407" s="53" t="s">
        <v>5556</v>
      </c>
      <c r="F407" s="75" t="s">
        <v>6836</v>
      </c>
      <c r="G407" s="53" t="s">
        <v>312</v>
      </c>
      <c r="H407" s="53"/>
      <c r="I407" s="47" t="s">
        <v>16</v>
      </c>
      <c r="J407" s="47">
        <v>1084</v>
      </c>
      <c r="K407" s="47" t="s">
        <v>516</v>
      </c>
      <c r="L407" s="47">
        <v>62348170</v>
      </c>
      <c r="M407" s="50" t="s">
        <v>6890</v>
      </c>
      <c r="N407" s="74" t="s">
        <v>5559</v>
      </c>
      <c r="O407" s="74" t="s">
        <v>5560</v>
      </c>
      <c r="P407" s="75" t="s">
        <v>5000</v>
      </c>
      <c r="Q407" s="54"/>
    </row>
    <row r="408" spans="2:17" s="73" customFormat="1" x14ac:dyDescent="0.15">
      <c r="B408" s="65">
        <v>2018</v>
      </c>
      <c r="C408" s="75">
        <v>2</v>
      </c>
      <c r="D408" s="75" t="s">
        <v>15</v>
      </c>
      <c r="E408" s="53" t="s">
        <v>4238</v>
      </c>
      <c r="F408" s="75" t="s">
        <v>6836</v>
      </c>
      <c r="G408" s="53" t="s">
        <v>307</v>
      </c>
      <c r="H408" s="53" t="s">
        <v>4519</v>
      </c>
      <c r="I408" s="47" t="s">
        <v>16</v>
      </c>
      <c r="J408" s="47">
        <v>890</v>
      </c>
      <c r="K408" s="47" t="s">
        <v>309</v>
      </c>
      <c r="L408" s="47">
        <v>62600000</v>
      </c>
      <c r="M408" s="50" t="s">
        <v>6882</v>
      </c>
      <c r="N408" s="74" t="s">
        <v>4239</v>
      </c>
      <c r="O408" s="74" t="s">
        <v>4240</v>
      </c>
      <c r="P408" s="75" t="s">
        <v>5000</v>
      </c>
      <c r="Q408" s="54"/>
    </row>
    <row r="409" spans="2:17" s="73" customFormat="1" x14ac:dyDescent="0.15">
      <c r="B409" s="65">
        <v>2018</v>
      </c>
      <c r="C409" s="75">
        <v>2</v>
      </c>
      <c r="D409" s="75" t="s">
        <v>14</v>
      </c>
      <c r="E409" s="53" t="s">
        <v>3578</v>
      </c>
      <c r="F409" s="75" t="s">
        <v>6836</v>
      </c>
      <c r="G409" s="53" t="s">
        <v>345</v>
      </c>
      <c r="H409" s="53"/>
      <c r="I409" s="47" t="s">
        <v>17</v>
      </c>
      <c r="J409" s="47">
        <v>1</v>
      </c>
      <c r="K409" s="47" t="s">
        <v>322</v>
      </c>
      <c r="L409" s="47">
        <v>62645000</v>
      </c>
      <c r="M409" s="50" t="s">
        <v>5893</v>
      </c>
      <c r="N409" s="74" t="s">
        <v>3247</v>
      </c>
      <c r="O409" s="74" t="s">
        <v>3248</v>
      </c>
      <c r="P409" s="75" t="s">
        <v>5000</v>
      </c>
      <c r="Q409" s="54"/>
    </row>
    <row r="410" spans="2:17" s="73" customFormat="1" x14ac:dyDescent="0.15">
      <c r="B410" s="65">
        <v>2018</v>
      </c>
      <c r="C410" s="75">
        <v>2</v>
      </c>
      <c r="D410" s="75" t="s">
        <v>15</v>
      </c>
      <c r="E410" s="53" t="s">
        <v>3010</v>
      </c>
      <c r="F410" s="75" t="s">
        <v>6836</v>
      </c>
      <c r="G410" s="53" t="s">
        <v>345</v>
      </c>
      <c r="H410" s="53" t="s">
        <v>3079</v>
      </c>
      <c r="I410" s="47" t="s">
        <v>929</v>
      </c>
      <c r="J410" s="47">
        <v>86</v>
      </c>
      <c r="K410" s="47" t="s">
        <v>3080</v>
      </c>
      <c r="L410" s="47">
        <v>62780000</v>
      </c>
      <c r="M410" s="50" t="s">
        <v>5888</v>
      </c>
      <c r="N410" s="74" t="s">
        <v>2912</v>
      </c>
      <c r="O410" s="74" t="s">
        <v>2913</v>
      </c>
      <c r="P410" s="75" t="s">
        <v>5000</v>
      </c>
      <c r="Q410" s="54"/>
    </row>
    <row r="411" spans="2:17" s="73" customFormat="1" x14ac:dyDescent="0.15">
      <c r="B411" s="65">
        <v>2018</v>
      </c>
      <c r="C411" s="75">
        <v>2</v>
      </c>
      <c r="D411" s="75" t="s">
        <v>15</v>
      </c>
      <c r="E411" s="53" t="s">
        <v>327</v>
      </c>
      <c r="F411" s="75" t="s">
        <v>6817</v>
      </c>
      <c r="G411" s="53" t="s">
        <v>332</v>
      </c>
      <c r="H411" s="53"/>
      <c r="I411" s="47"/>
      <c r="J411" s="47">
        <v>1</v>
      </c>
      <c r="K411" s="47" t="s">
        <v>322</v>
      </c>
      <c r="L411" s="47">
        <v>62955000</v>
      </c>
      <c r="M411" s="50" t="s">
        <v>6819</v>
      </c>
      <c r="N411" s="74" t="s">
        <v>236</v>
      </c>
      <c r="O411" s="74" t="s">
        <v>252</v>
      </c>
      <c r="P411" s="75" t="s">
        <v>6816</v>
      </c>
      <c r="Q411" s="54"/>
    </row>
    <row r="412" spans="2:17" s="73" customFormat="1" x14ac:dyDescent="0.15">
      <c r="B412" s="65">
        <v>2018</v>
      </c>
      <c r="C412" s="75">
        <v>2</v>
      </c>
      <c r="D412" s="75" t="s">
        <v>14</v>
      </c>
      <c r="E412" s="53" t="s">
        <v>5546</v>
      </c>
      <c r="F412" s="75" t="s">
        <v>6835</v>
      </c>
      <c r="G412" s="53" t="s">
        <v>993</v>
      </c>
      <c r="H412" s="53" t="s">
        <v>317</v>
      </c>
      <c r="I412" s="47" t="s">
        <v>5547</v>
      </c>
      <c r="J412" s="47">
        <v>486</v>
      </c>
      <c r="K412" s="47" t="s">
        <v>366</v>
      </c>
      <c r="L412" s="47">
        <v>63064000</v>
      </c>
      <c r="M412" s="50" t="s">
        <v>6888</v>
      </c>
      <c r="N412" s="74" t="s">
        <v>5246</v>
      </c>
      <c r="O412" s="74" t="s">
        <v>5034</v>
      </c>
      <c r="P412" s="75" t="s">
        <v>5000</v>
      </c>
      <c r="Q412" s="54"/>
    </row>
    <row r="413" spans="2:17" s="73" customFormat="1" x14ac:dyDescent="0.15">
      <c r="B413" s="65">
        <v>2018</v>
      </c>
      <c r="C413" s="75">
        <v>2</v>
      </c>
      <c r="D413" s="75" t="s">
        <v>15</v>
      </c>
      <c r="E413" s="53" t="s">
        <v>4487</v>
      </c>
      <c r="F413" s="75" t="s">
        <v>6836</v>
      </c>
      <c r="G413" s="53" t="s">
        <v>4495</v>
      </c>
      <c r="H413" s="53" t="s">
        <v>4496</v>
      </c>
      <c r="I413" s="47" t="s">
        <v>3867</v>
      </c>
      <c r="J413" s="47">
        <v>438</v>
      </c>
      <c r="K413" s="47" t="s">
        <v>4417</v>
      </c>
      <c r="L413" s="47">
        <v>66054780</v>
      </c>
      <c r="M413" s="50" t="s">
        <v>6880</v>
      </c>
      <c r="N413" s="74" t="s">
        <v>4491</v>
      </c>
      <c r="O413" s="74" t="s">
        <v>4492</v>
      </c>
      <c r="P413" s="75" t="s">
        <v>5000</v>
      </c>
      <c r="Q413" s="54"/>
    </row>
    <row r="414" spans="2:17" s="73" customFormat="1" x14ac:dyDescent="0.15">
      <c r="B414" s="65">
        <v>2018</v>
      </c>
      <c r="C414" s="75">
        <v>2</v>
      </c>
      <c r="D414" s="75" t="s">
        <v>15</v>
      </c>
      <c r="E414" s="53" t="s">
        <v>868</v>
      </c>
      <c r="F414" s="75" t="s">
        <v>6836</v>
      </c>
      <c r="G414" s="53" t="s">
        <v>351</v>
      </c>
      <c r="H414" s="53" t="s">
        <v>1052</v>
      </c>
      <c r="I414" s="47" t="s">
        <v>318</v>
      </c>
      <c r="J414" s="47">
        <v>493</v>
      </c>
      <c r="K414" s="47" t="s">
        <v>319</v>
      </c>
      <c r="L414" s="47">
        <v>66976390</v>
      </c>
      <c r="M414" s="50" t="s">
        <v>5841</v>
      </c>
      <c r="N414" s="74" t="s">
        <v>866</v>
      </c>
      <c r="O414" s="74" t="s">
        <v>867</v>
      </c>
      <c r="P414" s="75" t="s">
        <v>5000</v>
      </c>
      <c r="Q414" s="54"/>
    </row>
    <row r="415" spans="2:17" s="73" customFormat="1" x14ac:dyDescent="0.15">
      <c r="B415" s="65">
        <v>2018</v>
      </c>
      <c r="C415" s="75">
        <v>2</v>
      </c>
      <c r="D415" s="75" t="s">
        <v>15</v>
      </c>
      <c r="E415" s="53" t="s">
        <v>1951</v>
      </c>
      <c r="F415" s="75" t="s">
        <v>6835</v>
      </c>
      <c r="G415" s="53" t="s">
        <v>2011</v>
      </c>
      <c r="H415" s="53" t="s">
        <v>2012</v>
      </c>
      <c r="I415" s="47" t="s">
        <v>16</v>
      </c>
      <c r="J415" s="47">
        <v>48</v>
      </c>
      <c r="K415" s="47" t="s">
        <v>422</v>
      </c>
      <c r="L415" s="47">
        <v>67740000</v>
      </c>
      <c r="M415" s="50" t="s">
        <v>6227</v>
      </c>
      <c r="N415" s="74" t="s">
        <v>1952</v>
      </c>
      <c r="O415" s="74" t="s">
        <v>1953</v>
      </c>
      <c r="P415" s="75" t="s">
        <v>5000</v>
      </c>
      <c r="Q415" s="54"/>
    </row>
    <row r="416" spans="2:17" s="73" customFormat="1" x14ac:dyDescent="0.15">
      <c r="B416" s="65">
        <v>2018</v>
      </c>
      <c r="C416" s="75">
        <v>2</v>
      </c>
      <c r="D416" s="75" t="s">
        <v>14</v>
      </c>
      <c r="E416" s="53" t="s">
        <v>1352</v>
      </c>
      <c r="F416" s="75" t="s">
        <v>6836</v>
      </c>
      <c r="G416" s="53" t="s">
        <v>927</v>
      </c>
      <c r="H416" s="53" t="s">
        <v>1550</v>
      </c>
      <c r="I416" s="47" t="s">
        <v>314</v>
      </c>
      <c r="J416" s="47">
        <v>85</v>
      </c>
      <c r="K416" s="47" t="s">
        <v>516</v>
      </c>
      <c r="L416" s="47">
        <v>68000000</v>
      </c>
      <c r="M416" s="50" t="s">
        <v>5844</v>
      </c>
      <c r="N416" s="74" t="s">
        <v>1126</v>
      </c>
      <c r="O416" s="74" t="s">
        <v>1127</v>
      </c>
      <c r="P416" s="75" t="s">
        <v>5000</v>
      </c>
      <c r="Q416" s="54"/>
    </row>
    <row r="417" spans="2:17" s="73" customFormat="1" x14ac:dyDescent="0.15">
      <c r="B417" s="65">
        <v>2018</v>
      </c>
      <c r="C417" s="75">
        <v>2</v>
      </c>
      <c r="D417" s="75" t="s">
        <v>14</v>
      </c>
      <c r="E417" s="53" t="s">
        <v>3605</v>
      </c>
      <c r="F417" s="75" t="s">
        <v>3911</v>
      </c>
      <c r="G417" s="53" t="s">
        <v>3547</v>
      </c>
      <c r="H417" s="53" t="s">
        <v>3608</v>
      </c>
      <c r="I417" s="47" t="s">
        <v>3607</v>
      </c>
      <c r="J417" s="47">
        <v>2</v>
      </c>
      <c r="K417" s="47" t="s">
        <v>3600</v>
      </c>
      <c r="L417" s="47">
        <v>68940000</v>
      </c>
      <c r="M417" s="50" t="s">
        <v>6871</v>
      </c>
      <c r="N417" s="74" t="s">
        <v>3272</v>
      </c>
      <c r="O417" s="74" t="s">
        <v>3273</v>
      </c>
      <c r="P417" s="75" t="s">
        <v>5000</v>
      </c>
      <c r="Q417" s="54"/>
    </row>
    <row r="418" spans="2:17" s="73" customFormat="1" x14ac:dyDescent="0.15">
      <c r="B418" s="65">
        <v>2018</v>
      </c>
      <c r="C418" s="75">
        <v>2</v>
      </c>
      <c r="D418" s="75" t="s">
        <v>15</v>
      </c>
      <c r="E418" s="53" t="s">
        <v>935</v>
      </c>
      <c r="F418" s="75" t="s">
        <v>6817</v>
      </c>
      <c r="G418" s="53" t="s">
        <v>939</v>
      </c>
      <c r="H418" s="53" t="s">
        <v>940</v>
      </c>
      <c r="I418" s="47" t="s">
        <v>938</v>
      </c>
      <c r="J418" s="47">
        <v>1</v>
      </c>
      <c r="K418" s="47" t="s">
        <v>322</v>
      </c>
      <c r="L418" s="47">
        <v>69883200</v>
      </c>
      <c r="M418" s="50" t="s">
        <v>6834</v>
      </c>
      <c r="N418" s="74" t="s">
        <v>714</v>
      </c>
      <c r="O418" s="74" t="s">
        <v>715</v>
      </c>
      <c r="P418" s="75" t="s">
        <v>6816</v>
      </c>
      <c r="Q418" s="54"/>
    </row>
    <row r="419" spans="2:17" s="73" customFormat="1" x14ac:dyDescent="0.15">
      <c r="B419" s="65">
        <v>2018</v>
      </c>
      <c r="C419" s="75">
        <v>2</v>
      </c>
      <c r="D419" s="75" t="s">
        <v>14</v>
      </c>
      <c r="E419" s="53" t="s">
        <v>582</v>
      </c>
      <c r="F419" s="75" t="s">
        <v>6827</v>
      </c>
      <c r="G419" s="53" t="s">
        <v>583</v>
      </c>
      <c r="H419" s="53" t="s">
        <v>584</v>
      </c>
      <c r="I419" s="47" t="s">
        <v>585</v>
      </c>
      <c r="J419" s="47">
        <v>1</v>
      </c>
      <c r="K419" s="47" t="s">
        <v>422</v>
      </c>
      <c r="L419" s="47">
        <v>70000000</v>
      </c>
      <c r="M419" s="50" t="s">
        <v>6828</v>
      </c>
      <c r="N419" s="74" t="s">
        <v>586</v>
      </c>
      <c r="O419" s="74" t="s">
        <v>587</v>
      </c>
      <c r="P419" s="75" t="s">
        <v>7683</v>
      </c>
      <c r="Q419" s="54"/>
    </row>
    <row r="420" spans="2:17" s="73" customFormat="1" x14ac:dyDescent="0.15">
      <c r="B420" s="65">
        <v>2018</v>
      </c>
      <c r="C420" s="75">
        <v>2</v>
      </c>
      <c r="D420" s="75" t="s">
        <v>14</v>
      </c>
      <c r="E420" s="53" t="s">
        <v>997</v>
      </c>
      <c r="F420" s="75" t="s">
        <v>6836</v>
      </c>
      <c r="G420" s="53" t="s">
        <v>307</v>
      </c>
      <c r="H420" s="53" t="s">
        <v>998</v>
      </c>
      <c r="I420" s="47" t="s">
        <v>996</v>
      </c>
      <c r="J420" s="47">
        <v>1000</v>
      </c>
      <c r="K420" s="47" t="s">
        <v>309</v>
      </c>
      <c r="L420" s="47">
        <v>70000000</v>
      </c>
      <c r="M420" s="50" t="s">
        <v>5838</v>
      </c>
      <c r="N420" s="74" t="s">
        <v>744</v>
      </c>
      <c r="O420" s="74" t="s">
        <v>745</v>
      </c>
      <c r="P420" s="75" t="s">
        <v>5000</v>
      </c>
      <c r="Q420" s="54"/>
    </row>
    <row r="421" spans="2:17" s="73" customFormat="1" x14ac:dyDescent="0.15">
      <c r="B421" s="65">
        <v>2018</v>
      </c>
      <c r="C421" s="75">
        <v>2</v>
      </c>
      <c r="D421" s="75" t="s">
        <v>15</v>
      </c>
      <c r="E421" s="53" t="s">
        <v>3515</v>
      </c>
      <c r="F421" s="75" t="s">
        <v>6835</v>
      </c>
      <c r="G421" s="53" t="s">
        <v>3522</v>
      </c>
      <c r="H421" s="53"/>
      <c r="I421" s="47" t="s">
        <v>3523</v>
      </c>
      <c r="J421" s="47">
        <v>1</v>
      </c>
      <c r="K421" s="47" t="s">
        <v>617</v>
      </c>
      <c r="L421" s="47">
        <v>71057573</v>
      </c>
      <c r="M421" s="50" t="s">
        <v>6470</v>
      </c>
      <c r="N421" s="74" t="s">
        <v>3403</v>
      </c>
      <c r="O421" s="74" t="s">
        <v>3404</v>
      </c>
      <c r="P421" s="75" t="s">
        <v>5000</v>
      </c>
      <c r="Q421" s="54"/>
    </row>
    <row r="422" spans="2:17" s="73" customFormat="1" x14ac:dyDescent="0.15">
      <c r="B422" s="65">
        <v>2018</v>
      </c>
      <c r="C422" s="75">
        <v>2</v>
      </c>
      <c r="D422" s="75" t="s">
        <v>14</v>
      </c>
      <c r="E422" s="53" t="s">
        <v>943</v>
      </c>
      <c r="F422" s="75" t="s">
        <v>6820</v>
      </c>
      <c r="G422" s="53" t="s">
        <v>948</v>
      </c>
      <c r="H422" s="53" t="s">
        <v>387</v>
      </c>
      <c r="I422" s="47" t="s">
        <v>318</v>
      </c>
      <c r="J422" s="47">
        <v>347</v>
      </c>
      <c r="K422" s="47" t="s">
        <v>319</v>
      </c>
      <c r="L422" s="47">
        <v>71798117</v>
      </c>
      <c r="M422" s="50" t="s">
        <v>6834</v>
      </c>
      <c r="N422" s="74" t="s">
        <v>714</v>
      </c>
      <c r="O422" s="74" t="s">
        <v>715</v>
      </c>
      <c r="P422" s="75" t="s">
        <v>6816</v>
      </c>
      <c r="Q422" s="54"/>
    </row>
    <row r="423" spans="2:17" s="73" customFormat="1" x14ac:dyDescent="0.15">
      <c r="B423" s="65">
        <v>2018</v>
      </c>
      <c r="C423" s="75">
        <v>2</v>
      </c>
      <c r="D423" s="75" t="s">
        <v>14</v>
      </c>
      <c r="E423" s="53" t="s">
        <v>3591</v>
      </c>
      <c r="F423" s="75" t="s">
        <v>3911</v>
      </c>
      <c r="G423" s="53" t="s">
        <v>3598</v>
      </c>
      <c r="H423" s="53" t="s">
        <v>3599</v>
      </c>
      <c r="I423" s="47" t="s">
        <v>3594</v>
      </c>
      <c r="J423" s="47">
        <v>2</v>
      </c>
      <c r="K423" s="47" t="s">
        <v>3600</v>
      </c>
      <c r="L423" s="47">
        <v>71937800</v>
      </c>
      <c r="M423" s="50" t="s">
        <v>6871</v>
      </c>
      <c r="N423" s="74" t="s">
        <v>3596</v>
      </c>
      <c r="O423" s="74" t="s">
        <v>3597</v>
      </c>
      <c r="P423" s="75" t="s">
        <v>5000</v>
      </c>
      <c r="Q423" s="54"/>
    </row>
    <row r="424" spans="2:17" s="73" customFormat="1" x14ac:dyDescent="0.15">
      <c r="B424" s="65">
        <v>2018</v>
      </c>
      <c r="C424" s="75">
        <v>2</v>
      </c>
      <c r="D424" s="75" t="s">
        <v>15</v>
      </c>
      <c r="E424" s="53" t="s">
        <v>3019</v>
      </c>
      <c r="F424" s="75" t="s">
        <v>6836</v>
      </c>
      <c r="G424" s="53" t="s">
        <v>345</v>
      </c>
      <c r="H424" s="53" t="s">
        <v>3079</v>
      </c>
      <c r="I424" s="47" t="s">
        <v>929</v>
      </c>
      <c r="J424" s="47">
        <v>100</v>
      </c>
      <c r="K424" s="47" t="s">
        <v>516</v>
      </c>
      <c r="L424" s="47">
        <v>73700000</v>
      </c>
      <c r="M424" s="50" t="s">
        <v>5888</v>
      </c>
      <c r="N424" s="74" t="s">
        <v>2912</v>
      </c>
      <c r="O424" s="74" t="s">
        <v>2913</v>
      </c>
      <c r="P424" s="75" t="s">
        <v>5000</v>
      </c>
      <c r="Q424" s="54"/>
    </row>
    <row r="425" spans="2:17" s="73" customFormat="1" x14ac:dyDescent="0.15">
      <c r="B425" s="65">
        <v>2018</v>
      </c>
      <c r="C425" s="75">
        <v>2</v>
      </c>
      <c r="D425" s="75" t="s">
        <v>14</v>
      </c>
      <c r="E425" s="53" t="s">
        <v>943</v>
      </c>
      <c r="F425" s="75" t="s">
        <v>6820</v>
      </c>
      <c r="G425" s="53" t="s">
        <v>351</v>
      </c>
      <c r="H425" s="53" t="s">
        <v>944</v>
      </c>
      <c r="I425" s="47" t="s">
        <v>318</v>
      </c>
      <c r="J425" s="47">
        <v>601</v>
      </c>
      <c r="K425" s="47" t="s">
        <v>319</v>
      </c>
      <c r="L425" s="47">
        <v>73760129</v>
      </c>
      <c r="M425" s="50" t="s">
        <v>6834</v>
      </c>
      <c r="N425" s="74" t="s">
        <v>714</v>
      </c>
      <c r="O425" s="74" t="s">
        <v>715</v>
      </c>
      <c r="P425" s="75" t="s">
        <v>6816</v>
      </c>
      <c r="Q425" s="54"/>
    </row>
    <row r="426" spans="2:17" s="73" customFormat="1" x14ac:dyDescent="0.15">
      <c r="B426" s="65">
        <v>2018</v>
      </c>
      <c r="C426" s="75">
        <v>2</v>
      </c>
      <c r="D426" s="75" t="s">
        <v>15</v>
      </c>
      <c r="E426" s="53" t="s">
        <v>961</v>
      </c>
      <c r="F426" s="75" t="s">
        <v>6835</v>
      </c>
      <c r="G426" s="53" t="s">
        <v>893</v>
      </c>
      <c r="H426" s="53" t="s">
        <v>963</v>
      </c>
      <c r="I426" s="47" t="s">
        <v>964</v>
      </c>
      <c r="J426" s="47">
        <v>1</v>
      </c>
      <c r="K426" s="47" t="s">
        <v>322</v>
      </c>
      <c r="L426" s="47">
        <v>74000000</v>
      </c>
      <c r="M426" s="50" t="s">
        <v>5837</v>
      </c>
      <c r="N426" s="74" t="s">
        <v>719</v>
      </c>
      <c r="O426" s="74" t="s">
        <v>720</v>
      </c>
      <c r="P426" s="75" t="s">
        <v>5000</v>
      </c>
      <c r="Q426" s="54"/>
    </row>
    <row r="427" spans="2:17" s="73" customFormat="1" x14ac:dyDescent="0.15">
      <c r="B427" s="65">
        <v>2018</v>
      </c>
      <c r="C427" s="75">
        <v>2</v>
      </c>
      <c r="D427" s="75" t="s">
        <v>15</v>
      </c>
      <c r="E427" s="53" t="s">
        <v>4842</v>
      </c>
      <c r="F427" s="75" t="s">
        <v>6836</v>
      </c>
      <c r="G427" s="53" t="s">
        <v>307</v>
      </c>
      <c r="H427" s="53" t="s">
        <v>2299</v>
      </c>
      <c r="I427" s="47" t="s">
        <v>3867</v>
      </c>
      <c r="J427" s="47">
        <v>1073</v>
      </c>
      <c r="K427" s="47" t="s">
        <v>309</v>
      </c>
      <c r="L427" s="47">
        <v>75048480</v>
      </c>
      <c r="M427" s="50" t="s">
        <v>4993</v>
      </c>
      <c r="N427" s="74" t="s">
        <v>4029</v>
      </c>
      <c r="O427" s="74" t="s">
        <v>4030</v>
      </c>
      <c r="P427" s="75" t="s">
        <v>5000</v>
      </c>
      <c r="Q427" s="54"/>
    </row>
    <row r="428" spans="2:17" s="73" customFormat="1" x14ac:dyDescent="0.15">
      <c r="B428" s="65">
        <v>2018</v>
      </c>
      <c r="C428" s="75">
        <v>2</v>
      </c>
      <c r="D428" s="75" t="s">
        <v>14</v>
      </c>
      <c r="E428" s="53" t="s">
        <v>943</v>
      </c>
      <c r="F428" s="75" t="s">
        <v>6817</v>
      </c>
      <c r="G428" s="53" t="s">
        <v>307</v>
      </c>
      <c r="H428" s="53" t="s">
        <v>930</v>
      </c>
      <c r="I428" s="47" t="s">
        <v>318</v>
      </c>
      <c r="J428" s="47">
        <v>1131</v>
      </c>
      <c r="K428" s="47" t="s">
        <v>309</v>
      </c>
      <c r="L428" s="47">
        <v>75451179</v>
      </c>
      <c r="M428" s="50" t="s">
        <v>6834</v>
      </c>
      <c r="N428" s="74" t="s">
        <v>714</v>
      </c>
      <c r="O428" s="74" t="s">
        <v>715</v>
      </c>
      <c r="P428" s="75" t="s">
        <v>6816</v>
      </c>
      <c r="Q428" s="54"/>
    </row>
    <row r="429" spans="2:17" s="73" customFormat="1" x14ac:dyDescent="0.15">
      <c r="B429" s="65">
        <v>2018</v>
      </c>
      <c r="C429" s="75">
        <v>2</v>
      </c>
      <c r="D429" s="75" t="s">
        <v>15</v>
      </c>
      <c r="E429" s="53" t="s">
        <v>547</v>
      </c>
      <c r="F429" s="75" t="s">
        <v>6820</v>
      </c>
      <c r="G429" s="53" t="s">
        <v>307</v>
      </c>
      <c r="H429" s="53" t="s">
        <v>562</v>
      </c>
      <c r="I429" s="47" t="s">
        <v>558</v>
      </c>
      <c r="J429" s="47">
        <v>1068</v>
      </c>
      <c r="K429" s="47" t="s">
        <v>309</v>
      </c>
      <c r="L429" s="47">
        <v>75711651</v>
      </c>
      <c r="M429" s="50" t="s">
        <v>6826</v>
      </c>
      <c r="N429" s="74" t="s">
        <v>551</v>
      </c>
      <c r="O429" s="74" t="s">
        <v>552</v>
      </c>
      <c r="P429" s="75" t="s">
        <v>6816</v>
      </c>
      <c r="Q429" s="54"/>
    </row>
    <row r="430" spans="2:17" s="73" customFormat="1" x14ac:dyDescent="0.15">
      <c r="B430" s="65">
        <v>2018</v>
      </c>
      <c r="C430" s="75">
        <v>2</v>
      </c>
      <c r="D430" s="75" t="s">
        <v>15</v>
      </c>
      <c r="E430" s="53" t="s">
        <v>2286</v>
      </c>
      <c r="F430" s="75" t="s">
        <v>6835</v>
      </c>
      <c r="G430" s="53" t="s">
        <v>2287</v>
      </c>
      <c r="H430" s="53" t="s">
        <v>2288</v>
      </c>
      <c r="I430" s="47" t="s">
        <v>2289</v>
      </c>
      <c r="J430" s="47">
        <v>2</v>
      </c>
      <c r="K430" s="47" t="s">
        <v>422</v>
      </c>
      <c r="L430" s="47">
        <v>75932000</v>
      </c>
      <c r="M430" s="50" t="s">
        <v>5863</v>
      </c>
      <c r="N430" s="74" t="s">
        <v>2279</v>
      </c>
      <c r="O430" s="74" t="s">
        <v>2280</v>
      </c>
      <c r="P430" s="75" t="s">
        <v>5000</v>
      </c>
      <c r="Q430" s="54"/>
    </row>
    <row r="431" spans="2:17" s="73" customFormat="1" x14ac:dyDescent="0.15">
      <c r="B431" s="65">
        <v>2018</v>
      </c>
      <c r="C431" s="75">
        <v>2</v>
      </c>
      <c r="D431" s="75" t="s">
        <v>14</v>
      </c>
      <c r="E431" s="53" t="s">
        <v>3578</v>
      </c>
      <c r="F431" s="75" t="s">
        <v>6836</v>
      </c>
      <c r="G431" s="53" t="s">
        <v>1043</v>
      </c>
      <c r="H431" s="53" t="s">
        <v>3580</v>
      </c>
      <c r="I431" s="47" t="s">
        <v>16</v>
      </c>
      <c r="J431" s="47">
        <v>488</v>
      </c>
      <c r="K431" s="47" t="s">
        <v>366</v>
      </c>
      <c r="L431" s="47">
        <v>76000000</v>
      </c>
      <c r="M431" s="50" t="s">
        <v>5893</v>
      </c>
      <c r="N431" s="74" t="s">
        <v>3247</v>
      </c>
      <c r="O431" s="74" t="s">
        <v>3248</v>
      </c>
      <c r="P431" s="75" t="s">
        <v>5000</v>
      </c>
      <c r="Q431" s="54"/>
    </row>
    <row r="432" spans="2:17" s="73" customFormat="1" x14ac:dyDescent="0.15">
      <c r="B432" s="65">
        <v>2018</v>
      </c>
      <c r="C432" s="75">
        <v>2</v>
      </c>
      <c r="D432" s="75" t="s">
        <v>15</v>
      </c>
      <c r="E432" s="53" t="s">
        <v>253</v>
      </c>
      <c r="F432" s="75" t="s">
        <v>6817</v>
      </c>
      <c r="G432" s="53" t="s">
        <v>335</v>
      </c>
      <c r="H432" s="53"/>
      <c r="I432" s="47"/>
      <c r="J432" s="47">
        <v>1</v>
      </c>
      <c r="K432" s="47" t="s">
        <v>322</v>
      </c>
      <c r="L432" s="47">
        <v>76540580</v>
      </c>
      <c r="M432" s="50" t="s">
        <v>6819</v>
      </c>
      <c r="N432" s="74" t="s">
        <v>251</v>
      </c>
      <c r="O432" s="74" t="s">
        <v>252</v>
      </c>
      <c r="P432" s="75" t="s">
        <v>6816</v>
      </c>
      <c r="Q432" s="54"/>
    </row>
    <row r="433" spans="2:17" s="73" customFormat="1" x14ac:dyDescent="0.15">
      <c r="B433" s="65">
        <v>2018</v>
      </c>
      <c r="C433" s="75">
        <v>2</v>
      </c>
      <c r="D433" s="75" t="s">
        <v>14</v>
      </c>
      <c r="E433" s="53" t="s">
        <v>3552</v>
      </c>
      <c r="F433" s="75" t="s">
        <v>6838</v>
      </c>
      <c r="G433" s="53" t="s">
        <v>351</v>
      </c>
      <c r="H433" s="53" t="s">
        <v>944</v>
      </c>
      <c r="I433" s="47"/>
      <c r="J433" s="47">
        <v>524</v>
      </c>
      <c r="K433" s="47" t="s">
        <v>319</v>
      </c>
      <c r="L433" s="47">
        <v>77195000</v>
      </c>
      <c r="M433" s="50" t="s">
        <v>6482</v>
      </c>
      <c r="N433" s="74" t="s">
        <v>3423</v>
      </c>
      <c r="O433" s="74" t="s">
        <v>3424</v>
      </c>
      <c r="P433" s="75" t="s">
        <v>5000</v>
      </c>
      <c r="Q433" s="54"/>
    </row>
    <row r="434" spans="2:17" s="73" customFormat="1" x14ac:dyDescent="0.15">
      <c r="B434" s="65">
        <v>2018</v>
      </c>
      <c r="C434" s="75">
        <v>2</v>
      </c>
      <c r="D434" s="75" t="s">
        <v>15</v>
      </c>
      <c r="E434" s="53" t="s">
        <v>5393</v>
      </c>
      <c r="F434" s="75" t="s">
        <v>6836</v>
      </c>
      <c r="G434" s="53" t="s">
        <v>345</v>
      </c>
      <c r="H434" s="53" t="s">
        <v>4540</v>
      </c>
      <c r="I434" s="47" t="s">
        <v>16</v>
      </c>
      <c r="J434" s="47">
        <v>110.15</v>
      </c>
      <c r="K434" s="47" t="s">
        <v>297</v>
      </c>
      <c r="L434" s="47">
        <v>77950000</v>
      </c>
      <c r="M434" s="50" t="s">
        <v>6811</v>
      </c>
      <c r="N434" s="74" t="s">
        <v>5394</v>
      </c>
      <c r="O434" s="74" t="s">
        <v>5395</v>
      </c>
      <c r="P434" s="75" t="s">
        <v>5000</v>
      </c>
      <c r="Q434" s="54"/>
    </row>
    <row r="435" spans="2:17" s="73" customFormat="1" x14ac:dyDescent="0.15">
      <c r="B435" s="65">
        <v>2018</v>
      </c>
      <c r="C435" s="75">
        <v>2</v>
      </c>
      <c r="D435" s="75" t="s">
        <v>14</v>
      </c>
      <c r="E435" s="53" t="s">
        <v>2953</v>
      </c>
      <c r="F435" s="75" t="s">
        <v>3911</v>
      </c>
      <c r="G435" s="53" t="s">
        <v>1602</v>
      </c>
      <c r="H435" s="53" t="s">
        <v>3047</v>
      </c>
      <c r="I435" s="47" t="s">
        <v>1634</v>
      </c>
      <c r="J435" s="47">
        <v>99</v>
      </c>
      <c r="K435" s="47" t="s">
        <v>366</v>
      </c>
      <c r="L435" s="47">
        <v>78000000</v>
      </c>
      <c r="M435" s="50" t="s">
        <v>5883</v>
      </c>
      <c r="N435" s="74" t="s">
        <v>2867</v>
      </c>
      <c r="O435" s="74" t="s">
        <v>2868</v>
      </c>
      <c r="P435" s="75" t="s">
        <v>5000</v>
      </c>
      <c r="Q435" s="54"/>
    </row>
    <row r="436" spans="2:17" s="73" customFormat="1" x14ac:dyDescent="0.15">
      <c r="B436" s="65">
        <v>2018</v>
      </c>
      <c r="C436" s="75">
        <v>2</v>
      </c>
      <c r="D436" s="75" t="s">
        <v>15</v>
      </c>
      <c r="E436" s="53" t="s">
        <v>1951</v>
      </c>
      <c r="F436" s="75" t="s">
        <v>6835</v>
      </c>
      <c r="G436" s="53" t="s">
        <v>941</v>
      </c>
      <c r="H436" s="53"/>
      <c r="I436" s="47" t="s">
        <v>16</v>
      </c>
      <c r="J436" s="47">
        <v>6</v>
      </c>
      <c r="K436" s="47" t="s">
        <v>2008</v>
      </c>
      <c r="L436" s="47">
        <v>78316800</v>
      </c>
      <c r="M436" s="50" t="s">
        <v>6227</v>
      </c>
      <c r="N436" s="74" t="s">
        <v>1952</v>
      </c>
      <c r="O436" s="74" t="s">
        <v>1953</v>
      </c>
      <c r="P436" s="75" t="s">
        <v>5000</v>
      </c>
      <c r="Q436" s="54"/>
    </row>
    <row r="437" spans="2:17" s="73" customFormat="1" x14ac:dyDescent="0.15">
      <c r="B437" s="65">
        <v>2018</v>
      </c>
      <c r="C437" s="75">
        <v>2</v>
      </c>
      <c r="D437" s="75" t="s">
        <v>15</v>
      </c>
      <c r="E437" s="53" t="s">
        <v>2542</v>
      </c>
      <c r="F437" s="75" t="s">
        <v>6851</v>
      </c>
      <c r="G437" s="53" t="s">
        <v>1023</v>
      </c>
      <c r="H437" s="53" t="s">
        <v>2543</v>
      </c>
      <c r="I437" s="47" t="s">
        <v>2539</v>
      </c>
      <c r="J437" s="47">
        <v>360</v>
      </c>
      <c r="K437" s="47" t="s">
        <v>366</v>
      </c>
      <c r="L437" s="47">
        <v>78480000</v>
      </c>
      <c r="M437" s="50" t="s">
        <v>6852</v>
      </c>
      <c r="N437" s="74" t="s">
        <v>2413</v>
      </c>
      <c r="O437" s="74" t="s">
        <v>2414</v>
      </c>
      <c r="P437" s="75" t="s">
        <v>6846</v>
      </c>
      <c r="Q437" s="54"/>
    </row>
    <row r="438" spans="2:17" s="73" customFormat="1" x14ac:dyDescent="0.15">
      <c r="B438" s="65">
        <v>2018</v>
      </c>
      <c r="C438" s="75">
        <v>2</v>
      </c>
      <c r="D438" s="75" t="s">
        <v>15</v>
      </c>
      <c r="E438" s="53" t="s">
        <v>5384</v>
      </c>
      <c r="F438" s="75" t="s">
        <v>6836</v>
      </c>
      <c r="G438" s="53" t="s">
        <v>312</v>
      </c>
      <c r="H438" s="53"/>
      <c r="I438" s="47" t="s">
        <v>16</v>
      </c>
      <c r="J438" s="47">
        <v>1487</v>
      </c>
      <c r="K438" s="47" t="s">
        <v>297</v>
      </c>
      <c r="L438" s="47">
        <v>78684000</v>
      </c>
      <c r="M438" s="50" t="s">
        <v>6791</v>
      </c>
      <c r="N438" s="74" t="s">
        <v>5382</v>
      </c>
      <c r="O438" s="74" t="s">
        <v>5383</v>
      </c>
      <c r="P438" s="75" t="s">
        <v>5000</v>
      </c>
      <c r="Q438" s="54"/>
    </row>
    <row r="439" spans="2:17" s="73" customFormat="1" x14ac:dyDescent="0.15">
      <c r="B439" s="65">
        <v>2018</v>
      </c>
      <c r="C439" s="75">
        <v>2</v>
      </c>
      <c r="D439" s="75" t="s">
        <v>14</v>
      </c>
      <c r="E439" s="53" t="s">
        <v>814</v>
      </c>
      <c r="F439" s="75" t="s">
        <v>6817</v>
      </c>
      <c r="G439" s="53" t="s">
        <v>307</v>
      </c>
      <c r="H439" s="53" t="s">
        <v>930</v>
      </c>
      <c r="I439" s="47" t="s">
        <v>16</v>
      </c>
      <c r="J439" s="47">
        <v>1</v>
      </c>
      <c r="K439" s="47" t="s">
        <v>322</v>
      </c>
      <c r="L439" s="47">
        <v>79000000</v>
      </c>
      <c r="M439" s="50" t="s">
        <v>6834</v>
      </c>
      <c r="N439" s="74" t="s">
        <v>711</v>
      </c>
      <c r="O439" s="74" t="s">
        <v>712</v>
      </c>
      <c r="P439" s="75" t="s">
        <v>6816</v>
      </c>
      <c r="Q439" s="54"/>
    </row>
    <row r="440" spans="2:17" s="73" customFormat="1" x14ac:dyDescent="0.15">
      <c r="B440" s="65">
        <v>2018</v>
      </c>
      <c r="C440" s="75">
        <v>2</v>
      </c>
      <c r="D440" s="75" t="s">
        <v>14</v>
      </c>
      <c r="E440" s="53" t="s">
        <v>814</v>
      </c>
      <c r="F440" s="75" t="s">
        <v>6817</v>
      </c>
      <c r="G440" s="53" t="s">
        <v>307</v>
      </c>
      <c r="H440" s="53" t="s">
        <v>930</v>
      </c>
      <c r="I440" s="47" t="s">
        <v>16</v>
      </c>
      <c r="J440" s="47">
        <v>1</v>
      </c>
      <c r="K440" s="47" t="s">
        <v>322</v>
      </c>
      <c r="L440" s="47">
        <v>79000000</v>
      </c>
      <c r="M440" s="50" t="s">
        <v>6834</v>
      </c>
      <c r="N440" s="74" t="s">
        <v>933</v>
      </c>
      <c r="O440" s="74" t="s">
        <v>934</v>
      </c>
      <c r="P440" s="75" t="s">
        <v>6816</v>
      </c>
      <c r="Q440" s="54"/>
    </row>
    <row r="441" spans="2:17" s="73" customFormat="1" x14ac:dyDescent="0.15">
      <c r="B441" s="65">
        <v>2018</v>
      </c>
      <c r="C441" s="75">
        <v>2</v>
      </c>
      <c r="D441" s="75" t="s">
        <v>15</v>
      </c>
      <c r="E441" s="53" t="s">
        <v>980</v>
      </c>
      <c r="F441" s="75" t="s">
        <v>6836</v>
      </c>
      <c r="G441" s="53" t="s">
        <v>307</v>
      </c>
      <c r="H441" s="53">
        <v>270</v>
      </c>
      <c r="I441" s="47" t="s">
        <v>393</v>
      </c>
      <c r="J441" s="47">
        <v>1180</v>
      </c>
      <c r="K441" s="47" t="s">
        <v>309</v>
      </c>
      <c r="L441" s="47">
        <v>79000000</v>
      </c>
      <c r="M441" s="50" t="s">
        <v>6029</v>
      </c>
      <c r="N441" s="74" t="s">
        <v>830</v>
      </c>
      <c r="O441" s="74" t="s">
        <v>831</v>
      </c>
      <c r="P441" s="75" t="s">
        <v>5000</v>
      </c>
      <c r="Q441" s="54"/>
    </row>
    <row r="442" spans="2:17" s="73" customFormat="1" x14ac:dyDescent="0.15">
      <c r="B442" s="65">
        <v>2018</v>
      </c>
      <c r="C442" s="75">
        <v>2</v>
      </c>
      <c r="D442" s="75" t="s">
        <v>14</v>
      </c>
      <c r="E442" s="53" t="s">
        <v>2341</v>
      </c>
      <c r="F442" s="75" t="s">
        <v>6851</v>
      </c>
      <c r="G442" s="53" t="s">
        <v>2587</v>
      </c>
      <c r="H442" s="53" t="s">
        <v>2588</v>
      </c>
      <c r="I442" s="47" t="s">
        <v>16</v>
      </c>
      <c r="J442" s="47">
        <v>180</v>
      </c>
      <c r="K442" s="47" t="s">
        <v>309</v>
      </c>
      <c r="L442" s="47">
        <v>79322400</v>
      </c>
      <c r="M442" s="50" t="s">
        <v>6856</v>
      </c>
      <c r="N442" s="74" t="s">
        <v>2342</v>
      </c>
      <c r="O442" s="74" t="s">
        <v>2343</v>
      </c>
      <c r="P442" s="75" t="s">
        <v>6846</v>
      </c>
      <c r="Q442" s="54"/>
    </row>
    <row r="443" spans="2:17" s="73" customFormat="1" x14ac:dyDescent="0.15">
      <c r="B443" s="65">
        <v>2018</v>
      </c>
      <c r="C443" s="75">
        <v>2</v>
      </c>
      <c r="D443" s="75" t="s">
        <v>15</v>
      </c>
      <c r="E443" s="53" t="s">
        <v>3010</v>
      </c>
      <c r="F443" s="75" t="s">
        <v>6836</v>
      </c>
      <c r="G443" s="53" t="s">
        <v>307</v>
      </c>
      <c r="H443" s="53" t="s">
        <v>405</v>
      </c>
      <c r="I443" s="47" t="s">
        <v>929</v>
      </c>
      <c r="J443" s="47">
        <v>1159</v>
      </c>
      <c r="K443" s="47" t="s">
        <v>1001</v>
      </c>
      <c r="L443" s="47">
        <v>79381000</v>
      </c>
      <c r="M443" s="50" t="s">
        <v>5888</v>
      </c>
      <c r="N443" s="74" t="s">
        <v>2912</v>
      </c>
      <c r="O443" s="74" t="s">
        <v>2913</v>
      </c>
      <c r="P443" s="75" t="s">
        <v>5000</v>
      </c>
      <c r="Q443" s="54"/>
    </row>
    <row r="444" spans="2:17" s="73" customFormat="1" x14ac:dyDescent="0.15">
      <c r="B444" s="65">
        <v>2018</v>
      </c>
      <c r="C444" s="75">
        <v>2</v>
      </c>
      <c r="D444" s="75" t="s">
        <v>14</v>
      </c>
      <c r="E444" s="53" t="s">
        <v>5550</v>
      </c>
      <c r="F444" s="75" t="s">
        <v>3911</v>
      </c>
      <c r="G444" s="53" t="s">
        <v>5551</v>
      </c>
      <c r="H444" s="53"/>
      <c r="I444" s="47" t="s">
        <v>40</v>
      </c>
      <c r="J444" s="47">
        <v>1</v>
      </c>
      <c r="K444" s="47" t="s">
        <v>322</v>
      </c>
      <c r="L444" s="47">
        <v>79397007</v>
      </c>
      <c r="M444" s="50" t="s">
        <v>6888</v>
      </c>
      <c r="N444" s="74" t="s">
        <v>5247</v>
      </c>
      <c r="O444" s="74" t="s">
        <v>5248</v>
      </c>
      <c r="P444" s="75" t="s">
        <v>5000</v>
      </c>
      <c r="Q444" s="54"/>
    </row>
    <row r="445" spans="2:17" s="73" customFormat="1" x14ac:dyDescent="0.15">
      <c r="B445" s="65">
        <v>2018</v>
      </c>
      <c r="C445" s="75">
        <v>2</v>
      </c>
      <c r="D445" s="75" t="s">
        <v>15</v>
      </c>
      <c r="E445" s="53" t="s">
        <v>4237</v>
      </c>
      <c r="F445" s="75" t="s">
        <v>6836</v>
      </c>
      <c r="G445" s="53" t="s">
        <v>345</v>
      </c>
      <c r="H445" s="53" t="s">
        <v>4662</v>
      </c>
      <c r="I445" s="47" t="s">
        <v>1541</v>
      </c>
      <c r="J445" s="47">
        <v>100</v>
      </c>
      <c r="K445" s="47" t="s">
        <v>297</v>
      </c>
      <c r="L445" s="47">
        <v>80000000</v>
      </c>
      <c r="M445" s="50" t="s">
        <v>6882</v>
      </c>
      <c r="N445" s="74" t="s">
        <v>3954</v>
      </c>
      <c r="O445" s="74" t="s">
        <v>4663</v>
      </c>
      <c r="P445" s="75" t="s">
        <v>5000</v>
      </c>
      <c r="Q445" s="54"/>
    </row>
    <row r="446" spans="2:17" s="73" customFormat="1" x14ac:dyDescent="0.15">
      <c r="B446" s="65">
        <v>2018</v>
      </c>
      <c r="C446" s="75">
        <v>2</v>
      </c>
      <c r="D446" s="75" t="s">
        <v>15</v>
      </c>
      <c r="E446" s="53" t="s">
        <v>4666</v>
      </c>
      <c r="F446" s="75" t="s">
        <v>6836</v>
      </c>
      <c r="G446" s="53" t="s">
        <v>316</v>
      </c>
      <c r="H446" s="53" t="s">
        <v>4667</v>
      </c>
      <c r="I446" s="47" t="s">
        <v>16</v>
      </c>
      <c r="J446" s="47">
        <v>91</v>
      </c>
      <c r="K446" s="47" t="s">
        <v>366</v>
      </c>
      <c r="L446" s="47">
        <v>80000000</v>
      </c>
      <c r="M446" s="50" t="s">
        <v>6882</v>
      </c>
      <c r="N446" s="74" t="s">
        <v>4244</v>
      </c>
      <c r="O446" s="74" t="s">
        <v>4245</v>
      </c>
      <c r="P446" s="75" t="s">
        <v>5000</v>
      </c>
      <c r="Q446" s="54"/>
    </row>
    <row r="447" spans="2:17" s="73" customFormat="1" x14ac:dyDescent="0.15">
      <c r="B447" s="65">
        <v>2018</v>
      </c>
      <c r="C447" s="75">
        <v>2</v>
      </c>
      <c r="D447" s="75" t="s">
        <v>3705</v>
      </c>
      <c r="E447" s="53" t="s">
        <v>5499</v>
      </c>
      <c r="F447" s="75" t="s">
        <v>6847</v>
      </c>
      <c r="G447" s="53" t="s">
        <v>307</v>
      </c>
      <c r="H447" s="53" t="s">
        <v>405</v>
      </c>
      <c r="I447" s="47" t="s">
        <v>353</v>
      </c>
      <c r="J447" s="47">
        <v>1221</v>
      </c>
      <c r="K447" s="47" t="s">
        <v>309</v>
      </c>
      <c r="L447" s="47">
        <v>81123240</v>
      </c>
      <c r="M447" s="50" t="s">
        <v>6888</v>
      </c>
      <c r="N447" s="74" t="s">
        <v>5500</v>
      </c>
      <c r="O447" s="74" t="s">
        <v>5242</v>
      </c>
      <c r="P447" s="75" t="s">
        <v>5000</v>
      </c>
      <c r="Q447" s="54"/>
    </row>
    <row r="448" spans="2:17" s="73" customFormat="1" x14ac:dyDescent="0.15">
      <c r="B448" s="65">
        <v>2018</v>
      </c>
      <c r="C448" s="75">
        <v>2</v>
      </c>
      <c r="D448" s="75" t="s">
        <v>14</v>
      </c>
      <c r="E448" s="53" t="s">
        <v>3605</v>
      </c>
      <c r="F448" s="75" t="s">
        <v>3911</v>
      </c>
      <c r="G448" s="53" t="s">
        <v>893</v>
      </c>
      <c r="H448" s="53" t="s">
        <v>3606</v>
      </c>
      <c r="I448" s="47" t="s">
        <v>3607</v>
      </c>
      <c r="J448" s="47">
        <v>1</v>
      </c>
      <c r="K448" s="47" t="s">
        <v>617</v>
      </c>
      <c r="L448" s="47">
        <v>82340413</v>
      </c>
      <c r="M448" s="50" t="s">
        <v>6871</v>
      </c>
      <c r="N448" s="74" t="s">
        <v>3272</v>
      </c>
      <c r="O448" s="74" t="s">
        <v>3273</v>
      </c>
      <c r="P448" s="75" t="s">
        <v>5000</v>
      </c>
      <c r="Q448" s="54"/>
    </row>
    <row r="449" spans="2:17" s="73" customFormat="1" x14ac:dyDescent="0.15">
      <c r="B449" s="65">
        <v>2018</v>
      </c>
      <c r="C449" s="75">
        <v>2</v>
      </c>
      <c r="D449" s="75" t="s">
        <v>15</v>
      </c>
      <c r="E449" s="53" t="s">
        <v>2616</v>
      </c>
      <c r="F449" s="75" t="s">
        <v>6849</v>
      </c>
      <c r="G449" s="53" t="s">
        <v>2620</v>
      </c>
      <c r="H449" s="53" t="s">
        <v>1567</v>
      </c>
      <c r="I449" s="47" t="s">
        <v>1634</v>
      </c>
      <c r="J449" s="47">
        <v>3259</v>
      </c>
      <c r="K449" s="47" t="s">
        <v>493</v>
      </c>
      <c r="L449" s="47">
        <v>83430400</v>
      </c>
      <c r="M449" s="50" t="s">
        <v>6859</v>
      </c>
      <c r="N449" s="74" t="s">
        <v>2499</v>
      </c>
      <c r="O449" s="74" t="s">
        <v>7684</v>
      </c>
      <c r="P449" s="75" t="s">
        <v>6846</v>
      </c>
      <c r="Q449" s="54"/>
    </row>
    <row r="450" spans="2:17" s="73" customFormat="1" x14ac:dyDescent="0.15">
      <c r="B450" s="65">
        <v>2018</v>
      </c>
      <c r="C450" s="75">
        <v>2</v>
      </c>
      <c r="D450" s="75" t="s">
        <v>14</v>
      </c>
      <c r="E450" s="53" t="s">
        <v>1348</v>
      </c>
      <c r="F450" s="75" t="s">
        <v>6836</v>
      </c>
      <c r="G450" s="53" t="s">
        <v>927</v>
      </c>
      <c r="H450" s="53" t="s">
        <v>376</v>
      </c>
      <c r="I450" s="47" t="s">
        <v>314</v>
      </c>
      <c r="J450" s="47">
        <v>119</v>
      </c>
      <c r="K450" s="47" t="s">
        <v>516</v>
      </c>
      <c r="L450" s="47">
        <v>83459000</v>
      </c>
      <c r="M450" s="50" t="s">
        <v>5844</v>
      </c>
      <c r="N450" s="74" t="s">
        <v>1349</v>
      </c>
      <c r="O450" s="74" t="s">
        <v>1350</v>
      </c>
      <c r="P450" s="75" t="s">
        <v>5000</v>
      </c>
      <c r="Q450" s="54"/>
    </row>
    <row r="451" spans="2:17" s="73" customFormat="1" x14ac:dyDescent="0.15">
      <c r="B451" s="65">
        <v>2018</v>
      </c>
      <c r="C451" s="75">
        <v>2</v>
      </c>
      <c r="D451" s="75" t="s">
        <v>14</v>
      </c>
      <c r="E451" s="53" t="s">
        <v>3578</v>
      </c>
      <c r="F451" s="75" t="s">
        <v>6836</v>
      </c>
      <c r="G451" s="53" t="s">
        <v>307</v>
      </c>
      <c r="H451" s="53"/>
      <c r="I451" s="47" t="s">
        <v>17</v>
      </c>
      <c r="J451" s="47">
        <v>1</v>
      </c>
      <c r="K451" s="47" t="s">
        <v>322</v>
      </c>
      <c r="L451" s="47">
        <v>84000000</v>
      </c>
      <c r="M451" s="50" t="s">
        <v>5893</v>
      </c>
      <c r="N451" s="74" t="s">
        <v>3247</v>
      </c>
      <c r="O451" s="74" t="s">
        <v>3248</v>
      </c>
      <c r="P451" s="75" t="s">
        <v>5000</v>
      </c>
      <c r="Q451" s="54"/>
    </row>
    <row r="452" spans="2:17" s="73" customFormat="1" x14ac:dyDescent="0.15">
      <c r="B452" s="65">
        <v>2018</v>
      </c>
      <c r="C452" s="75">
        <v>2</v>
      </c>
      <c r="D452" s="75" t="s">
        <v>15</v>
      </c>
      <c r="E452" s="53" t="s">
        <v>3016</v>
      </c>
      <c r="F452" s="75" t="s">
        <v>6836</v>
      </c>
      <c r="G452" s="53" t="s">
        <v>307</v>
      </c>
      <c r="H452" s="53" t="s">
        <v>405</v>
      </c>
      <c r="I452" s="47" t="s">
        <v>929</v>
      </c>
      <c r="J452" s="47">
        <v>1200</v>
      </c>
      <c r="K452" s="47" t="s">
        <v>309</v>
      </c>
      <c r="L452" s="47">
        <v>85300000</v>
      </c>
      <c r="M452" s="50" t="s">
        <v>5888</v>
      </c>
      <c r="N452" s="74" t="s">
        <v>3017</v>
      </c>
      <c r="O452" s="74" t="s">
        <v>3018</v>
      </c>
      <c r="P452" s="75" t="s">
        <v>5000</v>
      </c>
      <c r="Q452" s="54"/>
    </row>
    <row r="453" spans="2:17" s="73" customFormat="1" x14ac:dyDescent="0.15">
      <c r="B453" s="65">
        <v>2018</v>
      </c>
      <c r="C453" s="75">
        <v>2</v>
      </c>
      <c r="D453" s="75" t="s">
        <v>14</v>
      </c>
      <c r="E453" s="53" t="s">
        <v>3552</v>
      </c>
      <c r="F453" s="75" t="s">
        <v>6837</v>
      </c>
      <c r="G453" s="53" t="s">
        <v>307</v>
      </c>
      <c r="H453" s="53" t="s">
        <v>380</v>
      </c>
      <c r="I453" s="47"/>
      <c r="J453" s="47">
        <v>1104</v>
      </c>
      <c r="K453" s="47" t="s">
        <v>309</v>
      </c>
      <c r="L453" s="47">
        <v>85890000</v>
      </c>
      <c r="M453" s="50" t="s">
        <v>6482</v>
      </c>
      <c r="N453" s="74" t="s">
        <v>3423</v>
      </c>
      <c r="O453" s="74" t="s">
        <v>3424</v>
      </c>
      <c r="P453" s="75" t="s">
        <v>5000</v>
      </c>
      <c r="Q453" s="54"/>
    </row>
    <row r="454" spans="2:17" s="73" customFormat="1" x14ac:dyDescent="0.15">
      <c r="B454" s="65">
        <v>2018</v>
      </c>
      <c r="C454" s="75">
        <v>2</v>
      </c>
      <c r="D454" s="75" t="s">
        <v>15</v>
      </c>
      <c r="E454" s="53" t="s">
        <v>336</v>
      </c>
      <c r="F454" s="75" t="s">
        <v>6817</v>
      </c>
      <c r="G454" s="53" t="s">
        <v>337</v>
      </c>
      <c r="H454" s="53"/>
      <c r="I454" s="47"/>
      <c r="J454" s="47">
        <v>1</v>
      </c>
      <c r="K454" s="47" t="s">
        <v>322</v>
      </c>
      <c r="L454" s="47">
        <v>86320000</v>
      </c>
      <c r="M454" s="50" t="s">
        <v>6819</v>
      </c>
      <c r="N454" s="74" t="s">
        <v>251</v>
      </c>
      <c r="O454" s="74" t="s">
        <v>252</v>
      </c>
      <c r="P454" s="75" t="s">
        <v>6816</v>
      </c>
      <c r="Q454" s="54"/>
    </row>
    <row r="455" spans="2:17" s="73" customFormat="1" x14ac:dyDescent="0.15">
      <c r="B455" s="65">
        <v>2018</v>
      </c>
      <c r="C455" s="75">
        <v>2</v>
      </c>
      <c r="D455" s="75" t="s">
        <v>14</v>
      </c>
      <c r="E455" s="53" t="s">
        <v>370</v>
      </c>
      <c r="F455" s="75" t="s">
        <v>6817</v>
      </c>
      <c r="G455" s="53" t="s">
        <v>378</v>
      </c>
      <c r="H455" s="53"/>
      <c r="I455" s="47" t="s">
        <v>17</v>
      </c>
      <c r="J455" s="47">
        <v>1</v>
      </c>
      <c r="K455" s="47" t="s">
        <v>322</v>
      </c>
      <c r="L455" s="47">
        <v>86612000</v>
      </c>
      <c r="M455" s="50" t="s">
        <v>6824</v>
      </c>
      <c r="N455" s="74" t="s">
        <v>202</v>
      </c>
      <c r="O455" s="74" t="s">
        <v>203</v>
      </c>
      <c r="P455" s="75" t="s">
        <v>6816</v>
      </c>
      <c r="Q455" s="54"/>
    </row>
    <row r="456" spans="2:17" s="73" customFormat="1" x14ac:dyDescent="0.15">
      <c r="B456" s="65">
        <v>2018</v>
      </c>
      <c r="C456" s="75">
        <v>2</v>
      </c>
      <c r="D456" s="75" t="s">
        <v>15</v>
      </c>
      <c r="E456" s="53" t="s">
        <v>3019</v>
      </c>
      <c r="F456" s="75" t="s">
        <v>6836</v>
      </c>
      <c r="G456" s="53" t="s">
        <v>307</v>
      </c>
      <c r="H456" s="53" t="s">
        <v>380</v>
      </c>
      <c r="I456" s="47" t="s">
        <v>929</v>
      </c>
      <c r="J456" s="47">
        <v>1300</v>
      </c>
      <c r="K456" s="47" t="s">
        <v>309</v>
      </c>
      <c r="L456" s="47">
        <v>87100000</v>
      </c>
      <c r="M456" s="50" t="s">
        <v>5888</v>
      </c>
      <c r="N456" s="74" t="s">
        <v>2912</v>
      </c>
      <c r="O456" s="74" t="s">
        <v>2913</v>
      </c>
      <c r="P456" s="75" t="s">
        <v>5000</v>
      </c>
      <c r="Q456" s="54"/>
    </row>
    <row r="457" spans="2:17" s="73" customFormat="1" x14ac:dyDescent="0.15">
      <c r="B457" s="65">
        <v>2018</v>
      </c>
      <c r="C457" s="75">
        <v>2</v>
      </c>
      <c r="D457" s="75" t="s">
        <v>15</v>
      </c>
      <c r="E457" s="53" t="s">
        <v>3020</v>
      </c>
      <c r="F457" s="75" t="s">
        <v>6836</v>
      </c>
      <c r="G457" s="53" t="s">
        <v>307</v>
      </c>
      <c r="H457" s="53" t="s">
        <v>405</v>
      </c>
      <c r="I457" s="47" t="s">
        <v>929</v>
      </c>
      <c r="J457" s="47">
        <v>1350</v>
      </c>
      <c r="K457" s="47" t="s">
        <v>309</v>
      </c>
      <c r="L457" s="47">
        <v>87890000</v>
      </c>
      <c r="M457" s="50" t="s">
        <v>5888</v>
      </c>
      <c r="N457" s="74" t="s">
        <v>3021</v>
      </c>
      <c r="O457" s="74" t="s">
        <v>3022</v>
      </c>
      <c r="P457" s="75" t="s">
        <v>5000</v>
      </c>
      <c r="Q457" s="54"/>
    </row>
    <row r="458" spans="2:17" s="73" customFormat="1" x14ac:dyDescent="0.15">
      <c r="B458" s="65">
        <v>2018</v>
      </c>
      <c r="C458" s="75">
        <v>2</v>
      </c>
      <c r="D458" s="75" t="s">
        <v>15</v>
      </c>
      <c r="E458" s="53" t="s">
        <v>899</v>
      </c>
      <c r="F458" s="75" t="s">
        <v>6820</v>
      </c>
      <c r="G458" s="53" t="s">
        <v>902</v>
      </c>
      <c r="H458" s="53" t="s">
        <v>304</v>
      </c>
      <c r="I458" s="47" t="s">
        <v>901</v>
      </c>
      <c r="J458" s="47">
        <v>10</v>
      </c>
      <c r="K458" s="47" t="s">
        <v>90</v>
      </c>
      <c r="L458" s="47">
        <v>87911000</v>
      </c>
      <c r="M458" s="50" t="s">
        <v>6832</v>
      </c>
      <c r="N458" s="74" t="s">
        <v>789</v>
      </c>
      <c r="O458" s="74" t="s">
        <v>790</v>
      </c>
      <c r="P458" s="75" t="s">
        <v>6816</v>
      </c>
      <c r="Q458" s="54"/>
    </row>
    <row r="459" spans="2:17" s="73" customFormat="1" x14ac:dyDescent="0.15">
      <c r="B459" s="65">
        <v>2018</v>
      </c>
      <c r="C459" s="75">
        <v>2</v>
      </c>
      <c r="D459" s="75" t="s">
        <v>14</v>
      </c>
      <c r="E459" s="53" t="s">
        <v>1540</v>
      </c>
      <c r="F459" s="75" t="s">
        <v>6836</v>
      </c>
      <c r="G459" s="53" t="s">
        <v>345</v>
      </c>
      <c r="H459" s="53" t="s">
        <v>342</v>
      </c>
      <c r="I459" s="47" t="s">
        <v>1541</v>
      </c>
      <c r="J459" s="47">
        <v>148</v>
      </c>
      <c r="K459" s="47" t="s">
        <v>516</v>
      </c>
      <c r="L459" s="47">
        <v>88000000</v>
      </c>
      <c r="M459" s="50" t="s">
        <v>5845</v>
      </c>
      <c r="N459" s="74" t="s">
        <v>1156</v>
      </c>
      <c r="O459" s="74" t="s">
        <v>1157</v>
      </c>
      <c r="P459" s="75" t="s">
        <v>5000</v>
      </c>
      <c r="Q459" s="54"/>
    </row>
    <row r="460" spans="2:17" s="73" customFormat="1" x14ac:dyDescent="0.15">
      <c r="B460" s="65">
        <v>2018</v>
      </c>
      <c r="C460" s="75">
        <v>2</v>
      </c>
      <c r="D460" s="75" t="s">
        <v>15</v>
      </c>
      <c r="E460" s="53" t="s">
        <v>4842</v>
      </c>
      <c r="F460" s="75" t="s">
        <v>6836</v>
      </c>
      <c r="G460" s="53" t="s">
        <v>4868</v>
      </c>
      <c r="H460" s="53" t="s">
        <v>4869</v>
      </c>
      <c r="I460" s="47" t="s">
        <v>3867</v>
      </c>
      <c r="J460" s="47">
        <v>53</v>
      </c>
      <c r="K460" s="47" t="s">
        <v>90</v>
      </c>
      <c r="L460" s="47">
        <v>88351000</v>
      </c>
      <c r="M460" s="50" t="s">
        <v>4993</v>
      </c>
      <c r="N460" s="74" t="s">
        <v>4029</v>
      </c>
      <c r="O460" s="74" t="s">
        <v>4030</v>
      </c>
      <c r="P460" s="75" t="s">
        <v>5000</v>
      </c>
      <c r="Q460" s="54"/>
    </row>
    <row r="461" spans="2:17" s="73" customFormat="1" x14ac:dyDescent="0.15">
      <c r="B461" s="65">
        <v>2018</v>
      </c>
      <c r="C461" s="75">
        <v>2</v>
      </c>
      <c r="D461" s="75" t="s">
        <v>14</v>
      </c>
      <c r="E461" s="53" t="s">
        <v>1030</v>
      </c>
      <c r="F461" s="75" t="s">
        <v>6838</v>
      </c>
      <c r="G461" s="53" t="s">
        <v>990</v>
      </c>
      <c r="H461" s="53" t="s">
        <v>1031</v>
      </c>
      <c r="I461" s="47" t="s">
        <v>1032</v>
      </c>
      <c r="J461" s="47">
        <v>950</v>
      </c>
      <c r="K461" s="47" t="s">
        <v>306</v>
      </c>
      <c r="L461" s="47">
        <v>88827850</v>
      </c>
      <c r="M461" s="50" t="s">
        <v>5840</v>
      </c>
      <c r="N461" s="74" t="s">
        <v>856</v>
      </c>
      <c r="O461" s="74" t="s">
        <v>857</v>
      </c>
      <c r="P461" s="75" t="s">
        <v>5000</v>
      </c>
      <c r="Q461" s="54"/>
    </row>
    <row r="462" spans="2:17" s="73" customFormat="1" x14ac:dyDescent="0.15">
      <c r="B462" s="65">
        <v>2018</v>
      </c>
      <c r="C462" s="75">
        <v>2</v>
      </c>
      <c r="D462" s="75" t="s">
        <v>14</v>
      </c>
      <c r="E462" s="53" t="s">
        <v>1407</v>
      </c>
      <c r="F462" s="75" t="s">
        <v>6838</v>
      </c>
      <c r="G462" s="53" t="s">
        <v>1646</v>
      </c>
      <c r="H462" s="53" t="s">
        <v>1647</v>
      </c>
      <c r="I462" s="47" t="s">
        <v>318</v>
      </c>
      <c r="J462" s="47">
        <v>128</v>
      </c>
      <c r="K462" s="47" t="s">
        <v>297</v>
      </c>
      <c r="L462" s="47">
        <v>89000000</v>
      </c>
      <c r="M462" s="50" t="s">
        <v>6125</v>
      </c>
      <c r="N462" s="74" t="s">
        <v>1211</v>
      </c>
      <c r="O462" s="74" t="s">
        <v>1212</v>
      </c>
      <c r="P462" s="75" t="s">
        <v>5000</v>
      </c>
      <c r="Q462" s="54"/>
    </row>
    <row r="463" spans="2:17" s="73" customFormat="1" x14ac:dyDescent="0.15">
      <c r="B463" s="65">
        <v>2018</v>
      </c>
      <c r="C463" s="75">
        <v>2</v>
      </c>
      <c r="D463" s="75" t="s">
        <v>15</v>
      </c>
      <c r="E463" s="53" t="s">
        <v>3462</v>
      </c>
      <c r="F463" s="75" t="s">
        <v>6836</v>
      </c>
      <c r="G463" s="53" t="s">
        <v>307</v>
      </c>
      <c r="H463" s="53"/>
      <c r="I463" s="47"/>
      <c r="J463" s="47">
        <v>1356</v>
      </c>
      <c r="K463" s="47" t="s">
        <v>309</v>
      </c>
      <c r="L463" s="47">
        <v>92000000</v>
      </c>
      <c r="M463" s="50" t="s">
        <v>5895</v>
      </c>
      <c r="N463" s="74" t="s">
        <v>3278</v>
      </c>
      <c r="O463" s="74" t="s">
        <v>3590</v>
      </c>
      <c r="P463" s="75" t="s">
        <v>5000</v>
      </c>
      <c r="Q463" s="54"/>
    </row>
    <row r="464" spans="2:17" s="73" customFormat="1" x14ac:dyDescent="0.15">
      <c r="B464" s="65">
        <v>2018</v>
      </c>
      <c r="C464" s="75">
        <v>2</v>
      </c>
      <c r="D464" s="75" t="s">
        <v>15</v>
      </c>
      <c r="E464" s="53" t="s">
        <v>1462</v>
      </c>
      <c r="F464" s="75" t="s">
        <v>6836</v>
      </c>
      <c r="G464" s="53" t="s">
        <v>307</v>
      </c>
      <c r="H464" s="53" t="s">
        <v>2651</v>
      </c>
      <c r="I464" s="47" t="s">
        <v>3081</v>
      </c>
      <c r="J464" s="47">
        <v>1400</v>
      </c>
      <c r="K464" s="47" t="s">
        <v>309</v>
      </c>
      <c r="L464" s="47">
        <v>95000000</v>
      </c>
      <c r="M464" s="50" t="s">
        <v>5888</v>
      </c>
      <c r="N464" s="74" t="s">
        <v>3011</v>
      </c>
      <c r="O464" s="74" t="s">
        <v>3012</v>
      </c>
      <c r="P464" s="75" t="s">
        <v>5000</v>
      </c>
      <c r="Q464" s="54"/>
    </row>
    <row r="465" spans="2:17" s="73" customFormat="1" x14ac:dyDescent="0.15">
      <c r="B465" s="65">
        <v>2018</v>
      </c>
      <c r="C465" s="75">
        <v>2</v>
      </c>
      <c r="D465" s="75" t="s">
        <v>14</v>
      </c>
      <c r="E465" s="53" t="s">
        <v>370</v>
      </c>
      <c r="F465" s="75" t="s">
        <v>6817</v>
      </c>
      <c r="G465" s="53" t="s">
        <v>307</v>
      </c>
      <c r="H465" s="53" t="s">
        <v>372</v>
      </c>
      <c r="I465" s="47" t="s">
        <v>17</v>
      </c>
      <c r="J465" s="47">
        <v>1265</v>
      </c>
      <c r="K465" s="47" t="s">
        <v>371</v>
      </c>
      <c r="L465" s="47">
        <v>95797000</v>
      </c>
      <c r="M465" s="50" t="s">
        <v>6824</v>
      </c>
      <c r="N465" s="74" t="s">
        <v>202</v>
      </c>
      <c r="O465" s="74" t="s">
        <v>203</v>
      </c>
      <c r="P465" s="75" t="s">
        <v>6816</v>
      </c>
      <c r="Q465" s="54"/>
    </row>
    <row r="466" spans="2:17" s="73" customFormat="1" x14ac:dyDescent="0.15">
      <c r="B466" s="65">
        <v>2018</v>
      </c>
      <c r="C466" s="75">
        <v>2</v>
      </c>
      <c r="D466" s="75" t="s">
        <v>15</v>
      </c>
      <c r="E466" s="53" t="s">
        <v>3013</v>
      </c>
      <c r="F466" s="75" t="s">
        <v>6836</v>
      </c>
      <c r="G466" s="53" t="s">
        <v>345</v>
      </c>
      <c r="H466" s="53" t="s">
        <v>3079</v>
      </c>
      <c r="I466" s="47" t="s">
        <v>929</v>
      </c>
      <c r="J466" s="47">
        <v>155</v>
      </c>
      <c r="K466" s="47" t="s">
        <v>516</v>
      </c>
      <c r="L466" s="47">
        <v>95819000</v>
      </c>
      <c r="M466" s="50" t="s">
        <v>5888</v>
      </c>
      <c r="N466" s="74" t="s">
        <v>3014</v>
      </c>
      <c r="O466" s="74" t="s">
        <v>3015</v>
      </c>
      <c r="P466" s="75" t="s">
        <v>5000</v>
      </c>
      <c r="Q466" s="54"/>
    </row>
    <row r="467" spans="2:17" s="73" customFormat="1" x14ac:dyDescent="0.15">
      <c r="B467" s="65">
        <v>2018</v>
      </c>
      <c r="C467" s="75">
        <v>2</v>
      </c>
      <c r="D467" s="75" t="s">
        <v>14</v>
      </c>
      <c r="E467" s="53" t="s">
        <v>3700</v>
      </c>
      <c r="F467" s="75" t="s">
        <v>6836</v>
      </c>
      <c r="G467" s="53" t="s">
        <v>3701</v>
      </c>
      <c r="H467" s="53" t="s">
        <v>304</v>
      </c>
      <c r="I467" s="47" t="s">
        <v>41</v>
      </c>
      <c r="J467" s="47">
        <v>1</v>
      </c>
      <c r="K467" s="47" t="s">
        <v>322</v>
      </c>
      <c r="L467" s="47">
        <v>96000000</v>
      </c>
      <c r="M467" s="50" t="s">
        <v>5903</v>
      </c>
      <c r="N467" s="74" t="s">
        <v>3389</v>
      </c>
      <c r="O467" s="74" t="s">
        <v>3390</v>
      </c>
      <c r="P467" s="75" t="s">
        <v>5000</v>
      </c>
      <c r="Q467" s="54"/>
    </row>
    <row r="468" spans="2:17" s="73" customFormat="1" x14ac:dyDescent="0.15">
      <c r="B468" s="65">
        <v>2018</v>
      </c>
      <c r="C468" s="75">
        <v>2</v>
      </c>
      <c r="D468" s="75" t="s">
        <v>14</v>
      </c>
      <c r="E468" s="53" t="s">
        <v>390</v>
      </c>
      <c r="F468" s="75" t="s">
        <v>6817</v>
      </c>
      <c r="G468" s="53" t="s">
        <v>383</v>
      </c>
      <c r="H468" s="53" t="s">
        <v>395</v>
      </c>
      <c r="I468" s="47" t="s">
        <v>318</v>
      </c>
      <c r="J468" s="47">
        <v>1000</v>
      </c>
      <c r="K468" s="47" t="s">
        <v>366</v>
      </c>
      <c r="L468" s="47">
        <v>97770200</v>
      </c>
      <c r="M468" s="50" t="s">
        <v>6824</v>
      </c>
      <c r="N468" s="74" t="s">
        <v>281</v>
      </c>
      <c r="O468" s="74" t="s">
        <v>282</v>
      </c>
      <c r="P468" s="75" t="s">
        <v>6816</v>
      </c>
      <c r="Q468" s="54"/>
    </row>
    <row r="469" spans="2:17" s="73" customFormat="1" x14ac:dyDescent="0.15">
      <c r="B469" s="65">
        <v>2018</v>
      </c>
      <c r="C469" s="75">
        <v>2</v>
      </c>
      <c r="D469" s="75" t="s">
        <v>15</v>
      </c>
      <c r="E469" s="53" t="s">
        <v>845</v>
      </c>
      <c r="F469" s="75" t="s">
        <v>6836</v>
      </c>
      <c r="G469" s="53" t="s">
        <v>1018</v>
      </c>
      <c r="H469" s="53" t="s">
        <v>1019</v>
      </c>
      <c r="I469" s="47" t="s">
        <v>314</v>
      </c>
      <c r="J469" s="47">
        <v>1660</v>
      </c>
      <c r="K469" s="47" t="s">
        <v>493</v>
      </c>
      <c r="L469" s="47">
        <v>98604000</v>
      </c>
      <c r="M469" s="50" t="s">
        <v>5839</v>
      </c>
      <c r="N469" s="74" t="s">
        <v>846</v>
      </c>
      <c r="O469" s="74" t="s">
        <v>847</v>
      </c>
      <c r="P469" s="75" t="s">
        <v>5000</v>
      </c>
      <c r="Q469" s="54"/>
    </row>
    <row r="470" spans="2:17" s="73" customFormat="1" x14ac:dyDescent="0.15">
      <c r="B470" s="65">
        <v>2018</v>
      </c>
      <c r="C470" s="75">
        <v>2</v>
      </c>
      <c r="D470" s="75" t="s">
        <v>14</v>
      </c>
      <c r="E470" s="53" t="s">
        <v>1352</v>
      </c>
      <c r="F470" s="75" t="s">
        <v>6836</v>
      </c>
      <c r="G470" s="53" t="s">
        <v>307</v>
      </c>
      <c r="H470" s="53" t="s">
        <v>380</v>
      </c>
      <c r="I470" s="47" t="s">
        <v>314</v>
      </c>
      <c r="J470" s="47">
        <v>1520</v>
      </c>
      <c r="K470" s="47" t="s">
        <v>309</v>
      </c>
      <c r="L470" s="47">
        <v>98800000</v>
      </c>
      <c r="M470" s="50" t="s">
        <v>5844</v>
      </c>
      <c r="N470" s="74" t="s">
        <v>1126</v>
      </c>
      <c r="O470" s="74" t="s">
        <v>1127</v>
      </c>
      <c r="P470" s="75" t="s">
        <v>5000</v>
      </c>
      <c r="Q470" s="54"/>
    </row>
    <row r="471" spans="2:17" s="73" customFormat="1" x14ac:dyDescent="0.15">
      <c r="B471" s="65">
        <v>2018</v>
      </c>
      <c r="C471" s="75">
        <v>2</v>
      </c>
      <c r="D471" s="75" t="s">
        <v>14</v>
      </c>
      <c r="E471" s="53" t="s">
        <v>3684</v>
      </c>
      <c r="F471" s="75" t="s">
        <v>6836</v>
      </c>
      <c r="G471" s="53" t="s">
        <v>307</v>
      </c>
      <c r="H471" s="53" t="s">
        <v>1551</v>
      </c>
      <c r="I471" s="47" t="s">
        <v>1541</v>
      </c>
      <c r="J471" s="47">
        <v>1444</v>
      </c>
      <c r="K471" s="47" t="s">
        <v>493</v>
      </c>
      <c r="L471" s="47">
        <v>99051000</v>
      </c>
      <c r="M471" s="50" t="s">
        <v>5902</v>
      </c>
      <c r="N471" s="74" t="s">
        <v>3493</v>
      </c>
      <c r="O471" s="74" t="s">
        <v>3494</v>
      </c>
      <c r="P471" s="75" t="s">
        <v>5000</v>
      </c>
      <c r="Q471" s="54"/>
    </row>
    <row r="472" spans="2:17" s="73" customFormat="1" x14ac:dyDescent="0.15">
      <c r="B472" s="65">
        <v>2018</v>
      </c>
      <c r="C472" s="75">
        <v>2</v>
      </c>
      <c r="D472" s="75" t="s">
        <v>15</v>
      </c>
      <c r="E472" s="53" t="s">
        <v>5393</v>
      </c>
      <c r="F472" s="75" t="s">
        <v>6836</v>
      </c>
      <c r="G472" s="53" t="s">
        <v>307</v>
      </c>
      <c r="H472" s="53" t="s">
        <v>380</v>
      </c>
      <c r="I472" s="47" t="s">
        <v>16</v>
      </c>
      <c r="J472" s="47">
        <v>1437</v>
      </c>
      <c r="K472" s="47" t="s">
        <v>309</v>
      </c>
      <c r="L472" s="47">
        <v>99507000</v>
      </c>
      <c r="M472" s="50" t="s">
        <v>6811</v>
      </c>
      <c r="N472" s="74" t="s">
        <v>5394</v>
      </c>
      <c r="O472" s="74" t="s">
        <v>5395</v>
      </c>
      <c r="P472" s="75" t="s">
        <v>5000</v>
      </c>
      <c r="Q472" s="54"/>
    </row>
    <row r="473" spans="2:17" s="73" customFormat="1" x14ac:dyDescent="0.15">
      <c r="B473" s="65">
        <v>2018</v>
      </c>
      <c r="C473" s="75">
        <v>2</v>
      </c>
      <c r="D473" s="75" t="s">
        <v>14</v>
      </c>
      <c r="E473" s="53" t="s">
        <v>2741</v>
      </c>
      <c r="F473" s="75" t="s">
        <v>6849</v>
      </c>
      <c r="G473" s="53" t="s">
        <v>2751</v>
      </c>
      <c r="H473" s="53" t="s">
        <v>2752</v>
      </c>
      <c r="I473" s="47" t="s">
        <v>1536</v>
      </c>
      <c r="J473" s="47">
        <v>1</v>
      </c>
      <c r="K473" s="47" t="s">
        <v>322</v>
      </c>
      <c r="L473" s="47">
        <v>100000000</v>
      </c>
      <c r="M473" s="50" t="s">
        <v>6862</v>
      </c>
      <c r="N473" s="74" t="s">
        <v>2746</v>
      </c>
      <c r="O473" s="74" t="s">
        <v>2747</v>
      </c>
      <c r="P473" s="75" t="s">
        <v>6846</v>
      </c>
      <c r="Q473" s="54"/>
    </row>
    <row r="474" spans="2:17" s="73" customFormat="1" x14ac:dyDescent="0.15">
      <c r="B474" s="65">
        <v>2018</v>
      </c>
      <c r="C474" s="75">
        <v>2</v>
      </c>
      <c r="D474" s="75" t="s">
        <v>15</v>
      </c>
      <c r="E474" s="53" t="s">
        <v>1466</v>
      </c>
      <c r="F474" s="75" t="s">
        <v>3911</v>
      </c>
      <c r="G474" s="53" t="s">
        <v>501</v>
      </c>
      <c r="H474" s="53" t="s">
        <v>1701</v>
      </c>
      <c r="I474" s="47"/>
      <c r="J474" s="47">
        <v>204</v>
      </c>
      <c r="K474" s="47" t="s">
        <v>366</v>
      </c>
      <c r="L474" s="47">
        <v>100939200</v>
      </c>
      <c r="M474" s="50" t="s">
        <v>6177</v>
      </c>
      <c r="N474" s="74" t="s">
        <v>1467</v>
      </c>
      <c r="O474" s="74" t="s">
        <v>1468</v>
      </c>
      <c r="P474" s="75" t="s">
        <v>5000</v>
      </c>
      <c r="Q474" s="54"/>
    </row>
    <row r="475" spans="2:17" s="73" customFormat="1" x14ac:dyDescent="0.15">
      <c r="B475" s="65">
        <v>2018</v>
      </c>
      <c r="C475" s="75">
        <v>2</v>
      </c>
      <c r="D475" s="75" t="s">
        <v>15</v>
      </c>
      <c r="E475" s="53" t="s">
        <v>545</v>
      </c>
      <c r="F475" s="75" t="s">
        <v>6820</v>
      </c>
      <c r="G475" s="53" t="s">
        <v>415</v>
      </c>
      <c r="H475" s="53" t="s">
        <v>559</v>
      </c>
      <c r="I475" s="47" t="s">
        <v>558</v>
      </c>
      <c r="J475" s="47">
        <v>210</v>
      </c>
      <c r="K475" s="47" t="s">
        <v>319</v>
      </c>
      <c r="L475" s="47">
        <v>101103250</v>
      </c>
      <c r="M475" s="50" t="s">
        <v>6826</v>
      </c>
      <c r="N475" s="74" t="s">
        <v>551</v>
      </c>
      <c r="O475" s="74" t="s">
        <v>552</v>
      </c>
      <c r="P475" s="75" t="s">
        <v>6816</v>
      </c>
      <c r="Q475" s="54"/>
    </row>
    <row r="476" spans="2:17" s="73" customFormat="1" x14ac:dyDescent="0.15">
      <c r="B476" s="65">
        <v>2018</v>
      </c>
      <c r="C476" s="75">
        <v>2</v>
      </c>
      <c r="D476" s="75" t="s">
        <v>14</v>
      </c>
      <c r="E476" s="53" t="s">
        <v>388</v>
      </c>
      <c r="F476" s="75" t="s">
        <v>6817</v>
      </c>
      <c r="G476" s="53" t="s">
        <v>307</v>
      </c>
      <c r="H476" s="53" t="s">
        <v>389</v>
      </c>
      <c r="I476" s="47" t="s">
        <v>318</v>
      </c>
      <c r="J476" s="47">
        <v>1330</v>
      </c>
      <c r="K476" s="47" t="s">
        <v>309</v>
      </c>
      <c r="L476" s="47">
        <v>101240000</v>
      </c>
      <c r="M476" s="50" t="s">
        <v>6824</v>
      </c>
      <c r="N476" s="74" t="s">
        <v>281</v>
      </c>
      <c r="O476" s="74" t="s">
        <v>282</v>
      </c>
      <c r="P476" s="75" t="s">
        <v>6816</v>
      </c>
      <c r="Q476" s="54"/>
    </row>
    <row r="477" spans="2:17" s="73" customFormat="1" x14ac:dyDescent="0.15">
      <c r="B477" s="65">
        <v>2018</v>
      </c>
      <c r="C477" s="75">
        <v>2</v>
      </c>
      <c r="D477" s="75" t="s">
        <v>15</v>
      </c>
      <c r="E477" s="53" t="s">
        <v>3462</v>
      </c>
      <c r="F477" s="75" t="s">
        <v>6838</v>
      </c>
      <c r="G477" s="53" t="s">
        <v>3588</v>
      </c>
      <c r="H477" s="53" t="s">
        <v>3589</v>
      </c>
      <c r="I477" s="47" t="s">
        <v>353</v>
      </c>
      <c r="J477" s="47">
        <v>300</v>
      </c>
      <c r="K477" s="47" t="s">
        <v>90</v>
      </c>
      <c r="L477" s="47">
        <v>102000000</v>
      </c>
      <c r="M477" s="50" t="s">
        <v>5895</v>
      </c>
      <c r="N477" s="74" t="s">
        <v>3278</v>
      </c>
      <c r="O477" s="74" t="s">
        <v>3590</v>
      </c>
      <c r="P477" s="75" t="s">
        <v>5000</v>
      </c>
      <c r="Q477" s="54"/>
    </row>
    <row r="478" spans="2:17" s="73" customFormat="1" x14ac:dyDescent="0.15">
      <c r="B478" s="65">
        <v>2018</v>
      </c>
      <c r="C478" s="75">
        <v>2</v>
      </c>
      <c r="D478" s="75" t="s">
        <v>15</v>
      </c>
      <c r="E478" s="53" t="s">
        <v>549</v>
      </c>
      <c r="F478" s="75" t="s">
        <v>6820</v>
      </c>
      <c r="G478" s="53" t="s">
        <v>307</v>
      </c>
      <c r="H478" s="53" t="s">
        <v>564</v>
      </c>
      <c r="I478" s="47" t="s">
        <v>558</v>
      </c>
      <c r="J478" s="47">
        <v>1491</v>
      </c>
      <c r="K478" s="47" t="s">
        <v>309</v>
      </c>
      <c r="L478" s="47">
        <v>104213216</v>
      </c>
      <c r="M478" s="50" t="s">
        <v>6826</v>
      </c>
      <c r="N478" s="74" t="s">
        <v>551</v>
      </c>
      <c r="O478" s="74" t="s">
        <v>552</v>
      </c>
      <c r="P478" s="75" t="s">
        <v>6816</v>
      </c>
      <c r="Q478" s="54"/>
    </row>
    <row r="479" spans="2:17" s="73" customFormat="1" x14ac:dyDescent="0.15">
      <c r="B479" s="65">
        <v>2018</v>
      </c>
      <c r="C479" s="75">
        <v>2</v>
      </c>
      <c r="D479" s="75" t="s">
        <v>15</v>
      </c>
      <c r="E479" s="53" t="s">
        <v>4363</v>
      </c>
      <c r="F479" s="75" t="s">
        <v>6836</v>
      </c>
      <c r="G479" s="53" t="s">
        <v>345</v>
      </c>
      <c r="H479" s="53" t="s">
        <v>4364</v>
      </c>
      <c r="I479" s="47" t="s">
        <v>16</v>
      </c>
      <c r="J479" s="47">
        <v>150</v>
      </c>
      <c r="K479" s="47" t="s">
        <v>516</v>
      </c>
      <c r="L479" s="47">
        <v>105000000</v>
      </c>
      <c r="M479" s="50" t="s">
        <v>6875</v>
      </c>
      <c r="N479" s="74" t="s">
        <v>4359</v>
      </c>
      <c r="O479" s="74" t="s">
        <v>4360</v>
      </c>
      <c r="P479" s="75" t="s">
        <v>5000</v>
      </c>
      <c r="Q479" s="54"/>
    </row>
    <row r="480" spans="2:17" s="73" customFormat="1" x14ac:dyDescent="0.15">
      <c r="B480" s="65">
        <v>2018</v>
      </c>
      <c r="C480" s="75">
        <v>2</v>
      </c>
      <c r="D480" s="75" t="s">
        <v>15</v>
      </c>
      <c r="E480" s="53" t="s">
        <v>5381</v>
      </c>
      <c r="F480" s="75" t="s">
        <v>6836</v>
      </c>
      <c r="G480" s="53" t="s">
        <v>1595</v>
      </c>
      <c r="H480" s="53"/>
      <c r="I480" s="47" t="s">
        <v>40</v>
      </c>
      <c r="J480" s="47">
        <v>18</v>
      </c>
      <c r="K480" s="47" t="s">
        <v>506</v>
      </c>
      <c r="L480" s="47">
        <v>105379000</v>
      </c>
      <c r="M480" s="50" t="s">
        <v>6791</v>
      </c>
      <c r="N480" s="74" t="s">
        <v>5382</v>
      </c>
      <c r="O480" s="74" t="s">
        <v>5383</v>
      </c>
      <c r="P480" s="75" t="s">
        <v>5000</v>
      </c>
      <c r="Q480" s="54"/>
    </row>
    <row r="481" spans="2:17" s="73" customFormat="1" x14ac:dyDescent="0.15">
      <c r="B481" s="65">
        <v>2018</v>
      </c>
      <c r="C481" s="75">
        <v>2</v>
      </c>
      <c r="D481" s="75" t="s">
        <v>15</v>
      </c>
      <c r="E481" s="53" t="s">
        <v>1951</v>
      </c>
      <c r="F481" s="75" t="s">
        <v>6835</v>
      </c>
      <c r="G481" s="53" t="s">
        <v>2013</v>
      </c>
      <c r="H481" s="53" t="s">
        <v>2014</v>
      </c>
      <c r="I481" s="47" t="s">
        <v>16</v>
      </c>
      <c r="J481" s="47">
        <v>12</v>
      </c>
      <c r="K481" s="47" t="s">
        <v>506</v>
      </c>
      <c r="L481" s="47">
        <v>105849000</v>
      </c>
      <c r="M481" s="50" t="s">
        <v>6227</v>
      </c>
      <c r="N481" s="74" t="s">
        <v>1952</v>
      </c>
      <c r="O481" s="74" t="s">
        <v>1953</v>
      </c>
      <c r="P481" s="75" t="s">
        <v>5000</v>
      </c>
      <c r="Q481" s="54"/>
    </row>
    <row r="482" spans="2:17" s="73" customFormat="1" x14ac:dyDescent="0.15">
      <c r="B482" s="65">
        <v>2018</v>
      </c>
      <c r="C482" s="75">
        <v>2</v>
      </c>
      <c r="D482" s="75" t="s">
        <v>14</v>
      </c>
      <c r="E482" s="53" t="s">
        <v>3186</v>
      </c>
      <c r="F482" s="75" t="s">
        <v>3911</v>
      </c>
      <c r="G482" s="53" t="s">
        <v>893</v>
      </c>
      <c r="H482" s="53" t="s">
        <v>3549</v>
      </c>
      <c r="I482" s="47" t="s">
        <v>3543</v>
      </c>
      <c r="J482" s="47">
        <v>1</v>
      </c>
      <c r="K482" s="47" t="s">
        <v>322</v>
      </c>
      <c r="L482" s="47">
        <v>108000000</v>
      </c>
      <c r="M482" s="50" t="s">
        <v>5891</v>
      </c>
      <c r="N482" s="74" t="s">
        <v>3187</v>
      </c>
      <c r="O482" s="74" t="s">
        <v>3188</v>
      </c>
      <c r="P482" s="75" t="s">
        <v>5000</v>
      </c>
      <c r="Q482" s="54"/>
    </row>
    <row r="483" spans="2:17" s="73" customFormat="1" x14ac:dyDescent="0.15">
      <c r="B483" s="65">
        <v>2018</v>
      </c>
      <c r="C483" s="75">
        <v>2</v>
      </c>
      <c r="D483" s="75" t="s">
        <v>14</v>
      </c>
      <c r="E483" s="53" t="s">
        <v>1351</v>
      </c>
      <c r="F483" s="75" t="s">
        <v>6836</v>
      </c>
      <c r="G483" s="53" t="s">
        <v>1547</v>
      </c>
      <c r="H483" s="53" t="s">
        <v>1548</v>
      </c>
      <c r="I483" s="47" t="s">
        <v>1549</v>
      </c>
      <c r="J483" s="47">
        <v>4789</v>
      </c>
      <c r="K483" s="47" t="s">
        <v>90</v>
      </c>
      <c r="L483" s="47">
        <v>108343000</v>
      </c>
      <c r="M483" s="50" t="s">
        <v>5844</v>
      </c>
      <c r="N483" s="74" t="s">
        <v>1349</v>
      </c>
      <c r="O483" s="74" t="s">
        <v>1350</v>
      </c>
      <c r="P483" s="75" t="s">
        <v>5000</v>
      </c>
      <c r="Q483" s="54"/>
    </row>
    <row r="484" spans="2:17" s="73" customFormat="1" x14ac:dyDescent="0.15">
      <c r="B484" s="65">
        <v>2018</v>
      </c>
      <c r="C484" s="75">
        <v>2</v>
      </c>
      <c r="D484" s="75" t="s">
        <v>14</v>
      </c>
      <c r="E484" s="53" t="s">
        <v>943</v>
      </c>
      <c r="F484" s="75" t="s">
        <v>6820</v>
      </c>
      <c r="G484" s="53" t="s">
        <v>351</v>
      </c>
      <c r="H484" s="53" t="s">
        <v>945</v>
      </c>
      <c r="I484" s="47" t="s">
        <v>318</v>
      </c>
      <c r="J484" s="47">
        <v>614</v>
      </c>
      <c r="K484" s="47" t="s">
        <v>319</v>
      </c>
      <c r="L484" s="47">
        <v>109474358</v>
      </c>
      <c r="M484" s="50" t="s">
        <v>6834</v>
      </c>
      <c r="N484" s="74" t="s">
        <v>714</v>
      </c>
      <c r="O484" s="74" t="s">
        <v>715</v>
      </c>
      <c r="P484" s="75" t="s">
        <v>6816</v>
      </c>
      <c r="Q484" s="54"/>
    </row>
    <row r="485" spans="2:17" s="73" customFormat="1" x14ac:dyDescent="0.15">
      <c r="B485" s="65">
        <v>2018</v>
      </c>
      <c r="C485" s="75">
        <v>2</v>
      </c>
      <c r="D485" s="75" t="s">
        <v>15</v>
      </c>
      <c r="E485" s="53" t="s">
        <v>876</v>
      </c>
      <c r="F485" s="75" t="s">
        <v>6836</v>
      </c>
      <c r="G485" s="53" t="s">
        <v>345</v>
      </c>
      <c r="H485" s="53" t="s">
        <v>1056</v>
      </c>
      <c r="I485" s="47" t="s">
        <v>16</v>
      </c>
      <c r="J485" s="47">
        <v>150</v>
      </c>
      <c r="K485" s="47" t="s">
        <v>297</v>
      </c>
      <c r="L485" s="47">
        <v>110000000</v>
      </c>
      <c r="M485" s="50" t="s">
        <v>5841</v>
      </c>
      <c r="N485" s="74" t="s">
        <v>874</v>
      </c>
      <c r="O485" s="74" t="s">
        <v>875</v>
      </c>
      <c r="P485" s="75" t="s">
        <v>5000</v>
      </c>
      <c r="Q485" s="54"/>
    </row>
    <row r="486" spans="2:17" s="73" customFormat="1" x14ac:dyDescent="0.15">
      <c r="B486" s="65">
        <v>2018</v>
      </c>
      <c r="C486" s="75">
        <v>2</v>
      </c>
      <c r="D486" s="75" t="s">
        <v>14</v>
      </c>
      <c r="E486" s="53" t="s">
        <v>2552</v>
      </c>
      <c r="F486" s="75" t="s">
        <v>6851</v>
      </c>
      <c r="G486" s="53" t="s">
        <v>351</v>
      </c>
      <c r="H486" s="53" t="s">
        <v>2553</v>
      </c>
      <c r="I486" s="47" t="s">
        <v>353</v>
      </c>
      <c r="J486" s="47">
        <v>800</v>
      </c>
      <c r="K486" s="47" t="s">
        <v>319</v>
      </c>
      <c r="L486" s="47">
        <v>110000000</v>
      </c>
      <c r="M486" s="50" t="s">
        <v>6855</v>
      </c>
      <c r="N486" s="74" t="s">
        <v>2339</v>
      </c>
      <c r="O486" s="74" t="s">
        <v>2340</v>
      </c>
      <c r="P486" s="75" t="s">
        <v>6846</v>
      </c>
      <c r="Q486" s="54"/>
    </row>
    <row r="487" spans="2:17" s="73" customFormat="1" x14ac:dyDescent="0.15">
      <c r="B487" s="65">
        <v>2018</v>
      </c>
      <c r="C487" s="75">
        <v>2</v>
      </c>
      <c r="D487" s="75" t="s">
        <v>15</v>
      </c>
      <c r="E487" s="53" t="s">
        <v>4423</v>
      </c>
      <c r="F487" s="75" t="s">
        <v>6836</v>
      </c>
      <c r="G487" s="53" t="s">
        <v>4424</v>
      </c>
      <c r="H487" s="53" t="s">
        <v>4425</v>
      </c>
      <c r="I487" s="47" t="s">
        <v>4424</v>
      </c>
      <c r="J487" s="47">
        <v>12</v>
      </c>
      <c r="K487" s="47" t="s">
        <v>4426</v>
      </c>
      <c r="L487" s="47">
        <v>111240000</v>
      </c>
      <c r="M487" s="50" t="s">
        <v>6878</v>
      </c>
      <c r="N487" s="74" t="s">
        <v>3863</v>
      </c>
      <c r="O487" s="74" t="s">
        <v>4427</v>
      </c>
      <c r="P487" s="75" t="s">
        <v>5000</v>
      </c>
      <c r="Q487" s="54"/>
    </row>
    <row r="488" spans="2:17" s="73" customFormat="1" x14ac:dyDescent="0.15">
      <c r="B488" s="65">
        <v>2018</v>
      </c>
      <c r="C488" s="75">
        <v>2</v>
      </c>
      <c r="D488" s="75" t="s">
        <v>15</v>
      </c>
      <c r="E488" s="53" t="s">
        <v>4133</v>
      </c>
      <c r="F488" s="75" t="s">
        <v>6836</v>
      </c>
      <c r="G488" s="53" t="s">
        <v>4445</v>
      </c>
      <c r="H488" s="53" t="s">
        <v>4446</v>
      </c>
      <c r="I488" s="47" t="s">
        <v>4447</v>
      </c>
      <c r="J488" s="47">
        <v>399</v>
      </c>
      <c r="K488" s="47" t="s">
        <v>319</v>
      </c>
      <c r="L488" s="47">
        <v>113000000</v>
      </c>
      <c r="M488" s="50" t="s">
        <v>6879</v>
      </c>
      <c r="N488" s="74" t="s">
        <v>3872</v>
      </c>
      <c r="O488" s="74" t="s">
        <v>3873</v>
      </c>
      <c r="P488" s="75" t="s">
        <v>5000</v>
      </c>
      <c r="Q488" s="54"/>
    </row>
    <row r="489" spans="2:17" s="73" customFormat="1" x14ac:dyDescent="0.15">
      <c r="B489" s="65">
        <v>2018</v>
      </c>
      <c r="C489" s="75">
        <v>2</v>
      </c>
      <c r="D489" s="75" t="s">
        <v>15</v>
      </c>
      <c r="E489" s="53" t="s">
        <v>845</v>
      </c>
      <c r="F489" s="75" t="s">
        <v>6836</v>
      </c>
      <c r="G489" s="53" t="s">
        <v>307</v>
      </c>
      <c r="H489" s="53" t="s">
        <v>1016</v>
      </c>
      <c r="I489" s="47" t="s">
        <v>314</v>
      </c>
      <c r="J489" s="47">
        <v>1715</v>
      </c>
      <c r="K489" s="47" t="s">
        <v>309</v>
      </c>
      <c r="L489" s="47">
        <v>113025000</v>
      </c>
      <c r="M489" s="50" t="s">
        <v>5839</v>
      </c>
      <c r="N489" s="74" t="s">
        <v>846</v>
      </c>
      <c r="O489" s="74" t="s">
        <v>847</v>
      </c>
      <c r="P489" s="75" t="s">
        <v>5000</v>
      </c>
      <c r="Q489" s="54"/>
    </row>
    <row r="490" spans="2:17" s="73" customFormat="1" x14ac:dyDescent="0.15">
      <c r="B490" s="65">
        <v>2018</v>
      </c>
      <c r="C490" s="75">
        <v>2</v>
      </c>
      <c r="D490" s="75" t="s">
        <v>15</v>
      </c>
      <c r="E490" s="53" t="s">
        <v>5381</v>
      </c>
      <c r="F490" s="75" t="s">
        <v>6836</v>
      </c>
      <c r="G490" s="53" t="s">
        <v>307</v>
      </c>
      <c r="H490" s="53" t="s">
        <v>1551</v>
      </c>
      <c r="I490" s="47" t="s">
        <v>16</v>
      </c>
      <c r="J490" s="47">
        <v>1658</v>
      </c>
      <c r="K490" s="47" t="s">
        <v>309</v>
      </c>
      <c r="L490" s="47">
        <v>113514000</v>
      </c>
      <c r="M490" s="50" t="s">
        <v>6791</v>
      </c>
      <c r="N490" s="74" t="s">
        <v>5382</v>
      </c>
      <c r="O490" s="74" t="s">
        <v>5383</v>
      </c>
      <c r="P490" s="75" t="s">
        <v>5000</v>
      </c>
      <c r="Q490" s="54"/>
    </row>
    <row r="491" spans="2:17" s="73" customFormat="1" x14ac:dyDescent="0.15">
      <c r="B491" s="65">
        <v>2018</v>
      </c>
      <c r="C491" s="75">
        <v>2</v>
      </c>
      <c r="D491" s="75" t="s">
        <v>15</v>
      </c>
      <c r="E491" s="53" t="s">
        <v>1194</v>
      </c>
      <c r="F491" s="75" t="s">
        <v>6835</v>
      </c>
      <c r="G491" s="53" t="s">
        <v>1642</v>
      </c>
      <c r="H491" s="53"/>
      <c r="I491" s="47" t="s">
        <v>17</v>
      </c>
      <c r="J491" s="47">
        <v>1</v>
      </c>
      <c r="K491" s="47" t="s">
        <v>1641</v>
      </c>
      <c r="L491" s="47">
        <v>113770000</v>
      </c>
      <c r="M491" s="50" t="s">
        <v>5848</v>
      </c>
      <c r="N491" s="74" t="s">
        <v>1195</v>
      </c>
      <c r="O491" s="74" t="s">
        <v>1196</v>
      </c>
      <c r="P491" s="75" t="s">
        <v>5000</v>
      </c>
      <c r="Q491" s="54"/>
    </row>
    <row r="492" spans="2:17" s="73" customFormat="1" x14ac:dyDescent="0.15">
      <c r="B492" s="65">
        <v>2018</v>
      </c>
      <c r="C492" s="75">
        <v>2</v>
      </c>
      <c r="D492" s="75" t="s">
        <v>15</v>
      </c>
      <c r="E492" s="53" t="s">
        <v>4510</v>
      </c>
      <c r="F492" s="75" t="s">
        <v>6836</v>
      </c>
      <c r="G492" s="53" t="s">
        <v>4488</v>
      </c>
      <c r="H492" s="53" t="s">
        <v>4504</v>
      </c>
      <c r="I492" s="47" t="s">
        <v>3867</v>
      </c>
      <c r="J492" s="47">
        <v>1630</v>
      </c>
      <c r="K492" s="47" t="s">
        <v>4490</v>
      </c>
      <c r="L492" s="47">
        <v>114925000</v>
      </c>
      <c r="M492" s="50" t="s">
        <v>6880</v>
      </c>
      <c r="N492" s="74" t="s">
        <v>4511</v>
      </c>
      <c r="O492" s="74" t="s">
        <v>4512</v>
      </c>
      <c r="P492" s="75" t="s">
        <v>5000</v>
      </c>
      <c r="Q492" s="54"/>
    </row>
    <row r="493" spans="2:17" s="73" customFormat="1" x14ac:dyDescent="0.15">
      <c r="B493" s="65">
        <v>2018</v>
      </c>
      <c r="C493" s="75">
        <v>2</v>
      </c>
      <c r="D493" s="75" t="s">
        <v>3705</v>
      </c>
      <c r="E493" s="53" t="s">
        <v>5499</v>
      </c>
      <c r="F493" s="75" t="s">
        <v>6847</v>
      </c>
      <c r="G493" s="53" t="s">
        <v>345</v>
      </c>
      <c r="H493" s="53" t="s">
        <v>5505</v>
      </c>
      <c r="I493" s="47" t="s">
        <v>1541</v>
      </c>
      <c r="J493" s="47">
        <v>168.9</v>
      </c>
      <c r="K493" s="47" t="s">
        <v>297</v>
      </c>
      <c r="L493" s="47">
        <v>118545843</v>
      </c>
      <c r="M493" s="50" t="s">
        <v>6888</v>
      </c>
      <c r="N493" s="74" t="s">
        <v>5500</v>
      </c>
      <c r="O493" s="74" t="s">
        <v>5242</v>
      </c>
      <c r="P493" s="75" t="s">
        <v>5000</v>
      </c>
      <c r="Q493" s="54"/>
    </row>
    <row r="494" spans="2:17" s="73" customFormat="1" x14ac:dyDescent="0.15">
      <c r="B494" s="65">
        <v>2018</v>
      </c>
      <c r="C494" s="75">
        <v>2</v>
      </c>
      <c r="D494" s="75" t="s">
        <v>15</v>
      </c>
      <c r="E494" s="53" t="s">
        <v>549</v>
      </c>
      <c r="F494" s="75" t="s">
        <v>6820</v>
      </c>
      <c r="G494" s="53" t="s">
        <v>560</v>
      </c>
      <c r="H494" s="53" t="s">
        <v>568</v>
      </c>
      <c r="I494" s="47" t="s">
        <v>558</v>
      </c>
      <c r="J494" s="47">
        <v>72</v>
      </c>
      <c r="K494" s="47" t="s">
        <v>422</v>
      </c>
      <c r="L494" s="47">
        <v>118999127</v>
      </c>
      <c r="M494" s="50" t="s">
        <v>6826</v>
      </c>
      <c r="N494" s="74" t="s">
        <v>551</v>
      </c>
      <c r="O494" s="74" t="s">
        <v>552</v>
      </c>
      <c r="P494" s="75" t="s">
        <v>6816</v>
      </c>
      <c r="Q494" s="54"/>
    </row>
    <row r="495" spans="2:17" s="73" customFormat="1" x14ac:dyDescent="0.15">
      <c r="B495" s="65">
        <v>2018</v>
      </c>
      <c r="C495" s="75">
        <v>2</v>
      </c>
      <c r="D495" s="75" t="s">
        <v>14</v>
      </c>
      <c r="E495" s="53" t="s">
        <v>994</v>
      </c>
      <c r="F495" s="75" t="s">
        <v>6836</v>
      </c>
      <c r="G495" s="53" t="s">
        <v>307</v>
      </c>
      <c r="H495" s="53" t="s">
        <v>995</v>
      </c>
      <c r="I495" s="47" t="s">
        <v>996</v>
      </c>
      <c r="J495" s="47">
        <v>1900</v>
      </c>
      <c r="K495" s="47" t="s">
        <v>309</v>
      </c>
      <c r="L495" s="47">
        <v>120000000</v>
      </c>
      <c r="M495" s="50" t="s">
        <v>5838</v>
      </c>
      <c r="N495" s="74" t="s">
        <v>744</v>
      </c>
      <c r="O495" s="74" t="s">
        <v>745</v>
      </c>
      <c r="P495" s="75" t="s">
        <v>5000</v>
      </c>
      <c r="Q495" s="54"/>
    </row>
    <row r="496" spans="2:17" s="73" customFormat="1" x14ac:dyDescent="0.15">
      <c r="B496" s="65">
        <v>2018</v>
      </c>
      <c r="C496" s="75">
        <v>2</v>
      </c>
      <c r="D496" s="75" t="s">
        <v>15</v>
      </c>
      <c r="E496" s="53" t="s">
        <v>553</v>
      </c>
      <c r="F496" s="75" t="s">
        <v>6820</v>
      </c>
      <c r="G496" s="53" t="s">
        <v>307</v>
      </c>
      <c r="H496" s="53" t="s">
        <v>569</v>
      </c>
      <c r="I496" s="47" t="s">
        <v>558</v>
      </c>
      <c r="J496" s="47">
        <v>1901</v>
      </c>
      <c r="K496" s="47" t="s">
        <v>309</v>
      </c>
      <c r="L496" s="47">
        <v>120099057</v>
      </c>
      <c r="M496" s="50" t="s">
        <v>6826</v>
      </c>
      <c r="N496" s="74" t="s">
        <v>551</v>
      </c>
      <c r="O496" s="74" t="s">
        <v>552</v>
      </c>
      <c r="P496" s="75" t="s">
        <v>6816</v>
      </c>
      <c r="Q496" s="54"/>
    </row>
    <row r="497" spans="2:17" s="73" customFormat="1" x14ac:dyDescent="0.15">
      <c r="B497" s="65">
        <v>2018</v>
      </c>
      <c r="C497" s="75">
        <v>2</v>
      </c>
      <c r="D497" s="75" t="s">
        <v>14</v>
      </c>
      <c r="E497" s="53" t="s">
        <v>4792</v>
      </c>
      <c r="F497" s="75" t="s">
        <v>6836</v>
      </c>
      <c r="G497" s="53" t="s">
        <v>4799</v>
      </c>
      <c r="H497" s="53" t="s">
        <v>4800</v>
      </c>
      <c r="I497" s="47" t="s">
        <v>4801</v>
      </c>
      <c r="J497" s="47">
        <v>3035</v>
      </c>
      <c r="K497" s="47" t="s">
        <v>4610</v>
      </c>
      <c r="L497" s="47">
        <v>122055000</v>
      </c>
      <c r="M497" s="50" t="s">
        <v>6885</v>
      </c>
      <c r="N497" s="74" t="s">
        <v>4281</v>
      </c>
      <c r="O497" s="74" t="s">
        <v>4282</v>
      </c>
      <c r="P497" s="75" t="s">
        <v>5000</v>
      </c>
      <c r="Q497" s="54"/>
    </row>
    <row r="498" spans="2:17" s="73" customFormat="1" x14ac:dyDescent="0.15">
      <c r="B498" s="65">
        <v>2018</v>
      </c>
      <c r="C498" s="75">
        <v>2</v>
      </c>
      <c r="D498" s="75" t="s">
        <v>15</v>
      </c>
      <c r="E498" s="53" t="s">
        <v>545</v>
      </c>
      <c r="F498" s="75" t="s">
        <v>6820</v>
      </c>
      <c r="G498" s="53" t="s">
        <v>560</v>
      </c>
      <c r="H498" s="53" t="s">
        <v>561</v>
      </c>
      <c r="I498" s="47" t="s">
        <v>558</v>
      </c>
      <c r="J498" s="47">
        <v>35</v>
      </c>
      <c r="K498" s="47" t="s">
        <v>422</v>
      </c>
      <c r="L498" s="47">
        <v>122122951</v>
      </c>
      <c r="M498" s="50" t="s">
        <v>6826</v>
      </c>
      <c r="N498" s="74" t="s">
        <v>551</v>
      </c>
      <c r="O498" s="74" t="s">
        <v>552</v>
      </c>
      <c r="P498" s="75" t="s">
        <v>6816</v>
      </c>
      <c r="Q498" s="54"/>
    </row>
    <row r="499" spans="2:17" s="73" customFormat="1" x14ac:dyDescent="0.15">
      <c r="B499" s="65">
        <v>2018</v>
      </c>
      <c r="C499" s="75">
        <v>2</v>
      </c>
      <c r="D499" s="75" t="s">
        <v>15</v>
      </c>
      <c r="E499" s="53" t="s">
        <v>2079</v>
      </c>
      <c r="F499" s="75" t="s">
        <v>6835</v>
      </c>
      <c r="G499" s="53" t="s">
        <v>307</v>
      </c>
      <c r="H499" s="53" t="s">
        <v>2080</v>
      </c>
      <c r="I499" s="47" t="s">
        <v>16</v>
      </c>
      <c r="J499" s="47">
        <v>1863</v>
      </c>
      <c r="K499" s="47" t="s">
        <v>309</v>
      </c>
      <c r="L499" s="47">
        <v>123103060</v>
      </c>
      <c r="M499" s="50" t="s">
        <v>6227</v>
      </c>
      <c r="N499" s="74" t="s">
        <v>1952</v>
      </c>
      <c r="O499" s="74" t="s">
        <v>1953</v>
      </c>
      <c r="P499" s="75" t="s">
        <v>5000</v>
      </c>
      <c r="Q499" s="54"/>
    </row>
    <row r="500" spans="2:17" s="73" customFormat="1" x14ac:dyDescent="0.15">
      <c r="B500" s="65">
        <v>2018</v>
      </c>
      <c r="C500" s="75">
        <v>2</v>
      </c>
      <c r="D500" s="75" t="s">
        <v>15</v>
      </c>
      <c r="E500" s="53" t="s">
        <v>4681</v>
      </c>
      <c r="F500" s="75" t="s">
        <v>6836</v>
      </c>
      <c r="G500" s="53" t="s">
        <v>4488</v>
      </c>
      <c r="H500" s="53" t="s">
        <v>4682</v>
      </c>
      <c r="I500" s="47" t="s">
        <v>4683</v>
      </c>
      <c r="J500" s="47">
        <v>1514</v>
      </c>
      <c r="K500" s="47" t="s">
        <v>4490</v>
      </c>
      <c r="L500" s="47">
        <v>127792000</v>
      </c>
      <c r="M500" s="50" t="s">
        <v>6883</v>
      </c>
      <c r="N500" s="74" t="s">
        <v>3991</v>
      </c>
      <c r="O500" s="74" t="s">
        <v>3992</v>
      </c>
      <c r="P500" s="75" t="s">
        <v>5000</v>
      </c>
      <c r="Q500" s="54"/>
    </row>
    <row r="501" spans="2:17" s="73" customFormat="1" x14ac:dyDescent="0.15">
      <c r="B501" s="65">
        <v>2018</v>
      </c>
      <c r="C501" s="75">
        <v>2</v>
      </c>
      <c r="D501" s="75" t="s">
        <v>15</v>
      </c>
      <c r="E501" s="53" t="s">
        <v>397</v>
      </c>
      <c r="F501" s="75" t="s">
        <v>6814</v>
      </c>
      <c r="G501" s="53" t="s">
        <v>401</v>
      </c>
      <c r="H501" s="53" t="s">
        <v>402</v>
      </c>
      <c r="I501" s="47" t="s">
        <v>353</v>
      </c>
      <c r="J501" s="47">
        <v>3000</v>
      </c>
      <c r="K501" s="47" t="s">
        <v>400</v>
      </c>
      <c r="L501" s="47">
        <v>130000000</v>
      </c>
      <c r="M501" s="50" t="s">
        <v>6824</v>
      </c>
      <c r="N501" s="74" t="s">
        <v>199</v>
      </c>
      <c r="O501" s="74" t="s">
        <v>200</v>
      </c>
      <c r="P501" s="75" t="s">
        <v>6816</v>
      </c>
      <c r="Q501" s="54"/>
    </row>
    <row r="502" spans="2:17" s="73" customFormat="1" x14ac:dyDescent="0.15">
      <c r="B502" s="65">
        <v>2018</v>
      </c>
      <c r="C502" s="75">
        <v>2</v>
      </c>
      <c r="D502" s="75" t="s">
        <v>14</v>
      </c>
      <c r="E502" s="53" t="s">
        <v>2737</v>
      </c>
      <c r="F502" s="75" t="s">
        <v>6849</v>
      </c>
      <c r="G502" s="53" t="s">
        <v>307</v>
      </c>
      <c r="H502" s="53" t="s">
        <v>2753</v>
      </c>
      <c r="I502" s="47" t="s">
        <v>1536</v>
      </c>
      <c r="J502" s="47">
        <v>1</v>
      </c>
      <c r="K502" s="47" t="s">
        <v>322</v>
      </c>
      <c r="L502" s="47">
        <v>130000000</v>
      </c>
      <c r="M502" s="50" t="s">
        <v>6862</v>
      </c>
      <c r="N502" s="74" t="s">
        <v>2746</v>
      </c>
      <c r="O502" s="74" t="s">
        <v>2747</v>
      </c>
      <c r="P502" s="75" t="s">
        <v>6846</v>
      </c>
      <c r="Q502" s="54"/>
    </row>
    <row r="503" spans="2:17" s="73" customFormat="1" x14ac:dyDescent="0.15">
      <c r="B503" s="65">
        <v>2018</v>
      </c>
      <c r="C503" s="75">
        <v>2</v>
      </c>
      <c r="D503" s="75" t="s">
        <v>14</v>
      </c>
      <c r="E503" s="53" t="s">
        <v>2741</v>
      </c>
      <c r="F503" s="75" t="s">
        <v>6849</v>
      </c>
      <c r="G503" s="53" t="s">
        <v>307</v>
      </c>
      <c r="H503" s="53" t="s">
        <v>2753</v>
      </c>
      <c r="I503" s="47" t="s">
        <v>1536</v>
      </c>
      <c r="J503" s="47">
        <v>1</v>
      </c>
      <c r="K503" s="47" t="s">
        <v>322</v>
      </c>
      <c r="L503" s="47">
        <v>130000000</v>
      </c>
      <c r="M503" s="50" t="s">
        <v>6862</v>
      </c>
      <c r="N503" s="74" t="s">
        <v>2746</v>
      </c>
      <c r="O503" s="74" t="s">
        <v>2747</v>
      </c>
      <c r="P503" s="75" t="s">
        <v>6846</v>
      </c>
      <c r="Q503" s="54"/>
    </row>
    <row r="504" spans="2:17" s="73" customFormat="1" x14ac:dyDescent="0.15">
      <c r="B504" s="65">
        <v>2018</v>
      </c>
      <c r="C504" s="75">
        <v>2</v>
      </c>
      <c r="D504" s="75" t="s">
        <v>14</v>
      </c>
      <c r="E504" s="53" t="s">
        <v>1407</v>
      </c>
      <c r="F504" s="75" t="s">
        <v>6838</v>
      </c>
      <c r="G504" s="53" t="s">
        <v>307</v>
      </c>
      <c r="H504" s="53" t="s">
        <v>380</v>
      </c>
      <c r="I504" s="47" t="s">
        <v>318</v>
      </c>
      <c r="J504" s="47">
        <v>2020</v>
      </c>
      <c r="K504" s="47" t="s">
        <v>309</v>
      </c>
      <c r="L504" s="47">
        <v>132000000</v>
      </c>
      <c r="M504" s="50" t="s">
        <v>6125</v>
      </c>
      <c r="N504" s="74" t="s">
        <v>1211</v>
      </c>
      <c r="O504" s="74" t="s">
        <v>1212</v>
      </c>
      <c r="P504" s="75" t="s">
        <v>5000</v>
      </c>
      <c r="Q504" s="54"/>
    </row>
    <row r="505" spans="2:17" s="73" customFormat="1" x14ac:dyDescent="0.15">
      <c r="B505" s="65">
        <v>2018</v>
      </c>
      <c r="C505" s="75">
        <v>2</v>
      </c>
      <c r="D505" s="75" t="s">
        <v>15</v>
      </c>
      <c r="E505" s="53" t="s">
        <v>5398</v>
      </c>
      <c r="F505" s="75" t="s">
        <v>6836</v>
      </c>
      <c r="G505" s="53" t="s">
        <v>307</v>
      </c>
      <c r="H505" s="53" t="s">
        <v>2652</v>
      </c>
      <c r="I505" s="47" t="s">
        <v>16</v>
      </c>
      <c r="J505" s="47">
        <v>1954</v>
      </c>
      <c r="K505" s="47" t="s">
        <v>309</v>
      </c>
      <c r="L505" s="47">
        <v>133028000</v>
      </c>
      <c r="M505" s="50" t="s">
        <v>6811</v>
      </c>
      <c r="N505" s="74" t="s">
        <v>5394</v>
      </c>
      <c r="O505" s="74" t="s">
        <v>5697</v>
      </c>
      <c r="P505" s="75" t="s">
        <v>5000</v>
      </c>
      <c r="Q505" s="54"/>
    </row>
    <row r="506" spans="2:17" s="73" customFormat="1" x14ac:dyDescent="0.15">
      <c r="B506" s="65">
        <v>2018</v>
      </c>
      <c r="C506" s="75">
        <v>2</v>
      </c>
      <c r="D506" s="75" t="s">
        <v>15</v>
      </c>
      <c r="E506" s="53" t="s">
        <v>868</v>
      </c>
      <c r="F506" s="75" t="s">
        <v>6836</v>
      </c>
      <c r="G506" s="53" t="s">
        <v>1051</v>
      </c>
      <c r="H506" s="53" t="s">
        <v>1019</v>
      </c>
      <c r="I506" s="47" t="s">
        <v>353</v>
      </c>
      <c r="J506" s="47">
        <v>2393</v>
      </c>
      <c r="K506" s="47" t="s">
        <v>493</v>
      </c>
      <c r="L506" s="47">
        <v>133828140</v>
      </c>
      <c r="M506" s="50" t="s">
        <v>5841</v>
      </c>
      <c r="N506" s="74" t="s">
        <v>866</v>
      </c>
      <c r="O506" s="74" t="s">
        <v>867</v>
      </c>
      <c r="P506" s="75" t="s">
        <v>5000</v>
      </c>
      <c r="Q506" s="54"/>
    </row>
    <row r="507" spans="2:17" s="73" customFormat="1" x14ac:dyDescent="0.15">
      <c r="B507" s="65">
        <v>2018</v>
      </c>
      <c r="C507" s="75">
        <v>2</v>
      </c>
      <c r="D507" s="75" t="s">
        <v>15</v>
      </c>
      <c r="E507" s="53" t="s">
        <v>545</v>
      </c>
      <c r="F507" s="75" t="s">
        <v>6820</v>
      </c>
      <c r="G507" s="53" t="s">
        <v>383</v>
      </c>
      <c r="H507" s="53" t="s">
        <v>317</v>
      </c>
      <c r="I507" s="47" t="s">
        <v>558</v>
      </c>
      <c r="J507" s="47">
        <v>67</v>
      </c>
      <c r="K507" s="47" t="s">
        <v>319</v>
      </c>
      <c r="L507" s="47">
        <v>136445419</v>
      </c>
      <c r="M507" s="50" t="s">
        <v>6826</v>
      </c>
      <c r="N507" s="74" t="s">
        <v>551</v>
      </c>
      <c r="O507" s="74" t="s">
        <v>552</v>
      </c>
      <c r="P507" s="75" t="s">
        <v>6816</v>
      </c>
      <c r="Q507" s="54"/>
    </row>
    <row r="508" spans="2:17" s="73" customFormat="1" x14ac:dyDescent="0.15">
      <c r="B508" s="65">
        <v>2018</v>
      </c>
      <c r="C508" s="75">
        <v>2</v>
      </c>
      <c r="D508" s="75" t="s">
        <v>15</v>
      </c>
      <c r="E508" s="53" t="s">
        <v>2637</v>
      </c>
      <c r="F508" s="75" t="s">
        <v>6847</v>
      </c>
      <c r="G508" s="53" t="s">
        <v>2638</v>
      </c>
      <c r="H508" s="53"/>
      <c r="I508" s="47" t="s">
        <v>1634</v>
      </c>
      <c r="J508" s="47">
        <v>1</v>
      </c>
      <c r="K508" s="47" t="s">
        <v>322</v>
      </c>
      <c r="L508" s="47">
        <v>137572000</v>
      </c>
      <c r="M508" s="50" t="s">
        <v>6859</v>
      </c>
      <c r="N508" s="74" t="s">
        <v>2499</v>
      </c>
      <c r="O508" s="74" t="s">
        <v>7684</v>
      </c>
      <c r="P508" s="75" t="s">
        <v>6846</v>
      </c>
      <c r="Q508" s="54"/>
    </row>
    <row r="509" spans="2:17" s="73" customFormat="1" x14ac:dyDescent="0.15">
      <c r="B509" s="65">
        <v>2018</v>
      </c>
      <c r="C509" s="75">
        <v>2</v>
      </c>
      <c r="D509" s="75" t="s">
        <v>15</v>
      </c>
      <c r="E509" s="53" t="s">
        <v>2284</v>
      </c>
      <c r="F509" s="75" t="s">
        <v>6849</v>
      </c>
      <c r="G509" s="53" t="s">
        <v>307</v>
      </c>
      <c r="H509" s="53" t="s">
        <v>2298</v>
      </c>
      <c r="I509" s="47" t="s">
        <v>938</v>
      </c>
      <c r="J509" s="47">
        <v>1987.5</v>
      </c>
      <c r="K509" s="47" t="s">
        <v>309</v>
      </c>
      <c r="L509" s="47">
        <v>137912630</v>
      </c>
      <c r="M509" s="50" t="s">
        <v>6850</v>
      </c>
      <c r="N509" s="74" t="s">
        <v>2296</v>
      </c>
      <c r="O509" s="74" t="s">
        <v>2297</v>
      </c>
      <c r="P509" s="75" t="s">
        <v>6846</v>
      </c>
      <c r="Q509" s="54"/>
    </row>
    <row r="510" spans="2:17" s="73" customFormat="1" x14ac:dyDescent="0.15">
      <c r="B510" s="65">
        <v>2018</v>
      </c>
      <c r="C510" s="75">
        <v>2</v>
      </c>
      <c r="D510" s="75" t="s">
        <v>15</v>
      </c>
      <c r="E510" s="53" t="s">
        <v>4842</v>
      </c>
      <c r="F510" s="75" t="s">
        <v>6836</v>
      </c>
      <c r="G510" s="53" t="s">
        <v>1667</v>
      </c>
      <c r="H510" s="53" t="s">
        <v>4847</v>
      </c>
      <c r="I510" s="47" t="s">
        <v>3867</v>
      </c>
      <c r="J510" s="47">
        <v>3890</v>
      </c>
      <c r="K510" s="47" t="s">
        <v>493</v>
      </c>
      <c r="L510" s="47">
        <v>140040000</v>
      </c>
      <c r="M510" s="50" t="s">
        <v>4993</v>
      </c>
      <c r="N510" s="74" t="s">
        <v>4029</v>
      </c>
      <c r="O510" s="74" t="s">
        <v>4030</v>
      </c>
      <c r="P510" s="75" t="s">
        <v>5000</v>
      </c>
      <c r="Q510" s="54"/>
    </row>
    <row r="511" spans="2:17" s="73" customFormat="1" x14ac:dyDescent="0.15">
      <c r="B511" s="65">
        <v>2018</v>
      </c>
      <c r="C511" s="75">
        <v>2</v>
      </c>
      <c r="D511" s="75" t="s">
        <v>14</v>
      </c>
      <c r="E511" s="53" t="s">
        <v>382</v>
      </c>
      <c r="F511" s="75" t="s">
        <v>6817</v>
      </c>
      <c r="G511" s="53" t="s">
        <v>307</v>
      </c>
      <c r="H511" s="53" t="s">
        <v>385</v>
      </c>
      <c r="I511" s="47" t="s">
        <v>318</v>
      </c>
      <c r="J511" s="47">
        <v>880.64</v>
      </c>
      <c r="K511" s="47" t="s">
        <v>309</v>
      </c>
      <c r="L511" s="47">
        <v>140512776</v>
      </c>
      <c r="M511" s="50" t="s">
        <v>6824</v>
      </c>
      <c r="N511" s="74" t="s">
        <v>281</v>
      </c>
      <c r="O511" s="74" t="s">
        <v>282</v>
      </c>
      <c r="P511" s="75" t="s">
        <v>6816</v>
      </c>
      <c r="Q511" s="54"/>
    </row>
    <row r="512" spans="2:17" s="73" customFormat="1" x14ac:dyDescent="0.15">
      <c r="B512" s="65">
        <v>2018</v>
      </c>
      <c r="C512" s="75">
        <v>2</v>
      </c>
      <c r="D512" s="75" t="s">
        <v>5660</v>
      </c>
      <c r="E512" s="53" t="s">
        <v>5326</v>
      </c>
      <c r="F512" s="75" t="s">
        <v>6836</v>
      </c>
      <c r="G512" s="53" t="s">
        <v>307</v>
      </c>
      <c r="H512" s="53" t="s">
        <v>4451</v>
      </c>
      <c r="I512" s="47" t="s">
        <v>16</v>
      </c>
      <c r="J512" s="47">
        <v>2117</v>
      </c>
      <c r="K512" s="47" t="s">
        <v>309</v>
      </c>
      <c r="L512" s="47">
        <v>140774500</v>
      </c>
      <c r="M512" s="50" t="s">
        <v>6772</v>
      </c>
      <c r="N512" s="74" t="s">
        <v>5327</v>
      </c>
      <c r="O512" s="74" t="s">
        <v>5328</v>
      </c>
      <c r="P512" s="75" t="s">
        <v>5000</v>
      </c>
      <c r="Q512" s="54"/>
    </row>
    <row r="513" spans="2:17" s="73" customFormat="1" x14ac:dyDescent="0.15">
      <c r="B513" s="65">
        <v>2018</v>
      </c>
      <c r="C513" s="75">
        <v>2</v>
      </c>
      <c r="D513" s="75" t="s">
        <v>14</v>
      </c>
      <c r="E513" s="53" t="s">
        <v>2247</v>
      </c>
      <c r="F513" s="75" t="s">
        <v>6837</v>
      </c>
      <c r="G513" s="53" t="s">
        <v>2248</v>
      </c>
      <c r="H513" s="53" t="s">
        <v>581</v>
      </c>
      <c r="I513" s="47" t="s">
        <v>2249</v>
      </c>
      <c r="J513" s="47">
        <v>0</v>
      </c>
      <c r="K513" s="47" t="s">
        <v>90</v>
      </c>
      <c r="L513" s="47">
        <v>146000000</v>
      </c>
      <c r="M513" s="50" t="s">
        <v>5862</v>
      </c>
      <c r="N513" s="74" t="s">
        <v>2250</v>
      </c>
      <c r="O513" s="74" t="s">
        <v>2251</v>
      </c>
      <c r="P513" s="75" t="s">
        <v>5000</v>
      </c>
      <c r="Q513" s="54"/>
    </row>
    <row r="514" spans="2:17" s="73" customFormat="1" x14ac:dyDescent="0.15">
      <c r="B514" s="65">
        <v>2018</v>
      </c>
      <c r="C514" s="75">
        <v>2</v>
      </c>
      <c r="D514" s="75" t="s">
        <v>14</v>
      </c>
      <c r="E514" s="53" t="s">
        <v>2737</v>
      </c>
      <c r="F514" s="75" t="s">
        <v>6849</v>
      </c>
      <c r="G514" s="53" t="s">
        <v>2751</v>
      </c>
      <c r="H514" s="53" t="s">
        <v>2752</v>
      </c>
      <c r="I514" s="47" t="s">
        <v>1536</v>
      </c>
      <c r="J514" s="47">
        <v>1</v>
      </c>
      <c r="K514" s="47" t="s">
        <v>322</v>
      </c>
      <c r="L514" s="47">
        <v>150000000</v>
      </c>
      <c r="M514" s="50" t="s">
        <v>6862</v>
      </c>
      <c r="N514" s="74" t="s">
        <v>2746</v>
      </c>
      <c r="O514" s="74" t="s">
        <v>2747</v>
      </c>
      <c r="P514" s="75" t="s">
        <v>6846</v>
      </c>
      <c r="Q514" s="54"/>
    </row>
    <row r="515" spans="2:17" s="73" customFormat="1" x14ac:dyDescent="0.15">
      <c r="B515" s="65">
        <v>2018</v>
      </c>
      <c r="C515" s="75">
        <v>2</v>
      </c>
      <c r="D515" s="75" t="s">
        <v>14</v>
      </c>
      <c r="E515" s="53" t="s">
        <v>2756</v>
      </c>
      <c r="F515" s="75" t="s">
        <v>6847</v>
      </c>
      <c r="G515" s="53" t="s">
        <v>424</v>
      </c>
      <c r="H515" s="53" t="s">
        <v>2757</v>
      </c>
      <c r="I515" s="47" t="s">
        <v>2758</v>
      </c>
      <c r="J515" s="47">
        <v>1</v>
      </c>
      <c r="K515" s="47" t="s">
        <v>422</v>
      </c>
      <c r="L515" s="47">
        <v>150000000</v>
      </c>
      <c r="M515" s="50" t="s">
        <v>6863</v>
      </c>
      <c r="N515" s="74" t="s">
        <v>2759</v>
      </c>
      <c r="O515" s="74" t="s">
        <v>2760</v>
      </c>
      <c r="P515" s="75" t="s">
        <v>6846</v>
      </c>
      <c r="Q515" s="54"/>
    </row>
    <row r="516" spans="2:17" s="73" customFormat="1" x14ac:dyDescent="0.15">
      <c r="B516" s="65">
        <v>2018</v>
      </c>
      <c r="C516" s="75">
        <v>2</v>
      </c>
      <c r="D516" s="75" t="s">
        <v>14</v>
      </c>
      <c r="E516" s="53" t="s">
        <v>2955</v>
      </c>
      <c r="F516" s="75" t="s">
        <v>3911</v>
      </c>
      <c r="G516" s="53" t="s">
        <v>307</v>
      </c>
      <c r="H516" s="53" t="s">
        <v>380</v>
      </c>
      <c r="I516" s="47" t="s">
        <v>1634</v>
      </c>
      <c r="J516" s="47">
        <v>2500</v>
      </c>
      <c r="K516" s="47" t="s">
        <v>309</v>
      </c>
      <c r="L516" s="47">
        <v>150000000</v>
      </c>
      <c r="M516" s="50" t="s">
        <v>5883</v>
      </c>
      <c r="N516" s="74" t="s">
        <v>2867</v>
      </c>
      <c r="O516" s="74" t="s">
        <v>2868</v>
      </c>
      <c r="P516" s="75" t="s">
        <v>5000</v>
      </c>
      <c r="Q516" s="54"/>
    </row>
    <row r="517" spans="2:17" s="73" customFormat="1" x14ac:dyDescent="0.15">
      <c r="B517" s="65">
        <v>2018</v>
      </c>
      <c r="C517" s="75">
        <v>2</v>
      </c>
      <c r="D517" s="75" t="s">
        <v>15</v>
      </c>
      <c r="E517" s="53" t="s">
        <v>549</v>
      </c>
      <c r="F517" s="75" t="s">
        <v>6820</v>
      </c>
      <c r="G517" s="53" t="s">
        <v>415</v>
      </c>
      <c r="H517" s="53" t="s">
        <v>567</v>
      </c>
      <c r="I517" s="47" t="s">
        <v>558</v>
      </c>
      <c r="J517" s="47">
        <v>337</v>
      </c>
      <c r="K517" s="47" t="s">
        <v>319</v>
      </c>
      <c r="L517" s="47">
        <v>153331534</v>
      </c>
      <c r="M517" s="50" t="s">
        <v>6826</v>
      </c>
      <c r="N517" s="74" t="s">
        <v>551</v>
      </c>
      <c r="O517" s="74" t="s">
        <v>552</v>
      </c>
      <c r="P517" s="75" t="s">
        <v>6816</v>
      </c>
      <c r="Q517" s="54"/>
    </row>
    <row r="518" spans="2:17" s="73" customFormat="1" x14ac:dyDescent="0.15">
      <c r="B518" s="65">
        <v>2018</v>
      </c>
      <c r="C518" s="75">
        <v>2</v>
      </c>
      <c r="D518" s="75" t="s">
        <v>15</v>
      </c>
      <c r="E518" s="53" t="s">
        <v>5384</v>
      </c>
      <c r="F518" s="75" t="s">
        <v>6836</v>
      </c>
      <c r="G518" s="53" t="s">
        <v>307</v>
      </c>
      <c r="H518" s="53" t="s">
        <v>2298</v>
      </c>
      <c r="I518" s="47" t="s">
        <v>16</v>
      </c>
      <c r="J518" s="47">
        <v>2409</v>
      </c>
      <c r="K518" s="47" t="s">
        <v>309</v>
      </c>
      <c r="L518" s="47">
        <v>154654000</v>
      </c>
      <c r="M518" s="50" t="s">
        <v>6791</v>
      </c>
      <c r="N518" s="74" t="s">
        <v>5382</v>
      </c>
      <c r="O518" s="74" t="s">
        <v>5383</v>
      </c>
      <c r="P518" s="75" t="s">
        <v>5000</v>
      </c>
      <c r="Q518" s="54"/>
    </row>
    <row r="519" spans="2:17" s="73" customFormat="1" x14ac:dyDescent="0.15">
      <c r="B519" s="65">
        <v>2018</v>
      </c>
      <c r="C519" s="75">
        <v>2</v>
      </c>
      <c r="D519" s="75" t="s">
        <v>15</v>
      </c>
      <c r="E519" s="53" t="s">
        <v>4487</v>
      </c>
      <c r="F519" s="75" t="s">
        <v>6836</v>
      </c>
      <c r="G519" s="53" t="s">
        <v>4488</v>
      </c>
      <c r="H519" s="53" t="s">
        <v>4489</v>
      </c>
      <c r="I519" s="47" t="s">
        <v>3867</v>
      </c>
      <c r="J519" s="47">
        <v>2270</v>
      </c>
      <c r="K519" s="47" t="s">
        <v>4490</v>
      </c>
      <c r="L519" s="47">
        <v>155626660</v>
      </c>
      <c r="M519" s="50" t="s">
        <v>6880</v>
      </c>
      <c r="N519" s="74" t="s">
        <v>4491</v>
      </c>
      <c r="O519" s="74" t="s">
        <v>4492</v>
      </c>
      <c r="P519" s="75" t="s">
        <v>5000</v>
      </c>
      <c r="Q519" s="54"/>
    </row>
    <row r="520" spans="2:17" s="73" customFormat="1" x14ac:dyDescent="0.15">
      <c r="B520" s="65">
        <v>2018</v>
      </c>
      <c r="C520" s="75">
        <v>2</v>
      </c>
      <c r="D520" s="75" t="s">
        <v>3705</v>
      </c>
      <c r="E520" s="53" t="s">
        <v>5499</v>
      </c>
      <c r="F520" s="75" t="s">
        <v>6847</v>
      </c>
      <c r="G520" s="53" t="s">
        <v>307</v>
      </c>
      <c r="H520" s="53" t="s">
        <v>2652</v>
      </c>
      <c r="I520" s="47" t="s">
        <v>1541</v>
      </c>
      <c r="J520" s="47">
        <v>1648</v>
      </c>
      <c r="K520" s="47" t="s">
        <v>309</v>
      </c>
      <c r="L520" s="47">
        <v>159509920</v>
      </c>
      <c r="M520" s="50" t="s">
        <v>6888</v>
      </c>
      <c r="N520" s="74" t="s">
        <v>5500</v>
      </c>
      <c r="O520" s="74" t="s">
        <v>5242</v>
      </c>
      <c r="P520" s="75" t="s">
        <v>5000</v>
      </c>
      <c r="Q520" s="54"/>
    </row>
    <row r="521" spans="2:17" s="73" customFormat="1" x14ac:dyDescent="0.15">
      <c r="B521" s="65">
        <v>2018</v>
      </c>
      <c r="C521" s="75">
        <v>2</v>
      </c>
      <c r="D521" s="75" t="s">
        <v>15</v>
      </c>
      <c r="E521" s="53" t="s">
        <v>868</v>
      </c>
      <c r="F521" s="75" t="s">
        <v>6836</v>
      </c>
      <c r="G521" s="53" t="s">
        <v>1053</v>
      </c>
      <c r="H521" s="53" t="s">
        <v>1054</v>
      </c>
      <c r="I521" s="47" t="s">
        <v>353</v>
      </c>
      <c r="J521" s="47">
        <v>624</v>
      </c>
      <c r="K521" s="47" t="s">
        <v>1055</v>
      </c>
      <c r="L521" s="47">
        <v>159979240</v>
      </c>
      <c r="M521" s="50" t="s">
        <v>5841</v>
      </c>
      <c r="N521" s="74" t="s">
        <v>866</v>
      </c>
      <c r="O521" s="74" t="s">
        <v>867</v>
      </c>
      <c r="P521" s="75" t="s">
        <v>5000</v>
      </c>
      <c r="Q521" s="54"/>
    </row>
    <row r="522" spans="2:17" s="73" customFormat="1" x14ac:dyDescent="0.15">
      <c r="B522" s="65">
        <v>2018</v>
      </c>
      <c r="C522" s="75">
        <v>2</v>
      </c>
      <c r="D522" s="75" t="s">
        <v>14</v>
      </c>
      <c r="E522" s="53" t="s">
        <v>999</v>
      </c>
      <c r="F522" s="75" t="s">
        <v>6836</v>
      </c>
      <c r="G522" s="53" t="s">
        <v>307</v>
      </c>
      <c r="H522" s="53" t="s">
        <v>998</v>
      </c>
      <c r="I522" s="47" t="s">
        <v>1000</v>
      </c>
      <c r="J522" s="47">
        <v>2000</v>
      </c>
      <c r="K522" s="47" t="s">
        <v>1001</v>
      </c>
      <c r="L522" s="47">
        <v>160000000</v>
      </c>
      <c r="M522" s="50" t="s">
        <v>5838</v>
      </c>
      <c r="N522" s="74" t="s">
        <v>744</v>
      </c>
      <c r="O522" s="74" t="s">
        <v>745</v>
      </c>
      <c r="P522" s="75" t="s">
        <v>5000</v>
      </c>
      <c r="Q522" s="54"/>
    </row>
    <row r="523" spans="2:17" s="73" customFormat="1" x14ac:dyDescent="0.15">
      <c r="B523" s="65">
        <v>2018</v>
      </c>
      <c r="C523" s="75">
        <v>2</v>
      </c>
      <c r="D523" s="75" t="s">
        <v>15</v>
      </c>
      <c r="E523" s="53" t="s">
        <v>5384</v>
      </c>
      <c r="F523" s="75" t="s">
        <v>6836</v>
      </c>
      <c r="G523" s="53" t="s">
        <v>345</v>
      </c>
      <c r="H523" s="53" t="s">
        <v>346</v>
      </c>
      <c r="I523" s="47" t="s">
        <v>16</v>
      </c>
      <c r="J523" s="47">
        <v>274</v>
      </c>
      <c r="K523" s="47" t="s">
        <v>297</v>
      </c>
      <c r="L523" s="47">
        <v>165835000</v>
      </c>
      <c r="M523" s="50" t="s">
        <v>6791</v>
      </c>
      <c r="N523" s="74" t="s">
        <v>5382</v>
      </c>
      <c r="O523" s="74" t="s">
        <v>5383</v>
      </c>
      <c r="P523" s="75" t="s">
        <v>5000</v>
      </c>
      <c r="Q523" s="54"/>
    </row>
    <row r="524" spans="2:17" s="73" customFormat="1" x14ac:dyDescent="0.15">
      <c r="B524" s="65">
        <v>2018</v>
      </c>
      <c r="C524" s="75">
        <v>2</v>
      </c>
      <c r="D524" s="75" t="s">
        <v>15</v>
      </c>
      <c r="E524" s="53" t="s">
        <v>3013</v>
      </c>
      <c r="F524" s="75" t="s">
        <v>6836</v>
      </c>
      <c r="G524" s="53" t="s">
        <v>307</v>
      </c>
      <c r="H524" s="53" t="s">
        <v>405</v>
      </c>
      <c r="I524" s="47" t="s">
        <v>929</v>
      </c>
      <c r="J524" s="47">
        <v>2529</v>
      </c>
      <c r="K524" s="47" t="s">
        <v>309</v>
      </c>
      <c r="L524" s="47">
        <v>169313000</v>
      </c>
      <c r="M524" s="50" t="s">
        <v>5888</v>
      </c>
      <c r="N524" s="74" t="s">
        <v>3014</v>
      </c>
      <c r="O524" s="74" t="s">
        <v>3015</v>
      </c>
      <c r="P524" s="75" t="s">
        <v>5000</v>
      </c>
      <c r="Q524" s="54"/>
    </row>
    <row r="525" spans="2:17" s="73" customFormat="1" x14ac:dyDescent="0.15">
      <c r="B525" s="65">
        <v>2018</v>
      </c>
      <c r="C525" s="75">
        <v>2</v>
      </c>
      <c r="D525" s="75" t="s">
        <v>15</v>
      </c>
      <c r="E525" s="53" t="s">
        <v>327</v>
      </c>
      <c r="F525" s="75" t="s">
        <v>6817</v>
      </c>
      <c r="G525" s="53" t="s">
        <v>329</v>
      </c>
      <c r="H525" s="53"/>
      <c r="I525" s="47"/>
      <c r="J525" s="47">
        <v>1</v>
      </c>
      <c r="K525" s="47" t="s">
        <v>322</v>
      </c>
      <c r="L525" s="47">
        <v>169464000</v>
      </c>
      <c r="M525" s="50" t="s">
        <v>6819</v>
      </c>
      <c r="N525" s="74" t="s">
        <v>236</v>
      </c>
      <c r="O525" s="74" t="s">
        <v>252</v>
      </c>
      <c r="P525" s="75" t="s">
        <v>6816</v>
      </c>
      <c r="Q525" s="54"/>
    </row>
    <row r="526" spans="2:17" s="73" customFormat="1" x14ac:dyDescent="0.15">
      <c r="B526" s="65">
        <v>2018</v>
      </c>
      <c r="C526" s="75">
        <v>2</v>
      </c>
      <c r="D526" s="75" t="s">
        <v>14</v>
      </c>
      <c r="E526" s="53" t="s">
        <v>3507</v>
      </c>
      <c r="F526" s="75" t="s">
        <v>6838</v>
      </c>
      <c r="G526" s="53" t="s">
        <v>3702</v>
      </c>
      <c r="H526" s="53"/>
      <c r="I526" s="47" t="s">
        <v>16</v>
      </c>
      <c r="J526" s="47">
        <v>1</v>
      </c>
      <c r="K526" s="47" t="s">
        <v>322</v>
      </c>
      <c r="L526" s="47">
        <v>170000000</v>
      </c>
      <c r="M526" s="50" t="s">
        <v>5903</v>
      </c>
      <c r="N526" s="74" t="s">
        <v>3500</v>
      </c>
      <c r="O526" s="74" t="s">
        <v>3501</v>
      </c>
      <c r="P526" s="75" t="s">
        <v>5000</v>
      </c>
      <c r="Q526" s="54"/>
    </row>
    <row r="527" spans="2:17" s="73" customFormat="1" x14ac:dyDescent="0.15">
      <c r="B527" s="65">
        <v>2018</v>
      </c>
      <c r="C527" s="75">
        <v>2</v>
      </c>
      <c r="D527" s="75" t="s">
        <v>14</v>
      </c>
      <c r="E527" s="53" t="s">
        <v>1033</v>
      </c>
      <c r="F527" s="75" t="s">
        <v>6838</v>
      </c>
      <c r="G527" s="53" t="s">
        <v>351</v>
      </c>
      <c r="H527" s="53" t="s">
        <v>1036</v>
      </c>
      <c r="I527" s="47" t="s">
        <v>16</v>
      </c>
      <c r="J527" s="47">
        <v>361</v>
      </c>
      <c r="K527" s="47" t="s">
        <v>319</v>
      </c>
      <c r="L527" s="47">
        <v>170949000</v>
      </c>
      <c r="M527" s="50" t="s">
        <v>5840</v>
      </c>
      <c r="N527" s="74" t="s">
        <v>764</v>
      </c>
      <c r="O527" s="74" t="s">
        <v>860</v>
      </c>
      <c r="P527" s="75" t="s">
        <v>5000</v>
      </c>
      <c r="Q527" s="54"/>
    </row>
    <row r="528" spans="2:17" s="73" customFormat="1" x14ac:dyDescent="0.15">
      <c r="B528" s="65">
        <v>2018</v>
      </c>
      <c r="C528" s="75">
        <v>2</v>
      </c>
      <c r="D528" s="75" t="s">
        <v>15</v>
      </c>
      <c r="E528" s="53" t="s">
        <v>868</v>
      </c>
      <c r="F528" s="75" t="s">
        <v>6836</v>
      </c>
      <c r="G528" s="53" t="s">
        <v>307</v>
      </c>
      <c r="H528" s="53" t="s">
        <v>380</v>
      </c>
      <c r="I528" s="47" t="s">
        <v>353</v>
      </c>
      <c r="J528" s="47">
        <v>2618</v>
      </c>
      <c r="K528" s="47" t="s">
        <v>309</v>
      </c>
      <c r="L528" s="47">
        <v>174799060</v>
      </c>
      <c r="M528" s="50" t="s">
        <v>5841</v>
      </c>
      <c r="N528" s="74" t="s">
        <v>866</v>
      </c>
      <c r="O528" s="74" t="s">
        <v>867</v>
      </c>
      <c r="P528" s="75" t="s">
        <v>5000</v>
      </c>
      <c r="Q528" s="54"/>
    </row>
    <row r="529" spans="2:17" s="73" customFormat="1" x14ac:dyDescent="0.15">
      <c r="B529" s="65">
        <v>2018</v>
      </c>
      <c r="C529" s="75">
        <v>2</v>
      </c>
      <c r="D529" s="75" t="s">
        <v>14</v>
      </c>
      <c r="E529" s="53" t="s">
        <v>3186</v>
      </c>
      <c r="F529" s="75" t="s">
        <v>3911</v>
      </c>
      <c r="G529" s="53" t="s">
        <v>3547</v>
      </c>
      <c r="H529" s="53" t="s">
        <v>3548</v>
      </c>
      <c r="I529" s="47" t="s">
        <v>3543</v>
      </c>
      <c r="J529" s="47">
        <v>4</v>
      </c>
      <c r="K529" s="47" t="s">
        <v>422</v>
      </c>
      <c r="L529" s="47">
        <v>180000000</v>
      </c>
      <c r="M529" s="50" t="s">
        <v>5891</v>
      </c>
      <c r="N529" s="74" t="s">
        <v>3187</v>
      </c>
      <c r="O529" s="74" t="s">
        <v>3188</v>
      </c>
      <c r="P529" s="75" t="s">
        <v>5000</v>
      </c>
      <c r="Q529" s="54"/>
    </row>
    <row r="530" spans="2:17" s="73" customFormat="1" x14ac:dyDescent="0.15">
      <c r="B530" s="65">
        <v>2018</v>
      </c>
      <c r="C530" s="75">
        <v>2</v>
      </c>
      <c r="D530" s="75" t="s">
        <v>15</v>
      </c>
      <c r="E530" s="53" t="s">
        <v>147</v>
      </c>
      <c r="F530" s="75" t="s">
        <v>6817</v>
      </c>
      <c r="G530" s="53" t="s">
        <v>351</v>
      </c>
      <c r="H530" s="53" t="s">
        <v>352</v>
      </c>
      <c r="I530" s="47" t="s">
        <v>353</v>
      </c>
      <c r="J530" s="47">
        <v>1410</v>
      </c>
      <c r="K530" s="47" t="s">
        <v>319</v>
      </c>
      <c r="L530" s="47">
        <v>180355000</v>
      </c>
      <c r="M530" s="50" t="s">
        <v>6821</v>
      </c>
      <c r="N530" s="74" t="s">
        <v>148</v>
      </c>
      <c r="O530" s="74" t="s">
        <v>354</v>
      </c>
      <c r="P530" s="75" t="s">
        <v>6816</v>
      </c>
      <c r="Q530" s="54"/>
    </row>
    <row r="531" spans="2:17" s="73" customFormat="1" x14ac:dyDescent="0.15">
      <c r="B531" s="65">
        <v>2018</v>
      </c>
      <c r="C531" s="75">
        <v>2</v>
      </c>
      <c r="D531" s="75" t="s">
        <v>15</v>
      </c>
      <c r="E531" s="53" t="s">
        <v>323</v>
      </c>
      <c r="F531" s="75" t="s">
        <v>6817</v>
      </c>
      <c r="G531" s="53" t="s">
        <v>326</v>
      </c>
      <c r="H531" s="53"/>
      <c r="I531" s="47"/>
      <c r="J531" s="47">
        <v>1</v>
      </c>
      <c r="K531" s="47" t="s">
        <v>322</v>
      </c>
      <c r="L531" s="47">
        <v>187168000</v>
      </c>
      <c r="M531" s="50" t="s">
        <v>6819</v>
      </c>
      <c r="N531" s="74" t="s">
        <v>236</v>
      </c>
      <c r="O531" s="74" t="s">
        <v>252</v>
      </c>
      <c r="P531" s="75" t="s">
        <v>6816</v>
      </c>
      <c r="Q531" s="54"/>
    </row>
    <row r="532" spans="2:17" s="73" customFormat="1" x14ac:dyDescent="0.15">
      <c r="B532" s="65">
        <v>2018</v>
      </c>
      <c r="C532" s="75">
        <v>2</v>
      </c>
      <c r="D532" s="75" t="s">
        <v>15</v>
      </c>
      <c r="E532" s="53" t="s">
        <v>3822</v>
      </c>
      <c r="F532" s="75" t="s">
        <v>6836</v>
      </c>
      <c r="G532" s="53" t="s">
        <v>345</v>
      </c>
      <c r="H532" s="53" t="s">
        <v>386</v>
      </c>
      <c r="I532" s="47" t="s">
        <v>16</v>
      </c>
      <c r="J532" s="47">
        <v>304.50299999999999</v>
      </c>
      <c r="K532" s="47" t="s">
        <v>297</v>
      </c>
      <c r="L532" s="47">
        <v>194019000</v>
      </c>
      <c r="M532" s="50" t="s">
        <v>5905</v>
      </c>
      <c r="N532" s="74" t="s">
        <v>3823</v>
      </c>
      <c r="O532" s="74" t="s">
        <v>3824</v>
      </c>
      <c r="P532" s="75" t="s">
        <v>5000</v>
      </c>
      <c r="Q532" s="54"/>
    </row>
    <row r="533" spans="2:17" s="73" customFormat="1" x14ac:dyDescent="0.15">
      <c r="B533" s="65">
        <v>2018</v>
      </c>
      <c r="C533" s="75">
        <v>2</v>
      </c>
      <c r="D533" s="75" t="s">
        <v>15</v>
      </c>
      <c r="E533" s="53" t="s">
        <v>980</v>
      </c>
      <c r="F533" s="75" t="s">
        <v>6836</v>
      </c>
      <c r="G533" s="53" t="s">
        <v>345</v>
      </c>
      <c r="H533" s="53" t="s">
        <v>981</v>
      </c>
      <c r="I533" s="47" t="s">
        <v>393</v>
      </c>
      <c r="J533" s="47">
        <v>110</v>
      </c>
      <c r="K533" s="47" t="s">
        <v>982</v>
      </c>
      <c r="L533" s="47">
        <v>195000000</v>
      </c>
      <c r="M533" s="50" t="s">
        <v>6029</v>
      </c>
      <c r="N533" s="74" t="s">
        <v>830</v>
      </c>
      <c r="O533" s="74" t="s">
        <v>831</v>
      </c>
      <c r="P533" s="75" t="s">
        <v>5000</v>
      </c>
      <c r="Q533" s="54"/>
    </row>
    <row r="534" spans="2:17" s="73" customFormat="1" x14ac:dyDescent="0.15">
      <c r="B534" s="65">
        <v>2018</v>
      </c>
      <c r="C534" s="75">
        <v>2</v>
      </c>
      <c r="D534" s="75" t="s">
        <v>14</v>
      </c>
      <c r="E534" s="53" t="s">
        <v>2738</v>
      </c>
      <c r="F534" s="75" t="s">
        <v>6849</v>
      </c>
      <c r="G534" s="53" t="s">
        <v>307</v>
      </c>
      <c r="H534" s="53" t="s">
        <v>2753</v>
      </c>
      <c r="I534" s="47" t="s">
        <v>1536</v>
      </c>
      <c r="J534" s="47">
        <v>1</v>
      </c>
      <c r="K534" s="47" t="s">
        <v>322</v>
      </c>
      <c r="L534" s="47">
        <v>200000000</v>
      </c>
      <c r="M534" s="50" t="s">
        <v>6862</v>
      </c>
      <c r="N534" s="74" t="s">
        <v>2746</v>
      </c>
      <c r="O534" s="74" t="s">
        <v>2747</v>
      </c>
      <c r="P534" s="75" t="s">
        <v>6846</v>
      </c>
      <c r="Q534" s="54"/>
    </row>
    <row r="535" spans="2:17" s="73" customFormat="1" x14ac:dyDescent="0.15">
      <c r="B535" s="65">
        <v>2018</v>
      </c>
      <c r="C535" s="75">
        <v>2</v>
      </c>
      <c r="D535" s="75" t="s">
        <v>15</v>
      </c>
      <c r="E535" s="53" t="s">
        <v>3822</v>
      </c>
      <c r="F535" s="75" t="s">
        <v>6836</v>
      </c>
      <c r="G535" s="53" t="s">
        <v>307</v>
      </c>
      <c r="H535" s="53" t="s">
        <v>405</v>
      </c>
      <c r="I535" s="47" t="s">
        <v>16</v>
      </c>
      <c r="J535" s="47">
        <v>2865</v>
      </c>
      <c r="K535" s="47" t="s">
        <v>309</v>
      </c>
      <c r="L535" s="47">
        <v>204312000</v>
      </c>
      <c r="M535" s="50" t="s">
        <v>5905</v>
      </c>
      <c r="N535" s="74" t="s">
        <v>3823</v>
      </c>
      <c r="O535" s="74" t="s">
        <v>3824</v>
      </c>
      <c r="P535" s="75" t="s">
        <v>5000</v>
      </c>
      <c r="Q535" s="54"/>
    </row>
    <row r="536" spans="2:17" s="73" customFormat="1" x14ac:dyDescent="0.15">
      <c r="B536" s="65">
        <v>2018</v>
      </c>
      <c r="C536" s="75">
        <v>2</v>
      </c>
      <c r="D536" s="75" t="s">
        <v>15</v>
      </c>
      <c r="E536" s="53" t="s">
        <v>549</v>
      </c>
      <c r="F536" s="75" t="s">
        <v>6820</v>
      </c>
      <c r="G536" s="53" t="s">
        <v>345</v>
      </c>
      <c r="H536" s="53" t="s">
        <v>565</v>
      </c>
      <c r="I536" s="47" t="s">
        <v>558</v>
      </c>
      <c r="J536" s="47">
        <v>329</v>
      </c>
      <c r="K536" s="47" t="s">
        <v>516</v>
      </c>
      <c r="L536" s="47">
        <v>206180667</v>
      </c>
      <c r="M536" s="50" t="s">
        <v>6826</v>
      </c>
      <c r="N536" s="74" t="s">
        <v>551</v>
      </c>
      <c r="O536" s="74" t="s">
        <v>552</v>
      </c>
      <c r="P536" s="75" t="s">
        <v>6816</v>
      </c>
      <c r="Q536" s="54"/>
    </row>
    <row r="537" spans="2:17" s="73" customFormat="1" x14ac:dyDescent="0.15">
      <c r="B537" s="65">
        <v>2018</v>
      </c>
      <c r="C537" s="75">
        <v>2</v>
      </c>
      <c r="D537" s="75" t="s">
        <v>14</v>
      </c>
      <c r="E537" s="53" t="s">
        <v>2953</v>
      </c>
      <c r="F537" s="75" t="s">
        <v>3911</v>
      </c>
      <c r="G537" s="53" t="s">
        <v>307</v>
      </c>
      <c r="H537" s="53" t="s">
        <v>380</v>
      </c>
      <c r="I537" s="47" t="s">
        <v>1634</v>
      </c>
      <c r="J537" s="47">
        <v>3500</v>
      </c>
      <c r="K537" s="47" t="s">
        <v>309</v>
      </c>
      <c r="L537" s="47">
        <v>210000000</v>
      </c>
      <c r="M537" s="50" t="s">
        <v>5883</v>
      </c>
      <c r="N537" s="74" t="s">
        <v>2867</v>
      </c>
      <c r="O537" s="74" t="s">
        <v>2868</v>
      </c>
      <c r="P537" s="75" t="s">
        <v>5000</v>
      </c>
      <c r="Q537" s="54"/>
    </row>
    <row r="538" spans="2:17" s="73" customFormat="1" x14ac:dyDescent="0.15">
      <c r="B538" s="65">
        <v>2018</v>
      </c>
      <c r="C538" s="75">
        <v>2</v>
      </c>
      <c r="D538" s="75" t="s">
        <v>15</v>
      </c>
      <c r="E538" s="53" t="s">
        <v>327</v>
      </c>
      <c r="F538" s="75" t="s">
        <v>6817</v>
      </c>
      <c r="G538" s="53" t="s">
        <v>328</v>
      </c>
      <c r="H538" s="53"/>
      <c r="I538" s="47"/>
      <c r="J538" s="47">
        <v>1</v>
      </c>
      <c r="K538" s="47" t="s">
        <v>322</v>
      </c>
      <c r="L538" s="47">
        <v>213000000</v>
      </c>
      <c r="M538" s="50" t="s">
        <v>6819</v>
      </c>
      <c r="N538" s="74" t="s">
        <v>236</v>
      </c>
      <c r="O538" s="74" t="s">
        <v>252</v>
      </c>
      <c r="P538" s="75" t="s">
        <v>6816</v>
      </c>
      <c r="Q538" s="54"/>
    </row>
    <row r="539" spans="2:17" s="73" customFormat="1" x14ac:dyDescent="0.15">
      <c r="B539" s="65">
        <v>2018</v>
      </c>
      <c r="C539" s="75">
        <v>2</v>
      </c>
      <c r="D539" s="75" t="s">
        <v>14</v>
      </c>
      <c r="E539" s="53" t="s">
        <v>2555</v>
      </c>
      <c r="F539" s="75" t="s">
        <v>6851</v>
      </c>
      <c r="G539" s="53" t="s">
        <v>307</v>
      </c>
      <c r="H539" s="53" t="s">
        <v>385</v>
      </c>
      <c r="I539" s="47" t="s">
        <v>16</v>
      </c>
      <c r="J539" s="47">
        <v>3494</v>
      </c>
      <c r="K539" s="47" t="s">
        <v>309</v>
      </c>
      <c r="L539" s="47">
        <v>218535150</v>
      </c>
      <c r="M539" s="50" t="s">
        <v>6856</v>
      </c>
      <c r="N539" s="74" t="s">
        <v>2447</v>
      </c>
      <c r="O539" s="74" t="s">
        <v>2448</v>
      </c>
      <c r="P539" s="75" t="s">
        <v>6846</v>
      </c>
      <c r="Q539" s="54"/>
    </row>
    <row r="540" spans="2:17" s="73" customFormat="1" x14ac:dyDescent="0.15">
      <c r="B540" s="65">
        <v>2018</v>
      </c>
      <c r="C540" s="75">
        <v>2</v>
      </c>
      <c r="D540" s="75" t="s">
        <v>14</v>
      </c>
      <c r="E540" s="53" t="s">
        <v>2737</v>
      </c>
      <c r="F540" s="75" t="s">
        <v>6849</v>
      </c>
      <c r="G540" s="53" t="s">
        <v>2749</v>
      </c>
      <c r="H540" s="53" t="s">
        <v>2750</v>
      </c>
      <c r="I540" s="47" t="s">
        <v>1536</v>
      </c>
      <c r="J540" s="47">
        <v>1</v>
      </c>
      <c r="K540" s="47" t="s">
        <v>322</v>
      </c>
      <c r="L540" s="47">
        <v>220000000</v>
      </c>
      <c r="M540" s="50" t="s">
        <v>6862</v>
      </c>
      <c r="N540" s="74" t="s">
        <v>2746</v>
      </c>
      <c r="O540" s="74" t="s">
        <v>2747</v>
      </c>
      <c r="P540" s="75" t="s">
        <v>6846</v>
      </c>
      <c r="Q540" s="54"/>
    </row>
    <row r="541" spans="2:17" s="73" customFormat="1" x14ac:dyDescent="0.15">
      <c r="B541" s="65">
        <v>2018</v>
      </c>
      <c r="C541" s="75">
        <v>2</v>
      </c>
      <c r="D541" s="75" t="s">
        <v>15</v>
      </c>
      <c r="E541" s="53" t="s">
        <v>2536</v>
      </c>
      <c r="F541" s="75" t="s">
        <v>6851</v>
      </c>
      <c r="G541" s="53" t="s">
        <v>2537</v>
      </c>
      <c r="H541" s="53" t="s">
        <v>2538</v>
      </c>
      <c r="I541" s="47" t="s">
        <v>2539</v>
      </c>
      <c r="J541" s="47">
        <v>144</v>
      </c>
      <c r="K541" s="47" t="s">
        <v>306</v>
      </c>
      <c r="L541" s="47">
        <v>221760000</v>
      </c>
      <c r="M541" s="50" t="s">
        <v>6852</v>
      </c>
      <c r="N541" s="74" t="s">
        <v>2413</v>
      </c>
      <c r="O541" s="74" t="s">
        <v>2414</v>
      </c>
      <c r="P541" s="75" t="s">
        <v>6846</v>
      </c>
      <c r="Q541" s="54"/>
    </row>
    <row r="542" spans="2:17" s="73" customFormat="1" x14ac:dyDescent="0.15">
      <c r="B542" s="65">
        <v>2018</v>
      </c>
      <c r="C542" s="75">
        <v>2</v>
      </c>
      <c r="D542" s="75" t="s">
        <v>14</v>
      </c>
      <c r="E542" s="53" t="s">
        <v>5701</v>
      </c>
      <c r="F542" s="75" t="s">
        <v>3911</v>
      </c>
      <c r="G542" s="53" t="s">
        <v>307</v>
      </c>
      <c r="H542" s="53" t="s">
        <v>407</v>
      </c>
      <c r="I542" s="47" t="s">
        <v>486</v>
      </c>
      <c r="J542" s="47">
        <v>3344</v>
      </c>
      <c r="K542" s="47" t="s">
        <v>309</v>
      </c>
      <c r="L542" s="47">
        <v>226915000</v>
      </c>
      <c r="M542" s="50" t="s">
        <v>5400</v>
      </c>
      <c r="N542" s="74" t="s">
        <v>3225</v>
      </c>
      <c r="O542" s="74" t="s">
        <v>5208</v>
      </c>
      <c r="P542" s="75" t="s">
        <v>6846</v>
      </c>
      <c r="Q542" s="54"/>
    </row>
    <row r="543" spans="2:17" s="73" customFormat="1" x14ac:dyDescent="0.15">
      <c r="B543" s="65">
        <v>2018</v>
      </c>
      <c r="C543" s="75">
        <v>2</v>
      </c>
      <c r="D543" s="75" t="s">
        <v>14</v>
      </c>
      <c r="E543" s="53" t="s">
        <v>4013</v>
      </c>
      <c r="F543" s="75" t="s">
        <v>6836</v>
      </c>
      <c r="G543" s="53" t="s">
        <v>4447</v>
      </c>
      <c r="H543" s="53" t="s">
        <v>4446</v>
      </c>
      <c r="I543" s="47" t="s">
        <v>3521</v>
      </c>
      <c r="J543" s="47">
        <v>4000</v>
      </c>
      <c r="K543" s="47" t="s">
        <v>3528</v>
      </c>
      <c r="L543" s="47">
        <v>230000000</v>
      </c>
      <c r="M543" s="50" t="s">
        <v>6885</v>
      </c>
      <c r="N543" s="74" t="s">
        <v>4288</v>
      </c>
      <c r="O543" s="74" t="s">
        <v>4289</v>
      </c>
      <c r="P543" s="75" t="s">
        <v>6846</v>
      </c>
      <c r="Q543" s="54"/>
    </row>
    <row r="544" spans="2:17" s="73" customFormat="1" x14ac:dyDescent="0.15">
      <c r="B544" s="65">
        <v>2018</v>
      </c>
      <c r="C544" s="75">
        <v>2</v>
      </c>
      <c r="D544" s="75" t="s">
        <v>14</v>
      </c>
      <c r="E544" s="53" t="s">
        <v>1351</v>
      </c>
      <c r="F544" s="75" t="s">
        <v>6836</v>
      </c>
      <c r="G544" s="53" t="s">
        <v>927</v>
      </c>
      <c r="H544" s="53" t="s">
        <v>1550</v>
      </c>
      <c r="I544" s="47" t="s">
        <v>314</v>
      </c>
      <c r="J544" s="47">
        <v>375</v>
      </c>
      <c r="K544" s="47" t="s">
        <v>516</v>
      </c>
      <c r="L544" s="47">
        <v>234372000</v>
      </c>
      <c r="M544" s="50" t="s">
        <v>5844</v>
      </c>
      <c r="N544" s="74" t="s">
        <v>1349</v>
      </c>
      <c r="O544" s="74" t="s">
        <v>1350</v>
      </c>
      <c r="P544" s="75" t="s">
        <v>5000</v>
      </c>
      <c r="Q544" s="54"/>
    </row>
    <row r="545" spans="2:17" s="73" customFormat="1" x14ac:dyDescent="0.15">
      <c r="B545" s="65">
        <v>2018</v>
      </c>
      <c r="C545" s="75">
        <v>2</v>
      </c>
      <c r="D545" s="75" t="s">
        <v>14</v>
      </c>
      <c r="E545" s="53" t="s">
        <v>390</v>
      </c>
      <c r="F545" s="75" t="s">
        <v>6818</v>
      </c>
      <c r="G545" s="53" t="s">
        <v>391</v>
      </c>
      <c r="H545" s="53" t="s">
        <v>392</v>
      </c>
      <c r="I545" s="47" t="s">
        <v>393</v>
      </c>
      <c r="J545" s="47">
        <v>3</v>
      </c>
      <c r="K545" s="47" t="s">
        <v>394</v>
      </c>
      <c r="L545" s="47">
        <v>237800000</v>
      </c>
      <c r="M545" s="50" t="s">
        <v>6824</v>
      </c>
      <c r="N545" s="74" t="s">
        <v>281</v>
      </c>
      <c r="O545" s="74" t="s">
        <v>282</v>
      </c>
      <c r="P545" s="75" t="s">
        <v>6816</v>
      </c>
      <c r="Q545" s="54"/>
    </row>
    <row r="546" spans="2:17" s="73" customFormat="1" x14ac:dyDescent="0.15">
      <c r="B546" s="65">
        <v>2018</v>
      </c>
      <c r="C546" s="75">
        <v>2</v>
      </c>
      <c r="D546" s="75" t="s">
        <v>15</v>
      </c>
      <c r="E546" s="53" t="s">
        <v>1951</v>
      </c>
      <c r="F546" s="75" t="s">
        <v>6835</v>
      </c>
      <c r="G546" s="53" t="s">
        <v>2009</v>
      </c>
      <c r="H546" s="53" t="s">
        <v>2010</v>
      </c>
      <c r="I546" s="47" t="s">
        <v>16</v>
      </c>
      <c r="J546" s="47">
        <v>55</v>
      </c>
      <c r="K546" s="47" t="s">
        <v>2008</v>
      </c>
      <c r="L546" s="47">
        <v>241315000</v>
      </c>
      <c r="M546" s="50" t="s">
        <v>6227</v>
      </c>
      <c r="N546" s="74" t="s">
        <v>1952</v>
      </c>
      <c r="O546" s="74" t="s">
        <v>1953</v>
      </c>
      <c r="P546" s="75" t="s">
        <v>5000</v>
      </c>
      <c r="Q546" s="54"/>
    </row>
    <row r="547" spans="2:17" s="73" customFormat="1" x14ac:dyDescent="0.15">
      <c r="B547" s="65">
        <v>2018</v>
      </c>
      <c r="C547" s="75">
        <v>2</v>
      </c>
      <c r="D547" s="75" t="s">
        <v>15</v>
      </c>
      <c r="E547" s="53" t="s">
        <v>555</v>
      </c>
      <c r="F547" s="75" t="s">
        <v>6820</v>
      </c>
      <c r="G547" s="53" t="s">
        <v>383</v>
      </c>
      <c r="H547" s="53" t="s">
        <v>576</v>
      </c>
      <c r="I547" s="47" t="s">
        <v>558</v>
      </c>
      <c r="J547" s="47">
        <v>66</v>
      </c>
      <c r="K547" s="47" t="s">
        <v>319</v>
      </c>
      <c r="L547" s="47">
        <v>244076662</v>
      </c>
      <c r="M547" s="50" t="s">
        <v>6826</v>
      </c>
      <c r="N547" s="74" t="s">
        <v>551</v>
      </c>
      <c r="O547" s="74" t="s">
        <v>552</v>
      </c>
      <c r="P547" s="75" t="s">
        <v>6816</v>
      </c>
      <c r="Q547" s="54"/>
    </row>
    <row r="548" spans="2:17" s="73" customFormat="1" x14ac:dyDescent="0.15">
      <c r="B548" s="65">
        <v>2018</v>
      </c>
      <c r="C548" s="75">
        <v>2</v>
      </c>
      <c r="D548" s="75" t="s">
        <v>14</v>
      </c>
      <c r="E548" s="53" t="s">
        <v>1348</v>
      </c>
      <c r="F548" s="75" t="s">
        <v>6836</v>
      </c>
      <c r="G548" s="53" t="s">
        <v>307</v>
      </c>
      <c r="H548" s="53" t="s">
        <v>1551</v>
      </c>
      <c r="I548" s="47" t="s">
        <v>314</v>
      </c>
      <c r="J548" s="47">
        <v>3296</v>
      </c>
      <c r="K548" s="47" t="s">
        <v>309</v>
      </c>
      <c r="L548" s="47">
        <v>244295000</v>
      </c>
      <c r="M548" s="50" t="s">
        <v>5844</v>
      </c>
      <c r="N548" s="74" t="s">
        <v>1349</v>
      </c>
      <c r="O548" s="74" t="s">
        <v>1350</v>
      </c>
      <c r="P548" s="75" t="s">
        <v>5000</v>
      </c>
      <c r="Q548" s="54"/>
    </row>
    <row r="549" spans="2:17" s="73" customFormat="1" x14ac:dyDescent="0.15">
      <c r="B549" s="65">
        <v>2018</v>
      </c>
      <c r="C549" s="75">
        <v>2</v>
      </c>
      <c r="D549" s="75" t="s">
        <v>15</v>
      </c>
      <c r="E549" s="53" t="s">
        <v>397</v>
      </c>
      <c r="F549" s="75" t="s">
        <v>6814</v>
      </c>
      <c r="G549" s="53" t="s">
        <v>398</v>
      </c>
      <c r="H549" s="53" t="s">
        <v>399</v>
      </c>
      <c r="I549" s="47" t="s">
        <v>353</v>
      </c>
      <c r="J549" s="47">
        <v>8500</v>
      </c>
      <c r="K549" s="47" t="s">
        <v>400</v>
      </c>
      <c r="L549" s="47">
        <v>250000000</v>
      </c>
      <c r="M549" s="50" t="s">
        <v>6824</v>
      </c>
      <c r="N549" s="74" t="s">
        <v>199</v>
      </c>
      <c r="O549" s="74" t="s">
        <v>200</v>
      </c>
      <c r="P549" s="75" t="s">
        <v>6816</v>
      </c>
      <c r="Q549" s="54"/>
    </row>
    <row r="550" spans="2:17" s="73" customFormat="1" x14ac:dyDescent="0.15">
      <c r="B550" s="65">
        <v>2018</v>
      </c>
      <c r="C550" s="75">
        <v>2</v>
      </c>
      <c r="D550" s="75" t="s">
        <v>14</v>
      </c>
      <c r="E550" s="53" t="s">
        <v>2252</v>
      </c>
      <c r="F550" s="75" t="s">
        <v>6838</v>
      </c>
      <c r="G550" s="53" t="s">
        <v>2253</v>
      </c>
      <c r="H550" s="53" t="s">
        <v>2254</v>
      </c>
      <c r="I550" s="47" t="s">
        <v>2253</v>
      </c>
      <c r="J550" s="47">
        <v>0</v>
      </c>
      <c r="K550" s="47" t="s">
        <v>90</v>
      </c>
      <c r="L550" s="47">
        <v>250000000</v>
      </c>
      <c r="M550" s="50" t="s">
        <v>5862</v>
      </c>
      <c r="N550" s="74" t="s">
        <v>2255</v>
      </c>
      <c r="O550" s="74" t="s">
        <v>2256</v>
      </c>
      <c r="P550" s="75" t="s">
        <v>5000</v>
      </c>
      <c r="Q550" s="54"/>
    </row>
    <row r="551" spans="2:17" s="73" customFormat="1" x14ac:dyDescent="0.15">
      <c r="B551" s="65">
        <v>2018</v>
      </c>
      <c r="C551" s="75">
        <v>2</v>
      </c>
      <c r="D551" s="75" t="s">
        <v>14</v>
      </c>
      <c r="E551" s="53" t="s">
        <v>2738</v>
      </c>
      <c r="F551" s="75" t="s">
        <v>6849</v>
      </c>
      <c r="G551" s="53" t="s">
        <v>2751</v>
      </c>
      <c r="H551" s="53" t="s">
        <v>2752</v>
      </c>
      <c r="I551" s="47" t="s">
        <v>1536</v>
      </c>
      <c r="J551" s="47">
        <v>1</v>
      </c>
      <c r="K551" s="47" t="s">
        <v>322</v>
      </c>
      <c r="L551" s="47">
        <v>250000000</v>
      </c>
      <c r="M551" s="50" t="s">
        <v>6862</v>
      </c>
      <c r="N551" s="74" t="s">
        <v>2746</v>
      </c>
      <c r="O551" s="74" t="s">
        <v>2747</v>
      </c>
      <c r="P551" s="75" t="s">
        <v>6846</v>
      </c>
      <c r="Q551" s="54"/>
    </row>
    <row r="552" spans="2:17" s="73" customFormat="1" x14ac:dyDescent="0.15">
      <c r="B552" s="65">
        <v>2018</v>
      </c>
      <c r="C552" s="75">
        <v>2</v>
      </c>
      <c r="D552" s="75" t="s">
        <v>14</v>
      </c>
      <c r="E552" s="53" t="s">
        <v>397</v>
      </c>
      <c r="F552" s="75" t="s">
        <v>6817</v>
      </c>
      <c r="G552" s="53" t="s">
        <v>307</v>
      </c>
      <c r="H552" s="53"/>
      <c r="I552" s="47" t="s">
        <v>353</v>
      </c>
      <c r="J552" s="47">
        <v>3500</v>
      </c>
      <c r="K552" s="47" t="s">
        <v>309</v>
      </c>
      <c r="L552" s="47">
        <v>260000000</v>
      </c>
      <c r="M552" s="50" t="s">
        <v>6824</v>
      </c>
      <c r="N552" s="74" t="s">
        <v>199</v>
      </c>
      <c r="O552" s="74" t="s">
        <v>200</v>
      </c>
      <c r="P552" s="75" t="s">
        <v>6816</v>
      </c>
      <c r="Q552" s="54"/>
    </row>
    <row r="553" spans="2:17" s="73" customFormat="1" x14ac:dyDescent="0.15">
      <c r="B553" s="65">
        <v>2018</v>
      </c>
      <c r="C553" s="75">
        <v>2</v>
      </c>
      <c r="D553" s="75" t="s">
        <v>15</v>
      </c>
      <c r="E553" s="53" t="s">
        <v>554</v>
      </c>
      <c r="F553" s="75" t="s">
        <v>6820</v>
      </c>
      <c r="G553" s="53" t="s">
        <v>415</v>
      </c>
      <c r="H553" s="53" t="s">
        <v>577</v>
      </c>
      <c r="I553" s="47" t="s">
        <v>558</v>
      </c>
      <c r="J553" s="47">
        <v>357</v>
      </c>
      <c r="K553" s="47" t="s">
        <v>319</v>
      </c>
      <c r="L553" s="47">
        <v>263403713</v>
      </c>
      <c r="M553" s="50" t="s">
        <v>6826</v>
      </c>
      <c r="N553" s="74" t="s">
        <v>551</v>
      </c>
      <c r="O553" s="74" t="s">
        <v>552</v>
      </c>
      <c r="P553" s="75" t="s">
        <v>6816</v>
      </c>
      <c r="Q553" s="54"/>
    </row>
    <row r="554" spans="2:17" s="73" customFormat="1" x14ac:dyDescent="0.15">
      <c r="B554" s="65">
        <v>2018</v>
      </c>
      <c r="C554" s="75">
        <v>2</v>
      </c>
      <c r="D554" s="75" t="s">
        <v>15</v>
      </c>
      <c r="E554" s="53" t="s">
        <v>2283</v>
      </c>
      <c r="F554" s="75" t="s">
        <v>6849</v>
      </c>
      <c r="G554" s="53" t="s">
        <v>307</v>
      </c>
      <c r="H554" s="53" t="s">
        <v>2299</v>
      </c>
      <c r="I554" s="47" t="s">
        <v>486</v>
      </c>
      <c r="J554" s="47">
        <v>3874</v>
      </c>
      <c r="K554" s="47" t="s">
        <v>309</v>
      </c>
      <c r="L554" s="47">
        <v>263470740</v>
      </c>
      <c r="M554" s="50" t="s">
        <v>6850</v>
      </c>
      <c r="N554" s="74" t="s">
        <v>2296</v>
      </c>
      <c r="O554" s="74" t="s">
        <v>2297</v>
      </c>
      <c r="P554" s="75" t="s">
        <v>6846</v>
      </c>
      <c r="Q554" s="54"/>
    </row>
    <row r="555" spans="2:17" s="73" customFormat="1" x14ac:dyDescent="0.15">
      <c r="B555" s="65">
        <v>2018</v>
      </c>
      <c r="C555" s="75">
        <v>2</v>
      </c>
      <c r="D555" s="75" t="s">
        <v>15</v>
      </c>
      <c r="E555" s="53" t="s">
        <v>5381</v>
      </c>
      <c r="F555" s="75" t="s">
        <v>6836</v>
      </c>
      <c r="G555" s="53" t="s">
        <v>312</v>
      </c>
      <c r="H555" s="53"/>
      <c r="I555" s="47" t="s">
        <v>16</v>
      </c>
      <c r="J555" s="47">
        <v>3743</v>
      </c>
      <c r="K555" s="47" t="s">
        <v>297</v>
      </c>
      <c r="L555" s="47">
        <v>270444000</v>
      </c>
      <c r="M555" s="50" t="s">
        <v>6791</v>
      </c>
      <c r="N555" s="74" t="s">
        <v>5382</v>
      </c>
      <c r="O555" s="74" t="s">
        <v>5383</v>
      </c>
      <c r="P555" s="75" t="s">
        <v>5000</v>
      </c>
      <c r="Q555" s="54"/>
    </row>
    <row r="556" spans="2:17" s="73" customFormat="1" x14ac:dyDescent="0.15">
      <c r="B556" s="65">
        <v>2018</v>
      </c>
      <c r="C556" s="75">
        <v>2</v>
      </c>
      <c r="D556" s="75" t="s">
        <v>14</v>
      </c>
      <c r="E556" s="53" t="s">
        <v>2863</v>
      </c>
      <c r="F556" s="75" t="s">
        <v>3911</v>
      </c>
      <c r="G556" s="53" t="s">
        <v>2017</v>
      </c>
      <c r="H556" s="53"/>
      <c r="I556" s="47" t="s">
        <v>1634</v>
      </c>
      <c r="J556" s="47">
        <v>1</v>
      </c>
      <c r="K556" s="47" t="s">
        <v>322</v>
      </c>
      <c r="L556" s="47">
        <v>278524000</v>
      </c>
      <c r="M556" s="50" t="s">
        <v>5883</v>
      </c>
      <c r="N556" s="74" t="s">
        <v>2867</v>
      </c>
      <c r="O556" s="74" t="s">
        <v>2868</v>
      </c>
      <c r="P556" s="75" t="s">
        <v>5000</v>
      </c>
      <c r="Q556" s="54"/>
    </row>
    <row r="557" spans="2:17" s="73" customFormat="1" x14ac:dyDescent="0.15">
      <c r="B557" s="65">
        <v>2018</v>
      </c>
      <c r="C557" s="75">
        <v>2</v>
      </c>
      <c r="D557" s="75" t="s">
        <v>14</v>
      </c>
      <c r="E557" s="53" t="s">
        <v>2550</v>
      </c>
      <c r="F557" s="75" t="s">
        <v>6854</v>
      </c>
      <c r="G557" s="53" t="s">
        <v>1602</v>
      </c>
      <c r="H557" s="53" t="s">
        <v>2551</v>
      </c>
      <c r="I557" s="47" t="s">
        <v>16</v>
      </c>
      <c r="J557" s="47">
        <v>230</v>
      </c>
      <c r="K557" s="47" t="s">
        <v>366</v>
      </c>
      <c r="L557" s="47">
        <v>296116000</v>
      </c>
      <c r="M557" s="50" t="s">
        <v>6853</v>
      </c>
      <c r="N557" s="74" t="s">
        <v>2429</v>
      </c>
      <c r="O557" s="74" t="s">
        <v>2430</v>
      </c>
      <c r="P557" s="75" t="s">
        <v>6846</v>
      </c>
      <c r="Q557" s="54"/>
    </row>
    <row r="558" spans="2:17" s="73" customFormat="1" x14ac:dyDescent="0.15">
      <c r="B558" s="65">
        <v>2018</v>
      </c>
      <c r="C558" s="75">
        <v>2</v>
      </c>
      <c r="D558" s="75" t="s">
        <v>15</v>
      </c>
      <c r="E558" s="53" t="s">
        <v>4385</v>
      </c>
      <c r="F558" s="75" t="s">
        <v>6836</v>
      </c>
      <c r="G558" s="53" t="s">
        <v>4386</v>
      </c>
      <c r="H558" s="53" t="s">
        <v>4387</v>
      </c>
      <c r="I558" s="47" t="s">
        <v>4388</v>
      </c>
      <c r="J558" s="47">
        <v>2674</v>
      </c>
      <c r="K558" s="47" t="s">
        <v>4389</v>
      </c>
      <c r="L558" s="47">
        <v>298000000</v>
      </c>
      <c r="M558" s="50" t="s">
        <v>5907</v>
      </c>
      <c r="N558" s="74" t="s">
        <v>4390</v>
      </c>
      <c r="O558" s="74" t="s">
        <v>4391</v>
      </c>
      <c r="P558" s="75" t="s">
        <v>5000</v>
      </c>
      <c r="Q558" s="54"/>
    </row>
    <row r="559" spans="2:17" s="73" customFormat="1" x14ac:dyDescent="0.15">
      <c r="B559" s="65">
        <v>2018</v>
      </c>
      <c r="C559" s="75">
        <v>2</v>
      </c>
      <c r="D559" s="75" t="s">
        <v>14</v>
      </c>
      <c r="E559" s="53" t="s">
        <v>2740</v>
      </c>
      <c r="F559" s="75" t="s">
        <v>6849</v>
      </c>
      <c r="G559" s="53" t="s">
        <v>2751</v>
      </c>
      <c r="H559" s="53" t="s">
        <v>2752</v>
      </c>
      <c r="I559" s="47" t="s">
        <v>1536</v>
      </c>
      <c r="J559" s="47">
        <v>1</v>
      </c>
      <c r="K559" s="47" t="s">
        <v>322</v>
      </c>
      <c r="L559" s="47">
        <v>300000000</v>
      </c>
      <c r="M559" s="50" t="s">
        <v>6862</v>
      </c>
      <c r="N559" s="74" t="s">
        <v>2746</v>
      </c>
      <c r="O559" s="74" t="s">
        <v>2747</v>
      </c>
      <c r="P559" s="75" t="s">
        <v>6846</v>
      </c>
      <c r="Q559" s="54"/>
    </row>
    <row r="560" spans="2:17" s="73" customFormat="1" x14ac:dyDescent="0.15">
      <c r="B560" s="65">
        <v>2018</v>
      </c>
      <c r="C560" s="75">
        <v>2</v>
      </c>
      <c r="D560" s="75" t="s">
        <v>14</v>
      </c>
      <c r="E560" s="53" t="s">
        <v>2741</v>
      </c>
      <c r="F560" s="75" t="s">
        <v>6849</v>
      </c>
      <c r="G560" s="53" t="s">
        <v>2749</v>
      </c>
      <c r="H560" s="53" t="s">
        <v>2083</v>
      </c>
      <c r="I560" s="47" t="s">
        <v>1536</v>
      </c>
      <c r="J560" s="47">
        <v>1</v>
      </c>
      <c r="K560" s="47" t="s">
        <v>322</v>
      </c>
      <c r="L560" s="47">
        <v>300000000</v>
      </c>
      <c r="M560" s="50" t="s">
        <v>6862</v>
      </c>
      <c r="N560" s="74" t="s">
        <v>2746</v>
      </c>
      <c r="O560" s="74" t="s">
        <v>2747</v>
      </c>
      <c r="P560" s="75" t="s">
        <v>6846</v>
      </c>
      <c r="Q560" s="54"/>
    </row>
    <row r="561" spans="2:17" s="73" customFormat="1" x14ac:dyDescent="0.15">
      <c r="B561" s="65">
        <v>2018</v>
      </c>
      <c r="C561" s="75">
        <v>2</v>
      </c>
      <c r="D561" s="75" t="s">
        <v>14</v>
      </c>
      <c r="E561" s="53" t="s">
        <v>3186</v>
      </c>
      <c r="F561" s="75" t="s">
        <v>3911</v>
      </c>
      <c r="G561" s="53" t="s">
        <v>3542</v>
      </c>
      <c r="H561" s="53" t="s">
        <v>1565</v>
      </c>
      <c r="I561" s="47" t="s">
        <v>3543</v>
      </c>
      <c r="J561" s="47">
        <v>4</v>
      </c>
      <c r="K561" s="47" t="s">
        <v>422</v>
      </c>
      <c r="L561" s="47">
        <v>327000000</v>
      </c>
      <c r="M561" s="50" t="s">
        <v>5891</v>
      </c>
      <c r="N561" s="74" t="s">
        <v>3187</v>
      </c>
      <c r="O561" s="74" t="s">
        <v>3188</v>
      </c>
      <c r="P561" s="75" t="s">
        <v>5000</v>
      </c>
      <c r="Q561" s="54"/>
    </row>
    <row r="562" spans="2:17" s="73" customFormat="1" x14ac:dyDescent="0.15">
      <c r="B562" s="65">
        <v>2018</v>
      </c>
      <c r="C562" s="75">
        <v>2</v>
      </c>
      <c r="D562" s="75" t="s">
        <v>14</v>
      </c>
      <c r="E562" s="53" t="s">
        <v>3601</v>
      </c>
      <c r="F562" s="75" t="s">
        <v>3911</v>
      </c>
      <c r="G562" s="53" t="s">
        <v>424</v>
      </c>
      <c r="H562" s="53" t="s">
        <v>3609</v>
      </c>
      <c r="I562" s="47" t="s">
        <v>3607</v>
      </c>
      <c r="J562" s="47">
        <v>4</v>
      </c>
      <c r="K562" s="47" t="s">
        <v>3600</v>
      </c>
      <c r="L562" s="47">
        <v>330000000</v>
      </c>
      <c r="M562" s="50" t="s">
        <v>6871</v>
      </c>
      <c r="N562" s="74" t="s">
        <v>1471</v>
      </c>
      <c r="O562" s="74" t="s">
        <v>3270</v>
      </c>
      <c r="P562" s="75" t="s">
        <v>5000</v>
      </c>
      <c r="Q562" s="54"/>
    </row>
    <row r="563" spans="2:17" s="73" customFormat="1" x14ac:dyDescent="0.15">
      <c r="B563" s="65">
        <v>2018</v>
      </c>
      <c r="C563" s="75">
        <v>2</v>
      </c>
      <c r="D563" s="75" t="s">
        <v>15</v>
      </c>
      <c r="E563" s="53" t="s">
        <v>555</v>
      </c>
      <c r="F563" s="75" t="s">
        <v>6820</v>
      </c>
      <c r="G563" s="53" t="s">
        <v>415</v>
      </c>
      <c r="H563" s="53" t="s">
        <v>580</v>
      </c>
      <c r="I563" s="47" t="s">
        <v>558</v>
      </c>
      <c r="J563" s="47">
        <v>483</v>
      </c>
      <c r="K563" s="47" t="s">
        <v>319</v>
      </c>
      <c r="L563" s="47">
        <v>335059216</v>
      </c>
      <c r="M563" s="50" t="s">
        <v>6826</v>
      </c>
      <c r="N563" s="74" t="s">
        <v>551</v>
      </c>
      <c r="O563" s="74" t="s">
        <v>552</v>
      </c>
      <c r="P563" s="75" t="s">
        <v>6816</v>
      </c>
      <c r="Q563" s="54"/>
    </row>
    <row r="564" spans="2:17" s="73" customFormat="1" x14ac:dyDescent="0.15">
      <c r="B564" s="65">
        <v>2018</v>
      </c>
      <c r="C564" s="75">
        <v>2</v>
      </c>
      <c r="D564" s="75" t="s">
        <v>15</v>
      </c>
      <c r="E564" s="53" t="s">
        <v>555</v>
      </c>
      <c r="F564" s="75" t="s">
        <v>6820</v>
      </c>
      <c r="G564" s="53" t="s">
        <v>345</v>
      </c>
      <c r="H564" s="53" t="s">
        <v>575</v>
      </c>
      <c r="I564" s="47" t="s">
        <v>558</v>
      </c>
      <c r="J564" s="47">
        <v>511.68</v>
      </c>
      <c r="K564" s="47" t="s">
        <v>297</v>
      </c>
      <c r="L564" s="47">
        <v>337810445</v>
      </c>
      <c r="M564" s="50" t="s">
        <v>6826</v>
      </c>
      <c r="N564" s="74" t="s">
        <v>551</v>
      </c>
      <c r="O564" s="74" t="s">
        <v>552</v>
      </c>
      <c r="P564" s="75" t="s">
        <v>6816</v>
      </c>
      <c r="Q564" s="54"/>
    </row>
    <row r="565" spans="2:17" s="73" customFormat="1" x14ac:dyDescent="0.15">
      <c r="B565" s="65">
        <v>2018</v>
      </c>
      <c r="C565" s="75">
        <v>2</v>
      </c>
      <c r="D565" s="75" t="s">
        <v>14</v>
      </c>
      <c r="E565" s="53" t="s">
        <v>336</v>
      </c>
      <c r="F565" s="75" t="s">
        <v>6820</v>
      </c>
      <c r="G565" s="53" t="s">
        <v>338</v>
      </c>
      <c r="H565" s="53"/>
      <c r="I565" s="47"/>
      <c r="J565" s="47">
        <v>1</v>
      </c>
      <c r="K565" s="47" t="s">
        <v>322</v>
      </c>
      <c r="L565" s="47">
        <v>345187000</v>
      </c>
      <c r="M565" s="50" t="s">
        <v>6819</v>
      </c>
      <c r="N565" s="74" t="s">
        <v>251</v>
      </c>
      <c r="O565" s="74" t="s">
        <v>252</v>
      </c>
      <c r="P565" s="75" t="s">
        <v>6816</v>
      </c>
      <c r="Q565" s="54"/>
    </row>
    <row r="566" spans="2:17" s="73" customFormat="1" x14ac:dyDescent="0.15">
      <c r="B566" s="65">
        <v>2018</v>
      </c>
      <c r="C566" s="75">
        <v>2</v>
      </c>
      <c r="D566" s="75" t="s">
        <v>14</v>
      </c>
      <c r="E566" s="53" t="s">
        <v>2738</v>
      </c>
      <c r="F566" s="75" t="s">
        <v>6849</v>
      </c>
      <c r="G566" s="53" t="s">
        <v>2749</v>
      </c>
      <c r="H566" s="53" t="s">
        <v>2083</v>
      </c>
      <c r="I566" s="47" t="s">
        <v>1536</v>
      </c>
      <c r="J566" s="47">
        <v>1</v>
      </c>
      <c r="K566" s="47" t="s">
        <v>322</v>
      </c>
      <c r="L566" s="47">
        <v>350000000</v>
      </c>
      <c r="M566" s="50" t="s">
        <v>6862</v>
      </c>
      <c r="N566" s="74" t="s">
        <v>2746</v>
      </c>
      <c r="O566" s="74" t="s">
        <v>2747</v>
      </c>
      <c r="P566" s="75" t="s">
        <v>6846</v>
      </c>
      <c r="Q566" s="54"/>
    </row>
    <row r="567" spans="2:17" s="73" customFormat="1" x14ac:dyDescent="0.15">
      <c r="B567" s="65">
        <v>2018</v>
      </c>
      <c r="C567" s="75">
        <v>2</v>
      </c>
      <c r="D567" s="75" t="s">
        <v>15</v>
      </c>
      <c r="E567" s="53" t="s">
        <v>3515</v>
      </c>
      <c r="F567" s="75" t="s">
        <v>6835</v>
      </c>
      <c r="G567" s="53" t="s">
        <v>3524</v>
      </c>
      <c r="H567" s="53"/>
      <c r="I567" s="47" t="s">
        <v>3523</v>
      </c>
      <c r="J567" s="47">
        <v>1</v>
      </c>
      <c r="K567" s="47" t="s">
        <v>617</v>
      </c>
      <c r="L567" s="47">
        <v>367702390</v>
      </c>
      <c r="M567" s="50" t="s">
        <v>6470</v>
      </c>
      <c r="N567" s="74" t="s">
        <v>3403</v>
      </c>
      <c r="O567" s="74" t="s">
        <v>3404</v>
      </c>
      <c r="P567" s="75" t="s">
        <v>5000</v>
      </c>
      <c r="Q567" s="54"/>
    </row>
    <row r="568" spans="2:17" s="73" customFormat="1" x14ac:dyDescent="0.15">
      <c r="B568" s="65">
        <v>2018</v>
      </c>
      <c r="C568" s="75">
        <v>2</v>
      </c>
      <c r="D568" s="75" t="s">
        <v>15</v>
      </c>
      <c r="E568" s="53" t="s">
        <v>1951</v>
      </c>
      <c r="F568" s="75" t="s">
        <v>6835</v>
      </c>
      <c r="G568" s="53" t="s">
        <v>1710</v>
      </c>
      <c r="H568" s="53" t="s">
        <v>2019</v>
      </c>
      <c r="I568" s="47" t="s">
        <v>16</v>
      </c>
      <c r="J568" s="47">
        <v>1</v>
      </c>
      <c r="K568" s="47" t="s">
        <v>506</v>
      </c>
      <c r="L568" s="47">
        <v>383479235</v>
      </c>
      <c r="M568" s="50" t="s">
        <v>6227</v>
      </c>
      <c r="N568" s="74" t="s">
        <v>1952</v>
      </c>
      <c r="O568" s="74" t="s">
        <v>1953</v>
      </c>
      <c r="P568" s="75" t="s">
        <v>5000</v>
      </c>
      <c r="Q568" s="54"/>
    </row>
    <row r="569" spans="2:17" s="73" customFormat="1" x14ac:dyDescent="0.15">
      <c r="B569" s="65">
        <v>2018</v>
      </c>
      <c r="C569" s="75">
        <v>2</v>
      </c>
      <c r="D569" s="75" t="s">
        <v>15</v>
      </c>
      <c r="E569" s="53" t="s">
        <v>555</v>
      </c>
      <c r="F569" s="75" t="s">
        <v>6820</v>
      </c>
      <c r="G569" s="53" t="s">
        <v>510</v>
      </c>
      <c r="H569" s="53" t="s">
        <v>581</v>
      </c>
      <c r="I569" s="47" t="s">
        <v>558</v>
      </c>
      <c r="J569" s="47">
        <v>65</v>
      </c>
      <c r="K569" s="47" t="s">
        <v>422</v>
      </c>
      <c r="L569" s="47">
        <v>388407801</v>
      </c>
      <c r="M569" s="50" t="s">
        <v>6826</v>
      </c>
      <c r="N569" s="74" t="s">
        <v>551</v>
      </c>
      <c r="O569" s="74" t="s">
        <v>552</v>
      </c>
      <c r="P569" s="75" t="s">
        <v>6816</v>
      </c>
      <c r="Q569" s="54"/>
    </row>
    <row r="570" spans="2:17" s="73" customFormat="1" x14ac:dyDescent="0.15">
      <c r="B570" s="65">
        <v>2018</v>
      </c>
      <c r="C570" s="75">
        <v>2</v>
      </c>
      <c r="D570" s="75" t="s">
        <v>15</v>
      </c>
      <c r="E570" s="53" t="s">
        <v>555</v>
      </c>
      <c r="F570" s="75" t="s">
        <v>6820</v>
      </c>
      <c r="G570" s="53" t="s">
        <v>307</v>
      </c>
      <c r="H570" s="53" t="s">
        <v>579</v>
      </c>
      <c r="I570" s="47" t="s">
        <v>558</v>
      </c>
      <c r="J570" s="47">
        <v>6050</v>
      </c>
      <c r="K570" s="47" t="s">
        <v>574</v>
      </c>
      <c r="L570" s="47">
        <v>395225914</v>
      </c>
      <c r="M570" s="50" t="s">
        <v>6826</v>
      </c>
      <c r="N570" s="74" t="s">
        <v>551</v>
      </c>
      <c r="O570" s="74" t="s">
        <v>552</v>
      </c>
      <c r="P570" s="75" t="s">
        <v>6816</v>
      </c>
      <c r="Q570" s="54"/>
    </row>
    <row r="571" spans="2:17" s="73" customFormat="1" x14ac:dyDescent="0.15">
      <c r="B571" s="65">
        <v>2018</v>
      </c>
      <c r="C571" s="75">
        <v>2</v>
      </c>
      <c r="D571" s="75" t="s">
        <v>14</v>
      </c>
      <c r="E571" s="53" t="s">
        <v>1465</v>
      </c>
      <c r="F571" s="75" t="s">
        <v>6836</v>
      </c>
      <c r="G571" s="53" t="s">
        <v>351</v>
      </c>
      <c r="H571" s="53" t="s">
        <v>1697</v>
      </c>
      <c r="I571" s="47" t="s">
        <v>353</v>
      </c>
      <c r="J571" s="47">
        <v>3200</v>
      </c>
      <c r="K571" s="47" t="s">
        <v>319</v>
      </c>
      <c r="L571" s="47">
        <v>400000000</v>
      </c>
      <c r="M571" s="50" t="s">
        <v>6172</v>
      </c>
      <c r="N571" s="74" t="s">
        <v>1460</v>
      </c>
      <c r="O571" s="74" t="s">
        <v>1461</v>
      </c>
      <c r="P571" s="75" t="s">
        <v>5000</v>
      </c>
      <c r="Q571" s="54"/>
    </row>
    <row r="572" spans="2:17" s="73" customFormat="1" x14ac:dyDescent="0.15">
      <c r="B572" s="65">
        <v>2018</v>
      </c>
      <c r="C572" s="75">
        <v>2</v>
      </c>
      <c r="D572" s="75" t="s">
        <v>14</v>
      </c>
      <c r="E572" s="53" t="s">
        <v>2739</v>
      </c>
      <c r="F572" s="75" t="s">
        <v>6849</v>
      </c>
      <c r="G572" s="53" t="s">
        <v>2751</v>
      </c>
      <c r="H572" s="53" t="s">
        <v>2752</v>
      </c>
      <c r="I572" s="47" t="s">
        <v>1536</v>
      </c>
      <c r="J572" s="47">
        <v>1</v>
      </c>
      <c r="K572" s="47" t="s">
        <v>322</v>
      </c>
      <c r="L572" s="47">
        <v>400000000</v>
      </c>
      <c r="M572" s="50" t="s">
        <v>6862</v>
      </c>
      <c r="N572" s="74" t="s">
        <v>2746</v>
      </c>
      <c r="O572" s="74" t="s">
        <v>2747</v>
      </c>
      <c r="P572" s="75" t="s">
        <v>6846</v>
      </c>
      <c r="Q572" s="54"/>
    </row>
    <row r="573" spans="2:17" s="73" customFormat="1" x14ac:dyDescent="0.15">
      <c r="B573" s="65">
        <v>2018</v>
      </c>
      <c r="C573" s="75">
        <v>2</v>
      </c>
      <c r="D573" s="75" t="s">
        <v>14</v>
      </c>
      <c r="E573" s="53" t="s">
        <v>1351</v>
      </c>
      <c r="F573" s="75" t="s">
        <v>6836</v>
      </c>
      <c r="G573" s="53" t="s">
        <v>307</v>
      </c>
      <c r="H573" s="53" t="s">
        <v>380</v>
      </c>
      <c r="I573" s="47" t="s">
        <v>314</v>
      </c>
      <c r="J573" s="47">
        <v>6109</v>
      </c>
      <c r="K573" s="47" t="s">
        <v>309</v>
      </c>
      <c r="L573" s="47">
        <v>433869000</v>
      </c>
      <c r="M573" s="50" t="s">
        <v>5844</v>
      </c>
      <c r="N573" s="74" t="s">
        <v>1349</v>
      </c>
      <c r="O573" s="74" t="s">
        <v>1350</v>
      </c>
      <c r="P573" s="75" t="s">
        <v>5000</v>
      </c>
      <c r="Q573" s="54"/>
    </row>
    <row r="574" spans="2:17" s="73" customFormat="1" x14ac:dyDescent="0.15">
      <c r="B574" s="65">
        <v>2018</v>
      </c>
      <c r="C574" s="75">
        <v>2</v>
      </c>
      <c r="D574" s="75" t="s">
        <v>14</v>
      </c>
      <c r="E574" s="53" t="s">
        <v>3601</v>
      </c>
      <c r="F574" s="75" t="s">
        <v>3911</v>
      </c>
      <c r="G574" s="53" t="s">
        <v>3602</v>
      </c>
      <c r="H574" s="53" t="s">
        <v>584</v>
      </c>
      <c r="I574" s="47" t="s">
        <v>3594</v>
      </c>
      <c r="J574" s="47">
        <v>4</v>
      </c>
      <c r="K574" s="47" t="s">
        <v>3600</v>
      </c>
      <c r="L574" s="47">
        <v>470395200</v>
      </c>
      <c r="M574" s="50" t="s">
        <v>6871</v>
      </c>
      <c r="N574" s="74" t="s">
        <v>3596</v>
      </c>
      <c r="O574" s="74" t="s">
        <v>3597</v>
      </c>
      <c r="P574" s="75" t="s">
        <v>5000</v>
      </c>
      <c r="Q574" s="54"/>
    </row>
    <row r="575" spans="2:17" s="73" customFormat="1" x14ac:dyDescent="0.15">
      <c r="B575" s="65">
        <v>2018</v>
      </c>
      <c r="C575" s="75">
        <v>2</v>
      </c>
      <c r="D575" s="75" t="s">
        <v>14</v>
      </c>
      <c r="E575" s="53" t="s">
        <v>842</v>
      </c>
      <c r="F575" s="75" t="s">
        <v>3911</v>
      </c>
      <c r="G575" s="53" t="s">
        <v>992</v>
      </c>
      <c r="H575" s="53" t="s">
        <v>317</v>
      </c>
      <c r="I575" s="47" t="s">
        <v>16</v>
      </c>
      <c r="J575" s="47">
        <v>1500</v>
      </c>
      <c r="K575" s="47" t="s">
        <v>366</v>
      </c>
      <c r="L575" s="47">
        <v>482592000</v>
      </c>
      <c r="M575" s="50" t="s">
        <v>5838</v>
      </c>
      <c r="N575" s="74" t="s">
        <v>741</v>
      </c>
      <c r="O575" s="74" t="s">
        <v>742</v>
      </c>
      <c r="P575" s="75" t="s">
        <v>5000</v>
      </c>
      <c r="Q575" s="54"/>
    </row>
    <row r="576" spans="2:17" s="73" customFormat="1" x14ac:dyDescent="0.15">
      <c r="B576" s="65">
        <v>2018</v>
      </c>
      <c r="C576" s="75">
        <v>2</v>
      </c>
      <c r="D576" s="75" t="s">
        <v>14</v>
      </c>
      <c r="E576" s="53" t="s">
        <v>2740</v>
      </c>
      <c r="F576" s="75" t="s">
        <v>6849</v>
      </c>
      <c r="G576" s="53" t="s">
        <v>307</v>
      </c>
      <c r="H576" s="53" t="s">
        <v>2753</v>
      </c>
      <c r="I576" s="47" t="s">
        <v>1536</v>
      </c>
      <c r="J576" s="47">
        <v>1</v>
      </c>
      <c r="K576" s="47" t="s">
        <v>322</v>
      </c>
      <c r="L576" s="47">
        <v>500000000</v>
      </c>
      <c r="M576" s="50" t="s">
        <v>6862</v>
      </c>
      <c r="N576" s="74" t="s">
        <v>2746</v>
      </c>
      <c r="O576" s="74" t="s">
        <v>2747</v>
      </c>
      <c r="P576" s="75" t="s">
        <v>6846</v>
      </c>
      <c r="Q576" s="54"/>
    </row>
    <row r="577" spans="2:17" s="73" customFormat="1" x14ac:dyDescent="0.15">
      <c r="B577" s="65">
        <v>2018</v>
      </c>
      <c r="C577" s="75">
        <v>2</v>
      </c>
      <c r="D577" s="75" t="s">
        <v>14</v>
      </c>
      <c r="E577" s="53" t="s">
        <v>3587</v>
      </c>
      <c r="F577" s="75" t="s">
        <v>3911</v>
      </c>
      <c r="G577" s="53" t="s">
        <v>907</v>
      </c>
      <c r="H577" s="53"/>
      <c r="I577" s="47" t="s">
        <v>421</v>
      </c>
      <c r="J577" s="47">
        <v>1</v>
      </c>
      <c r="K577" s="47" t="s">
        <v>90</v>
      </c>
      <c r="L577" s="47">
        <v>500000000</v>
      </c>
      <c r="M577" s="50" t="s">
        <v>5893</v>
      </c>
      <c r="N577" s="74" t="s">
        <v>3259</v>
      </c>
      <c r="O577" s="74" t="s">
        <v>3260</v>
      </c>
      <c r="P577" s="75" t="s">
        <v>5000</v>
      </c>
      <c r="Q577" s="54"/>
    </row>
    <row r="578" spans="2:17" s="73" customFormat="1" x14ac:dyDescent="0.15">
      <c r="B578" s="65">
        <v>2018</v>
      </c>
      <c r="C578" s="75">
        <v>2</v>
      </c>
      <c r="D578" s="75" t="s">
        <v>15</v>
      </c>
      <c r="E578" s="53" t="s">
        <v>1951</v>
      </c>
      <c r="F578" s="75" t="s">
        <v>6835</v>
      </c>
      <c r="G578" s="53" t="s">
        <v>307</v>
      </c>
      <c r="H578" s="53" t="s">
        <v>2007</v>
      </c>
      <c r="I578" s="47" t="s">
        <v>16</v>
      </c>
      <c r="J578" s="47">
        <v>7741.4</v>
      </c>
      <c r="K578" s="47" t="s">
        <v>309</v>
      </c>
      <c r="L578" s="47">
        <v>541344000</v>
      </c>
      <c r="M578" s="50" t="s">
        <v>6227</v>
      </c>
      <c r="N578" s="74" t="s">
        <v>1952</v>
      </c>
      <c r="O578" s="74" t="s">
        <v>1953</v>
      </c>
      <c r="P578" s="75" t="s">
        <v>5000</v>
      </c>
      <c r="Q578" s="54"/>
    </row>
    <row r="579" spans="2:17" s="73" customFormat="1" x14ac:dyDescent="0.15">
      <c r="B579" s="65">
        <v>2018</v>
      </c>
      <c r="C579" s="75">
        <v>2</v>
      </c>
      <c r="D579" s="75" t="s">
        <v>15</v>
      </c>
      <c r="E579" s="53" t="s">
        <v>1951</v>
      </c>
      <c r="F579" s="75" t="s">
        <v>6835</v>
      </c>
      <c r="G579" s="53" t="s">
        <v>2017</v>
      </c>
      <c r="H579" s="53" t="s">
        <v>2018</v>
      </c>
      <c r="I579" s="47" t="s">
        <v>16</v>
      </c>
      <c r="J579" s="47">
        <v>3</v>
      </c>
      <c r="K579" s="47" t="s">
        <v>506</v>
      </c>
      <c r="L579" s="47">
        <v>581455403</v>
      </c>
      <c r="M579" s="50" t="s">
        <v>6227</v>
      </c>
      <c r="N579" s="74" t="s">
        <v>1952</v>
      </c>
      <c r="O579" s="74" t="s">
        <v>1953</v>
      </c>
      <c r="P579" s="75" t="s">
        <v>5000</v>
      </c>
      <c r="Q579" s="54"/>
    </row>
    <row r="580" spans="2:17" s="73" customFormat="1" x14ac:dyDescent="0.15">
      <c r="B580" s="65">
        <v>2018</v>
      </c>
      <c r="C580" s="75">
        <v>2</v>
      </c>
      <c r="D580" s="75" t="s">
        <v>14</v>
      </c>
      <c r="E580" s="53" t="s">
        <v>2739</v>
      </c>
      <c r="F580" s="75" t="s">
        <v>6849</v>
      </c>
      <c r="G580" s="53" t="s">
        <v>307</v>
      </c>
      <c r="H580" s="53" t="s">
        <v>2753</v>
      </c>
      <c r="I580" s="47" t="s">
        <v>1536</v>
      </c>
      <c r="J580" s="47">
        <v>1</v>
      </c>
      <c r="K580" s="47" t="s">
        <v>322</v>
      </c>
      <c r="L580" s="47">
        <v>600000000</v>
      </c>
      <c r="M580" s="50" t="s">
        <v>6862</v>
      </c>
      <c r="N580" s="74" t="s">
        <v>2746</v>
      </c>
      <c r="O580" s="74" t="s">
        <v>2747</v>
      </c>
      <c r="P580" s="75" t="s">
        <v>6846</v>
      </c>
      <c r="Q580" s="54"/>
    </row>
    <row r="581" spans="2:17" s="73" customFormat="1" x14ac:dyDescent="0.15">
      <c r="B581" s="65">
        <v>2018</v>
      </c>
      <c r="C581" s="75">
        <v>2</v>
      </c>
      <c r="D581" s="75" t="s">
        <v>14</v>
      </c>
      <c r="E581" s="53" t="s">
        <v>2740</v>
      </c>
      <c r="F581" s="75" t="s">
        <v>6849</v>
      </c>
      <c r="G581" s="53" t="s">
        <v>2749</v>
      </c>
      <c r="H581" s="53" t="s">
        <v>2750</v>
      </c>
      <c r="I581" s="47" t="s">
        <v>1536</v>
      </c>
      <c r="J581" s="47">
        <v>1</v>
      </c>
      <c r="K581" s="47" t="s">
        <v>322</v>
      </c>
      <c r="L581" s="47">
        <v>600000000</v>
      </c>
      <c r="M581" s="50" t="s">
        <v>6862</v>
      </c>
      <c r="N581" s="74" t="s">
        <v>2746</v>
      </c>
      <c r="O581" s="74" t="s">
        <v>2747</v>
      </c>
      <c r="P581" s="75" t="s">
        <v>6846</v>
      </c>
      <c r="Q581" s="54"/>
    </row>
    <row r="582" spans="2:17" s="73" customFormat="1" x14ac:dyDescent="0.15">
      <c r="B582" s="65">
        <v>2018</v>
      </c>
      <c r="C582" s="75">
        <v>2</v>
      </c>
      <c r="D582" s="75" t="s">
        <v>15</v>
      </c>
      <c r="E582" s="53" t="s">
        <v>1962</v>
      </c>
      <c r="F582" s="75" t="s">
        <v>6835</v>
      </c>
      <c r="G582" s="53" t="s">
        <v>307</v>
      </c>
      <c r="H582" s="53" t="s">
        <v>2054</v>
      </c>
      <c r="I582" s="47" t="s">
        <v>16</v>
      </c>
      <c r="J582" s="47">
        <v>7822</v>
      </c>
      <c r="K582" s="47" t="s">
        <v>309</v>
      </c>
      <c r="L582" s="47">
        <v>605259000</v>
      </c>
      <c r="M582" s="50" t="s">
        <v>6227</v>
      </c>
      <c r="N582" s="74" t="s">
        <v>1963</v>
      </c>
      <c r="O582" s="74" t="s">
        <v>2055</v>
      </c>
      <c r="P582" s="75" t="s">
        <v>5000</v>
      </c>
      <c r="Q582" s="54"/>
    </row>
    <row r="583" spans="2:17" s="73" customFormat="1" x14ac:dyDescent="0.15">
      <c r="B583" s="65">
        <v>2018</v>
      </c>
      <c r="C583" s="75">
        <v>2</v>
      </c>
      <c r="D583" s="75" t="s">
        <v>14</v>
      </c>
      <c r="E583" s="53" t="s">
        <v>2977</v>
      </c>
      <c r="F583" s="75" t="s">
        <v>6835</v>
      </c>
      <c r="G583" s="53" t="s">
        <v>2244</v>
      </c>
      <c r="H583" s="53" t="s">
        <v>2050</v>
      </c>
      <c r="I583" s="47" t="s">
        <v>103</v>
      </c>
      <c r="J583" s="47" t="s">
        <v>1766</v>
      </c>
      <c r="K583" s="47"/>
      <c r="L583" s="47">
        <v>610000000</v>
      </c>
      <c r="M583" s="50" t="s">
        <v>5887</v>
      </c>
      <c r="N583" s="74" t="s">
        <v>2886</v>
      </c>
      <c r="O583" s="74" t="s">
        <v>2887</v>
      </c>
      <c r="P583" s="75" t="s">
        <v>5000</v>
      </c>
      <c r="Q583" s="54"/>
    </row>
    <row r="584" spans="2:17" s="73" customFormat="1" x14ac:dyDescent="0.15">
      <c r="B584" s="65">
        <v>2018</v>
      </c>
      <c r="C584" s="75">
        <v>2</v>
      </c>
      <c r="D584" s="75" t="s">
        <v>15</v>
      </c>
      <c r="E584" s="53" t="s">
        <v>549</v>
      </c>
      <c r="F584" s="75" t="s">
        <v>6820</v>
      </c>
      <c r="G584" s="53" t="s">
        <v>383</v>
      </c>
      <c r="H584" s="53" t="s">
        <v>566</v>
      </c>
      <c r="I584" s="47" t="s">
        <v>558</v>
      </c>
      <c r="J584" s="47">
        <v>86</v>
      </c>
      <c r="K584" s="47" t="s">
        <v>319</v>
      </c>
      <c r="L584" s="47">
        <v>639804458</v>
      </c>
      <c r="M584" s="50" t="s">
        <v>6826</v>
      </c>
      <c r="N584" s="74" t="s">
        <v>551</v>
      </c>
      <c r="O584" s="74" t="s">
        <v>552</v>
      </c>
      <c r="P584" s="75" t="s">
        <v>6816</v>
      </c>
      <c r="Q584" s="54"/>
    </row>
    <row r="585" spans="2:17" s="73" customFormat="1" x14ac:dyDescent="0.15">
      <c r="B585" s="65">
        <v>2018</v>
      </c>
      <c r="C585" s="75">
        <v>2</v>
      </c>
      <c r="D585" s="75" t="s">
        <v>14</v>
      </c>
      <c r="E585" s="53" t="s">
        <v>1681</v>
      </c>
      <c r="F585" s="75" t="s">
        <v>6836</v>
      </c>
      <c r="G585" s="53" t="s">
        <v>1682</v>
      </c>
      <c r="H585" s="53"/>
      <c r="I585" s="47"/>
      <c r="J585" s="47"/>
      <c r="K585" s="47"/>
      <c r="L585" s="47">
        <v>644057000</v>
      </c>
      <c r="M585" s="50" t="s">
        <v>5849</v>
      </c>
      <c r="N585" s="74" t="s">
        <v>1227</v>
      </c>
      <c r="O585" s="74" t="s">
        <v>1228</v>
      </c>
      <c r="P585" s="75" t="s">
        <v>5000</v>
      </c>
      <c r="Q585" s="54"/>
    </row>
    <row r="586" spans="2:17" s="73" customFormat="1" x14ac:dyDescent="0.15">
      <c r="B586" s="65">
        <v>2018</v>
      </c>
      <c r="C586" s="75">
        <v>2</v>
      </c>
      <c r="D586" s="75" t="s">
        <v>14</v>
      </c>
      <c r="E586" s="53" t="s">
        <v>2985</v>
      </c>
      <c r="F586" s="75" t="s">
        <v>6835</v>
      </c>
      <c r="G586" s="53" t="s">
        <v>2244</v>
      </c>
      <c r="H586" s="53" t="s">
        <v>3052</v>
      </c>
      <c r="I586" s="47" t="s">
        <v>16</v>
      </c>
      <c r="J586" s="47" t="s">
        <v>1766</v>
      </c>
      <c r="K586" s="47"/>
      <c r="L586" s="47">
        <v>661000000</v>
      </c>
      <c r="M586" s="50" t="s">
        <v>5887</v>
      </c>
      <c r="N586" s="74" t="s">
        <v>2986</v>
      </c>
      <c r="O586" s="74" t="s">
        <v>2890</v>
      </c>
      <c r="P586" s="75" t="s">
        <v>5000</v>
      </c>
      <c r="Q586" s="54"/>
    </row>
    <row r="587" spans="2:17" s="73" customFormat="1" x14ac:dyDescent="0.15">
      <c r="B587" s="65">
        <v>2018</v>
      </c>
      <c r="C587" s="75">
        <v>2</v>
      </c>
      <c r="D587" s="75" t="s">
        <v>14</v>
      </c>
      <c r="E587" s="53" t="s">
        <v>4842</v>
      </c>
      <c r="F587" s="75" t="s">
        <v>6837</v>
      </c>
      <c r="G587" s="53" t="s">
        <v>4862</v>
      </c>
      <c r="H587" s="53" t="s">
        <v>4863</v>
      </c>
      <c r="I587" s="47" t="s">
        <v>3867</v>
      </c>
      <c r="J587" s="47">
        <v>1</v>
      </c>
      <c r="K587" s="47" t="s">
        <v>322</v>
      </c>
      <c r="L587" s="47">
        <v>749200000</v>
      </c>
      <c r="M587" s="50" t="s">
        <v>4993</v>
      </c>
      <c r="N587" s="74" t="s">
        <v>4029</v>
      </c>
      <c r="O587" s="74" t="s">
        <v>4030</v>
      </c>
      <c r="P587" s="75" t="s">
        <v>5000</v>
      </c>
      <c r="Q587" s="54"/>
    </row>
    <row r="588" spans="2:17" s="73" customFormat="1" x14ac:dyDescent="0.15">
      <c r="B588" s="65">
        <v>2018</v>
      </c>
      <c r="C588" s="75">
        <v>2</v>
      </c>
      <c r="D588" s="75" t="s">
        <v>14</v>
      </c>
      <c r="E588" s="53" t="s">
        <v>1033</v>
      </c>
      <c r="F588" s="75" t="s">
        <v>6838</v>
      </c>
      <c r="G588" s="53" t="s">
        <v>1034</v>
      </c>
      <c r="H588" s="53" t="s">
        <v>1035</v>
      </c>
      <c r="I588" s="47" t="s">
        <v>16</v>
      </c>
      <c r="J588" s="47">
        <v>26538</v>
      </c>
      <c r="K588" s="47" t="s">
        <v>493</v>
      </c>
      <c r="L588" s="47">
        <v>751000000</v>
      </c>
      <c r="M588" s="50" t="s">
        <v>5840</v>
      </c>
      <c r="N588" s="74" t="s">
        <v>764</v>
      </c>
      <c r="O588" s="74" t="s">
        <v>765</v>
      </c>
      <c r="P588" s="75" t="s">
        <v>5000</v>
      </c>
      <c r="Q588" s="54"/>
    </row>
    <row r="589" spans="2:17" s="73" customFormat="1" x14ac:dyDescent="0.15">
      <c r="B589" s="65">
        <v>2018</v>
      </c>
      <c r="C589" s="75">
        <v>2</v>
      </c>
      <c r="D589" s="75" t="s">
        <v>14</v>
      </c>
      <c r="E589" s="53" t="s">
        <v>2739</v>
      </c>
      <c r="F589" s="75" t="s">
        <v>6849</v>
      </c>
      <c r="G589" s="53" t="s">
        <v>2749</v>
      </c>
      <c r="H589" s="53" t="s">
        <v>2750</v>
      </c>
      <c r="I589" s="47" t="s">
        <v>1536</v>
      </c>
      <c r="J589" s="47">
        <v>1</v>
      </c>
      <c r="K589" s="47" t="s">
        <v>322</v>
      </c>
      <c r="L589" s="47">
        <v>800000000</v>
      </c>
      <c r="M589" s="50" t="s">
        <v>6862</v>
      </c>
      <c r="N589" s="74" t="s">
        <v>2746</v>
      </c>
      <c r="O589" s="74" t="s">
        <v>2747</v>
      </c>
      <c r="P589" s="75" t="s">
        <v>6846</v>
      </c>
      <c r="Q589" s="54"/>
    </row>
    <row r="590" spans="2:17" s="73" customFormat="1" x14ac:dyDescent="0.15">
      <c r="B590" s="65">
        <v>2018</v>
      </c>
      <c r="C590" s="75">
        <v>2</v>
      </c>
      <c r="D590" s="75" t="s">
        <v>15</v>
      </c>
      <c r="E590" s="53" t="s">
        <v>4513</v>
      </c>
      <c r="F590" s="75" t="s">
        <v>6836</v>
      </c>
      <c r="G590" s="53" t="s">
        <v>4514</v>
      </c>
      <c r="H590" s="53" t="s">
        <v>4515</v>
      </c>
      <c r="I590" s="47" t="s">
        <v>3867</v>
      </c>
      <c r="J590" s="47">
        <v>3900</v>
      </c>
      <c r="K590" s="47" t="s">
        <v>4417</v>
      </c>
      <c r="L590" s="47">
        <v>980000000</v>
      </c>
      <c r="M590" s="50" t="s">
        <v>6880</v>
      </c>
      <c r="N590" s="74" t="s">
        <v>4516</v>
      </c>
      <c r="O590" s="74" t="s">
        <v>4517</v>
      </c>
      <c r="P590" s="75" t="s">
        <v>5000</v>
      </c>
      <c r="Q590" s="54"/>
    </row>
    <row r="591" spans="2:17" s="73" customFormat="1" x14ac:dyDescent="0.15">
      <c r="B591" s="65">
        <v>2018</v>
      </c>
      <c r="C591" s="75">
        <v>2</v>
      </c>
      <c r="D591" s="75" t="s">
        <v>15</v>
      </c>
      <c r="E591" s="53" t="s">
        <v>1948</v>
      </c>
      <c r="F591" s="75" t="s">
        <v>6835</v>
      </c>
      <c r="G591" s="53" t="s">
        <v>1995</v>
      </c>
      <c r="H591" s="53" t="s">
        <v>1996</v>
      </c>
      <c r="I591" s="47" t="s">
        <v>16</v>
      </c>
      <c r="J591" s="47">
        <v>1002</v>
      </c>
      <c r="K591" s="47" t="s">
        <v>366</v>
      </c>
      <c r="L591" s="47">
        <v>1106142000</v>
      </c>
      <c r="M591" s="50" t="s">
        <v>6227</v>
      </c>
      <c r="N591" s="74" t="s">
        <v>1949</v>
      </c>
      <c r="O591" s="74" t="s">
        <v>1950</v>
      </c>
      <c r="P591" s="75" t="s">
        <v>5000</v>
      </c>
      <c r="Q591" s="54"/>
    </row>
    <row r="592" spans="2:17" s="73" customFormat="1" x14ac:dyDescent="0.15">
      <c r="B592" s="65">
        <v>2018</v>
      </c>
      <c r="C592" s="75">
        <v>2</v>
      </c>
      <c r="D592" s="75" t="s">
        <v>15</v>
      </c>
      <c r="E592" s="53" t="s">
        <v>554</v>
      </c>
      <c r="F592" s="75" t="s">
        <v>6820</v>
      </c>
      <c r="G592" s="53" t="s">
        <v>383</v>
      </c>
      <c r="H592" s="53" t="s">
        <v>576</v>
      </c>
      <c r="I592" s="47" t="s">
        <v>558</v>
      </c>
      <c r="J592" s="47">
        <v>268</v>
      </c>
      <c r="K592" s="47" t="s">
        <v>319</v>
      </c>
      <c r="L592" s="47">
        <v>1433850601</v>
      </c>
      <c r="M592" s="50" t="s">
        <v>6826</v>
      </c>
      <c r="N592" s="74" t="s">
        <v>551</v>
      </c>
      <c r="O592" s="74" t="s">
        <v>552</v>
      </c>
      <c r="P592" s="75" t="s">
        <v>6816</v>
      </c>
      <c r="Q592" s="54"/>
    </row>
    <row r="593" spans="2:17" s="73" customFormat="1" x14ac:dyDescent="0.15">
      <c r="B593" s="65">
        <v>2018</v>
      </c>
      <c r="C593" s="75">
        <v>2</v>
      </c>
      <c r="D593" s="75" t="s">
        <v>15</v>
      </c>
      <c r="E593" s="53" t="s">
        <v>553</v>
      </c>
      <c r="F593" s="75" t="s">
        <v>6820</v>
      </c>
      <c r="G593" s="53" t="s">
        <v>383</v>
      </c>
      <c r="H593" s="53" t="s">
        <v>570</v>
      </c>
      <c r="I593" s="47" t="s">
        <v>558</v>
      </c>
      <c r="J593" s="47">
        <v>275</v>
      </c>
      <c r="K593" s="47" t="s">
        <v>319</v>
      </c>
      <c r="L593" s="47">
        <v>2946036453</v>
      </c>
      <c r="M593" s="50" t="s">
        <v>6826</v>
      </c>
      <c r="N593" s="74" t="s">
        <v>551</v>
      </c>
      <c r="O593" s="74" t="s">
        <v>552</v>
      </c>
      <c r="P593" s="75" t="s">
        <v>6816</v>
      </c>
      <c r="Q593" s="54"/>
    </row>
    <row r="594" spans="2:17" s="73" customFormat="1" x14ac:dyDescent="0.15">
      <c r="B594" s="65">
        <v>2018</v>
      </c>
      <c r="C594" s="75">
        <v>2</v>
      </c>
      <c r="D594" s="75" t="s">
        <v>14</v>
      </c>
      <c r="E594" s="53" t="s">
        <v>3586</v>
      </c>
      <c r="F594" s="75" t="s">
        <v>3911</v>
      </c>
      <c r="G594" s="53" t="s">
        <v>908</v>
      </c>
      <c r="H594" s="53"/>
      <c r="I594" s="47" t="s">
        <v>421</v>
      </c>
      <c r="J594" s="47">
        <v>5</v>
      </c>
      <c r="K594" s="47" t="s">
        <v>90</v>
      </c>
      <c r="L594" s="47">
        <v>4000000000</v>
      </c>
      <c r="M594" s="50" t="s">
        <v>5893</v>
      </c>
      <c r="N594" s="74" t="s">
        <v>3259</v>
      </c>
      <c r="O594" s="74" t="s">
        <v>3260</v>
      </c>
      <c r="P594" s="75" t="s">
        <v>5000</v>
      </c>
      <c r="Q594" s="54"/>
    </row>
    <row r="595" spans="2:17" s="73" customFormat="1" x14ac:dyDescent="0.15">
      <c r="B595" s="65">
        <v>2018</v>
      </c>
      <c r="C595" s="75">
        <v>2</v>
      </c>
      <c r="D595" s="75" t="s">
        <v>14</v>
      </c>
      <c r="E595" s="53" t="s">
        <v>1529</v>
      </c>
      <c r="F595" s="75" t="s">
        <v>3911</v>
      </c>
      <c r="G595" s="53" t="s">
        <v>1530</v>
      </c>
      <c r="H595" s="53" t="s">
        <v>1531</v>
      </c>
      <c r="I595" s="47" t="s">
        <v>1532</v>
      </c>
      <c r="J595" s="47">
        <v>1</v>
      </c>
      <c r="K595" s="47" t="s">
        <v>322</v>
      </c>
      <c r="L595" s="47">
        <v>4980000000</v>
      </c>
      <c r="M595" s="50" t="s">
        <v>5843</v>
      </c>
      <c r="N595" s="74" t="s">
        <v>1533</v>
      </c>
      <c r="O595" s="74" t="s">
        <v>1534</v>
      </c>
      <c r="P595" s="75" t="s">
        <v>5000</v>
      </c>
      <c r="Q595" s="54"/>
    </row>
    <row r="596" spans="2:17" s="73" customFormat="1" x14ac:dyDescent="0.15">
      <c r="B596" s="65">
        <v>2018</v>
      </c>
      <c r="C596" s="75">
        <v>3</v>
      </c>
      <c r="D596" s="75" t="s">
        <v>14</v>
      </c>
      <c r="E596" s="53" t="s">
        <v>1535</v>
      </c>
      <c r="F596" s="75" t="s">
        <v>6836</v>
      </c>
      <c r="G596" s="53" t="s">
        <v>931</v>
      </c>
      <c r="H596" s="53" t="s">
        <v>950</v>
      </c>
      <c r="I596" s="47" t="s">
        <v>318</v>
      </c>
      <c r="J596" s="47">
        <v>50</v>
      </c>
      <c r="K596" s="47" t="s">
        <v>400</v>
      </c>
      <c r="L596" s="47">
        <v>11000000</v>
      </c>
      <c r="M596" s="50" t="s">
        <v>5845</v>
      </c>
      <c r="N596" s="74" t="s">
        <v>1132</v>
      </c>
      <c r="O596" s="74" t="s">
        <v>1133</v>
      </c>
      <c r="P596" s="75" t="s">
        <v>5000</v>
      </c>
      <c r="Q596" s="54"/>
    </row>
    <row r="597" spans="2:17" s="73" customFormat="1" x14ac:dyDescent="0.15">
      <c r="B597" s="65">
        <v>2018</v>
      </c>
      <c r="C597" s="75">
        <v>3</v>
      </c>
      <c r="D597" s="75" t="s">
        <v>15</v>
      </c>
      <c r="E597" s="53" t="s">
        <v>5630</v>
      </c>
      <c r="F597" s="75" t="s">
        <v>3911</v>
      </c>
      <c r="G597" s="53" t="s">
        <v>5635</v>
      </c>
      <c r="H597" s="53" t="s">
        <v>409</v>
      </c>
      <c r="I597" s="47" t="s">
        <v>5632</v>
      </c>
      <c r="J597" s="47">
        <v>18</v>
      </c>
      <c r="K597" s="47" t="s">
        <v>516</v>
      </c>
      <c r="L597" s="47">
        <v>11000000</v>
      </c>
      <c r="M597" s="50" t="s">
        <v>5919</v>
      </c>
      <c r="N597" s="74" t="s">
        <v>5633</v>
      </c>
      <c r="O597" s="74" t="s">
        <v>5636</v>
      </c>
      <c r="P597" s="75" t="s">
        <v>5000</v>
      </c>
      <c r="Q597" s="54"/>
    </row>
    <row r="598" spans="2:17" s="73" customFormat="1" x14ac:dyDescent="0.15">
      <c r="B598" s="65">
        <v>2018</v>
      </c>
      <c r="C598" s="75">
        <v>3</v>
      </c>
      <c r="D598" s="75" t="s">
        <v>15</v>
      </c>
      <c r="E598" s="53" t="s">
        <v>5389</v>
      </c>
      <c r="F598" s="75" t="s">
        <v>6836</v>
      </c>
      <c r="G598" s="53" t="s">
        <v>5690</v>
      </c>
      <c r="H598" s="53" t="s">
        <v>5691</v>
      </c>
      <c r="I598" s="47" t="s">
        <v>506</v>
      </c>
      <c r="J598" s="47">
        <v>1</v>
      </c>
      <c r="K598" s="47" t="s">
        <v>506</v>
      </c>
      <c r="L598" s="47">
        <v>11000000</v>
      </c>
      <c r="M598" s="50" t="s">
        <v>6791</v>
      </c>
      <c r="N598" s="74" t="s">
        <v>5390</v>
      </c>
      <c r="O598" s="74" t="s">
        <v>5391</v>
      </c>
      <c r="P598" s="75" t="s">
        <v>5000</v>
      </c>
      <c r="Q598" s="54"/>
    </row>
    <row r="599" spans="2:17" s="73" customFormat="1" x14ac:dyDescent="0.15">
      <c r="B599" s="65">
        <v>2018</v>
      </c>
      <c r="C599" s="75">
        <v>3</v>
      </c>
      <c r="D599" s="75" t="s">
        <v>15</v>
      </c>
      <c r="E599" s="53" t="s">
        <v>5389</v>
      </c>
      <c r="F599" s="75" t="s">
        <v>6836</v>
      </c>
      <c r="G599" s="53" t="s">
        <v>5685</v>
      </c>
      <c r="H599" s="53" t="s">
        <v>5686</v>
      </c>
      <c r="I599" s="47" t="s">
        <v>5687</v>
      </c>
      <c r="J599" s="47">
        <v>1</v>
      </c>
      <c r="K599" s="47" t="s">
        <v>5687</v>
      </c>
      <c r="L599" s="47">
        <v>11434200</v>
      </c>
      <c r="M599" s="50" t="s">
        <v>6791</v>
      </c>
      <c r="N599" s="74" t="s">
        <v>5390</v>
      </c>
      <c r="O599" s="74" t="s">
        <v>5391</v>
      </c>
      <c r="P599" s="75" t="s">
        <v>5000</v>
      </c>
      <c r="Q599" s="54"/>
    </row>
    <row r="600" spans="2:17" s="73" customFormat="1" x14ac:dyDescent="0.15">
      <c r="B600" s="65">
        <v>2018</v>
      </c>
      <c r="C600" s="75">
        <v>3</v>
      </c>
      <c r="D600" s="75" t="s">
        <v>15</v>
      </c>
      <c r="E600" s="53" t="s">
        <v>3660</v>
      </c>
      <c r="F600" s="75" t="s">
        <v>6836</v>
      </c>
      <c r="G600" s="53" t="s">
        <v>1544</v>
      </c>
      <c r="H600" s="53" t="s">
        <v>3661</v>
      </c>
      <c r="I600" s="47" t="s">
        <v>16</v>
      </c>
      <c r="J600" s="47">
        <v>1</v>
      </c>
      <c r="K600" s="47" t="s">
        <v>525</v>
      </c>
      <c r="L600" s="47">
        <v>11500000</v>
      </c>
      <c r="M600" s="50" t="s">
        <v>5901</v>
      </c>
      <c r="N600" s="74" t="s">
        <v>3338</v>
      </c>
      <c r="O600" s="74" t="s">
        <v>3339</v>
      </c>
      <c r="P600" s="75" t="s">
        <v>5000</v>
      </c>
      <c r="Q600" s="54"/>
    </row>
    <row r="601" spans="2:17" s="73" customFormat="1" x14ac:dyDescent="0.15">
      <c r="B601" s="65">
        <v>2018</v>
      </c>
      <c r="C601" s="75">
        <v>3</v>
      </c>
      <c r="D601" s="75" t="s">
        <v>15</v>
      </c>
      <c r="E601" s="53" t="s">
        <v>3662</v>
      </c>
      <c r="F601" s="75" t="s">
        <v>6836</v>
      </c>
      <c r="G601" s="53" t="s">
        <v>1545</v>
      </c>
      <c r="H601" s="53" t="s">
        <v>3663</v>
      </c>
      <c r="I601" s="47" t="s">
        <v>16</v>
      </c>
      <c r="J601" s="47">
        <v>1</v>
      </c>
      <c r="K601" s="47" t="s">
        <v>525</v>
      </c>
      <c r="L601" s="47">
        <v>11536000</v>
      </c>
      <c r="M601" s="50" t="s">
        <v>5901</v>
      </c>
      <c r="N601" s="74" t="s">
        <v>3330</v>
      </c>
      <c r="O601" s="74" t="s">
        <v>3664</v>
      </c>
      <c r="P601" s="75" t="s">
        <v>5000</v>
      </c>
      <c r="Q601" s="54"/>
    </row>
    <row r="602" spans="2:17" s="73" customFormat="1" x14ac:dyDescent="0.15">
      <c r="B602" s="65">
        <v>2018</v>
      </c>
      <c r="C602" s="75">
        <v>3</v>
      </c>
      <c r="D602" s="75" t="s">
        <v>15</v>
      </c>
      <c r="E602" s="53" t="s">
        <v>3662</v>
      </c>
      <c r="F602" s="75" t="s">
        <v>6836</v>
      </c>
      <c r="G602" s="53" t="s">
        <v>312</v>
      </c>
      <c r="H602" s="53" t="s">
        <v>3665</v>
      </c>
      <c r="I602" s="47" t="s">
        <v>1555</v>
      </c>
      <c r="J602" s="47">
        <v>203</v>
      </c>
      <c r="K602" s="47" t="s">
        <v>493</v>
      </c>
      <c r="L602" s="47">
        <v>11711000</v>
      </c>
      <c r="M602" s="50" t="s">
        <v>5901</v>
      </c>
      <c r="N602" s="74" t="s">
        <v>3330</v>
      </c>
      <c r="O602" s="74" t="s">
        <v>3664</v>
      </c>
      <c r="P602" s="75" t="s">
        <v>5000</v>
      </c>
      <c r="Q602" s="54"/>
    </row>
    <row r="603" spans="2:17" s="73" customFormat="1" x14ac:dyDescent="0.15">
      <c r="B603" s="65">
        <v>2018</v>
      </c>
      <c r="C603" s="75">
        <v>3</v>
      </c>
      <c r="D603" s="75" t="s">
        <v>14</v>
      </c>
      <c r="E603" s="53" t="s">
        <v>3075</v>
      </c>
      <c r="F603" s="75" t="s">
        <v>6836</v>
      </c>
      <c r="G603" s="53" t="s">
        <v>3077</v>
      </c>
      <c r="H603" s="53" t="s">
        <v>3078</v>
      </c>
      <c r="I603" s="47" t="s">
        <v>486</v>
      </c>
      <c r="J603" s="47">
        <v>393</v>
      </c>
      <c r="K603" s="47" t="s">
        <v>493</v>
      </c>
      <c r="L603" s="47">
        <v>11858666</v>
      </c>
      <c r="M603" s="50" t="s">
        <v>6865</v>
      </c>
      <c r="N603" s="74" t="s">
        <v>3005</v>
      </c>
      <c r="O603" s="74" t="s">
        <v>3006</v>
      </c>
      <c r="P603" s="75" t="s">
        <v>5000</v>
      </c>
      <c r="Q603" s="54"/>
    </row>
    <row r="604" spans="2:17" s="73" customFormat="1" x14ac:dyDescent="0.15">
      <c r="B604" s="65">
        <v>2018</v>
      </c>
      <c r="C604" s="75">
        <v>3</v>
      </c>
      <c r="D604" s="75" t="s">
        <v>15</v>
      </c>
      <c r="E604" s="53" t="s">
        <v>4553</v>
      </c>
      <c r="F604" s="75" t="s">
        <v>6836</v>
      </c>
      <c r="G604" s="53" t="s">
        <v>4488</v>
      </c>
      <c r="H604" s="53" t="s">
        <v>4554</v>
      </c>
      <c r="I604" s="47" t="s">
        <v>3867</v>
      </c>
      <c r="J604" s="47">
        <v>212.98</v>
      </c>
      <c r="K604" s="47" t="s">
        <v>309</v>
      </c>
      <c r="L604" s="47">
        <v>11910000</v>
      </c>
      <c r="M604" s="50" t="s">
        <v>5908</v>
      </c>
      <c r="N604" s="74" t="s">
        <v>4544</v>
      </c>
      <c r="O604" s="74" t="s">
        <v>4545</v>
      </c>
      <c r="P604" s="75" t="s">
        <v>5000</v>
      </c>
      <c r="Q604" s="54"/>
    </row>
    <row r="605" spans="2:17" s="73" customFormat="1" x14ac:dyDescent="0.15">
      <c r="B605" s="65">
        <v>2018</v>
      </c>
      <c r="C605" s="75">
        <v>3</v>
      </c>
      <c r="D605" s="75" t="s">
        <v>15</v>
      </c>
      <c r="E605" s="53" t="s">
        <v>4249</v>
      </c>
      <c r="F605" s="75" t="s">
        <v>6836</v>
      </c>
      <c r="G605" s="53" t="s">
        <v>4671</v>
      </c>
      <c r="H605" s="53" t="s">
        <v>4455</v>
      </c>
      <c r="I605" s="47" t="s">
        <v>16</v>
      </c>
      <c r="J605" s="47">
        <v>1</v>
      </c>
      <c r="K605" s="47" t="s">
        <v>4670</v>
      </c>
      <c r="L605" s="47">
        <v>12000000</v>
      </c>
      <c r="M605" s="50" t="s">
        <v>4235</v>
      </c>
      <c r="N605" s="74" t="s">
        <v>4251</v>
      </c>
      <c r="O605" s="74" t="s">
        <v>4250</v>
      </c>
      <c r="P605" s="75" t="s">
        <v>5000</v>
      </c>
      <c r="Q605" s="54"/>
    </row>
    <row r="606" spans="2:17" s="73" customFormat="1" x14ac:dyDescent="0.15">
      <c r="B606" s="65">
        <v>2018</v>
      </c>
      <c r="C606" s="75">
        <v>3</v>
      </c>
      <c r="D606" s="75" t="s">
        <v>15</v>
      </c>
      <c r="E606" s="53" t="s">
        <v>4672</v>
      </c>
      <c r="F606" s="75" t="s">
        <v>6836</v>
      </c>
      <c r="G606" s="53" t="s">
        <v>307</v>
      </c>
      <c r="H606" s="53" t="s">
        <v>4555</v>
      </c>
      <c r="I606" s="47" t="s">
        <v>486</v>
      </c>
      <c r="J606" s="47">
        <v>200</v>
      </c>
      <c r="K606" s="47" t="s">
        <v>574</v>
      </c>
      <c r="L606" s="47">
        <v>12000000</v>
      </c>
      <c r="M606" s="50" t="s">
        <v>4235</v>
      </c>
      <c r="N606" s="74" t="s">
        <v>3948</v>
      </c>
      <c r="O606" s="74" t="s">
        <v>3949</v>
      </c>
      <c r="P606" s="75" t="s">
        <v>5000</v>
      </c>
      <c r="Q606" s="54"/>
    </row>
    <row r="607" spans="2:17" s="73" customFormat="1" x14ac:dyDescent="0.15">
      <c r="B607" s="65">
        <v>2018</v>
      </c>
      <c r="C607" s="75">
        <v>3</v>
      </c>
      <c r="D607" s="75" t="s">
        <v>14</v>
      </c>
      <c r="E607" s="53" t="s">
        <v>2589</v>
      </c>
      <c r="F607" s="75" t="s">
        <v>6851</v>
      </c>
      <c r="G607" s="53" t="s">
        <v>415</v>
      </c>
      <c r="H607" s="53" t="s">
        <v>2593</v>
      </c>
      <c r="I607" s="47" t="s">
        <v>16</v>
      </c>
      <c r="J607" s="47">
        <v>141</v>
      </c>
      <c r="K607" s="47" t="s">
        <v>319</v>
      </c>
      <c r="L607" s="47">
        <v>12162000</v>
      </c>
      <c r="M607" s="50" t="s">
        <v>6856</v>
      </c>
      <c r="N607" s="74" t="s">
        <v>2465</v>
      </c>
      <c r="O607" s="74" t="s">
        <v>2466</v>
      </c>
      <c r="P607" s="75" t="s">
        <v>6846</v>
      </c>
      <c r="Q607" s="54"/>
    </row>
    <row r="608" spans="2:17" s="73" customFormat="1" x14ac:dyDescent="0.15">
      <c r="B608" s="65">
        <v>2018</v>
      </c>
      <c r="C608" s="75">
        <v>3</v>
      </c>
      <c r="D608" s="75" t="s">
        <v>15</v>
      </c>
      <c r="E608" s="53" t="s">
        <v>4886</v>
      </c>
      <c r="F608" s="75" t="s">
        <v>6836</v>
      </c>
      <c r="G608" s="53" t="s">
        <v>2565</v>
      </c>
      <c r="H608" s="53" t="s">
        <v>4895</v>
      </c>
      <c r="I608" s="47" t="s">
        <v>16</v>
      </c>
      <c r="J608" s="47">
        <v>480</v>
      </c>
      <c r="K608" s="47" t="s">
        <v>400</v>
      </c>
      <c r="L608" s="47">
        <v>12294578</v>
      </c>
      <c r="M608" s="50" t="s">
        <v>4993</v>
      </c>
      <c r="N608" s="74" t="s">
        <v>4888</v>
      </c>
      <c r="O608" s="74" t="s">
        <v>4889</v>
      </c>
      <c r="P608" s="75" t="s">
        <v>5000</v>
      </c>
      <c r="Q608" s="54"/>
    </row>
    <row r="609" spans="2:17" s="73" customFormat="1" x14ac:dyDescent="0.15">
      <c r="B609" s="65">
        <v>2018</v>
      </c>
      <c r="C609" s="75">
        <v>3</v>
      </c>
      <c r="D609" s="75" t="s">
        <v>15</v>
      </c>
      <c r="E609" s="53" t="s">
        <v>4158</v>
      </c>
      <c r="F609" s="75" t="s">
        <v>6836</v>
      </c>
      <c r="G609" s="53" t="s">
        <v>307</v>
      </c>
      <c r="H609" s="53" t="s">
        <v>1754</v>
      </c>
      <c r="I609" s="47" t="s">
        <v>16</v>
      </c>
      <c r="J609" s="47">
        <v>167</v>
      </c>
      <c r="K609" s="47" t="s">
        <v>309</v>
      </c>
      <c r="L609" s="47">
        <v>12439239</v>
      </c>
      <c r="M609" s="50" t="s">
        <v>5908</v>
      </c>
      <c r="N609" s="74" t="s">
        <v>4156</v>
      </c>
      <c r="O609" s="74" t="s">
        <v>4157</v>
      </c>
      <c r="P609" s="75" t="s">
        <v>5000</v>
      </c>
      <c r="Q609" s="54"/>
    </row>
    <row r="610" spans="2:17" s="73" customFormat="1" x14ac:dyDescent="0.15">
      <c r="B610" s="65">
        <v>2018</v>
      </c>
      <c r="C610" s="75">
        <v>3</v>
      </c>
      <c r="D610" s="75" t="s">
        <v>15</v>
      </c>
      <c r="E610" s="53" t="s">
        <v>4448</v>
      </c>
      <c r="F610" s="75" t="s">
        <v>6836</v>
      </c>
      <c r="G610" s="53" t="s">
        <v>4467</v>
      </c>
      <c r="H610" s="53" t="s">
        <v>4468</v>
      </c>
      <c r="I610" s="47" t="s">
        <v>40</v>
      </c>
      <c r="J610" s="47">
        <v>16</v>
      </c>
      <c r="K610" s="47" t="s">
        <v>4469</v>
      </c>
      <c r="L610" s="47">
        <v>12480000</v>
      </c>
      <c r="M610" s="50" t="s">
        <v>4112</v>
      </c>
      <c r="N610" s="74" t="s">
        <v>4126</v>
      </c>
      <c r="O610" s="74" t="s">
        <v>4127</v>
      </c>
      <c r="P610" s="75" t="s">
        <v>5000</v>
      </c>
      <c r="Q610" s="54"/>
    </row>
    <row r="611" spans="2:17" s="73" customFormat="1" x14ac:dyDescent="0.15">
      <c r="B611" s="65">
        <v>2018</v>
      </c>
      <c r="C611" s="75">
        <v>3</v>
      </c>
      <c r="D611" s="75" t="s">
        <v>15</v>
      </c>
      <c r="E611" s="53" t="s">
        <v>4542</v>
      </c>
      <c r="F611" s="75" t="s">
        <v>6836</v>
      </c>
      <c r="G611" s="53" t="s">
        <v>4507</v>
      </c>
      <c r="H611" s="53" t="s">
        <v>4508</v>
      </c>
      <c r="I611" s="47" t="s">
        <v>16</v>
      </c>
      <c r="J611" s="47">
        <v>3360</v>
      </c>
      <c r="K611" s="47" t="s">
        <v>4502</v>
      </c>
      <c r="L611" s="47">
        <v>12499000</v>
      </c>
      <c r="M611" s="50" t="s">
        <v>5908</v>
      </c>
      <c r="N611" s="74" t="s">
        <v>4544</v>
      </c>
      <c r="O611" s="74" t="s">
        <v>4545</v>
      </c>
      <c r="P611" s="75" t="s">
        <v>5000</v>
      </c>
      <c r="Q611" s="54"/>
    </row>
    <row r="612" spans="2:17" s="73" customFormat="1" x14ac:dyDescent="0.15">
      <c r="B612" s="65">
        <v>2018</v>
      </c>
      <c r="C612" s="75">
        <v>3</v>
      </c>
      <c r="D612" s="75" t="s">
        <v>15</v>
      </c>
      <c r="E612" s="53" t="s">
        <v>5630</v>
      </c>
      <c r="F612" s="75" t="s">
        <v>3911</v>
      </c>
      <c r="G612" s="53" t="s">
        <v>2540</v>
      </c>
      <c r="H612" s="53" t="s">
        <v>5638</v>
      </c>
      <c r="I612" s="47" t="s">
        <v>5632</v>
      </c>
      <c r="J612" s="47">
        <v>118</v>
      </c>
      <c r="K612" s="47" t="s">
        <v>306</v>
      </c>
      <c r="L612" s="47">
        <v>13000000</v>
      </c>
      <c r="M612" s="50" t="s">
        <v>5919</v>
      </c>
      <c r="N612" s="74" t="s">
        <v>5633</v>
      </c>
      <c r="O612" s="74" t="s">
        <v>5639</v>
      </c>
      <c r="P612" s="75" t="s">
        <v>5000</v>
      </c>
      <c r="Q612" s="54"/>
    </row>
    <row r="613" spans="2:17" s="73" customFormat="1" x14ac:dyDescent="0.15">
      <c r="B613" s="65">
        <v>2018</v>
      </c>
      <c r="C613" s="75">
        <v>3</v>
      </c>
      <c r="D613" s="75" t="s">
        <v>15</v>
      </c>
      <c r="E613" s="53" t="s">
        <v>5552</v>
      </c>
      <c r="F613" s="75" t="s">
        <v>6835</v>
      </c>
      <c r="G613" s="53" t="s">
        <v>307</v>
      </c>
      <c r="H613" s="53" t="s">
        <v>2299</v>
      </c>
      <c r="I613" s="47" t="s">
        <v>314</v>
      </c>
      <c r="J613" s="47">
        <v>103</v>
      </c>
      <c r="K613" s="47" t="s">
        <v>309</v>
      </c>
      <c r="L613" s="47">
        <v>13026158</v>
      </c>
      <c r="M613" s="50" t="s">
        <v>6888</v>
      </c>
      <c r="N613" s="74" t="s">
        <v>5246</v>
      </c>
      <c r="O613" s="74" t="s">
        <v>5553</v>
      </c>
      <c r="P613" s="75" t="s">
        <v>5000</v>
      </c>
      <c r="Q613" s="54"/>
    </row>
    <row r="614" spans="2:17" s="73" customFormat="1" x14ac:dyDescent="0.15">
      <c r="B614" s="65">
        <v>2018</v>
      </c>
      <c r="C614" s="75">
        <v>3</v>
      </c>
      <c r="D614" s="75" t="s">
        <v>15</v>
      </c>
      <c r="E614" s="53" t="s">
        <v>4542</v>
      </c>
      <c r="F614" s="75" t="s">
        <v>6836</v>
      </c>
      <c r="G614" s="53" t="s">
        <v>4488</v>
      </c>
      <c r="H614" s="53" t="s">
        <v>4543</v>
      </c>
      <c r="I614" s="47" t="s">
        <v>16</v>
      </c>
      <c r="J614" s="47">
        <v>214</v>
      </c>
      <c r="K614" s="47" t="s">
        <v>309</v>
      </c>
      <c r="L614" s="47">
        <v>13044000</v>
      </c>
      <c r="M614" s="50" t="s">
        <v>5908</v>
      </c>
      <c r="N614" s="74" t="s">
        <v>4544</v>
      </c>
      <c r="O614" s="74" t="s">
        <v>4545</v>
      </c>
      <c r="P614" s="75" t="s">
        <v>5000</v>
      </c>
      <c r="Q614" s="54"/>
    </row>
    <row r="615" spans="2:17" s="73" customFormat="1" x14ac:dyDescent="0.15">
      <c r="B615" s="65">
        <v>2018</v>
      </c>
      <c r="C615" s="75">
        <v>3</v>
      </c>
      <c r="D615" s="75" t="s">
        <v>14</v>
      </c>
      <c r="E615" s="53" t="s">
        <v>1618</v>
      </c>
      <c r="F615" s="75" t="s">
        <v>6836</v>
      </c>
      <c r="G615" s="53" t="s">
        <v>1620</v>
      </c>
      <c r="H615" s="53" t="s">
        <v>1624</v>
      </c>
      <c r="I615" s="47" t="s">
        <v>17</v>
      </c>
      <c r="J615" s="47">
        <v>97</v>
      </c>
      <c r="K615" s="47" t="s">
        <v>1622</v>
      </c>
      <c r="L615" s="47">
        <v>13081500</v>
      </c>
      <c r="M615" s="50" t="s">
        <v>5845</v>
      </c>
      <c r="N615" s="74" t="s">
        <v>1383</v>
      </c>
      <c r="O615" s="74" t="s">
        <v>1384</v>
      </c>
      <c r="P615" s="75" t="s">
        <v>5000</v>
      </c>
      <c r="Q615" s="54"/>
    </row>
    <row r="616" spans="2:17" s="73" customFormat="1" x14ac:dyDescent="0.15">
      <c r="B616" s="65">
        <v>2018</v>
      </c>
      <c r="C616" s="75">
        <v>3</v>
      </c>
      <c r="D616" s="75" t="s">
        <v>14</v>
      </c>
      <c r="E616" s="53" t="s">
        <v>5574</v>
      </c>
      <c r="F616" s="75" t="s">
        <v>6836</v>
      </c>
      <c r="G616" s="53" t="s">
        <v>307</v>
      </c>
      <c r="H616" s="53" t="s">
        <v>5575</v>
      </c>
      <c r="I616" s="47" t="s">
        <v>16</v>
      </c>
      <c r="J616" s="47">
        <v>213</v>
      </c>
      <c r="K616" s="47" t="s">
        <v>4370</v>
      </c>
      <c r="L616" s="47">
        <v>13229430</v>
      </c>
      <c r="M616" s="50" t="s">
        <v>6890</v>
      </c>
      <c r="N616" s="74" t="s">
        <v>5572</v>
      </c>
      <c r="O616" s="74" t="s">
        <v>5573</v>
      </c>
      <c r="P616" s="75" t="s">
        <v>5000</v>
      </c>
      <c r="Q616" s="54"/>
    </row>
    <row r="617" spans="2:17" s="73" customFormat="1" x14ac:dyDescent="0.15">
      <c r="B617" s="65">
        <v>2018</v>
      </c>
      <c r="C617" s="75">
        <v>3</v>
      </c>
      <c r="D617" s="75" t="s">
        <v>15</v>
      </c>
      <c r="E617" s="53" t="s">
        <v>4169</v>
      </c>
      <c r="F617" s="75" t="s">
        <v>6836</v>
      </c>
      <c r="G617" s="53" t="s">
        <v>345</v>
      </c>
      <c r="H617" s="53" t="s">
        <v>4540</v>
      </c>
      <c r="I617" s="47" t="s">
        <v>16</v>
      </c>
      <c r="J617" s="47">
        <v>19</v>
      </c>
      <c r="K617" s="47" t="s">
        <v>1747</v>
      </c>
      <c r="L617" s="47">
        <v>13300000</v>
      </c>
      <c r="M617" s="50" t="s">
        <v>5908</v>
      </c>
      <c r="N617" s="74" t="s">
        <v>4170</v>
      </c>
      <c r="O617" s="74" t="s">
        <v>4541</v>
      </c>
      <c r="P617" s="75" t="s">
        <v>5000</v>
      </c>
      <c r="Q617" s="54"/>
    </row>
    <row r="618" spans="2:17" s="73" customFormat="1" x14ac:dyDescent="0.15">
      <c r="B618" s="65">
        <v>2018</v>
      </c>
      <c r="C618" s="75">
        <v>3</v>
      </c>
      <c r="D618" s="75" t="s">
        <v>15</v>
      </c>
      <c r="E618" s="53" t="s">
        <v>3660</v>
      </c>
      <c r="F618" s="75" t="s">
        <v>6836</v>
      </c>
      <c r="G618" s="53" t="s">
        <v>339</v>
      </c>
      <c r="H618" s="53" t="s">
        <v>3666</v>
      </c>
      <c r="I618" s="47" t="s">
        <v>16</v>
      </c>
      <c r="J618" s="47">
        <v>2</v>
      </c>
      <c r="K618" s="47" t="s">
        <v>525</v>
      </c>
      <c r="L618" s="47">
        <v>13390000</v>
      </c>
      <c r="M618" s="50" t="s">
        <v>5901</v>
      </c>
      <c r="N618" s="74" t="s">
        <v>3338</v>
      </c>
      <c r="O618" s="74" t="s">
        <v>3339</v>
      </c>
      <c r="P618" s="75" t="s">
        <v>5000</v>
      </c>
      <c r="Q618" s="54"/>
    </row>
    <row r="619" spans="2:17" s="73" customFormat="1" x14ac:dyDescent="0.15">
      <c r="B619" s="65">
        <v>2018</v>
      </c>
      <c r="C619" s="75">
        <v>3</v>
      </c>
      <c r="D619" s="75" t="s">
        <v>15</v>
      </c>
      <c r="E619" s="53" t="s">
        <v>3667</v>
      </c>
      <c r="F619" s="75" t="s">
        <v>6836</v>
      </c>
      <c r="G619" s="53" t="s">
        <v>507</v>
      </c>
      <c r="H619" s="53" t="s">
        <v>3668</v>
      </c>
      <c r="I619" s="47" t="s">
        <v>16</v>
      </c>
      <c r="J619" s="47">
        <v>101</v>
      </c>
      <c r="K619" s="47" t="s">
        <v>525</v>
      </c>
      <c r="L619" s="47">
        <v>13665300</v>
      </c>
      <c r="M619" s="50" t="s">
        <v>5901</v>
      </c>
      <c r="N619" s="74" t="s">
        <v>3338</v>
      </c>
      <c r="O619" s="74" t="s">
        <v>3339</v>
      </c>
      <c r="P619" s="75" t="s">
        <v>5000</v>
      </c>
      <c r="Q619" s="54"/>
    </row>
    <row r="620" spans="2:17" s="73" customFormat="1" x14ac:dyDescent="0.15">
      <c r="B620" s="65">
        <v>2018</v>
      </c>
      <c r="C620" s="75">
        <v>3</v>
      </c>
      <c r="D620" s="75" t="s">
        <v>15</v>
      </c>
      <c r="E620" s="53" t="s">
        <v>4119</v>
      </c>
      <c r="F620" s="75" t="s">
        <v>6836</v>
      </c>
      <c r="G620" s="53" t="s">
        <v>4454</v>
      </c>
      <c r="H620" s="53" t="s">
        <v>4455</v>
      </c>
      <c r="I620" s="47" t="s">
        <v>1653</v>
      </c>
      <c r="J620" s="47">
        <v>32</v>
      </c>
      <c r="K620" s="47" t="s">
        <v>90</v>
      </c>
      <c r="L620" s="47">
        <v>13753870</v>
      </c>
      <c r="M620" s="50" t="s">
        <v>6879</v>
      </c>
      <c r="N620" s="74" t="s">
        <v>4120</v>
      </c>
      <c r="O620" s="74" t="s">
        <v>4456</v>
      </c>
      <c r="P620" s="75" t="s">
        <v>5000</v>
      </c>
      <c r="Q620" s="54"/>
    </row>
    <row r="621" spans="2:17" s="73" customFormat="1" x14ac:dyDescent="0.15">
      <c r="B621" s="65">
        <v>2018</v>
      </c>
      <c r="C621" s="75">
        <v>3</v>
      </c>
      <c r="D621" s="75" t="s">
        <v>14</v>
      </c>
      <c r="E621" s="53" t="s">
        <v>1777</v>
      </c>
      <c r="F621" s="75" t="s">
        <v>3911</v>
      </c>
      <c r="G621" s="53" t="s">
        <v>931</v>
      </c>
      <c r="H621" s="53"/>
      <c r="I621" s="47" t="s">
        <v>16</v>
      </c>
      <c r="J621" s="47">
        <v>100</v>
      </c>
      <c r="K621" s="47" t="s">
        <v>90</v>
      </c>
      <c r="L621" s="47">
        <v>14000000</v>
      </c>
      <c r="M621" s="50" t="s">
        <v>5854</v>
      </c>
      <c r="N621" s="74" t="s">
        <v>1524</v>
      </c>
      <c r="O621" s="74" t="s">
        <v>1525</v>
      </c>
      <c r="P621" s="75" t="s">
        <v>5000</v>
      </c>
      <c r="Q621" s="54"/>
    </row>
    <row r="622" spans="2:17" s="73" customFormat="1" x14ac:dyDescent="0.15">
      <c r="B622" s="65">
        <v>2018</v>
      </c>
      <c r="C622" s="75">
        <v>3</v>
      </c>
      <c r="D622" s="75" t="s">
        <v>15</v>
      </c>
      <c r="E622" s="53" t="s">
        <v>4418</v>
      </c>
      <c r="F622" s="75" t="s">
        <v>6836</v>
      </c>
      <c r="G622" s="53" t="s">
        <v>4428</v>
      </c>
      <c r="H622" s="53" t="s">
        <v>4429</v>
      </c>
      <c r="I622" s="47" t="s">
        <v>4421</v>
      </c>
      <c r="J622" s="47">
        <v>325</v>
      </c>
      <c r="K622" s="47" t="s">
        <v>4430</v>
      </c>
      <c r="L622" s="47">
        <v>14000000</v>
      </c>
      <c r="M622" s="50" t="s">
        <v>6878</v>
      </c>
      <c r="N622" s="74" t="s">
        <v>3860</v>
      </c>
      <c r="O622" s="74" t="s">
        <v>3861</v>
      </c>
      <c r="P622" s="75" t="s">
        <v>5000</v>
      </c>
      <c r="Q622" s="54"/>
    </row>
    <row r="623" spans="2:17" s="73" customFormat="1" x14ac:dyDescent="0.15">
      <c r="B623" s="65">
        <v>2018</v>
      </c>
      <c r="C623" s="75">
        <v>3</v>
      </c>
      <c r="D623" s="75" t="s">
        <v>14</v>
      </c>
      <c r="E623" s="53" t="s">
        <v>3073</v>
      </c>
      <c r="F623" s="75" t="s">
        <v>6836</v>
      </c>
      <c r="G623" s="53" t="s">
        <v>1532</v>
      </c>
      <c r="H623" s="53" t="s">
        <v>3074</v>
      </c>
      <c r="I623" s="47" t="s">
        <v>40</v>
      </c>
      <c r="J623" s="47">
        <v>1</v>
      </c>
      <c r="K623" s="47" t="s">
        <v>322</v>
      </c>
      <c r="L623" s="47">
        <v>14007000</v>
      </c>
      <c r="M623" s="50" t="s">
        <v>6865</v>
      </c>
      <c r="N623" s="74" t="s">
        <v>2901</v>
      </c>
      <c r="O623" s="74" t="s">
        <v>2902</v>
      </c>
      <c r="P623" s="75" t="s">
        <v>5000</v>
      </c>
      <c r="Q623" s="54"/>
    </row>
    <row r="624" spans="2:17" s="73" customFormat="1" x14ac:dyDescent="0.15">
      <c r="B624" s="65">
        <v>2018</v>
      </c>
      <c r="C624" s="75">
        <v>3</v>
      </c>
      <c r="D624" s="75" t="s">
        <v>14</v>
      </c>
      <c r="E624" s="53" t="s">
        <v>2458</v>
      </c>
      <c r="F624" s="75" t="s">
        <v>6851</v>
      </c>
      <c r="G624" s="53" t="s">
        <v>2570</v>
      </c>
      <c r="H624" s="53" t="s">
        <v>2571</v>
      </c>
      <c r="I624" s="47" t="s">
        <v>2569</v>
      </c>
      <c r="J624" s="47">
        <v>20</v>
      </c>
      <c r="K624" s="47" t="s">
        <v>516</v>
      </c>
      <c r="L624" s="47">
        <v>14057900</v>
      </c>
      <c r="M624" s="50" t="s">
        <v>6857</v>
      </c>
      <c r="N624" s="74" t="s">
        <v>2456</v>
      </c>
      <c r="O624" s="74" t="s">
        <v>2457</v>
      </c>
      <c r="P624" s="75" t="s">
        <v>6846</v>
      </c>
      <c r="Q624" s="54"/>
    </row>
    <row r="625" spans="2:17" s="73" customFormat="1" x14ac:dyDescent="0.15">
      <c r="B625" s="65">
        <v>2018</v>
      </c>
      <c r="C625" s="75">
        <v>3</v>
      </c>
      <c r="D625" s="75" t="s">
        <v>15</v>
      </c>
      <c r="E625" s="53" t="s">
        <v>3035</v>
      </c>
      <c r="F625" s="75" t="s">
        <v>6836</v>
      </c>
      <c r="G625" s="53" t="s">
        <v>345</v>
      </c>
      <c r="H625" s="53" t="s">
        <v>1766</v>
      </c>
      <c r="I625" s="47" t="s">
        <v>3101</v>
      </c>
      <c r="J625" s="47">
        <v>22.050999999999998</v>
      </c>
      <c r="K625" s="47" t="s">
        <v>297</v>
      </c>
      <c r="L625" s="47">
        <v>14080000</v>
      </c>
      <c r="M625" s="50" t="s">
        <v>6866</v>
      </c>
      <c r="N625" s="74" t="s">
        <v>3033</v>
      </c>
      <c r="O625" s="74" t="s">
        <v>3034</v>
      </c>
      <c r="P625" s="75" t="s">
        <v>5000</v>
      </c>
      <c r="Q625" s="54"/>
    </row>
    <row r="626" spans="2:17" s="73" customFormat="1" x14ac:dyDescent="0.15">
      <c r="B626" s="65">
        <v>2018</v>
      </c>
      <c r="C626" s="75">
        <v>3</v>
      </c>
      <c r="D626" s="75" t="s">
        <v>15</v>
      </c>
      <c r="E626" s="53" t="s">
        <v>3662</v>
      </c>
      <c r="F626" s="75" t="s">
        <v>6836</v>
      </c>
      <c r="G626" s="53" t="s">
        <v>3669</v>
      </c>
      <c r="H626" s="53" t="s">
        <v>3670</v>
      </c>
      <c r="I626" s="47" t="s">
        <v>16</v>
      </c>
      <c r="J626" s="47">
        <v>2189</v>
      </c>
      <c r="K626" s="47" t="s">
        <v>525</v>
      </c>
      <c r="L626" s="47">
        <v>14147000</v>
      </c>
      <c r="M626" s="50" t="s">
        <v>5901</v>
      </c>
      <c r="N626" s="74" t="s">
        <v>3330</v>
      </c>
      <c r="O626" s="74" t="s">
        <v>3664</v>
      </c>
      <c r="P626" s="75" t="s">
        <v>5000</v>
      </c>
      <c r="Q626" s="54"/>
    </row>
    <row r="627" spans="2:17" s="73" customFormat="1" x14ac:dyDescent="0.15">
      <c r="B627" s="65">
        <v>2018</v>
      </c>
      <c r="C627" s="75">
        <v>3</v>
      </c>
      <c r="D627" s="75" t="s">
        <v>15</v>
      </c>
      <c r="E627" s="53" t="s">
        <v>3671</v>
      </c>
      <c r="F627" s="75" t="s">
        <v>6836</v>
      </c>
      <c r="G627" s="53" t="s">
        <v>307</v>
      </c>
      <c r="H627" s="53" t="s">
        <v>2299</v>
      </c>
      <c r="I627" s="47" t="s">
        <v>17</v>
      </c>
      <c r="J627" s="47">
        <v>208</v>
      </c>
      <c r="K627" s="47" t="s">
        <v>309</v>
      </c>
      <c r="L627" s="47">
        <v>14147000</v>
      </c>
      <c r="M627" s="50" t="s">
        <v>5901</v>
      </c>
      <c r="N627" s="74" t="s">
        <v>3330</v>
      </c>
      <c r="O627" s="74" t="s">
        <v>3664</v>
      </c>
      <c r="P627" s="75" t="s">
        <v>5000</v>
      </c>
      <c r="Q627" s="54"/>
    </row>
    <row r="628" spans="2:17" s="73" customFormat="1" x14ac:dyDescent="0.15">
      <c r="B628" s="65">
        <v>2018</v>
      </c>
      <c r="C628" s="75">
        <v>3</v>
      </c>
      <c r="D628" s="75" t="s">
        <v>14</v>
      </c>
      <c r="E628" s="53" t="s">
        <v>2589</v>
      </c>
      <c r="F628" s="75" t="s">
        <v>6851</v>
      </c>
      <c r="G628" s="53" t="s">
        <v>345</v>
      </c>
      <c r="H628" s="53" t="s">
        <v>2594</v>
      </c>
      <c r="I628" s="47" t="s">
        <v>16</v>
      </c>
      <c r="J628" s="47">
        <v>23.582000000000001</v>
      </c>
      <c r="K628" s="47" t="s">
        <v>297</v>
      </c>
      <c r="L628" s="47">
        <v>14224000</v>
      </c>
      <c r="M628" s="50" t="s">
        <v>6856</v>
      </c>
      <c r="N628" s="74" t="s">
        <v>2465</v>
      </c>
      <c r="O628" s="74" t="s">
        <v>2466</v>
      </c>
      <c r="P628" s="75" t="s">
        <v>6846</v>
      </c>
      <c r="Q628" s="54"/>
    </row>
    <row r="629" spans="2:17" s="73" customFormat="1" x14ac:dyDescent="0.15">
      <c r="B629" s="65">
        <v>2018</v>
      </c>
      <c r="C629" s="75">
        <v>3</v>
      </c>
      <c r="D629" s="75" t="s">
        <v>15</v>
      </c>
      <c r="E629" s="53" t="s">
        <v>4589</v>
      </c>
      <c r="F629" s="75" t="s">
        <v>6836</v>
      </c>
      <c r="G629" s="53" t="s">
        <v>1675</v>
      </c>
      <c r="H629" s="53" t="s">
        <v>1702</v>
      </c>
      <c r="I629" s="47" t="s">
        <v>357</v>
      </c>
      <c r="J629" s="47">
        <v>450</v>
      </c>
      <c r="K629" s="47" t="s">
        <v>366</v>
      </c>
      <c r="L629" s="47">
        <v>14362000</v>
      </c>
      <c r="M629" s="50" t="s">
        <v>4207</v>
      </c>
      <c r="N629" s="74" t="s">
        <v>4198</v>
      </c>
      <c r="O629" s="74" t="s">
        <v>4595</v>
      </c>
      <c r="P629" s="75" t="s">
        <v>5000</v>
      </c>
      <c r="Q629" s="54"/>
    </row>
    <row r="630" spans="2:17" s="73" customFormat="1" x14ac:dyDescent="0.15">
      <c r="B630" s="65">
        <v>2018</v>
      </c>
      <c r="C630" s="75">
        <v>3</v>
      </c>
      <c r="D630" s="75" t="s">
        <v>15</v>
      </c>
      <c r="E630" s="53" t="s">
        <v>4542</v>
      </c>
      <c r="F630" s="75" t="s">
        <v>6836</v>
      </c>
      <c r="G630" s="53" t="s">
        <v>4409</v>
      </c>
      <c r="H630" s="53" t="s">
        <v>4552</v>
      </c>
      <c r="I630" s="47" t="s">
        <v>16</v>
      </c>
      <c r="J630" s="47">
        <v>19.486999999999998</v>
      </c>
      <c r="K630" s="47" t="s">
        <v>4548</v>
      </c>
      <c r="L630" s="47">
        <v>14760233</v>
      </c>
      <c r="M630" s="50" t="s">
        <v>5908</v>
      </c>
      <c r="N630" s="74" t="s">
        <v>4544</v>
      </c>
      <c r="O630" s="74" t="s">
        <v>4545</v>
      </c>
      <c r="P630" s="75" t="s">
        <v>5000</v>
      </c>
      <c r="Q630" s="54"/>
    </row>
    <row r="631" spans="2:17" s="73" customFormat="1" x14ac:dyDescent="0.15">
      <c r="B631" s="65">
        <v>2018</v>
      </c>
      <c r="C631" s="75">
        <v>3</v>
      </c>
      <c r="D631" s="75" t="s">
        <v>15</v>
      </c>
      <c r="E631" s="53" t="s">
        <v>4158</v>
      </c>
      <c r="F631" s="75" t="s">
        <v>6836</v>
      </c>
      <c r="G631" s="53" t="s">
        <v>307</v>
      </c>
      <c r="H631" s="53" t="s">
        <v>2650</v>
      </c>
      <c r="I631" s="47" t="s">
        <v>16</v>
      </c>
      <c r="J631" s="47">
        <v>218</v>
      </c>
      <c r="K631" s="47" t="s">
        <v>309</v>
      </c>
      <c r="L631" s="47">
        <v>14835951</v>
      </c>
      <c r="M631" s="50" t="s">
        <v>5908</v>
      </c>
      <c r="N631" s="74" t="s">
        <v>4156</v>
      </c>
      <c r="O631" s="74" t="s">
        <v>4157</v>
      </c>
      <c r="P631" s="75" t="s">
        <v>5000</v>
      </c>
      <c r="Q631" s="54"/>
    </row>
    <row r="632" spans="2:17" s="73" customFormat="1" x14ac:dyDescent="0.15">
      <c r="B632" s="65">
        <v>2018</v>
      </c>
      <c r="C632" s="75">
        <v>3</v>
      </c>
      <c r="D632" s="75" t="s">
        <v>15</v>
      </c>
      <c r="E632" s="53" t="s">
        <v>3671</v>
      </c>
      <c r="F632" s="75" t="s">
        <v>6836</v>
      </c>
      <c r="G632" s="53" t="s">
        <v>927</v>
      </c>
      <c r="H632" s="53" t="s">
        <v>3672</v>
      </c>
      <c r="I632" s="47" t="s">
        <v>17</v>
      </c>
      <c r="J632" s="47">
        <v>23.440999999999999</v>
      </c>
      <c r="K632" s="47" t="s">
        <v>297</v>
      </c>
      <c r="L632" s="47">
        <v>14974254</v>
      </c>
      <c r="M632" s="50" t="s">
        <v>5901</v>
      </c>
      <c r="N632" s="74" t="s">
        <v>3330</v>
      </c>
      <c r="O632" s="74" t="s">
        <v>3664</v>
      </c>
      <c r="P632" s="75" t="s">
        <v>5000</v>
      </c>
      <c r="Q632" s="54"/>
    </row>
    <row r="633" spans="2:17" s="73" customFormat="1" x14ac:dyDescent="0.15">
      <c r="B633" s="65">
        <v>2018</v>
      </c>
      <c r="C633" s="75">
        <v>3</v>
      </c>
      <c r="D633" s="75" t="s">
        <v>14</v>
      </c>
      <c r="E633" s="53" t="s">
        <v>2146</v>
      </c>
      <c r="F633" s="75" t="s">
        <v>3911</v>
      </c>
      <c r="G633" s="53" t="s">
        <v>2147</v>
      </c>
      <c r="H633" s="53" t="s">
        <v>2148</v>
      </c>
      <c r="I633" s="47" t="s">
        <v>2149</v>
      </c>
      <c r="J633" s="47">
        <v>20000</v>
      </c>
      <c r="K633" s="47" t="s">
        <v>90</v>
      </c>
      <c r="L633" s="47">
        <v>15000000</v>
      </c>
      <c r="M633" s="50" t="s">
        <v>5856</v>
      </c>
      <c r="N633" s="74" t="s">
        <v>2150</v>
      </c>
      <c r="O633" s="74" t="s">
        <v>2151</v>
      </c>
      <c r="P633" s="75" t="s">
        <v>5000</v>
      </c>
      <c r="Q633" s="54"/>
    </row>
    <row r="634" spans="2:17" s="73" customFormat="1" x14ac:dyDescent="0.15">
      <c r="B634" s="65">
        <v>2018</v>
      </c>
      <c r="C634" s="75">
        <v>3</v>
      </c>
      <c r="D634" s="75" t="s">
        <v>14</v>
      </c>
      <c r="E634" s="53" t="s">
        <v>2146</v>
      </c>
      <c r="F634" s="75" t="s">
        <v>3911</v>
      </c>
      <c r="G634" s="53" t="s">
        <v>2152</v>
      </c>
      <c r="H634" s="53" t="s">
        <v>2153</v>
      </c>
      <c r="I634" s="47" t="s">
        <v>2149</v>
      </c>
      <c r="J634" s="47">
        <v>20000</v>
      </c>
      <c r="K634" s="47" t="s">
        <v>90</v>
      </c>
      <c r="L634" s="47">
        <v>15000000</v>
      </c>
      <c r="M634" s="50" t="s">
        <v>5856</v>
      </c>
      <c r="N634" s="74" t="s">
        <v>2150</v>
      </c>
      <c r="O634" s="74" t="s">
        <v>2151</v>
      </c>
      <c r="P634" s="75" t="s">
        <v>5000</v>
      </c>
      <c r="Q634" s="54"/>
    </row>
    <row r="635" spans="2:17" s="73" customFormat="1" x14ac:dyDescent="0.15">
      <c r="B635" s="65">
        <v>2018</v>
      </c>
      <c r="C635" s="75">
        <v>3</v>
      </c>
      <c r="D635" s="75" t="s">
        <v>14</v>
      </c>
      <c r="E635" s="53" t="s">
        <v>1723</v>
      </c>
      <c r="F635" s="75" t="s">
        <v>6836</v>
      </c>
      <c r="G635" s="53" t="s">
        <v>1721</v>
      </c>
      <c r="H635" s="53" t="s">
        <v>1724</v>
      </c>
      <c r="I635" s="47" t="s">
        <v>1541</v>
      </c>
      <c r="J635" s="47">
        <v>1</v>
      </c>
      <c r="K635" s="47" t="s">
        <v>422</v>
      </c>
      <c r="L635" s="47">
        <v>15222000</v>
      </c>
      <c r="M635" s="50" t="s">
        <v>6188</v>
      </c>
      <c r="N635" s="74" t="s">
        <v>1481</v>
      </c>
      <c r="O635" s="74" t="s">
        <v>1482</v>
      </c>
      <c r="P635" s="75" t="s">
        <v>5000</v>
      </c>
      <c r="Q635" s="54"/>
    </row>
    <row r="636" spans="2:17" s="73" customFormat="1" x14ac:dyDescent="0.15">
      <c r="B636" s="65">
        <v>2018</v>
      </c>
      <c r="C636" s="75">
        <v>3</v>
      </c>
      <c r="D636" s="75" t="s">
        <v>14</v>
      </c>
      <c r="E636" s="53" t="s">
        <v>5576</v>
      </c>
      <c r="F636" s="75" t="s">
        <v>6836</v>
      </c>
      <c r="G636" s="53" t="s">
        <v>507</v>
      </c>
      <c r="H636" s="53" t="s">
        <v>5578</v>
      </c>
      <c r="I636" s="47" t="s">
        <v>16</v>
      </c>
      <c r="J636" s="47">
        <v>433</v>
      </c>
      <c r="K636" s="47" t="s">
        <v>90</v>
      </c>
      <c r="L636" s="47">
        <v>15453700</v>
      </c>
      <c r="M636" s="50" t="s">
        <v>6890</v>
      </c>
      <c r="N636" s="74" t="s">
        <v>5572</v>
      </c>
      <c r="O636" s="74" t="s">
        <v>5573</v>
      </c>
      <c r="P636" s="75" t="s">
        <v>5000</v>
      </c>
      <c r="Q636" s="54"/>
    </row>
    <row r="637" spans="2:17" s="73" customFormat="1" x14ac:dyDescent="0.15">
      <c r="B637" s="65">
        <v>2018</v>
      </c>
      <c r="C637" s="75">
        <v>3</v>
      </c>
      <c r="D637" s="75" t="s">
        <v>15</v>
      </c>
      <c r="E637" s="53" t="s">
        <v>4886</v>
      </c>
      <c r="F637" s="75" t="s">
        <v>6836</v>
      </c>
      <c r="G637" s="53" t="s">
        <v>494</v>
      </c>
      <c r="H637" s="53" t="s">
        <v>1567</v>
      </c>
      <c r="I637" s="47" t="s">
        <v>16</v>
      </c>
      <c r="J637" s="47">
        <v>752</v>
      </c>
      <c r="K637" s="47" t="s">
        <v>1622</v>
      </c>
      <c r="L637" s="47">
        <v>15505792</v>
      </c>
      <c r="M637" s="50" t="s">
        <v>4993</v>
      </c>
      <c r="N637" s="74" t="s">
        <v>4888</v>
      </c>
      <c r="O637" s="74" t="s">
        <v>4889</v>
      </c>
      <c r="P637" s="75" t="s">
        <v>5000</v>
      </c>
      <c r="Q637" s="54"/>
    </row>
    <row r="638" spans="2:17" s="73" customFormat="1" x14ac:dyDescent="0.15">
      <c r="B638" s="65">
        <v>2018</v>
      </c>
      <c r="C638" s="75">
        <v>3</v>
      </c>
      <c r="D638" s="75" t="s">
        <v>14</v>
      </c>
      <c r="E638" s="53" t="s">
        <v>3075</v>
      </c>
      <c r="F638" s="75" t="s">
        <v>6836</v>
      </c>
      <c r="G638" s="53" t="s">
        <v>1625</v>
      </c>
      <c r="H638" s="53" t="s">
        <v>3076</v>
      </c>
      <c r="I638" s="47" t="s">
        <v>1625</v>
      </c>
      <c r="J638" s="47">
        <v>1</v>
      </c>
      <c r="K638" s="47" t="s">
        <v>400</v>
      </c>
      <c r="L638" s="47">
        <v>15656090</v>
      </c>
      <c r="M638" s="50" t="s">
        <v>6865</v>
      </c>
      <c r="N638" s="74" t="s">
        <v>3005</v>
      </c>
      <c r="O638" s="74" t="s">
        <v>3006</v>
      </c>
      <c r="P638" s="75" t="s">
        <v>5000</v>
      </c>
      <c r="Q638" s="54"/>
    </row>
    <row r="639" spans="2:17" s="73" customFormat="1" x14ac:dyDescent="0.15">
      <c r="B639" s="65">
        <v>2018</v>
      </c>
      <c r="C639" s="75">
        <v>3</v>
      </c>
      <c r="D639" s="75" t="s">
        <v>15</v>
      </c>
      <c r="E639" s="53" t="s">
        <v>5389</v>
      </c>
      <c r="F639" s="75" t="s">
        <v>6836</v>
      </c>
      <c r="G639" s="53" t="s">
        <v>5688</v>
      </c>
      <c r="H639" s="53" t="s">
        <v>5689</v>
      </c>
      <c r="I639" s="47" t="s">
        <v>506</v>
      </c>
      <c r="J639" s="47">
        <v>1</v>
      </c>
      <c r="K639" s="47" t="s">
        <v>506</v>
      </c>
      <c r="L639" s="47">
        <v>15820000</v>
      </c>
      <c r="M639" s="50" t="s">
        <v>6791</v>
      </c>
      <c r="N639" s="74" t="s">
        <v>5390</v>
      </c>
      <c r="O639" s="74" t="s">
        <v>5391</v>
      </c>
      <c r="P639" s="75" t="s">
        <v>5000</v>
      </c>
      <c r="Q639" s="54"/>
    </row>
    <row r="640" spans="2:17" s="73" customFormat="1" x14ac:dyDescent="0.15">
      <c r="B640" s="65">
        <v>2018</v>
      </c>
      <c r="C640" s="75">
        <v>3</v>
      </c>
      <c r="D640" s="75" t="s">
        <v>15</v>
      </c>
      <c r="E640" s="53" t="s">
        <v>4553</v>
      </c>
      <c r="F640" s="75" t="s">
        <v>6836</v>
      </c>
      <c r="G640" s="53" t="s">
        <v>4507</v>
      </c>
      <c r="H640" s="53">
        <v>40</v>
      </c>
      <c r="I640" s="47" t="s">
        <v>3867</v>
      </c>
      <c r="J640" s="47">
        <v>4214</v>
      </c>
      <c r="K640" s="47" t="s">
        <v>4502</v>
      </c>
      <c r="L640" s="47">
        <v>16097000</v>
      </c>
      <c r="M640" s="50" t="s">
        <v>5908</v>
      </c>
      <c r="N640" s="74" t="s">
        <v>4544</v>
      </c>
      <c r="O640" s="74" t="s">
        <v>4545</v>
      </c>
      <c r="P640" s="75" t="s">
        <v>5000</v>
      </c>
      <c r="Q640" s="54"/>
    </row>
    <row r="641" spans="2:17" s="73" customFormat="1" x14ac:dyDescent="0.15">
      <c r="B641" s="65">
        <v>2018</v>
      </c>
      <c r="C641" s="75">
        <v>3</v>
      </c>
      <c r="D641" s="75" t="s">
        <v>15</v>
      </c>
      <c r="E641" s="53" t="s">
        <v>1223</v>
      </c>
      <c r="F641" s="75" t="s">
        <v>3911</v>
      </c>
      <c r="G641" s="53" t="s">
        <v>498</v>
      </c>
      <c r="H641" s="53" t="s">
        <v>1671</v>
      </c>
      <c r="I641" s="47" t="s">
        <v>1672</v>
      </c>
      <c r="J641" s="47">
        <v>134</v>
      </c>
      <c r="K641" s="47" t="s">
        <v>366</v>
      </c>
      <c r="L641" s="47">
        <v>16269640</v>
      </c>
      <c r="M641" s="50" t="s">
        <v>5849</v>
      </c>
      <c r="N641" s="74" t="s">
        <v>1224</v>
      </c>
      <c r="O641" s="74" t="s">
        <v>1225</v>
      </c>
      <c r="P641" s="75" t="s">
        <v>5000</v>
      </c>
      <c r="Q641" s="54"/>
    </row>
    <row r="642" spans="2:17" s="73" customFormat="1" x14ac:dyDescent="0.15">
      <c r="B642" s="65">
        <v>2018</v>
      </c>
      <c r="C642" s="75">
        <v>3</v>
      </c>
      <c r="D642" s="75" t="s">
        <v>15</v>
      </c>
      <c r="E642" s="53" t="s">
        <v>4518</v>
      </c>
      <c r="F642" s="75" t="s">
        <v>6836</v>
      </c>
      <c r="G642" s="53" t="s">
        <v>4449</v>
      </c>
      <c r="H642" s="53" t="s">
        <v>4522</v>
      </c>
      <c r="I642" s="47" t="s">
        <v>3867</v>
      </c>
      <c r="J642" s="47">
        <v>253</v>
      </c>
      <c r="K642" s="47" t="s">
        <v>4523</v>
      </c>
      <c r="L642" s="47">
        <v>16353920</v>
      </c>
      <c r="M642" s="50" t="s">
        <v>6880</v>
      </c>
      <c r="N642" s="74" t="s">
        <v>4520</v>
      </c>
      <c r="O642" s="74" t="s">
        <v>4521</v>
      </c>
      <c r="P642" s="75" t="s">
        <v>5000</v>
      </c>
      <c r="Q642" s="54"/>
    </row>
    <row r="643" spans="2:17" s="73" customFormat="1" x14ac:dyDescent="0.15">
      <c r="B643" s="65">
        <v>2018</v>
      </c>
      <c r="C643" s="75">
        <v>3</v>
      </c>
      <c r="D643" s="75" t="s">
        <v>15</v>
      </c>
      <c r="E643" s="53" t="s">
        <v>4158</v>
      </c>
      <c r="F643" s="75" t="s">
        <v>6836</v>
      </c>
      <c r="G643" s="53" t="s">
        <v>312</v>
      </c>
      <c r="H643" s="53" t="s">
        <v>4372</v>
      </c>
      <c r="I643" s="47" t="s">
        <v>16</v>
      </c>
      <c r="J643" s="47">
        <v>237</v>
      </c>
      <c r="K643" s="47" t="s">
        <v>982</v>
      </c>
      <c r="L643" s="47">
        <v>16418332</v>
      </c>
      <c r="M643" s="50" t="s">
        <v>5908</v>
      </c>
      <c r="N643" s="74" t="s">
        <v>4156</v>
      </c>
      <c r="O643" s="74" t="s">
        <v>4157</v>
      </c>
      <c r="P643" s="75" t="s">
        <v>5000</v>
      </c>
      <c r="Q643" s="54"/>
    </row>
    <row r="644" spans="2:17" s="73" customFormat="1" x14ac:dyDescent="0.15">
      <c r="B644" s="65">
        <v>2018</v>
      </c>
      <c r="C644" s="75">
        <v>3</v>
      </c>
      <c r="D644" s="75" t="s">
        <v>15</v>
      </c>
      <c r="E644" s="53" t="s">
        <v>4542</v>
      </c>
      <c r="F644" s="75" t="s">
        <v>6836</v>
      </c>
      <c r="G644" s="53" t="s">
        <v>4409</v>
      </c>
      <c r="H644" s="53" t="s">
        <v>4551</v>
      </c>
      <c r="I644" s="47" t="s">
        <v>16</v>
      </c>
      <c r="J644" s="47">
        <v>21.684999999999999</v>
      </c>
      <c r="K644" s="47" t="s">
        <v>4548</v>
      </c>
      <c r="L644" s="47">
        <v>16425086</v>
      </c>
      <c r="M644" s="50" t="s">
        <v>5908</v>
      </c>
      <c r="N644" s="74" t="s">
        <v>4544</v>
      </c>
      <c r="O644" s="74" t="s">
        <v>4545</v>
      </c>
      <c r="P644" s="75" t="s">
        <v>5000</v>
      </c>
      <c r="Q644" s="54"/>
    </row>
    <row r="645" spans="2:17" s="73" customFormat="1" x14ac:dyDescent="0.15">
      <c r="B645" s="65">
        <v>2018</v>
      </c>
      <c r="C645" s="75">
        <v>3</v>
      </c>
      <c r="D645" s="75" t="s">
        <v>15</v>
      </c>
      <c r="E645" s="53" t="s">
        <v>4346</v>
      </c>
      <c r="F645" s="75" t="s">
        <v>6849</v>
      </c>
      <c r="G645" s="53" t="s">
        <v>4355</v>
      </c>
      <c r="H645" s="53" t="s">
        <v>4348</v>
      </c>
      <c r="I645" s="47" t="s">
        <v>4343</v>
      </c>
      <c r="J645" s="47">
        <v>1</v>
      </c>
      <c r="K645" s="47" t="s">
        <v>4317</v>
      </c>
      <c r="L645" s="47">
        <v>16588000</v>
      </c>
      <c r="M645" s="50" t="s">
        <v>5905</v>
      </c>
      <c r="N645" s="74" t="s">
        <v>4350</v>
      </c>
      <c r="O645" s="74" t="s">
        <v>4351</v>
      </c>
      <c r="P645" s="75" t="s">
        <v>5000</v>
      </c>
      <c r="Q645" s="54"/>
    </row>
    <row r="646" spans="2:17" s="73" customFormat="1" x14ac:dyDescent="0.15">
      <c r="B646" s="65">
        <v>2018</v>
      </c>
      <c r="C646" s="75">
        <v>3</v>
      </c>
      <c r="D646" s="75" t="s">
        <v>15</v>
      </c>
      <c r="E646" s="53" t="s">
        <v>3035</v>
      </c>
      <c r="F646" s="75" t="s">
        <v>6836</v>
      </c>
      <c r="G646" s="53" t="s">
        <v>3100</v>
      </c>
      <c r="H646" s="53" t="s">
        <v>1766</v>
      </c>
      <c r="I646" s="47" t="s">
        <v>3101</v>
      </c>
      <c r="J646" s="47">
        <v>258.01</v>
      </c>
      <c r="K646" s="47" t="s">
        <v>309</v>
      </c>
      <c r="L646" s="47">
        <v>16977000</v>
      </c>
      <c r="M646" s="50" t="s">
        <v>6866</v>
      </c>
      <c r="N646" s="74" t="s">
        <v>3033</v>
      </c>
      <c r="O646" s="74" t="s">
        <v>3034</v>
      </c>
      <c r="P646" s="75" t="s">
        <v>5000</v>
      </c>
      <c r="Q646" s="54"/>
    </row>
    <row r="647" spans="2:17" s="73" customFormat="1" x14ac:dyDescent="0.15">
      <c r="B647" s="65">
        <v>2018</v>
      </c>
      <c r="C647" s="75">
        <v>3</v>
      </c>
      <c r="D647" s="75" t="s">
        <v>14</v>
      </c>
      <c r="E647" s="53" t="s">
        <v>1776</v>
      </c>
      <c r="F647" s="75" t="s">
        <v>3911</v>
      </c>
      <c r="G647" s="53" t="s">
        <v>931</v>
      </c>
      <c r="H647" s="53"/>
      <c r="I647" s="47" t="s">
        <v>16</v>
      </c>
      <c r="J647" s="47">
        <v>120</v>
      </c>
      <c r="K647" s="47" t="s">
        <v>90</v>
      </c>
      <c r="L647" s="47">
        <v>17000000</v>
      </c>
      <c r="M647" s="50" t="s">
        <v>5854</v>
      </c>
      <c r="N647" s="74" t="s">
        <v>1524</v>
      </c>
      <c r="O647" s="74" t="s">
        <v>1525</v>
      </c>
      <c r="P647" s="75" t="s">
        <v>5000</v>
      </c>
      <c r="Q647" s="54"/>
    </row>
    <row r="648" spans="2:17" s="73" customFormat="1" x14ac:dyDescent="0.15">
      <c r="B648" s="65">
        <v>2018</v>
      </c>
      <c r="C648" s="75">
        <v>3</v>
      </c>
      <c r="D648" s="75" t="s">
        <v>15</v>
      </c>
      <c r="E648" s="53" t="s">
        <v>4542</v>
      </c>
      <c r="F648" s="75" t="s">
        <v>6836</v>
      </c>
      <c r="G648" s="53" t="s">
        <v>4409</v>
      </c>
      <c r="H648" s="53" t="s">
        <v>4549</v>
      </c>
      <c r="I648" s="47" t="s">
        <v>16</v>
      </c>
      <c r="J648" s="47">
        <v>22.674700000000001</v>
      </c>
      <c r="K648" s="47" t="s">
        <v>4548</v>
      </c>
      <c r="L648" s="47">
        <v>17176466</v>
      </c>
      <c r="M648" s="50" t="s">
        <v>5908</v>
      </c>
      <c r="N648" s="74" t="s">
        <v>4544</v>
      </c>
      <c r="O648" s="74" t="s">
        <v>4545</v>
      </c>
      <c r="P648" s="75" t="s">
        <v>5000</v>
      </c>
      <c r="Q648" s="54"/>
    </row>
    <row r="649" spans="2:17" s="73" customFormat="1" x14ac:dyDescent="0.15">
      <c r="B649" s="65">
        <v>2018</v>
      </c>
      <c r="C649" s="75">
        <v>3</v>
      </c>
      <c r="D649" s="75" t="s">
        <v>14</v>
      </c>
      <c r="E649" s="53" t="s">
        <v>3369</v>
      </c>
      <c r="F649" s="75" t="s">
        <v>6836</v>
      </c>
      <c r="G649" s="53" t="s">
        <v>345</v>
      </c>
      <c r="H649" s="53"/>
      <c r="I649" s="47" t="s">
        <v>16</v>
      </c>
      <c r="J649" s="47"/>
      <c r="K649" s="47" t="s">
        <v>516</v>
      </c>
      <c r="L649" s="47">
        <v>17328000</v>
      </c>
      <c r="M649" s="50" t="s">
        <v>5903</v>
      </c>
      <c r="N649" s="74" t="s">
        <v>3360</v>
      </c>
      <c r="O649" s="74" t="s">
        <v>3361</v>
      </c>
      <c r="P649" s="75" t="s">
        <v>5000</v>
      </c>
      <c r="Q649" s="54"/>
    </row>
    <row r="650" spans="2:17" s="73" customFormat="1" x14ac:dyDescent="0.15">
      <c r="B650" s="65">
        <v>2018</v>
      </c>
      <c r="C650" s="75">
        <v>3</v>
      </c>
      <c r="D650" s="75" t="s">
        <v>14</v>
      </c>
      <c r="E650" s="53" t="s">
        <v>3370</v>
      </c>
      <c r="F650" s="75" t="s">
        <v>6836</v>
      </c>
      <c r="G650" s="53" t="s">
        <v>345</v>
      </c>
      <c r="H650" s="53"/>
      <c r="I650" s="47" t="s">
        <v>16</v>
      </c>
      <c r="J650" s="47"/>
      <c r="K650" s="47" t="s">
        <v>516</v>
      </c>
      <c r="L650" s="47">
        <v>17328000</v>
      </c>
      <c r="M650" s="50" t="s">
        <v>5903</v>
      </c>
      <c r="N650" s="74" t="s">
        <v>3360</v>
      </c>
      <c r="O650" s="74" t="s">
        <v>3361</v>
      </c>
      <c r="P650" s="75" t="s">
        <v>5000</v>
      </c>
      <c r="Q650" s="54"/>
    </row>
    <row r="651" spans="2:17" s="73" customFormat="1" x14ac:dyDescent="0.15">
      <c r="B651" s="65">
        <v>2018</v>
      </c>
      <c r="C651" s="75">
        <v>3</v>
      </c>
      <c r="D651" s="75" t="s">
        <v>14</v>
      </c>
      <c r="E651" s="53" t="s">
        <v>3371</v>
      </c>
      <c r="F651" s="75" t="s">
        <v>6836</v>
      </c>
      <c r="G651" s="53" t="s">
        <v>345</v>
      </c>
      <c r="H651" s="53"/>
      <c r="I651" s="47" t="s">
        <v>16</v>
      </c>
      <c r="J651" s="47"/>
      <c r="K651" s="47" t="s">
        <v>516</v>
      </c>
      <c r="L651" s="47">
        <v>17328000</v>
      </c>
      <c r="M651" s="50" t="s">
        <v>5903</v>
      </c>
      <c r="N651" s="74" t="s">
        <v>3360</v>
      </c>
      <c r="O651" s="74" t="s">
        <v>3361</v>
      </c>
      <c r="P651" s="75" t="s">
        <v>5000</v>
      </c>
      <c r="Q651" s="54"/>
    </row>
    <row r="652" spans="2:17" s="73" customFormat="1" x14ac:dyDescent="0.15">
      <c r="B652" s="65">
        <v>2018</v>
      </c>
      <c r="C652" s="75">
        <v>3</v>
      </c>
      <c r="D652" s="75" t="s">
        <v>15</v>
      </c>
      <c r="E652" s="53" t="s">
        <v>2655</v>
      </c>
      <c r="F652" s="75" t="s">
        <v>6851</v>
      </c>
      <c r="G652" s="53" t="s">
        <v>345</v>
      </c>
      <c r="H652" s="53" t="s">
        <v>2656</v>
      </c>
      <c r="I652" s="47" t="s">
        <v>16</v>
      </c>
      <c r="J652" s="47">
        <v>24.69</v>
      </c>
      <c r="K652" s="47" t="s">
        <v>516</v>
      </c>
      <c r="L652" s="47">
        <v>17329651</v>
      </c>
      <c r="M652" s="50" t="s">
        <v>6860</v>
      </c>
      <c r="N652" s="74" t="s">
        <v>2520</v>
      </c>
      <c r="O652" s="74" t="s">
        <v>2521</v>
      </c>
      <c r="P652" s="75" t="s">
        <v>6846</v>
      </c>
      <c r="Q652" s="54"/>
    </row>
    <row r="653" spans="2:17" s="73" customFormat="1" x14ac:dyDescent="0.15">
      <c r="B653" s="65">
        <v>2018</v>
      </c>
      <c r="C653" s="75">
        <v>3</v>
      </c>
      <c r="D653" s="75" t="s">
        <v>15</v>
      </c>
      <c r="E653" s="53" t="s">
        <v>4542</v>
      </c>
      <c r="F653" s="75" t="s">
        <v>6836</v>
      </c>
      <c r="G653" s="53" t="s">
        <v>4409</v>
      </c>
      <c r="H653" s="53" t="s">
        <v>4547</v>
      </c>
      <c r="I653" s="47" t="s">
        <v>16</v>
      </c>
      <c r="J653" s="47">
        <v>22.748999999999999</v>
      </c>
      <c r="K653" s="47" t="s">
        <v>4548</v>
      </c>
      <c r="L653" s="47">
        <v>17352937</v>
      </c>
      <c r="M653" s="50" t="s">
        <v>5908</v>
      </c>
      <c r="N653" s="74" t="s">
        <v>4544</v>
      </c>
      <c r="O653" s="74" t="s">
        <v>4545</v>
      </c>
      <c r="P653" s="75" t="s">
        <v>5000</v>
      </c>
      <c r="Q653" s="54"/>
    </row>
    <row r="654" spans="2:17" s="73" customFormat="1" x14ac:dyDescent="0.15">
      <c r="B654" s="65">
        <v>2018</v>
      </c>
      <c r="C654" s="75">
        <v>3</v>
      </c>
      <c r="D654" s="75" t="s">
        <v>15</v>
      </c>
      <c r="E654" s="53" t="s">
        <v>2649</v>
      </c>
      <c r="F654" s="75" t="s">
        <v>6851</v>
      </c>
      <c r="G654" s="53" t="s">
        <v>2653</v>
      </c>
      <c r="H654" s="53" t="s">
        <v>2654</v>
      </c>
      <c r="I654" s="47" t="s">
        <v>16</v>
      </c>
      <c r="J654" s="47">
        <v>130</v>
      </c>
      <c r="K654" s="47" t="s">
        <v>319</v>
      </c>
      <c r="L654" s="47">
        <v>17446000</v>
      </c>
      <c r="M654" s="50" t="s">
        <v>6860</v>
      </c>
      <c r="N654" s="74" t="s">
        <v>2523</v>
      </c>
      <c r="O654" s="74" t="s">
        <v>2524</v>
      </c>
      <c r="P654" s="75" t="s">
        <v>6846</v>
      </c>
      <c r="Q654" s="54"/>
    </row>
    <row r="655" spans="2:17" s="73" customFormat="1" x14ac:dyDescent="0.15">
      <c r="B655" s="65">
        <v>2018</v>
      </c>
      <c r="C655" s="75">
        <v>3</v>
      </c>
      <c r="D655" s="75" t="s">
        <v>15</v>
      </c>
      <c r="E655" s="53" t="s">
        <v>4553</v>
      </c>
      <c r="F655" s="75" t="s">
        <v>6836</v>
      </c>
      <c r="G655" s="53" t="s">
        <v>4556</v>
      </c>
      <c r="H655" s="53" t="s">
        <v>4558</v>
      </c>
      <c r="I655" s="47" t="s">
        <v>3867</v>
      </c>
      <c r="J655" s="47">
        <v>408</v>
      </c>
      <c r="K655" s="47" t="s">
        <v>366</v>
      </c>
      <c r="L655" s="47">
        <v>17462000</v>
      </c>
      <c r="M655" s="50" t="s">
        <v>5908</v>
      </c>
      <c r="N655" s="74" t="s">
        <v>4544</v>
      </c>
      <c r="O655" s="74" t="s">
        <v>4545</v>
      </c>
      <c r="P655" s="75" t="s">
        <v>5000</v>
      </c>
      <c r="Q655" s="54"/>
    </row>
    <row r="656" spans="2:17" s="73" customFormat="1" x14ac:dyDescent="0.15">
      <c r="B656" s="65">
        <v>2018</v>
      </c>
      <c r="C656" s="75">
        <v>3</v>
      </c>
      <c r="D656" s="75" t="s">
        <v>14</v>
      </c>
      <c r="E656" s="53" t="s">
        <v>4810</v>
      </c>
      <c r="F656" s="75" t="s">
        <v>6836</v>
      </c>
      <c r="G656" s="53" t="s">
        <v>560</v>
      </c>
      <c r="H656" s="53">
        <v>600</v>
      </c>
      <c r="I656" s="47" t="s">
        <v>4774</v>
      </c>
      <c r="J656" s="47">
        <v>2</v>
      </c>
      <c r="K656" s="47" t="s">
        <v>3600</v>
      </c>
      <c r="L656" s="47">
        <v>17805000</v>
      </c>
      <c r="M656" s="50" t="s">
        <v>6885</v>
      </c>
      <c r="N656" s="74" t="s">
        <v>4285</v>
      </c>
      <c r="O656" s="74" t="s">
        <v>4812</v>
      </c>
      <c r="P656" s="75" t="s">
        <v>5000</v>
      </c>
      <c r="Q656" s="54"/>
    </row>
    <row r="657" spans="2:17" s="73" customFormat="1" x14ac:dyDescent="0.15">
      <c r="B657" s="65">
        <v>2018</v>
      </c>
      <c r="C657" s="75">
        <v>3</v>
      </c>
      <c r="D657" s="75" t="s">
        <v>15</v>
      </c>
      <c r="E657" s="53" t="s">
        <v>1223</v>
      </c>
      <c r="F657" s="75" t="s">
        <v>3911</v>
      </c>
      <c r="G657" s="53" t="s">
        <v>1675</v>
      </c>
      <c r="H657" s="53" t="s">
        <v>1676</v>
      </c>
      <c r="I657" s="47" t="s">
        <v>1677</v>
      </c>
      <c r="J657" s="47">
        <v>1072</v>
      </c>
      <c r="K657" s="47" t="s">
        <v>366</v>
      </c>
      <c r="L657" s="47">
        <v>17806200</v>
      </c>
      <c r="M657" s="50" t="s">
        <v>5849</v>
      </c>
      <c r="N657" s="74" t="s">
        <v>1224</v>
      </c>
      <c r="O657" s="74" t="s">
        <v>1225</v>
      </c>
      <c r="P657" s="75" t="s">
        <v>5000</v>
      </c>
      <c r="Q657" s="54"/>
    </row>
    <row r="658" spans="2:17" s="73" customFormat="1" x14ac:dyDescent="0.15">
      <c r="B658" s="65">
        <v>2018</v>
      </c>
      <c r="C658" s="75">
        <v>3</v>
      </c>
      <c r="D658" s="75" t="s">
        <v>15</v>
      </c>
      <c r="E658" s="53" t="s">
        <v>4448</v>
      </c>
      <c r="F658" s="75" t="s">
        <v>6836</v>
      </c>
      <c r="G658" s="53" t="s">
        <v>4472</v>
      </c>
      <c r="H658" s="53" t="s">
        <v>4473</v>
      </c>
      <c r="I658" s="47" t="s">
        <v>40</v>
      </c>
      <c r="J658" s="47">
        <v>29</v>
      </c>
      <c r="K658" s="47" t="s">
        <v>4469</v>
      </c>
      <c r="L658" s="47">
        <v>17980000</v>
      </c>
      <c r="M658" s="50" t="s">
        <v>4112</v>
      </c>
      <c r="N658" s="74" t="s">
        <v>4126</v>
      </c>
      <c r="O658" s="74" t="s">
        <v>4127</v>
      </c>
      <c r="P658" s="75" t="s">
        <v>5000</v>
      </c>
      <c r="Q658" s="54"/>
    </row>
    <row r="659" spans="2:17" s="73" customFormat="1" x14ac:dyDescent="0.15">
      <c r="B659" s="65">
        <v>2018</v>
      </c>
      <c r="C659" s="75">
        <v>3</v>
      </c>
      <c r="D659" s="75" t="s">
        <v>15</v>
      </c>
      <c r="E659" s="53" t="s">
        <v>1026</v>
      </c>
      <c r="F659" s="75" t="s">
        <v>6835</v>
      </c>
      <c r="G659" s="53" t="s">
        <v>351</v>
      </c>
      <c r="H659" s="53" t="s">
        <v>1027</v>
      </c>
      <c r="I659" s="47" t="s">
        <v>318</v>
      </c>
      <c r="J659" s="47">
        <v>250</v>
      </c>
      <c r="K659" s="47" t="s">
        <v>319</v>
      </c>
      <c r="L659" s="47">
        <v>18000000</v>
      </c>
      <c r="M659" s="50" t="s">
        <v>5839</v>
      </c>
      <c r="N659" s="74" t="s">
        <v>759</v>
      </c>
      <c r="O659" s="74" t="s">
        <v>760</v>
      </c>
      <c r="P659" s="75" t="s">
        <v>5000</v>
      </c>
      <c r="Q659" s="54"/>
    </row>
    <row r="660" spans="2:17" s="73" customFormat="1" x14ac:dyDescent="0.15">
      <c r="B660" s="65">
        <v>2018</v>
      </c>
      <c r="C660" s="75">
        <v>3</v>
      </c>
      <c r="D660" s="75" t="s">
        <v>15</v>
      </c>
      <c r="E660" s="53" t="s">
        <v>4640</v>
      </c>
      <c r="F660" s="75" t="s">
        <v>6836</v>
      </c>
      <c r="G660" s="53" t="s">
        <v>307</v>
      </c>
      <c r="H660" s="53" t="s">
        <v>4608</v>
      </c>
      <c r="I660" s="47" t="s">
        <v>4641</v>
      </c>
      <c r="J660" s="47">
        <v>238</v>
      </c>
      <c r="K660" s="47" t="s">
        <v>4610</v>
      </c>
      <c r="L660" s="47">
        <v>18170000</v>
      </c>
      <c r="M660" s="50" t="s">
        <v>6881</v>
      </c>
      <c r="N660" s="74" t="s">
        <v>4628</v>
      </c>
      <c r="O660" s="74" t="s">
        <v>4629</v>
      </c>
      <c r="P660" s="75" t="s">
        <v>5000</v>
      </c>
      <c r="Q660" s="54"/>
    </row>
    <row r="661" spans="2:17" s="73" customFormat="1" x14ac:dyDescent="0.15">
      <c r="B661" s="65">
        <v>2018</v>
      </c>
      <c r="C661" s="75">
        <v>3</v>
      </c>
      <c r="D661" s="75" t="s">
        <v>14</v>
      </c>
      <c r="E661" s="53" t="s">
        <v>1714</v>
      </c>
      <c r="F661" s="75" t="s">
        <v>6836</v>
      </c>
      <c r="G661" s="53" t="s">
        <v>1715</v>
      </c>
      <c r="H661" s="53" t="s">
        <v>1716</v>
      </c>
      <c r="I661" s="47" t="s">
        <v>1541</v>
      </c>
      <c r="J661" s="47">
        <v>1</v>
      </c>
      <c r="K661" s="47" t="s">
        <v>422</v>
      </c>
      <c r="L661" s="47">
        <v>18239000</v>
      </c>
      <c r="M661" s="50" t="s">
        <v>6188</v>
      </c>
      <c r="N661" s="74" t="s">
        <v>1481</v>
      </c>
      <c r="O661" s="74" t="s">
        <v>1482</v>
      </c>
      <c r="P661" s="75" t="s">
        <v>5000</v>
      </c>
      <c r="Q661" s="54"/>
    </row>
    <row r="662" spans="2:17" s="73" customFormat="1" x14ac:dyDescent="0.15">
      <c r="B662" s="65">
        <v>2018</v>
      </c>
      <c r="C662" s="75">
        <v>3</v>
      </c>
      <c r="D662" s="75" t="s">
        <v>14</v>
      </c>
      <c r="E662" s="53" t="s">
        <v>403</v>
      </c>
      <c r="F662" s="75" t="s">
        <v>6817</v>
      </c>
      <c r="G662" s="53" t="s">
        <v>345</v>
      </c>
      <c r="H662" s="53" t="s">
        <v>411</v>
      </c>
      <c r="I662" s="47" t="s">
        <v>16</v>
      </c>
      <c r="J662" s="47">
        <v>25.413</v>
      </c>
      <c r="K662" s="47" t="s">
        <v>297</v>
      </c>
      <c r="L662" s="47">
        <v>18367000</v>
      </c>
      <c r="M662" s="50" t="s">
        <v>6824</v>
      </c>
      <c r="N662" s="74" t="s">
        <v>206</v>
      </c>
      <c r="O662" s="74" t="s">
        <v>207</v>
      </c>
      <c r="P662" s="75" t="s">
        <v>6816</v>
      </c>
      <c r="Q662" s="54"/>
    </row>
    <row r="663" spans="2:17" s="73" customFormat="1" x14ac:dyDescent="0.15">
      <c r="B663" s="65">
        <v>2018</v>
      </c>
      <c r="C663" s="75">
        <v>3</v>
      </c>
      <c r="D663" s="75" t="s">
        <v>15</v>
      </c>
      <c r="E663" s="53" t="s">
        <v>3340</v>
      </c>
      <c r="F663" s="75" t="s">
        <v>6836</v>
      </c>
      <c r="G663" s="53" t="s">
        <v>1048</v>
      </c>
      <c r="H663" s="53" t="s">
        <v>3673</v>
      </c>
      <c r="I663" s="47" t="s">
        <v>16</v>
      </c>
      <c r="J663" s="47">
        <v>11620</v>
      </c>
      <c r="K663" s="47" t="s">
        <v>493</v>
      </c>
      <c r="L663" s="47">
        <v>18406851</v>
      </c>
      <c r="M663" s="50" t="s">
        <v>5901</v>
      </c>
      <c r="N663" s="74" t="s">
        <v>3338</v>
      </c>
      <c r="O663" s="74" t="s">
        <v>3339</v>
      </c>
      <c r="P663" s="75" t="s">
        <v>5000</v>
      </c>
      <c r="Q663" s="54"/>
    </row>
    <row r="664" spans="2:17" s="73" customFormat="1" x14ac:dyDescent="0.15">
      <c r="B664" s="65">
        <v>2018</v>
      </c>
      <c r="C664" s="75">
        <v>3</v>
      </c>
      <c r="D664" s="75" t="s">
        <v>14</v>
      </c>
      <c r="E664" s="53" t="s">
        <v>2158</v>
      </c>
      <c r="F664" s="75" t="s">
        <v>3911</v>
      </c>
      <c r="G664" s="53" t="s">
        <v>2159</v>
      </c>
      <c r="H664" s="53" t="s">
        <v>368</v>
      </c>
      <c r="I664" s="47" t="s">
        <v>2157</v>
      </c>
      <c r="J664" s="47">
        <v>1000</v>
      </c>
      <c r="K664" s="47" t="s">
        <v>90</v>
      </c>
      <c r="L664" s="47">
        <v>18500000</v>
      </c>
      <c r="M664" s="50" t="s">
        <v>5856</v>
      </c>
      <c r="N664" s="74" t="s">
        <v>1935</v>
      </c>
      <c r="O664" s="74" t="s">
        <v>1936</v>
      </c>
      <c r="P664" s="75" t="s">
        <v>5000</v>
      </c>
      <c r="Q664" s="54"/>
    </row>
    <row r="665" spans="2:17" s="73" customFormat="1" x14ac:dyDescent="0.15">
      <c r="B665" s="65">
        <v>2018</v>
      </c>
      <c r="C665" s="75">
        <v>3</v>
      </c>
      <c r="D665" s="75" t="s">
        <v>14</v>
      </c>
      <c r="E665" s="53" t="s">
        <v>2154</v>
      </c>
      <c r="F665" s="75" t="s">
        <v>3911</v>
      </c>
      <c r="G665" s="53" t="s">
        <v>2155</v>
      </c>
      <c r="H665" s="53" t="s">
        <v>2156</v>
      </c>
      <c r="I665" s="47" t="s">
        <v>2157</v>
      </c>
      <c r="J665" s="47">
        <v>8500</v>
      </c>
      <c r="K665" s="47" t="s">
        <v>90</v>
      </c>
      <c r="L665" s="47">
        <v>18700000</v>
      </c>
      <c r="M665" s="50" t="s">
        <v>5856</v>
      </c>
      <c r="N665" s="74" t="s">
        <v>1935</v>
      </c>
      <c r="O665" s="74" t="s">
        <v>1936</v>
      </c>
      <c r="P665" s="75" t="s">
        <v>5000</v>
      </c>
      <c r="Q665" s="54"/>
    </row>
    <row r="666" spans="2:17" s="73" customFormat="1" x14ac:dyDescent="0.15">
      <c r="B666" s="65">
        <v>2018</v>
      </c>
      <c r="C666" s="75">
        <v>3</v>
      </c>
      <c r="D666" s="75" t="s">
        <v>15</v>
      </c>
      <c r="E666" s="53" t="s">
        <v>4518</v>
      </c>
      <c r="F666" s="75" t="s">
        <v>6836</v>
      </c>
      <c r="G666" s="53" t="s">
        <v>4449</v>
      </c>
      <c r="H666" s="53" t="s">
        <v>4524</v>
      </c>
      <c r="I666" s="47" t="s">
        <v>3867</v>
      </c>
      <c r="J666" s="47">
        <v>349</v>
      </c>
      <c r="K666" s="47" t="s">
        <v>4523</v>
      </c>
      <c r="L666" s="47">
        <v>19526550</v>
      </c>
      <c r="M666" s="50" t="s">
        <v>6880</v>
      </c>
      <c r="N666" s="74" t="s">
        <v>4520</v>
      </c>
      <c r="O666" s="74" t="s">
        <v>4521</v>
      </c>
      <c r="P666" s="75" t="s">
        <v>5000</v>
      </c>
      <c r="Q666" s="54"/>
    </row>
    <row r="667" spans="2:17" s="73" customFormat="1" x14ac:dyDescent="0.15">
      <c r="B667" s="65">
        <v>2018</v>
      </c>
      <c r="C667" s="75">
        <v>3</v>
      </c>
      <c r="D667" s="75" t="s">
        <v>15</v>
      </c>
      <c r="E667" s="53" t="s">
        <v>3039</v>
      </c>
      <c r="F667" s="75" t="s">
        <v>6836</v>
      </c>
      <c r="G667" s="53" t="s">
        <v>345</v>
      </c>
      <c r="H667" s="53" t="s">
        <v>1766</v>
      </c>
      <c r="I667" s="47" t="s">
        <v>3101</v>
      </c>
      <c r="J667" s="47">
        <v>31.2</v>
      </c>
      <c r="K667" s="47" t="s">
        <v>297</v>
      </c>
      <c r="L667" s="47">
        <v>19918000</v>
      </c>
      <c r="M667" s="50" t="s">
        <v>6866</v>
      </c>
      <c r="N667" s="74" t="s">
        <v>3037</v>
      </c>
      <c r="O667" s="74" t="s">
        <v>3038</v>
      </c>
      <c r="P667" s="75" t="s">
        <v>5000</v>
      </c>
      <c r="Q667" s="54"/>
    </row>
    <row r="668" spans="2:17" s="73" customFormat="1" x14ac:dyDescent="0.15">
      <c r="B668" s="65">
        <v>2018</v>
      </c>
      <c r="C668" s="75">
        <v>3</v>
      </c>
      <c r="D668" s="75" t="s">
        <v>15</v>
      </c>
      <c r="E668" s="53" t="s">
        <v>2649</v>
      </c>
      <c r="F668" s="75" t="s">
        <v>6851</v>
      </c>
      <c r="G668" s="53" t="s">
        <v>307</v>
      </c>
      <c r="H668" s="53" t="s">
        <v>2651</v>
      </c>
      <c r="I668" s="47" t="s">
        <v>16</v>
      </c>
      <c r="J668" s="47">
        <v>301</v>
      </c>
      <c r="K668" s="47" t="s">
        <v>309</v>
      </c>
      <c r="L668" s="47">
        <v>19950280</v>
      </c>
      <c r="M668" s="50" t="s">
        <v>6860</v>
      </c>
      <c r="N668" s="74" t="s">
        <v>2523</v>
      </c>
      <c r="O668" s="74" t="s">
        <v>2524</v>
      </c>
      <c r="P668" s="75" t="s">
        <v>6846</v>
      </c>
      <c r="Q668" s="54"/>
    </row>
    <row r="669" spans="2:17" s="73" customFormat="1" x14ac:dyDescent="0.15">
      <c r="B669" s="65">
        <v>2018</v>
      </c>
      <c r="C669" s="75">
        <v>3</v>
      </c>
      <c r="D669" s="75" t="s">
        <v>15</v>
      </c>
      <c r="E669" s="53" t="s">
        <v>1057</v>
      </c>
      <c r="F669" s="75" t="s">
        <v>6836</v>
      </c>
      <c r="G669" s="53" t="s">
        <v>351</v>
      </c>
      <c r="H669" s="53" t="s">
        <v>1058</v>
      </c>
      <c r="I669" s="47" t="s">
        <v>16</v>
      </c>
      <c r="J669" s="47">
        <v>200</v>
      </c>
      <c r="K669" s="47" t="s">
        <v>319</v>
      </c>
      <c r="L669" s="47">
        <v>20000000</v>
      </c>
      <c r="M669" s="50" t="s">
        <v>5841</v>
      </c>
      <c r="N669" s="74" t="s">
        <v>771</v>
      </c>
      <c r="O669" s="74" t="s">
        <v>772</v>
      </c>
      <c r="P669" s="75" t="s">
        <v>5000</v>
      </c>
      <c r="Q669" s="54"/>
    </row>
    <row r="670" spans="2:17" s="73" customFormat="1" x14ac:dyDescent="0.15">
      <c r="B670" s="65">
        <v>2018</v>
      </c>
      <c r="C670" s="75">
        <v>3</v>
      </c>
      <c r="D670" s="75" t="s">
        <v>15</v>
      </c>
      <c r="E670" s="53" t="s">
        <v>4677</v>
      </c>
      <c r="F670" s="75" t="s">
        <v>6836</v>
      </c>
      <c r="G670" s="53" t="s">
        <v>345</v>
      </c>
      <c r="H670" s="53" t="s">
        <v>4569</v>
      </c>
      <c r="I670" s="47" t="s">
        <v>4668</v>
      </c>
      <c r="J670" s="47">
        <v>32.14</v>
      </c>
      <c r="K670" s="47" t="s">
        <v>1747</v>
      </c>
      <c r="L670" s="47">
        <v>20516000</v>
      </c>
      <c r="M670" s="50" t="s">
        <v>4235</v>
      </c>
      <c r="N670" s="74" t="s">
        <v>4231</v>
      </c>
      <c r="O670" s="74" t="s">
        <v>4232</v>
      </c>
      <c r="P670" s="75" t="s">
        <v>5000</v>
      </c>
      <c r="Q670" s="54"/>
    </row>
    <row r="671" spans="2:17" s="73" customFormat="1" x14ac:dyDescent="0.15">
      <c r="B671" s="65">
        <v>2018</v>
      </c>
      <c r="C671" s="75">
        <v>3</v>
      </c>
      <c r="D671" s="75" t="s">
        <v>15</v>
      </c>
      <c r="E671" s="53" t="s">
        <v>1223</v>
      </c>
      <c r="F671" s="75" t="s">
        <v>3911</v>
      </c>
      <c r="G671" s="53" t="s">
        <v>1678</v>
      </c>
      <c r="H671" s="53" t="s">
        <v>1679</v>
      </c>
      <c r="I671" s="47" t="s">
        <v>357</v>
      </c>
      <c r="J671" s="47">
        <v>50</v>
      </c>
      <c r="K671" s="47" t="s">
        <v>493</v>
      </c>
      <c r="L671" s="47">
        <v>20635000</v>
      </c>
      <c r="M671" s="50" t="s">
        <v>5849</v>
      </c>
      <c r="N671" s="74" t="s">
        <v>1224</v>
      </c>
      <c r="O671" s="74" t="s">
        <v>1225</v>
      </c>
      <c r="P671" s="75" t="s">
        <v>5000</v>
      </c>
      <c r="Q671" s="54"/>
    </row>
    <row r="672" spans="2:17" s="73" customFormat="1" x14ac:dyDescent="0.15">
      <c r="B672" s="65">
        <v>2018</v>
      </c>
      <c r="C672" s="75">
        <v>3</v>
      </c>
      <c r="D672" s="75" t="s">
        <v>14</v>
      </c>
      <c r="E672" s="53" t="s">
        <v>2589</v>
      </c>
      <c r="F672" s="75" t="s">
        <v>6851</v>
      </c>
      <c r="G672" s="53" t="s">
        <v>2596</v>
      </c>
      <c r="H672" s="53" t="s">
        <v>2597</v>
      </c>
      <c r="I672" s="47" t="s">
        <v>16</v>
      </c>
      <c r="J672" s="47">
        <v>68</v>
      </c>
      <c r="K672" s="47" t="s">
        <v>525</v>
      </c>
      <c r="L672" s="47">
        <v>20804000</v>
      </c>
      <c r="M672" s="50" t="s">
        <v>6856</v>
      </c>
      <c r="N672" s="74" t="s">
        <v>2465</v>
      </c>
      <c r="O672" s="74" t="s">
        <v>2466</v>
      </c>
      <c r="P672" s="75" t="s">
        <v>6846</v>
      </c>
      <c r="Q672" s="54"/>
    </row>
    <row r="673" spans="2:17" s="73" customFormat="1" x14ac:dyDescent="0.15">
      <c r="B673" s="65">
        <v>2018</v>
      </c>
      <c r="C673" s="75">
        <v>3</v>
      </c>
      <c r="D673" s="75" t="s">
        <v>15</v>
      </c>
      <c r="E673" s="53" t="s">
        <v>481</v>
      </c>
      <c r="F673" s="75" t="s">
        <v>6817</v>
      </c>
      <c r="G673" s="53" t="s">
        <v>487</v>
      </c>
      <c r="H673" s="53" t="s">
        <v>488</v>
      </c>
      <c r="I673" s="47" t="s">
        <v>486</v>
      </c>
      <c r="J673" s="47">
        <v>131</v>
      </c>
      <c r="K673" s="47" t="s">
        <v>516</v>
      </c>
      <c r="L673" s="47">
        <v>20960000</v>
      </c>
      <c r="M673" s="50" t="s">
        <v>6825</v>
      </c>
      <c r="N673" s="74" t="s">
        <v>475</v>
      </c>
      <c r="O673" s="74" t="s">
        <v>476</v>
      </c>
      <c r="P673" s="75" t="s">
        <v>6816</v>
      </c>
      <c r="Q673" s="54"/>
    </row>
    <row r="674" spans="2:17" s="73" customFormat="1" x14ac:dyDescent="0.15">
      <c r="B674" s="65">
        <v>2018</v>
      </c>
      <c r="C674" s="75">
        <v>3</v>
      </c>
      <c r="D674" s="75" t="s">
        <v>15</v>
      </c>
      <c r="E674" s="53" t="s">
        <v>4249</v>
      </c>
      <c r="F674" s="75" t="s">
        <v>6836</v>
      </c>
      <c r="G674" s="53" t="s">
        <v>4669</v>
      </c>
      <c r="H674" s="53" t="s">
        <v>4555</v>
      </c>
      <c r="I674" s="47" t="s">
        <v>16</v>
      </c>
      <c r="J674" s="47">
        <v>1</v>
      </c>
      <c r="K674" s="47" t="s">
        <v>4670</v>
      </c>
      <c r="L674" s="47">
        <v>21000000</v>
      </c>
      <c r="M674" s="50" t="s">
        <v>4235</v>
      </c>
      <c r="N674" s="74" t="s">
        <v>4251</v>
      </c>
      <c r="O674" s="74" t="s">
        <v>4250</v>
      </c>
      <c r="P674" s="75" t="s">
        <v>5000</v>
      </c>
      <c r="Q674" s="54"/>
    </row>
    <row r="675" spans="2:17" s="73" customFormat="1" x14ac:dyDescent="0.15">
      <c r="B675" s="65">
        <v>2018</v>
      </c>
      <c r="C675" s="75">
        <v>3</v>
      </c>
      <c r="D675" s="75" t="s">
        <v>15</v>
      </c>
      <c r="E675" s="53" t="s">
        <v>5630</v>
      </c>
      <c r="F675" s="75" t="s">
        <v>3911</v>
      </c>
      <c r="G675" s="53" t="s">
        <v>307</v>
      </c>
      <c r="H675" s="53" t="s">
        <v>5631</v>
      </c>
      <c r="I675" s="47" t="s">
        <v>5632</v>
      </c>
      <c r="J675" s="47">
        <v>320</v>
      </c>
      <c r="K675" s="47" t="s">
        <v>309</v>
      </c>
      <c r="L675" s="47">
        <v>21000000</v>
      </c>
      <c r="M675" s="50" t="s">
        <v>5919</v>
      </c>
      <c r="N675" s="74" t="s">
        <v>5633</v>
      </c>
      <c r="O675" s="74" t="s">
        <v>5634</v>
      </c>
      <c r="P675" s="75" t="s">
        <v>5000</v>
      </c>
      <c r="Q675" s="54"/>
    </row>
    <row r="676" spans="2:17" s="73" customFormat="1" x14ac:dyDescent="0.15">
      <c r="B676" s="65">
        <v>2018</v>
      </c>
      <c r="C676" s="75">
        <v>3</v>
      </c>
      <c r="D676" s="75" t="s">
        <v>15</v>
      </c>
      <c r="E676" s="53" t="s">
        <v>5630</v>
      </c>
      <c r="F676" s="75" t="s">
        <v>3911</v>
      </c>
      <c r="G676" s="53" t="s">
        <v>415</v>
      </c>
      <c r="H676" s="53" t="s">
        <v>5548</v>
      </c>
      <c r="I676" s="47" t="s">
        <v>5632</v>
      </c>
      <c r="J676" s="47">
        <v>100</v>
      </c>
      <c r="K676" s="47" t="s">
        <v>366</v>
      </c>
      <c r="L676" s="47">
        <v>21000000</v>
      </c>
      <c r="M676" s="50" t="s">
        <v>5919</v>
      </c>
      <c r="N676" s="74" t="s">
        <v>5633</v>
      </c>
      <c r="O676" s="74" t="s">
        <v>5637</v>
      </c>
      <c r="P676" s="75" t="s">
        <v>5000</v>
      </c>
      <c r="Q676" s="54"/>
    </row>
    <row r="677" spans="2:17" s="73" customFormat="1" x14ac:dyDescent="0.15">
      <c r="B677" s="65">
        <v>2018</v>
      </c>
      <c r="C677" s="75">
        <v>3</v>
      </c>
      <c r="D677" s="75" t="s">
        <v>14</v>
      </c>
      <c r="E677" s="53" t="s">
        <v>403</v>
      </c>
      <c r="F677" s="75" t="s">
        <v>6817</v>
      </c>
      <c r="G677" s="53" t="s">
        <v>307</v>
      </c>
      <c r="H677" s="53" t="s">
        <v>404</v>
      </c>
      <c r="I677" s="47" t="s">
        <v>16</v>
      </c>
      <c r="J677" s="47">
        <v>366</v>
      </c>
      <c r="K677" s="47" t="s">
        <v>371</v>
      </c>
      <c r="L677" s="47">
        <v>21477000</v>
      </c>
      <c r="M677" s="50" t="s">
        <v>6824</v>
      </c>
      <c r="N677" s="74" t="s">
        <v>206</v>
      </c>
      <c r="O677" s="74" t="s">
        <v>207</v>
      </c>
      <c r="P677" s="75" t="s">
        <v>6816</v>
      </c>
      <c r="Q677" s="54"/>
    </row>
    <row r="678" spans="2:17" s="73" customFormat="1" x14ac:dyDescent="0.15">
      <c r="B678" s="65">
        <v>2018</v>
      </c>
      <c r="C678" s="75">
        <v>3</v>
      </c>
      <c r="D678" s="75" t="s">
        <v>15</v>
      </c>
      <c r="E678" s="53" t="s">
        <v>3662</v>
      </c>
      <c r="F678" s="75" t="s">
        <v>6836</v>
      </c>
      <c r="G678" s="53" t="s">
        <v>339</v>
      </c>
      <c r="H678" s="53" t="s">
        <v>2578</v>
      </c>
      <c r="I678" s="47" t="s">
        <v>16</v>
      </c>
      <c r="J678" s="47">
        <v>6</v>
      </c>
      <c r="K678" s="47" t="s">
        <v>525</v>
      </c>
      <c r="L678" s="47">
        <v>21604000</v>
      </c>
      <c r="M678" s="50" t="s">
        <v>5901</v>
      </c>
      <c r="N678" s="74" t="s">
        <v>3330</v>
      </c>
      <c r="O678" s="74" t="s">
        <v>3664</v>
      </c>
      <c r="P678" s="75" t="s">
        <v>5000</v>
      </c>
      <c r="Q678" s="54"/>
    </row>
    <row r="679" spans="2:17" s="73" customFormat="1" x14ac:dyDescent="0.15">
      <c r="B679" s="65">
        <v>2018</v>
      </c>
      <c r="C679" s="75">
        <v>3</v>
      </c>
      <c r="D679" s="75" t="s">
        <v>15</v>
      </c>
      <c r="E679" s="53" t="s">
        <v>3032</v>
      </c>
      <c r="F679" s="75" t="s">
        <v>6836</v>
      </c>
      <c r="G679" s="53" t="s">
        <v>3100</v>
      </c>
      <c r="H679" s="53" t="s">
        <v>1766</v>
      </c>
      <c r="I679" s="47" t="s">
        <v>3101</v>
      </c>
      <c r="J679" s="47">
        <v>355.59</v>
      </c>
      <c r="K679" s="47" t="s">
        <v>309</v>
      </c>
      <c r="L679" s="47">
        <v>21638000</v>
      </c>
      <c r="M679" s="50" t="s">
        <v>6866</v>
      </c>
      <c r="N679" s="74" t="s">
        <v>3033</v>
      </c>
      <c r="O679" s="74" t="s">
        <v>3034</v>
      </c>
      <c r="P679" s="75" t="s">
        <v>5000</v>
      </c>
      <c r="Q679" s="54"/>
    </row>
    <row r="680" spans="2:17" s="73" customFormat="1" x14ac:dyDescent="0.15">
      <c r="B680" s="65">
        <v>2018</v>
      </c>
      <c r="C680" s="75">
        <v>3</v>
      </c>
      <c r="D680" s="75" t="s">
        <v>15</v>
      </c>
      <c r="E680" s="53" t="s">
        <v>849</v>
      </c>
      <c r="F680" s="75" t="s">
        <v>6836</v>
      </c>
      <c r="G680" s="53" t="s">
        <v>1021</v>
      </c>
      <c r="H680" s="53" t="s">
        <v>1022</v>
      </c>
      <c r="I680" s="47" t="s">
        <v>314</v>
      </c>
      <c r="J680" s="47">
        <v>102</v>
      </c>
      <c r="K680" s="47" t="s">
        <v>319</v>
      </c>
      <c r="L680" s="47">
        <v>21726000</v>
      </c>
      <c r="M680" s="50" t="s">
        <v>5839</v>
      </c>
      <c r="N680" s="74" t="s">
        <v>846</v>
      </c>
      <c r="O680" s="74" t="s">
        <v>847</v>
      </c>
      <c r="P680" s="75" t="s">
        <v>5000</v>
      </c>
      <c r="Q680" s="54"/>
    </row>
    <row r="681" spans="2:17" s="73" customFormat="1" x14ac:dyDescent="0.15">
      <c r="B681" s="65">
        <v>2018</v>
      </c>
      <c r="C681" s="75">
        <v>3</v>
      </c>
      <c r="D681" s="75" t="s">
        <v>14</v>
      </c>
      <c r="E681" s="53" t="s">
        <v>3684</v>
      </c>
      <c r="F681" s="75" t="s">
        <v>6836</v>
      </c>
      <c r="G681" s="53" t="s">
        <v>3545</v>
      </c>
      <c r="H681" s="53" t="s">
        <v>3688</v>
      </c>
      <c r="I681" s="47" t="s">
        <v>1541</v>
      </c>
      <c r="J681" s="47">
        <v>6</v>
      </c>
      <c r="K681" s="47" t="s">
        <v>422</v>
      </c>
      <c r="L681" s="47">
        <v>21749600</v>
      </c>
      <c r="M681" s="50" t="s">
        <v>5902</v>
      </c>
      <c r="N681" s="74" t="s">
        <v>3493</v>
      </c>
      <c r="O681" s="74" t="s">
        <v>3494</v>
      </c>
      <c r="P681" s="75" t="s">
        <v>5000</v>
      </c>
      <c r="Q681" s="54"/>
    </row>
    <row r="682" spans="2:17" s="73" customFormat="1" x14ac:dyDescent="0.15">
      <c r="B682" s="65">
        <v>2018</v>
      </c>
      <c r="C682" s="75">
        <v>3</v>
      </c>
      <c r="D682" s="75" t="s">
        <v>14</v>
      </c>
      <c r="E682" s="53" t="s">
        <v>2961</v>
      </c>
      <c r="F682" s="75" t="s">
        <v>3911</v>
      </c>
      <c r="G682" s="53" t="s">
        <v>345</v>
      </c>
      <c r="H682" s="53" t="s">
        <v>386</v>
      </c>
      <c r="I682" s="47" t="s">
        <v>1634</v>
      </c>
      <c r="J682" s="47">
        <v>31.29</v>
      </c>
      <c r="K682" s="47" t="s">
        <v>1747</v>
      </c>
      <c r="L682" s="47">
        <v>21961512.300000001</v>
      </c>
      <c r="M682" s="50" t="s">
        <v>5884</v>
      </c>
      <c r="N682" s="74" t="s">
        <v>2958</v>
      </c>
      <c r="O682" s="74" t="s">
        <v>2959</v>
      </c>
      <c r="P682" s="75" t="s">
        <v>5000</v>
      </c>
      <c r="Q682" s="54"/>
    </row>
    <row r="683" spans="2:17" s="73" customFormat="1" x14ac:dyDescent="0.15">
      <c r="B683" s="65">
        <v>2018</v>
      </c>
      <c r="C683" s="75">
        <v>3</v>
      </c>
      <c r="D683" s="75" t="s">
        <v>14</v>
      </c>
      <c r="E683" s="53" t="s">
        <v>2545</v>
      </c>
      <c r="F683" s="75" t="s">
        <v>6849</v>
      </c>
      <c r="G683" s="53" t="s">
        <v>1611</v>
      </c>
      <c r="H683" s="53" t="s">
        <v>2546</v>
      </c>
      <c r="I683" s="47" t="s">
        <v>421</v>
      </c>
      <c r="J683" s="47">
        <v>1</v>
      </c>
      <c r="K683" s="47" t="s">
        <v>322</v>
      </c>
      <c r="L683" s="47">
        <v>22000000</v>
      </c>
      <c r="M683" s="50" t="s">
        <v>6853</v>
      </c>
      <c r="N683" s="74" t="s">
        <v>2318</v>
      </c>
      <c r="O683" s="74" t="s">
        <v>2319</v>
      </c>
      <c r="P683" s="75" t="s">
        <v>6846</v>
      </c>
      <c r="Q683" s="54"/>
    </row>
    <row r="684" spans="2:17" s="73" customFormat="1" x14ac:dyDescent="0.15">
      <c r="B684" s="65">
        <v>2018</v>
      </c>
      <c r="C684" s="75">
        <v>3</v>
      </c>
      <c r="D684" s="75" t="s">
        <v>14</v>
      </c>
      <c r="E684" s="53" t="s">
        <v>1748</v>
      </c>
      <c r="F684" s="75" t="s">
        <v>6836</v>
      </c>
      <c r="G684" s="53" t="s">
        <v>1749</v>
      </c>
      <c r="H684" s="53" t="s">
        <v>1750</v>
      </c>
      <c r="I684" s="47" t="s">
        <v>16</v>
      </c>
      <c r="J684" s="47">
        <v>211</v>
      </c>
      <c r="K684" s="47" t="s">
        <v>309</v>
      </c>
      <c r="L684" s="47">
        <v>22108847</v>
      </c>
      <c r="M684" s="50" t="s">
        <v>5853</v>
      </c>
      <c r="N684" s="74" t="s">
        <v>1300</v>
      </c>
      <c r="O684" s="74" t="s">
        <v>1301</v>
      </c>
      <c r="P684" s="75" t="s">
        <v>5000</v>
      </c>
      <c r="Q684" s="54"/>
    </row>
    <row r="685" spans="2:17" s="73" customFormat="1" x14ac:dyDescent="0.15">
      <c r="B685" s="65">
        <v>2018</v>
      </c>
      <c r="C685" s="75">
        <v>3</v>
      </c>
      <c r="D685" s="75" t="s">
        <v>15</v>
      </c>
      <c r="E685" s="53" t="s">
        <v>4119</v>
      </c>
      <c r="F685" s="75" t="s">
        <v>6836</v>
      </c>
      <c r="G685" s="53" t="s">
        <v>310</v>
      </c>
      <c r="H685" s="53" t="s">
        <v>4455</v>
      </c>
      <c r="I685" s="47" t="s">
        <v>1558</v>
      </c>
      <c r="J685" s="47">
        <v>1</v>
      </c>
      <c r="K685" s="47" t="s">
        <v>90</v>
      </c>
      <c r="L685" s="47">
        <v>22112860</v>
      </c>
      <c r="M685" s="50" t="s">
        <v>6879</v>
      </c>
      <c r="N685" s="74" t="s">
        <v>4120</v>
      </c>
      <c r="O685" s="74" t="s">
        <v>4456</v>
      </c>
      <c r="P685" s="75" t="s">
        <v>5000</v>
      </c>
      <c r="Q685" s="54"/>
    </row>
    <row r="686" spans="2:17" s="73" customFormat="1" x14ac:dyDescent="0.15">
      <c r="B686" s="65">
        <v>2018</v>
      </c>
      <c r="C686" s="75">
        <v>3</v>
      </c>
      <c r="D686" s="75" t="s">
        <v>14</v>
      </c>
      <c r="E686" s="53" t="s">
        <v>2573</v>
      </c>
      <c r="F686" s="75" t="s">
        <v>6851</v>
      </c>
      <c r="G686" s="53" t="s">
        <v>339</v>
      </c>
      <c r="H686" s="53" t="s">
        <v>2574</v>
      </c>
      <c r="I686" s="47" t="s">
        <v>16</v>
      </c>
      <c r="J686" s="47">
        <v>2</v>
      </c>
      <c r="K686" s="47" t="s">
        <v>90</v>
      </c>
      <c r="L686" s="47">
        <v>22200000</v>
      </c>
      <c r="M686" s="50" t="s">
        <v>6856</v>
      </c>
      <c r="N686" s="74" t="s">
        <v>2460</v>
      </c>
      <c r="O686" s="74" t="s">
        <v>2575</v>
      </c>
      <c r="P686" s="75" t="s">
        <v>6846</v>
      </c>
      <c r="Q686" s="54"/>
    </row>
    <row r="687" spans="2:17" s="73" customFormat="1" x14ac:dyDescent="0.15">
      <c r="B687" s="65">
        <v>2018</v>
      </c>
      <c r="C687" s="75">
        <v>3</v>
      </c>
      <c r="D687" s="75" t="s">
        <v>15</v>
      </c>
      <c r="E687" s="53" t="s">
        <v>4589</v>
      </c>
      <c r="F687" s="75" t="s">
        <v>6836</v>
      </c>
      <c r="G687" s="53" t="s">
        <v>4593</v>
      </c>
      <c r="H687" s="53" t="s">
        <v>4594</v>
      </c>
      <c r="I687" s="47" t="s">
        <v>357</v>
      </c>
      <c r="J687" s="47">
        <v>8</v>
      </c>
      <c r="K687" s="47" t="s">
        <v>506</v>
      </c>
      <c r="L687" s="47">
        <v>22350000</v>
      </c>
      <c r="M687" s="50" t="s">
        <v>4207</v>
      </c>
      <c r="N687" s="74" t="s">
        <v>4198</v>
      </c>
      <c r="O687" s="74" t="s">
        <v>4209</v>
      </c>
      <c r="P687" s="75" t="s">
        <v>5000</v>
      </c>
      <c r="Q687" s="54"/>
    </row>
    <row r="688" spans="2:17" s="73" customFormat="1" x14ac:dyDescent="0.15">
      <c r="B688" s="65">
        <v>2018</v>
      </c>
      <c r="C688" s="75">
        <v>3</v>
      </c>
      <c r="D688" s="75" t="s">
        <v>14</v>
      </c>
      <c r="E688" s="53" t="s">
        <v>1720</v>
      </c>
      <c r="F688" s="75" t="s">
        <v>6836</v>
      </c>
      <c r="G688" s="53" t="s">
        <v>1721</v>
      </c>
      <c r="H688" s="53" t="s">
        <v>1722</v>
      </c>
      <c r="I688" s="47" t="s">
        <v>1541</v>
      </c>
      <c r="J688" s="47">
        <v>1</v>
      </c>
      <c r="K688" s="47" t="s">
        <v>422</v>
      </c>
      <c r="L688" s="47">
        <v>22791000</v>
      </c>
      <c r="M688" s="50" t="s">
        <v>6188</v>
      </c>
      <c r="N688" s="74" t="s">
        <v>1481</v>
      </c>
      <c r="O688" s="74" t="s">
        <v>1482</v>
      </c>
      <c r="P688" s="75" t="s">
        <v>5000</v>
      </c>
      <c r="Q688" s="54"/>
    </row>
    <row r="689" spans="2:17" s="73" customFormat="1" x14ac:dyDescent="0.15">
      <c r="B689" s="65">
        <v>2018</v>
      </c>
      <c r="C689" s="75">
        <v>3</v>
      </c>
      <c r="D689" s="75" t="s">
        <v>15</v>
      </c>
      <c r="E689" s="53" t="s">
        <v>4158</v>
      </c>
      <c r="F689" s="75" t="s">
        <v>6836</v>
      </c>
      <c r="G689" s="53" t="s">
        <v>312</v>
      </c>
      <c r="H689" s="53" t="s">
        <v>4539</v>
      </c>
      <c r="I689" s="47" t="s">
        <v>16</v>
      </c>
      <c r="J689" s="47">
        <v>392</v>
      </c>
      <c r="K689" s="47" t="s">
        <v>982</v>
      </c>
      <c r="L689" s="47">
        <v>23371126</v>
      </c>
      <c r="M689" s="50" t="s">
        <v>5908</v>
      </c>
      <c r="N689" s="74" t="s">
        <v>4156</v>
      </c>
      <c r="O689" s="74" t="s">
        <v>4157</v>
      </c>
      <c r="P689" s="75" t="s">
        <v>5000</v>
      </c>
      <c r="Q689" s="54"/>
    </row>
    <row r="690" spans="2:17" s="73" customFormat="1" x14ac:dyDescent="0.15">
      <c r="B690" s="65">
        <v>2018</v>
      </c>
      <c r="C690" s="75">
        <v>3</v>
      </c>
      <c r="D690" s="75" t="s">
        <v>14</v>
      </c>
      <c r="E690" s="53" t="s">
        <v>2589</v>
      </c>
      <c r="F690" s="75" t="s">
        <v>6851</v>
      </c>
      <c r="G690" s="53" t="s">
        <v>2606</v>
      </c>
      <c r="H690" s="53" t="s">
        <v>2607</v>
      </c>
      <c r="I690" s="47" t="s">
        <v>16</v>
      </c>
      <c r="J690" s="47">
        <v>77</v>
      </c>
      <c r="K690" s="47" t="s">
        <v>306</v>
      </c>
      <c r="L690" s="47">
        <v>23562000</v>
      </c>
      <c r="M690" s="50" t="s">
        <v>6856</v>
      </c>
      <c r="N690" s="74" t="s">
        <v>2465</v>
      </c>
      <c r="O690" s="74" t="s">
        <v>2466</v>
      </c>
      <c r="P690" s="75" t="s">
        <v>6846</v>
      </c>
      <c r="Q690" s="54"/>
    </row>
    <row r="691" spans="2:17" s="73" customFormat="1" x14ac:dyDescent="0.15">
      <c r="B691" s="65">
        <v>2018</v>
      </c>
      <c r="C691" s="75">
        <v>3</v>
      </c>
      <c r="D691" s="75" t="s">
        <v>14</v>
      </c>
      <c r="E691" s="53" t="s">
        <v>403</v>
      </c>
      <c r="F691" s="75" t="s">
        <v>6817</v>
      </c>
      <c r="G691" s="53" t="s">
        <v>345</v>
      </c>
      <c r="H691" s="53" t="s">
        <v>386</v>
      </c>
      <c r="I691" s="47" t="s">
        <v>16</v>
      </c>
      <c r="J691" s="47">
        <v>32.722999999999999</v>
      </c>
      <c r="K691" s="47" t="s">
        <v>297</v>
      </c>
      <c r="L691" s="47">
        <v>23651000</v>
      </c>
      <c r="M691" s="50" t="s">
        <v>6824</v>
      </c>
      <c r="N691" s="74" t="s">
        <v>206</v>
      </c>
      <c r="O691" s="74" t="s">
        <v>207</v>
      </c>
      <c r="P691" s="75" t="s">
        <v>6816</v>
      </c>
      <c r="Q691" s="54"/>
    </row>
    <row r="692" spans="2:17" s="73" customFormat="1" x14ac:dyDescent="0.15">
      <c r="B692" s="65">
        <v>2018</v>
      </c>
      <c r="C692" s="75">
        <v>3</v>
      </c>
      <c r="D692" s="75" t="s">
        <v>14</v>
      </c>
      <c r="E692" s="53" t="s">
        <v>1768</v>
      </c>
      <c r="F692" s="75" t="s">
        <v>6836</v>
      </c>
      <c r="G692" s="53" t="s">
        <v>1769</v>
      </c>
      <c r="H692" s="53" t="s">
        <v>1770</v>
      </c>
      <c r="I692" s="47" t="s">
        <v>1060</v>
      </c>
      <c r="J692" s="47">
        <v>150</v>
      </c>
      <c r="K692" s="47" t="s">
        <v>366</v>
      </c>
      <c r="L692" s="47">
        <v>23828000</v>
      </c>
      <c r="M692" s="50" t="s">
        <v>5854</v>
      </c>
      <c r="N692" s="74" t="s">
        <v>1771</v>
      </c>
      <c r="O692" s="74" t="s">
        <v>1772</v>
      </c>
      <c r="P692" s="75" t="s">
        <v>5000</v>
      </c>
      <c r="Q692" s="54"/>
    </row>
    <row r="693" spans="2:17" s="73" customFormat="1" x14ac:dyDescent="0.15">
      <c r="B693" s="65">
        <v>2018</v>
      </c>
      <c r="C693" s="75">
        <v>3</v>
      </c>
      <c r="D693" s="75" t="s">
        <v>14</v>
      </c>
      <c r="E693" s="53" t="s">
        <v>843</v>
      </c>
      <c r="F693" s="75" t="s">
        <v>6837</v>
      </c>
      <c r="G693" s="53" t="s">
        <v>1009</v>
      </c>
      <c r="H693" s="53" t="s">
        <v>1010</v>
      </c>
      <c r="I693" s="47" t="s">
        <v>421</v>
      </c>
      <c r="J693" s="47" t="s">
        <v>1011</v>
      </c>
      <c r="K693" s="47" t="s">
        <v>422</v>
      </c>
      <c r="L693" s="47">
        <v>23838000</v>
      </c>
      <c r="M693" s="50" t="s">
        <v>5838</v>
      </c>
      <c r="N693" s="74" t="s">
        <v>741</v>
      </c>
      <c r="O693" s="74" t="s">
        <v>742</v>
      </c>
      <c r="P693" s="75" t="s">
        <v>5000</v>
      </c>
      <c r="Q693" s="54"/>
    </row>
    <row r="694" spans="2:17" s="73" customFormat="1" x14ac:dyDescent="0.15">
      <c r="B694" s="65">
        <v>2018</v>
      </c>
      <c r="C694" s="75">
        <v>3</v>
      </c>
      <c r="D694" s="75" t="s">
        <v>15</v>
      </c>
      <c r="E694" s="53" t="s">
        <v>3674</v>
      </c>
      <c r="F694" s="75" t="s">
        <v>6836</v>
      </c>
      <c r="G694" s="53" t="s">
        <v>1607</v>
      </c>
      <c r="H694" s="53"/>
      <c r="I694" s="47" t="s">
        <v>16</v>
      </c>
      <c r="J694" s="47">
        <v>7</v>
      </c>
      <c r="K694" s="47" t="s">
        <v>525</v>
      </c>
      <c r="L694" s="47">
        <v>24329000</v>
      </c>
      <c r="M694" s="50" t="s">
        <v>5901</v>
      </c>
      <c r="N694" s="74" t="s">
        <v>3338</v>
      </c>
      <c r="O694" s="74" t="s">
        <v>3339</v>
      </c>
      <c r="P694" s="75" t="s">
        <v>5000</v>
      </c>
      <c r="Q694" s="54"/>
    </row>
    <row r="695" spans="2:17" s="73" customFormat="1" x14ac:dyDescent="0.15">
      <c r="B695" s="65">
        <v>2018</v>
      </c>
      <c r="C695" s="75">
        <v>3</v>
      </c>
      <c r="D695" s="75" t="s">
        <v>15</v>
      </c>
      <c r="E695" s="53" t="s">
        <v>4365</v>
      </c>
      <c r="F695" s="75" t="s">
        <v>6836</v>
      </c>
      <c r="G695" s="53" t="s">
        <v>345</v>
      </c>
      <c r="H695" s="53" t="s">
        <v>4366</v>
      </c>
      <c r="I695" s="47" t="s">
        <v>16</v>
      </c>
      <c r="J695" s="47">
        <v>38.57</v>
      </c>
      <c r="K695" s="47" t="s">
        <v>982</v>
      </c>
      <c r="L695" s="47">
        <v>24420000</v>
      </c>
      <c r="M695" s="50" t="s">
        <v>6875</v>
      </c>
      <c r="N695" s="74" t="s">
        <v>4367</v>
      </c>
      <c r="O695" s="74" t="s">
        <v>4368</v>
      </c>
      <c r="P695" s="75" t="s">
        <v>5000</v>
      </c>
      <c r="Q695" s="54"/>
    </row>
    <row r="696" spans="2:17" s="73" customFormat="1" x14ac:dyDescent="0.15">
      <c r="B696" s="65">
        <v>2018</v>
      </c>
      <c r="C696" s="75">
        <v>3</v>
      </c>
      <c r="D696" s="75" t="s">
        <v>14</v>
      </c>
      <c r="E696" s="53" t="s">
        <v>1759</v>
      </c>
      <c r="F696" s="75" t="s">
        <v>6836</v>
      </c>
      <c r="G696" s="53" t="s">
        <v>339</v>
      </c>
      <c r="H696" s="53" t="s">
        <v>1760</v>
      </c>
      <c r="I696" s="47" t="s">
        <v>357</v>
      </c>
      <c r="J696" s="47">
        <v>3</v>
      </c>
      <c r="K696" s="47" t="s">
        <v>90</v>
      </c>
      <c r="L696" s="47">
        <v>25000000</v>
      </c>
      <c r="M696" s="50" t="s">
        <v>5854</v>
      </c>
      <c r="N696" s="74" t="s">
        <v>1507</v>
      </c>
      <c r="O696" s="74" t="s">
        <v>1309</v>
      </c>
      <c r="P696" s="75" t="s">
        <v>5000</v>
      </c>
      <c r="Q696" s="54"/>
    </row>
    <row r="697" spans="2:17" s="73" customFormat="1" x14ac:dyDescent="0.15">
      <c r="B697" s="65">
        <v>2018</v>
      </c>
      <c r="C697" s="75">
        <v>3</v>
      </c>
      <c r="D697" s="75" t="s">
        <v>14</v>
      </c>
      <c r="E697" s="53" t="s">
        <v>3181</v>
      </c>
      <c r="F697" s="75" t="s">
        <v>3911</v>
      </c>
      <c r="G697" s="53" t="s">
        <v>2749</v>
      </c>
      <c r="H697" s="53" t="s">
        <v>946</v>
      </c>
      <c r="I697" s="47" t="s">
        <v>353</v>
      </c>
      <c r="J697" s="47">
        <v>121</v>
      </c>
      <c r="K697" s="47" t="s">
        <v>319</v>
      </c>
      <c r="L697" s="47">
        <v>25000000</v>
      </c>
      <c r="M697" s="50" t="s">
        <v>5891</v>
      </c>
      <c r="N697" s="74" t="s">
        <v>3165</v>
      </c>
      <c r="O697" s="74" t="s">
        <v>3166</v>
      </c>
      <c r="P697" s="75" t="s">
        <v>5000</v>
      </c>
      <c r="Q697" s="54"/>
    </row>
    <row r="698" spans="2:17" s="73" customFormat="1" x14ac:dyDescent="0.15">
      <c r="B698" s="65">
        <v>2018</v>
      </c>
      <c r="C698" s="75">
        <v>3</v>
      </c>
      <c r="D698" s="75" t="s">
        <v>14</v>
      </c>
      <c r="E698" s="53" t="s">
        <v>1252</v>
      </c>
      <c r="F698" s="75" t="s">
        <v>6836</v>
      </c>
      <c r="G698" s="53" t="s">
        <v>1048</v>
      </c>
      <c r="H698" s="53" t="s">
        <v>3616</v>
      </c>
      <c r="I698" s="47" t="s">
        <v>16</v>
      </c>
      <c r="J698" s="47">
        <v>13610</v>
      </c>
      <c r="K698" s="47" t="s">
        <v>493</v>
      </c>
      <c r="L698" s="47">
        <v>25000000</v>
      </c>
      <c r="M698" s="50" t="s">
        <v>5899</v>
      </c>
      <c r="N698" s="74" t="s">
        <v>3315</v>
      </c>
      <c r="O698" s="74" t="s">
        <v>3316</v>
      </c>
      <c r="P698" s="75" t="s">
        <v>5000</v>
      </c>
      <c r="Q698" s="54"/>
    </row>
    <row r="699" spans="2:17" s="73" customFormat="1" x14ac:dyDescent="0.15">
      <c r="B699" s="65">
        <v>2018</v>
      </c>
      <c r="C699" s="75">
        <v>3</v>
      </c>
      <c r="D699" s="75" t="s">
        <v>15</v>
      </c>
      <c r="E699" s="53" t="s">
        <v>478</v>
      </c>
      <c r="F699" s="75" t="s">
        <v>6817</v>
      </c>
      <c r="G699" s="53" t="s">
        <v>503</v>
      </c>
      <c r="H699" s="53" t="s">
        <v>504</v>
      </c>
      <c r="I699" s="47" t="s">
        <v>505</v>
      </c>
      <c r="J699" s="47">
        <v>157</v>
      </c>
      <c r="K699" s="47" t="s">
        <v>506</v>
      </c>
      <c r="L699" s="47">
        <v>25174400</v>
      </c>
      <c r="M699" s="50" t="s">
        <v>6825</v>
      </c>
      <c r="N699" s="74" t="s">
        <v>475</v>
      </c>
      <c r="O699" s="74" t="s">
        <v>476</v>
      </c>
      <c r="P699" s="75" t="s">
        <v>6816</v>
      </c>
      <c r="Q699" s="54"/>
    </row>
    <row r="700" spans="2:17" s="73" customFormat="1" x14ac:dyDescent="0.15">
      <c r="B700" s="65">
        <v>2018</v>
      </c>
      <c r="C700" s="75">
        <v>3</v>
      </c>
      <c r="D700" s="75" t="s">
        <v>15</v>
      </c>
      <c r="E700" s="53" t="s">
        <v>2655</v>
      </c>
      <c r="F700" s="75" t="s">
        <v>6851</v>
      </c>
      <c r="G700" s="53" t="s">
        <v>307</v>
      </c>
      <c r="H700" s="53" t="s">
        <v>2651</v>
      </c>
      <c r="I700" s="47" t="s">
        <v>16</v>
      </c>
      <c r="J700" s="47">
        <v>388</v>
      </c>
      <c r="K700" s="47" t="s">
        <v>309</v>
      </c>
      <c r="L700" s="47">
        <v>25309240</v>
      </c>
      <c r="M700" s="50" t="s">
        <v>6860</v>
      </c>
      <c r="N700" s="74" t="s">
        <v>2520</v>
      </c>
      <c r="O700" s="74" t="s">
        <v>2521</v>
      </c>
      <c r="P700" s="75" t="s">
        <v>6846</v>
      </c>
      <c r="Q700" s="54"/>
    </row>
    <row r="701" spans="2:17" s="73" customFormat="1" x14ac:dyDescent="0.15">
      <c r="B701" s="65">
        <v>2018</v>
      </c>
      <c r="C701" s="75">
        <v>3</v>
      </c>
      <c r="D701" s="75" t="s">
        <v>14</v>
      </c>
      <c r="E701" s="53" t="s">
        <v>1618</v>
      </c>
      <c r="F701" s="75" t="s">
        <v>6836</v>
      </c>
      <c r="G701" s="53" t="s">
        <v>1620</v>
      </c>
      <c r="H701" s="53" t="s">
        <v>1623</v>
      </c>
      <c r="I701" s="47" t="s">
        <v>17</v>
      </c>
      <c r="J701" s="47">
        <v>193</v>
      </c>
      <c r="K701" s="47" t="s">
        <v>1622</v>
      </c>
      <c r="L701" s="47">
        <v>25410000</v>
      </c>
      <c r="M701" s="50" t="s">
        <v>5845</v>
      </c>
      <c r="N701" s="74" t="s">
        <v>1383</v>
      </c>
      <c r="O701" s="74" t="s">
        <v>1384</v>
      </c>
      <c r="P701" s="75" t="s">
        <v>5000</v>
      </c>
      <c r="Q701" s="54"/>
    </row>
    <row r="702" spans="2:17" s="73" customFormat="1" x14ac:dyDescent="0.15">
      <c r="B702" s="65">
        <v>2018</v>
      </c>
      <c r="C702" s="75">
        <v>3</v>
      </c>
      <c r="D702" s="75" t="s">
        <v>15</v>
      </c>
      <c r="E702" s="53" t="s">
        <v>4553</v>
      </c>
      <c r="F702" s="75" t="s">
        <v>6836</v>
      </c>
      <c r="G702" s="53" t="s">
        <v>4488</v>
      </c>
      <c r="H702" s="53" t="s">
        <v>4555</v>
      </c>
      <c r="I702" s="47" t="s">
        <v>3867</v>
      </c>
      <c r="J702" s="47">
        <v>335.48</v>
      </c>
      <c r="K702" s="47" t="s">
        <v>309</v>
      </c>
      <c r="L702" s="47">
        <v>25533382</v>
      </c>
      <c r="M702" s="50" t="s">
        <v>5908</v>
      </c>
      <c r="N702" s="74" t="s">
        <v>4544</v>
      </c>
      <c r="O702" s="74" t="s">
        <v>4545</v>
      </c>
      <c r="P702" s="75" t="s">
        <v>5000</v>
      </c>
      <c r="Q702" s="54"/>
    </row>
    <row r="703" spans="2:17" s="73" customFormat="1" x14ac:dyDescent="0.15">
      <c r="B703" s="65">
        <v>2018</v>
      </c>
      <c r="C703" s="75">
        <v>3</v>
      </c>
      <c r="D703" s="75" t="s">
        <v>14</v>
      </c>
      <c r="E703" s="53" t="s">
        <v>2589</v>
      </c>
      <c r="F703" s="75" t="s">
        <v>6851</v>
      </c>
      <c r="G703" s="53" t="s">
        <v>2556</v>
      </c>
      <c r="H703" s="53" t="s">
        <v>2592</v>
      </c>
      <c r="I703" s="47" t="s">
        <v>16</v>
      </c>
      <c r="J703" s="47">
        <v>274</v>
      </c>
      <c r="K703" s="47" t="s">
        <v>319</v>
      </c>
      <c r="L703" s="47">
        <v>25977000</v>
      </c>
      <c r="M703" s="50" t="s">
        <v>6856</v>
      </c>
      <c r="N703" s="74" t="s">
        <v>2465</v>
      </c>
      <c r="O703" s="74" t="s">
        <v>2466</v>
      </c>
      <c r="P703" s="75" t="s">
        <v>6846</v>
      </c>
      <c r="Q703" s="54"/>
    </row>
    <row r="704" spans="2:17" s="73" customFormat="1" x14ac:dyDescent="0.15">
      <c r="B704" s="65">
        <v>2018</v>
      </c>
      <c r="C704" s="75">
        <v>3</v>
      </c>
      <c r="D704" s="75" t="s">
        <v>14</v>
      </c>
      <c r="E704" s="53" t="s">
        <v>3369</v>
      </c>
      <c r="F704" s="75" t="s">
        <v>6836</v>
      </c>
      <c r="G704" s="53" t="s">
        <v>307</v>
      </c>
      <c r="H704" s="53"/>
      <c r="I704" s="47" t="s">
        <v>16</v>
      </c>
      <c r="J704" s="47"/>
      <c r="K704" s="47" t="s">
        <v>309</v>
      </c>
      <c r="L704" s="47">
        <v>25992000</v>
      </c>
      <c r="M704" s="50" t="s">
        <v>5903</v>
      </c>
      <c r="N704" s="74" t="s">
        <v>3360</v>
      </c>
      <c r="O704" s="74" t="s">
        <v>3361</v>
      </c>
      <c r="P704" s="75" t="s">
        <v>5000</v>
      </c>
      <c r="Q704" s="54"/>
    </row>
    <row r="705" spans="2:17" s="73" customFormat="1" x14ac:dyDescent="0.15">
      <c r="B705" s="65">
        <v>2018</v>
      </c>
      <c r="C705" s="75">
        <v>3</v>
      </c>
      <c r="D705" s="75" t="s">
        <v>14</v>
      </c>
      <c r="E705" s="53" t="s">
        <v>3370</v>
      </c>
      <c r="F705" s="75" t="s">
        <v>6836</v>
      </c>
      <c r="G705" s="53" t="s">
        <v>307</v>
      </c>
      <c r="H705" s="53"/>
      <c r="I705" s="47" t="s">
        <v>16</v>
      </c>
      <c r="J705" s="47"/>
      <c r="K705" s="47" t="s">
        <v>309</v>
      </c>
      <c r="L705" s="47">
        <v>25992000</v>
      </c>
      <c r="M705" s="50" t="s">
        <v>5903</v>
      </c>
      <c r="N705" s="74" t="s">
        <v>3360</v>
      </c>
      <c r="O705" s="74" t="s">
        <v>3361</v>
      </c>
      <c r="P705" s="75" t="s">
        <v>5000</v>
      </c>
      <c r="Q705" s="54"/>
    </row>
    <row r="706" spans="2:17" s="73" customFormat="1" x14ac:dyDescent="0.15">
      <c r="B706" s="65">
        <v>2018</v>
      </c>
      <c r="C706" s="75">
        <v>3</v>
      </c>
      <c r="D706" s="75" t="s">
        <v>14</v>
      </c>
      <c r="E706" s="53" t="s">
        <v>3371</v>
      </c>
      <c r="F706" s="75" t="s">
        <v>6836</v>
      </c>
      <c r="G706" s="53" t="s">
        <v>307</v>
      </c>
      <c r="H706" s="53"/>
      <c r="I706" s="47" t="s">
        <v>16</v>
      </c>
      <c r="J706" s="47"/>
      <c r="K706" s="47" t="s">
        <v>309</v>
      </c>
      <c r="L706" s="47">
        <v>25992000</v>
      </c>
      <c r="M706" s="50" t="s">
        <v>5903</v>
      </c>
      <c r="N706" s="74" t="s">
        <v>3360</v>
      </c>
      <c r="O706" s="74" t="s">
        <v>3361</v>
      </c>
      <c r="P706" s="75" t="s">
        <v>5000</v>
      </c>
      <c r="Q706" s="54"/>
    </row>
    <row r="707" spans="2:17" s="73" customFormat="1" x14ac:dyDescent="0.15">
      <c r="B707" s="65">
        <v>2018</v>
      </c>
      <c r="C707" s="75">
        <v>3</v>
      </c>
      <c r="D707" s="75" t="s">
        <v>14</v>
      </c>
      <c r="E707" s="53" t="s">
        <v>2100</v>
      </c>
      <c r="F707" s="75" t="s">
        <v>6838</v>
      </c>
      <c r="G707" s="53" t="s">
        <v>2101</v>
      </c>
      <c r="H707" s="53" t="s">
        <v>2102</v>
      </c>
      <c r="I707" s="47" t="s">
        <v>2089</v>
      </c>
      <c r="J707" s="47">
        <v>9</v>
      </c>
      <c r="K707" s="47" t="s">
        <v>90</v>
      </c>
      <c r="L707" s="47">
        <v>27000000</v>
      </c>
      <c r="M707" s="50" t="s">
        <v>5855</v>
      </c>
      <c r="N707" s="74" t="s">
        <v>1922</v>
      </c>
      <c r="O707" s="74" t="s">
        <v>1923</v>
      </c>
      <c r="P707" s="75" t="s">
        <v>5000</v>
      </c>
      <c r="Q707" s="54"/>
    </row>
    <row r="708" spans="2:17" s="73" customFormat="1" x14ac:dyDescent="0.15">
      <c r="B708" s="65">
        <v>2018</v>
      </c>
      <c r="C708" s="75">
        <v>3</v>
      </c>
      <c r="D708" s="75" t="s">
        <v>14</v>
      </c>
      <c r="E708" s="53" t="s">
        <v>843</v>
      </c>
      <c r="F708" s="75" t="s">
        <v>6837</v>
      </c>
      <c r="G708" s="53" t="s">
        <v>1007</v>
      </c>
      <c r="H708" s="53" t="s">
        <v>1008</v>
      </c>
      <c r="I708" s="47" t="s">
        <v>421</v>
      </c>
      <c r="J708" s="47">
        <v>2</v>
      </c>
      <c r="K708" s="47" t="s">
        <v>422</v>
      </c>
      <c r="L708" s="47">
        <v>27288800.000000004</v>
      </c>
      <c r="M708" s="50" t="s">
        <v>5838</v>
      </c>
      <c r="N708" s="74" t="s">
        <v>741</v>
      </c>
      <c r="O708" s="74" t="s">
        <v>742</v>
      </c>
      <c r="P708" s="75" t="s">
        <v>5000</v>
      </c>
      <c r="Q708" s="54"/>
    </row>
    <row r="709" spans="2:17" s="73" customFormat="1" x14ac:dyDescent="0.15">
      <c r="B709" s="65">
        <v>2018</v>
      </c>
      <c r="C709" s="75">
        <v>3</v>
      </c>
      <c r="D709" s="75" t="s">
        <v>15</v>
      </c>
      <c r="E709" s="53" t="s">
        <v>4886</v>
      </c>
      <c r="F709" s="75" t="s">
        <v>6836</v>
      </c>
      <c r="G709" s="53" t="s">
        <v>1608</v>
      </c>
      <c r="H709" s="53" t="s">
        <v>4455</v>
      </c>
      <c r="I709" s="47" t="s">
        <v>16</v>
      </c>
      <c r="J709" s="47">
        <v>9</v>
      </c>
      <c r="K709" s="47" t="s">
        <v>525</v>
      </c>
      <c r="L709" s="47">
        <v>27435355</v>
      </c>
      <c r="M709" s="50" t="s">
        <v>4993</v>
      </c>
      <c r="N709" s="74" t="s">
        <v>4888</v>
      </c>
      <c r="O709" s="74" t="s">
        <v>4889</v>
      </c>
      <c r="P709" s="75" t="s">
        <v>5000</v>
      </c>
      <c r="Q709" s="54"/>
    </row>
    <row r="710" spans="2:17" s="73" customFormat="1" x14ac:dyDescent="0.15">
      <c r="B710" s="65">
        <v>2018</v>
      </c>
      <c r="C710" s="75">
        <v>3</v>
      </c>
      <c r="D710" s="75" t="s">
        <v>15</v>
      </c>
      <c r="E710" s="53" t="s">
        <v>2086</v>
      </c>
      <c r="F710" s="75" t="s">
        <v>6836</v>
      </c>
      <c r="G710" s="53" t="s">
        <v>2087</v>
      </c>
      <c r="H710" s="53" t="s">
        <v>2088</v>
      </c>
      <c r="I710" s="47" t="s">
        <v>2089</v>
      </c>
      <c r="J710" s="47">
        <v>1</v>
      </c>
      <c r="K710" s="47" t="s">
        <v>422</v>
      </c>
      <c r="L710" s="47">
        <v>27650000</v>
      </c>
      <c r="M710" s="50" t="s">
        <v>5855</v>
      </c>
      <c r="N710" s="74" t="s">
        <v>2090</v>
      </c>
      <c r="O710" s="74" t="s">
        <v>2091</v>
      </c>
      <c r="P710" s="75" t="s">
        <v>5000</v>
      </c>
      <c r="Q710" s="54"/>
    </row>
    <row r="711" spans="2:17" s="73" customFormat="1" x14ac:dyDescent="0.15">
      <c r="B711" s="65">
        <v>2018</v>
      </c>
      <c r="C711" s="75">
        <v>3</v>
      </c>
      <c r="D711" s="75" t="s">
        <v>15</v>
      </c>
      <c r="E711" s="53" t="s">
        <v>4698</v>
      </c>
      <c r="F711" s="75" t="s">
        <v>6836</v>
      </c>
      <c r="G711" s="53" t="s">
        <v>4699</v>
      </c>
      <c r="H711" s="53" t="s">
        <v>4700</v>
      </c>
      <c r="I711" s="47" t="s">
        <v>3867</v>
      </c>
      <c r="J711" s="47">
        <v>3</v>
      </c>
      <c r="K711" s="47" t="s">
        <v>4426</v>
      </c>
      <c r="L711" s="47">
        <v>27930000</v>
      </c>
      <c r="M711" s="50" t="s">
        <v>6883</v>
      </c>
      <c r="N711" s="74" t="s">
        <v>3980</v>
      </c>
      <c r="O711" s="74" t="s">
        <v>3981</v>
      </c>
      <c r="P711" s="75" t="s">
        <v>5000</v>
      </c>
      <c r="Q711" s="54"/>
    </row>
    <row r="712" spans="2:17" s="73" customFormat="1" x14ac:dyDescent="0.15">
      <c r="B712" s="65">
        <v>2018</v>
      </c>
      <c r="C712" s="75">
        <v>3</v>
      </c>
      <c r="D712" s="75" t="s">
        <v>14</v>
      </c>
      <c r="E712" s="53" t="s">
        <v>3359</v>
      </c>
      <c r="F712" s="75" t="s">
        <v>6836</v>
      </c>
      <c r="G712" s="53" t="s">
        <v>3697</v>
      </c>
      <c r="H712" s="53"/>
      <c r="I712" s="47" t="s">
        <v>16</v>
      </c>
      <c r="J712" s="47"/>
      <c r="K712" s="47" t="s">
        <v>319</v>
      </c>
      <c r="L712" s="47">
        <v>28003000</v>
      </c>
      <c r="M712" s="50" t="s">
        <v>5903</v>
      </c>
      <c r="N712" s="74" t="s">
        <v>3360</v>
      </c>
      <c r="O712" s="74" t="s">
        <v>3361</v>
      </c>
      <c r="P712" s="75" t="s">
        <v>5000</v>
      </c>
      <c r="Q712" s="54"/>
    </row>
    <row r="713" spans="2:17" s="73" customFormat="1" x14ac:dyDescent="0.15">
      <c r="B713" s="65">
        <v>2018</v>
      </c>
      <c r="C713" s="75">
        <v>3</v>
      </c>
      <c r="D713" s="75" t="s">
        <v>14</v>
      </c>
      <c r="E713" s="53" t="s">
        <v>843</v>
      </c>
      <c r="F713" s="75" t="s">
        <v>6837</v>
      </c>
      <c r="G713" s="53" t="s">
        <v>1012</v>
      </c>
      <c r="H713" s="53" t="s">
        <v>1006</v>
      </c>
      <c r="I713" s="47" t="s">
        <v>421</v>
      </c>
      <c r="J713" s="47">
        <v>1</v>
      </c>
      <c r="K713" s="47" t="s">
        <v>506</v>
      </c>
      <c r="L713" s="47">
        <v>28100000</v>
      </c>
      <c r="M713" s="50" t="s">
        <v>5838</v>
      </c>
      <c r="N713" s="74" t="s">
        <v>741</v>
      </c>
      <c r="O713" s="74" t="s">
        <v>742</v>
      </c>
      <c r="P713" s="75" t="s">
        <v>5000</v>
      </c>
      <c r="Q713" s="54"/>
    </row>
    <row r="714" spans="2:17" s="73" customFormat="1" x14ac:dyDescent="0.15">
      <c r="B714" s="65">
        <v>2018</v>
      </c>
      <c r="C714" s="75">
        <v>3</v>
      </c>
      <c r="D714" s="75" t="s">
        <v>15</v>
      </c>
      <c r="E714" s="53" t="s">
        <v>4589</v>
      </c>
      <c r="F714" s="75" t="s">
        <v>6836</v>
      </c>
      <c r="G714" s="53" t="s">
        <v>4462</v>
      </c>
      <c r="H714" s="53" t="s">
        <v>4596</v>
      </c>
      <c r="I714" s="47" t="s">
        <v>17</v>
      </c>
      <c r="J714" s="47">
        <v>1</v>
      </c>
      <c r="K714" s="47" t="s">
        <v>322</v>
      </c>
      <c r="L714" s="47">
        <v>28100000</v>
      </c>
      <c r="M714" s="50" t="s">
        <v>4207</v>
      </c>
      <c r="N714" s="74" t="s">
        <v>4198</v>
      </c>
      <c r="O714" s="74" t="s">
        <v>4597</v>
      </c>
      <c r="P714" s="75" t="s">
        <v>5000</v>
      </c>
      <c r="Q714" s="54"/>
    </row>
    <row r="715" spans="2:17" s="73" customFormat="1" x14ac:dyDescent="0.15">
      <c r="B715" s="65">
        <v>2018</v>
      </c>
      <c r="C715" s="75">
        <v>3</v>
      </c>
      <c r="D715" s="75" t="s">
        <v>15</v>
      </c>
      <c r="E715" s="53" t="s">
        <v>481</v>
      </c>
      <c r="F715" s="75" t="s">
        <v>6817</v>
      </c>
      <c r="G715" s="53" t="s">
        <v>507</v>
      </c>
      <c r="H715" s="53" t="s">
        <v>523</v>
      </c>
      <c r="I715" s="47" t="s">
        <v>500</v>
      </c>
      <c r="J715" s="47">
        <v>1272</v>
      </c>
      <c r="K715" s="47" t="s">
        <v>90</v>
      </c>
      <c r="L715" s="47">
        <v>28692100</v>
      </c>
      <c r="M715" s="50" t="s">
        <v>6825</v>
      </c>
      <c r="N715" s="74" t="s">
        <v>475</v>
      </c>
      <c r="O715" s="74" t="s">
        <v>476</v>
      </c>
      <c r="P715" s="75" t="s">
        <v>6816</v>
      </c>
      <c r="Q715" s="54"/>
    </row>
    <row r="716" spans="2:17" s="73" customFormat="1" x14ac:dyDescent="0.15">
      <c r="B716" s="65">
        <v>2018</v>
      </c>
      <c r="C716" s="75">
        <v>3</v>
      </c>
      <c r="D716" s="75" t="s">
        <v>15</v>
      </c>
      <c r="E716" s="53" t="s">
        <v>4678</v>
      </c>
      <c r="F716" s="75" t="s">
        <v>6836</v>
      </c>
      <c r="G716" s="53" t="s">
        <v>4696</v>
      </c>
      <c r="H716" s="53" t="s">
        <v>4697</v>
      </c>
      <c r="I716" s="47" t="s">
        <v>4421</v>
      </c>
      <c r="J716" s="47">
        <v>60</v>
      </c>
      <c r="K716" s="47" t="s">
        <v>4478</v>
      </c>
      <c r="L716" s="47">
        <v>28998000</v>
      </c>
      <c r="M716" s="50" t="s">
        <v>4177</v>
      </c>
      <c r="N716" s="74" t="s">
        <v>4173</v>
      </c>
      <c r="O716" s="74" t="s">
        <v>4174</v>
      </c>
      <c r="P716" s="75" t="s">
        <v>5000</v>
      </c>
      <c r="Q716" s="54"/>
    </row>
    <row r="717" spans="2:17" s="73" customFormat="1" x14ac:dyDescent="0.15">
      <c r="B717" s="65">
        <v>2018</v>
      </c>
      <c r="C717" s="75">
        <v>3</v>
      </c>
      <c r="D717" s="75" t="s">
        <v>14</v>
      </c>
      <c r="E717" s="53" t="s">
        <v>3378</v>
      </c>
      <c r="F717" s="75" t="s">
        <v>6836</v>
      </c>
      <c r="G717" s="53" t="s">
        <v>3699</v>
      </c>
      <c r="H717" s="53"/>
      <c r="I717" s="47" t="s">
        <v>16</v>
      </c>
      <c r="J717" s="47"/>
      <c r="K717" s="47" t="s">
        <v>366</v>
      </c>
      <c r="L717" s="47">
        <v>29536000</v>
      </c>
      <c r="M717" s="50" t="s">
        <v>5903</v>
      </c>
      <c r="N717" s="74" t="s">
        <v>3360</v>
      </c>
      <c r="O717" s="74" t="s">
        <v>3361</v>
      </c>
      <c r="P717" s="75" t="s">
        <v>5000</v>
      </c>
      <c r="Q717" s="54"/>
    </row>
    <row r="718" spans="2:17" s="73" customFormat="1" x14ac:dyDescent="0.15">
      <c r="B718" s="65">
        <v>2018</v>
      </c>
      <c r="C718" s="75">
        <v>3</v>
      </c>
      <c r="D718" s="75" t="s">
        <v>14</v>
      </c>
      <c r="E718" s="53" t="s">
        <v>843</v>
      </c>
      <c r="F718" s="75" t="s">
        <v>6837</v>
      </c>
      <c r="G718" s="53" t="s">
        <v>1005</v>
      </c>
      <c r="H718" s="53" t="s">
        <v>1006</v>
      </c>
      <c r="I718" s="47" t="s">
        <v>421</v>
      </c>
      <c r="J718" s="47">
        <v>2</v>
      </c>
      <c r="K718" s="47" t="s">
        <v>422</v>
      </c>
      <c r="L718" s="47">
        <v>29851800.000000004</v>
      </c>
      <c r="M718" s="50" t="s">
        <v>5838</v>
      </c>
      <c r="N718" s="74" t="s">
        <v>741</v>
      </c>
      <c r="O718" s="74" t="s">
        <v>742</v>
      </c>
      <c r="P718" s="75" t="s">
        <v>5000</v>
      </c>
      <c r="Q718" s="54"/>
    </row>
    <row r="719" spans="2:17" s="73" customFormat="1" x14ac:dyDescent="0.15">
      <c r="B719" s="65">
        <v>2018</v>
      </c>
      <c r="C719" s="75">
        <v>3</v>
      </c>
      <c r="D719" s="75" t="s">
        <v>15</v>
      </c>
      <c r="E719" s="53" t="s">
        <v>1957</v>
      </c>
      <c r="F719" s="75" t="s">
        <v>6835</v>
      </c>
      <c r="G719" s="53" t="s">
        <v>415</v>
      </c>
      <c r="H719" s="53" t="s">
        <v>2036</v>
      </c>
      <c r="I719" s="47" t="s">
        <v>16</v>
      </c>
      <c r="J719" s="47">
        <v>225</v>
      </c>
      <c r="K719" s="47" t="s">
        <v>319</v>
      </c>
      <c r="L719" s="47">
        <v>29896000</v>
      </c>
      <c r="M719" s="50" t="s">
        <v>6227</v>
      </c>
      <c r="N719" s="74" t="s">
        <v>1958</v>
      </c>
      <c r="O719" s="74" t="s">
        <v>1959</v>
      </c>
      <c r="P719" s="75" t="s">
        <v>5000</v>
      </c>
      <c r="Q719" s="54"/>
    </row>
    <row r="720" spans="2:17" s="73" customFormat="1" x14ac:dyDescent="0.15">
      <c r="B720" s="65">
        <v>2018</v>
      </c>
      <c r="C720" s="75">
        <v>3</v>
      </c>
      <c r="D720" s="75" t="s">
        <v>15</v>
      </c>
      <c r="E720" s="53" t="s">
        <v>1901</v>
      </c>
      <c r="F720" s="75" t="s">
        <v>6837</v>
      </c>
      <c r="G720" s="53" t="s">
        <v>1902</v>
      </c>
      <c r="H720" s="53" t="s">
        <v>322</v>
      </c>
      <c r="I720" s="47" t="s">
        <v>1903</v>
      </c>
      <c r="J720" s="47">
        <v>100</v>
      </c>
      <c r="K720" s="47" t="s">
        <v>506</v>
      </c>
      <c r="L720" s="47">
        <v>30000000</v>
      </c>
      <c r="M720" s="50" t="s">
        <v>6840</v>
      </c>
      <c r="N720" s="74" t="s">
        <v>1904</v>
      </c>
      <c r="O720" s="74" t="s">
        <v>1905</v>
      </c>
      <c r="P720" s="75" t="s">
        <v>5000</v>
      </c>
      <c r="Q720" s="54"/>
    </row>
    <row r="721" spans="2:17" s="73" customFormat="1" x14ac:dyDescent="0.15">
      <c r="B721" s="65">
        <v>2018</v>
      </c>
      <c r="C721" s="75">
        <v>3</v>
      </c>
      <c r="D721" s="75" t="s">
        <v>15</v>
      </c>
      <c r="E721" s="53" t="s">
        <v>1965</v>
      </c>
      <c r="F721" s="75" t="s">
        <v>6835</v>
      </c>
      <c r="G721" s="53" t="s">
        <v>345</v>
      </c>
      <c r="H721" s="53" t="s">
        <v>2062</v>
      </c>
      <c r="I721" s="47" t="s">
        <v>16</v>
      </c>
      <c r="J721" s="47">
        <v>51.093000000000004</v>
      </c>
      <c r="K721" s="47" t="s">
        <v>297</v>
      </c>
      <c r="L721" s="47">
        <v>30947000</v>
      </c>
      <c r="M721" s="50" t="s">
        <v>6227</v>
      </c>
      <c r="N721" s="74" t="s">
        <v>1963</v>
      </c>
      <c r="O721" s="74" t="s">
        <v>1964</v>
      </c>
      <c r="P721" s="75" t="s">
        <v>5000</v>
      </c>
      <c r="Q721" s="54"/>
    </row>
    <row r="722" spans="2:17" s="73" customFormat="1" x14ac:dyDescent="0.15">
      <c r="B722" s="65">
        <v>2018</v>
      </c>
      <c r="C722" s="75">
        <v>3</v>
      </c>
      <c r="D722" s="75" t="s">
        <v>15</v>
      </c>
      <c r="E722" s="53" t="s">
        <v>5552</v>
      </c>
      <c r="F722" s="75" t="s">
        <v>6835</v>
      </c>
      <c r="G722" s="53" t="s">
        <v>307</v>
      </c>
      <c r="H722" s="53" t="s">
        <v>2298</v>
      </c>
      <c r="I722" s="47" t="s">
        <v>314</v>
      </c>
      <c r="J722" s="47">
        <v>242</v>
      </c>
      <c r="K722" s="47" t="s">
        <v>309</v>
      </c>
      <c r="L722" s="47">
        <v>31003393</v>
      </c>
      <c r="M722" s="50" t="s">
        <v>6888</v>
      </c>
      <c r="N722" s="74" t="s">
        <v>5246</v>
      </c>
      <c r="O722" s="74" t="s">
        <v>5553</v>
      </c>
      <c r="P722" s="75" t="s">
        <v>5000</v>
      </c>
      <c r="Q722" s="54"/>
    </row>
    <row r="723" spans="2:17" s="73" customFormat="1" x14ac:dyDescent="0.15">
      <c r="B723" s="65">
        <v>2018</v>
      </c>
      <c r="C723" s="75">
        <v>3</v>
      </c>
      <c r="D723" s="75" t="s">
        <v>14</v>
      </c>
      <c r="E723" s="53" t="s">
        <v>3071</v>
      </c>
      <c r="F723" s="75" t="s">
        <v>6836</v>
      </c>
      <c r="G723" s="53" t="s">
        <v>1532</v>
      </c>
      <c r="H723" s="53" t="s">
        <v>3072</v>
      </c>
      <c r="I723" s="47" t="s">
        <v>3069</v>
      </c>
      <c r="J723" s="47">
        <v>1</v>
      </c>
      <c r="K723" s="47" t="s">
        <v>322</v>
      </c>
      <c r="L723" s="47">
        <v>31016000</v>
      </c>
      <c r="M723" s="50" t="s">
        <v>6865</v>
      </c>
      <c r="N723" s="74" t="s">
        <v>2901</v>
      </c>
      <c r="O723" s="74" t="s">
        <v>2902</v>
      </c>
      <c r="P723" s="75" t="s">
        <v>5000</v>
      </c>
      <c r="Q723" s="54"/>
    </row>
    <row r="724" spans="2:17" s="73" customFormat="1" x14ac:dyDescent="0.15">
      <c r="B724" s="65">
        <v>2018</v>
      </c>
      <c r="C724" s="75">
        <v>3</v>
      </c>
      <c r="D724" s="75" t="s">
        <v>14</v>
      </c>
      <c r="E724" s="53" t="s">
        <v>5576</v>
      </c>
      <c r="F724" s="75" t="s">
        <v>6836</v>
      </c>
      <c r="G724" s="53" t="s">
        <v>3525</v>
      </c>
      <c r="H724" s="53" t="s">
        <v>1619</v>
      </c>
      <c r="I724" s="47" t="s">
        <v>16</v>
      </c>
      <c r="J724" s="47">
        <v>2262</v>
      </c>
      <c r="K724" s="47" t="s">
        <v>884</v>
      </c>
      <c r="L724" s="47">
        <v>31447000</v>
      </c>
      <c r="M724" s="50" t="s">
        <v>6890</v>
      </c>
      <c r="N724" s="74" t="s">
        <v>5572</v>
      </c>
      <c r="O724" s="74" t="s">
        <v>5573</v>
      </c>
      <c r="P724" s="75" t="s">
        <v>5000</v>
      </c>
      <c r="Q724" s="54"/>
    </row>
    <row r="725" spans="2:17" s="73" customFormat="1" x14ac:dyDescent="0.15">
      <c r="B725" s="65">
        <v>2018</v>
      </c>
      <c r="C725" s="75">
        <v>3</v>
      </c>
      <c r="D725" s="75" t="s">
        <v>15</v>
      </c>
      <c r="E725" s="53" t="s">
        <v>4341</v>
      </c>
      <c r="F725" s="75" t="s">
        <v>6836</v>
      </c>
      <c r="G725" s="53" t="s">
        <v>1654</v>
      </c>
      <c r="H725" s="53" t="s">
        <v>4342</v>
      </c>
      <c r="I725" s="47" t="s">
        <v>4343</v>
      </c>
      <c r="J725" s="47">
        <v>300</v>
      </c>
      <c r="K725" s="47" t="s">
        <v>493</v>
      </c>
      <c r="L725" s="47">
        <v>31643722</v>
      </c>
      <c r="M725" s="50" t="s">
        <v>5905</v>
      </c>
      <c r="N725" s="74" t="s">
        <v>3826</v>
      </c>
      <c r="O725" s="74" t="s">
        <v>3827</v>
      </c>
      <c r="P725" s="75" t="s">
        <v>5000</v>
      </c>
      <c r="Q725" s="54"/>
    </row>
    <row r="726" spans="2:17" s="73" customFormat="1" x14ac:dyDescent="0.15">
      <c r="B726" s="65">
        <v>2018</v>
      </c>
      <c r="C726" s="75">
        <v>3</v>
      </c>
      <c r="D726" s="75" t="s">
        <v>15</v>
      </c>
      <c r="E726" s="53" t="s">
        <v>4542</v>
      </c>
      <c r="F726" s="75" t="s">
        <v>6836</v>
      </c>
      <c r="G726" s="53" t="s">
        <v>4409</v>
      </c>
      <c r="H726" s="53" t="s">
        <v>4550</v>
      </c>
      <c r="I726" s="47" t="s">
        <v>16</v>
      </c>
      <c r="J726" s="47">
        <v>41.883000000000003</v>
      </c>
      <c r="K726" s="47" t="s">
        <v>4548</v>
      </c>
      <c r="L726" s="47">
        <v>31723859</v>
      </c>
      <c r="M726" s="50" t="s">
        <v>5908</v>
      </c>
      <c r="N726" s="74" t="s">
        <v>4544</v>
      </c>
      <c r="O726" s="74" t="s">
        <v>4545</v>
      </c>
      <c r="P726" s="75" t="s">
        <v>5000</v>
      </c>
      <c r="Q726" s="54"/>
    </row>
    <row r="727" spans="2:17" s="73" customFormat="1" x14ac:dyDescent="0.15">
      <c r="B727" s="65">
        <v>2018</v>
      </c>
      <c r="C727" s="75">
        <v>3</v>
      </c>
      <c r="D727" s="75" t="s">
        <v>15</v>
      </c>
      <c r="E727" s="53" t="s">
        <v>3662</v>
      </c>
      <c r="F727" s="75" t="s">
        <v>6836</v>
      </c>
      <c r="G727" s="53" t="s">
        <v>1607</v>
      </c>
      <c r="H727" s="53" t="s">
        <v>3675</v>
      </c>
      <c r="I727" s="47" t="s">
        <v>16</v>
      </c>
      <c r="J727" s="47">
        <v>6</v>
      </c>
      <c r="K727" s="47" t="s">
        <v>525</v>
      </c>
      <c r="L727" s="47">
        <v>32059399.999999996</v>
      </c>
      <c r="M727" s="50" t="s">
        <v>5901</v>
      </c>
      <c r="N727" s="74" t="s">
        <v>3330</v>
      </c>
      <c r="O727" s="74" t="s">
        <v>3664</v>
      </c>
      <c r="P727" s="75" t="s">
        <v>5000</v>
      </c>
      <c r="Q727" s="54"/>
    </row>
    <row r="728" spans="2:17" s="73" customFormat="1" x14ac:dyDescent="0.15">
      <c r="B728" s="65">
        <v>2018</v>
      </c>
      <c r="C728" s="75">
        <v>3</v>
      </c>
      <c r="D728" s="75" t="s">
        <v>15</v>
      </c>
      <c r="E728" s="53" t="s">
        <v>481</v>
      </c>
      <c r="F728" s="75" t="s">
        <v>6817</v>
      </c>
      <c r="G728" s="53" t="s">
        <v>312</v>
      </c>
      <c r="H728" s="53" t="s">
        <v>320</v>
      </c>
      <c r="I728" s="47" t="s">
        <v>486</v>
      </c>
      <c r="J728" s="47">
        <v>728</v>
      </c>
      <c r="K728" s="47" t="s">
        <v>516</v>
      </c>
      <c r="L728" s="47">
        <v>33348360</v>
      </c>
      <c r="M728" s="50" t="s">
        <v>6825</v>
      </c>
      <c r="N728" s="74" t="s">
        <v>475</v>
      </c>
      <c r="O728" s="74" t="s">
        <v>476</v>
      </c>
      <c r="P728" s="75" t="s">
        <v>6816</v>
      </c>
      <c r="Q728" s="54"/>
    </row>
    <row r="729" spans="2:17" s="73" customFormat="1" x14ac:dyDescent="0.15">
      <c r="B729" s="65">
        <v>2018</v>
      </c>
      <c r="C729" s="75">
        <v>3</v>
      </c>
      <c r="D729" s="75" t="s">
        <v>15</v>
      </c>
      <c r="E729" s="53" t="s">
        <v>5389</v>
      </c>
      <c r="F729" s="75" t="s">
        <v>6836</v>
      </c>
      <c r="G729" s="53" t="s">
        <v>5683</v>
      </c>
      <c r="H729" s="53" t="s">
        <v>5684</v>
      </c>
      <c r="I729" s="47" t="s">
        <v>493</v>
      </c>
      <c r="J729" s="47">
        <v>1335</v>
      </c>
      <c r="K729" s="47" t="s">
        <v>493</v>
      </c>
      <c r="L729" s="47">
        <v>33375000</v>
      </c>
      <c r="M729" s="50" t="s">
        <v>6791</v>
      </c>
      <c r="N729" s="74" t="s">
        <v>5390</v>
      </c>
      <c r="O729" s="74" t="s">
        <v>5391</v>
      </c>
      <c r="P729" s="75" t="s">
        <v>5000</v>
      </c>
      <c r="Q729" s="54"/>
    </row>
    <row r="730" spans="2:17" s="73" customFormat="1" x14ac:dyDescent="0.15">
      <c r="B730" s="65">
        <v>2018</v>
      </c>
      <c r="C730" s="75">
        <v>3</v>
      </c>
      <c r="D730" s="75" t="s">
        <v>15</v>
      </c>
      <c r="E730" s="53" t="s">
        <v>4457</v>
      </c>
      <c r="F730" s="75" t="s">
        <v>6836</v>
      </c>
      <c r="G730" s="53" t="s">
        <v>4449</v>
      </c>
      <c r="H730" s="53" t="s">
        <v>4460</v>
      </c>
      <c r="I730" s="47" t="s">
        <v>16</v>
      </c>
      <c r="J730" s="47">
        <v>455</v>
      </c>
      <c r="K730" s="47" t="s">
        <v>493</v>
      </c>
      <c r="L730" s="47">
        <v>33979400</v>
      </c>
      <c r="M730" s="50" t="s">
        <v>6879</v>
      </c>
      <c r="N730" s="74" t="s">
        <v>4137</v>
      </c>
      <c r="O730" s="74" t="s">
        <v>4138</v>
      </c>
      <c r="P730" s="75" t="s">
        <v>5000</v>
      </c>
      <c r="Q730" s="54"/>
    </row>
    <row r="731" spans="2:17" s="73" customFormat="1" x14ac:dyDescent="0.15">
      <c r="B731" s="65">
        <v>2018</v>
      </c>
      <c r="C731" s="75">
        <v>3</v>
      </c>
      <c r="D731" s="75" t="s">
        <v>15</v>
      </c>
      <c r="E731" s="53" t="s">
        <v>3039</v>
      </c>
      <c r="F731" s="75" t="s">
        <v>6836</v>
      </c>
      <c r="G731" s="53" t="s">
        <v>3100</v>
      </c>
      <c r="H731" s="53" t="s">
        <v>1766</v>
      </c>
      <c r="I731" s="47" t="s">
        <v>3101</v>
      </c>
      <c r="J731" s="47">
        <v>539.04</v>
      </c>
      <c r="K731" s="47" t="s">
        <v>309</v>
      </c>
      <c r="L731" s="47">
        <v>34058000</v>
      </c>
      <c r="M731" s="50" t="s">
        <v>6866</v>
      </c>
      <c r="N731" s="74" t="s">
        <v>3037</v>
      </c>
      <c r="O731" s="74" t="s">
        <v>3038</v>
      </c>
      <c r="P731" s="75" t="s">
        <v>5000</v>
      </c>
      <c r="Q731" s="54"/>
    </row>
    <row r="732" spans="2:17" s="73" customFormat="1" x14ac:dyDescent="0.15">
      <c r="B732" s="65">
        <v>2018</v>
      </c>
      <c r="C732" s="75">
        <v>3</v>
      </c>
      <c r="D732" s="75" t="s">
        <v>15</v>
      </c>
      <c r="E732" s="53" t="s">
        <v>4448</v>
      </c>
      <c r="F732" s="75" t="s">
        <v>6836</v>
      </c>
      <c r="G732" s="53" t="s">
        <v>4464</v>
      </c>
      <c r="H732" s="53" t="s">
        <v>4465</v>
      </c>
      <c r="I732" s="47" t="s">
        <v>40</v>
      </c>
      <c r="J732" s="47">
        <v>16</v>
      </c>
      <c r="K732" s="47" t="s">
        <v>4466</v>
      </c>
      <c r="L732" s="47">
        <v>34400000</v>
      </c>
      <c r="M732" s="50" t="s">
        <v>4112</v>
      </c>
      <c r="N732" s="74" t="s">
        <v>4126</v>
      </c>
      <c r="O732" s="74" t="s">
        <v>4127</v>
      </c>
      <c r="P732" s="75" t="s">
        <v>5000</v>
      </c>
      <c r="Q732" s="54"/>
    </row>
    <row r="733" spans="2:17" s="73" customFormat="1" x14ac:dyDescent="0.15">
      <c r="B733" s="65">
        <v>2018</v>
      </c>
      <c r="C733" s="75">
        <v>3</v>
      </c>
      <c r="D733" s="75" t="s">
        <v>15</v>
      </c>
      <c r="E733" s="53" t="s">
        <v>1965</v>
      </c>
      <c r="F733" s="75" t="s">
        <v>6835</v>
      </c>
      <c r="G733" s="53" t="s">
        <v>501</v>
      </c>
      <c r="H733" s="53" t="s">
        <v>2064</v>
      </c>
      <c r="I733" s="47" t="s">
        <v>16</v>
      </c>
      <c r="J733" s="47">
        <v>112</v>
      </c>
      <c r="K733" s="47" t="s">
        <v>366</v>
      </c>
      <c r="L733" s="47">
        <v>34805000</v>
      </c>
      <c r="M733" s="50" t="s">
        <v>6227</v>
      </c>
      <c r="N733" s="74" t="s">
        <v>1963</v>
      </c>
      <c r="O733" s="74" t="s">
        <v>1964</v>
      </c>
      <c r="P733" s="75" t="s">
        <v>5000</v>
      </c>
      <c r="Q733" s="54"/>
    </row>
    <row r="734" spans="2:17" s="73" customFormat="1" x14ac:dyDescent="0.15">
      <c r="B734" s="65">
        <v>2018</v>
      </c>
      <c r="C734" s="75">
        <v>3</v>
      </c>
      <c r="D734" s="75" t="s">
        <v>14</v>
      </c>
      <c r="E734" s="53" t="s">
        <v>2961</v>
      </c>
      <c r="F734" s="75" t="s">
        <v>3911</v>
      </c>
      <c r="G734" s="53" t="s">
        <v>345</v>
      </c>
      <c r="H734" s="53" t="s">
        <v>409</v>
      </c>
      <c r="I734" s="47" t="s">
        <v>1634</v>
      </c>
      <c r="J734" s="47">
        <v>49.4</v>
      </c>
      <c r="K734" s="47" t="s">
        <v>1747</v>
      </c>
      <c r="L734" s="47">
        <v>34932716</v>
      </c>
      <c r="M734" s="50" t="s">
        <v>5884</v>
      </c>
      <c r="N734" s="74" t="s">
        <v>2958</v>
      </c>
      <c r="O734" s="74" t="s">
        <v>2959</v>
      </c>
      <c r="P734" s="75" t="s">
        <v>5000</v>
      </c>
      <c r="Q734" s="54"/>
    </row>
    <row r="735" spans="2:17" s="73" customFormat="1" x14ac:dyDescent="0.15">
      <c r="B735" s="65">
        <v>2018</v>
      </c>
      <c r="C735" s="75">
        <v>3</v>
      </c>
      <c r="D735" s="75" t="s">
        <v>14</v>
      </c>
      <c r="E735" s="53" t="s">
        <v>3184</v>
      </c>
      <c r="F735" s="75" t="s">
        <v>3911</v>
      </c>
      <c r="G735" s="53" t="s">
        <v>307</v>
      </c>
      <c r="H735" s="53" t="s">
        <v>313</v>
      </c>
      <c r="I735" s="47" t="s">
        <v>3541</v>
      </c>
      <c r="J735" s="47">
        <v>648</v>
      </c>
      <c r="K735" s="47" t="s">
        <v>309</v>
      </c>
      <c r="L735" s="47">
        <v>35000000</v>
      </c>
      <c r="M735" s="50" t="s">
        <v>5891</v>
      </c>
      <c r="N735" s="74" t="s">
        <v>3165</v>
      </c>
      <c r="O735" s="74" t="s">
        <v>3166</v>
      </c>
      <c r="P735" s="75" t="s">
        <v>5000</v>
      </c>
      <c r="Q735" s="54"/>
    </row>
    <row r="736" spans="2:17" s="73" customFormat="1" x14ac:dyDescent="0.15">
      <c r="B736" s="65">
        <v>2018</v>
      </c>
      <c r="C736" s="75">
        <v>3</v>
      </c>
      <c r="D736" s="75" t="s">
        <v>14</v>
      </c>
      <c r="E736" s="53" t="s">
        <v>3368</v>
      </c>
      <c r="F736" s="75" t="s">
        <v>6836</v>
      </c>
      <c r="G736" s="53" t="s">
        <v>3697</v>
      </c>
      <c r="H736" s="53"/>
      <c r="I736" s="47" t="s">
        <v>16</v>
      </c>
      <c r="J736" s="47"/>
      <c r="K736" s="47" t="s">
        <v>319</v>
      </c>
      <c r="L736" s="47">
        <v>35004000</v>
      </c>
      <c r="M736" s="50" t="s">
        <v>5903</v>
      </c>
      <c r="N736" s="74" t="s">
        <v>3363</v>
      </c>
      <c r="O736" s="74" t="s">
        <v>3364</v>
      </c>
      <c r="P736" s="75" t="s">
        <v>5000</v>
      </c>
      <c r="Q736" s="54"/>
    </row>
    <row r="737" spans="2:17" s="73" customFormat="1" x14ac:dyDescent="0.15">
      <c r="B737" s="65">
        <v>2018</v>
      </c>
      <c r="C737" s="75">
        <v>3</v>
      </c>
      <c r="D737" s="75" t="s">
        <v>15</v>
      </c>
      <c r="E737" s="53" t="s">
        <v>481</v>
      </c>
      <c r="F737" s="75" t="s">
        <v>6817</v>
      </c>
      <c r="G737" s="53" t="s">
        <v>526</v>
      </c>
      <c r="H737" s="53" t="s">
        <v>527</v>
      </c>
      <c r="I737" s="47" t="s">
        <v>522</v>
      </c>
      <c r="J737" s="47">
        <v>1888</v>
      </c>
      <c r="K737" s="47" t="s">
        <v>528</v>
      </c>
      <c r="L737" s="47">
        <v>35097920</v>
      </c>
      <c r="M737" s="50" t="s">
        <v>6825</v>
      </c>
      <c r="N737" s="74" t="s">
        <v>475</v>
      </c>
      <c r="O737" s="74" t="s">
        <v>476</v>
      </c>
      <c r="P737" s="75" t="s">
        <v>6816</v>
      </c>
      <c r="Q737" s="54"/>
    </row>
    <row r="738" spans="2:17" s="73" customFormat="1" x14ac:dyDescent="0.15">
      <c r="B738" s="65">
        <v>2018</v>
      </c>
      <c r="C738" s="75">
        <v>3</v>
      </c>
      <c r="D738" s="75" t="s">
        <v>14</v>
      </c>
      <c r="E738" s="53" t="s">
        <v>403</v>
      </c>
      <c r="F738" s="75" t="s">
        <v>6817</v>
      </c>
      <c r="G738" s="53" t="s">
        <v>345</v>
      </c>
      <c r="H738" s="53" t="s">
        <v>408</v>
      </c>
      <c r="I738" s="47" t="s">
        <v>16</v>
      </c>
      <c r="J738" s="47">
        <v>47.555999999999997</v>
      </c>
      <c r="K738" s="47" t="s">
        <v>297</v>
      </c>
      <c r="L738" s="47">
        <v>35144000</v>
      </c>
      <c r="M738" s="50" t="s">
        <v>6824</v>
      </c>
      <c r="N738" s="74" t="s">
        <v>206</v>
      </c>
      <c r="O738" s="74" t="s">
        <v>207</v>
      </c>
      <c r="P738" s="75" t="s">
        <v>6816</v>
      </c>
      <c r="Q738" s="54"/>
    </row>
    <row r="739" spans="2:17" s="73" customFormat="1" x14ac:dyDescent="0.15">
      <c r="B739" s="65">
        <v>2018</v>
      </c>
      <c r="C739" s="75">
        <v>3</v>
      </c>
      <c r="D739" s="75" t="s">
        <v>15</v>
      </c>
      <c r="E739" s="53" t="s">
        <v>3676</v>
      </c>
      <c r="F739" s="75" t="s">
        <v>6836</v>
      </c>
      <c r="G739" s="53" t="s">
        <v>1048</v>
      </c>
      <c r="H739" s="53" t="s">
        <v>3673</v>
      </c>
      <c r="I739" s="47" t="s">
        <v>16</v>
      </c>
      <c r="J739" s="47">
        <v>391.9</v>
      </c>
      <c r="K739" s="47" t="s">
        <v>493</v>
      </c>
      <c r="L739" s="47">
        <v>35594661</v>
      </c>
      <c r="M739" s="50" t="s">
        <v>5901</v>
      </c>
      <c r="N739" s="74" t="s">
        <v>3338</v>
      </c>
      <c r="O739" s="74" t="s">
        <v>3339</v>
      </c>
      <c r="P739" s="75" t="s">
        <v>5000</v>
      </c>
      <c r="Q739" s="54"/>
    </row>
    <row r="740" spans="2:17" s="73" customFormat="1" x14ac:dyDescent="0.15">
      <c r="B740" s="65">
        <v>2018</v>
      </c>
      <c r="C740" s="75">
        <v>3</v>
      </c>
      <c r="D740" s="75" t="s">
        <v>15</v>
      </c>
      <c r="E740" s="53" t="s">
        <v>4448</v>
      </c>
      <c r="F740" s="75" t="s">
        <v>6836</v>
      </c>
      <c r="G740" s="53" t="s">
        <v>4462</v>
      </c>
      <c r="H740" s="53" t="s">
        <v>4463</v>
      </c>
      <c r="I740" s="47" t="s">
        <v>40</v>
      </c>
      <c r="J740" s="47">
        <v>2</v>
      </c>
      <c r="K740" s="47" t="s">
        <v>322</v>
      </c>
      <c r="L740" s="47">
        <v>36080000</v>
      </c>
      <c r="M740" s="50" t="s">
        <v>4112</v>
      </c>
      <c r="N740" s="74" t="s">
        <v>4126</v>
      </c>
      <c r="O740" s="74" t="s">
        <v>4127</v>
      </c>
      <c r="P740" s="75" t="s">
        <v>5000</v>
      </c>
      <c r="Q740" s="54"/>
    </row>
    <row r="741" spans="2:17" s="73" customFormat="1" x14ac:dyDescent="0.15">
      <c r="B741" s="65">
        <v>2018</v>
      </c>
      <c r="C741" s="75">
        <v>3</v>
      </c>
      <c r="D741" s="75" t="s">
        <v>15</v>
      </c>
      <c r="E741" s="53" t="s">
        <v>478</v>
      </c>
      <c r="F741" s="75" t="s">
        <v>6817</v>
      </c>
      <c r="G741" s="53" t="s">
        <v>510</v>
      </c>
      <c r="H741" s="53" t="s">
        <v>511</v>
      </c>
      <c r="I741" s="47"/>
      <c r="J741" s="47">
        <v>65</v>
      </c>
      <c r="K741" s="47" t="s">
        <v>90</v>
      </c>
      <c r="L741" s="47">
        <v>36538200</v>
      </c>
      <c r="M741" s="50" t="s">
        <v>6825</v>
      </c>
      <c r="N741" s="74" t="s">
        <v>475</v>
      </c>
      <c r="O741" s="74" t="s">
        <v>476</v>
      </c>
      <c r="P741" s="75" t="s">
        <v>6816</v>
      </c>
      <c r="Q741" s="54"/>
    </row>
    <row r="742" spans="2:17" s="73" customFormat="1" x14ac:dyDescent="0.15">
      <c r="B742" s="65">
        <v>2018</v>
      </c>
      <c r="C742" s="75">
        <v>3</v>
      </c>
      <c r="D742" s="75" t="s">
        <v>14</v>
      </c>
      <c r="E742" s="53" t="s">
        <v>5576</v>
      </c>
      <c r="F742" s="75" t="s">
        <v>6836</v>
      </c>
      <c r="G742" s="53" t="s">
        <v>312</v>
      </c>
      <c r="H742" s="53" t="s">
        <v>5577</v>
      </c>
      <c r="I742" s="47" t="s">
        <v>16</v>
      </c>
      <c r="J742" s="47">
        <v>638</v>
      </c>
      <c r="K742" s="47" t="s">
        <v>516</v>
      </c>
      <c r="L742" s="47">
        <v>37411140</v>
      </c>
      <c r="M742" s="50" t="s">
        <v>6890</v>
      </c>
      <c r="N742" s="74" t="s">
        <v>5572</v>
      </c>
      <c r="O742" s="74" t="s">
        <v>5573</v>
      </c>
      <c r="P742" s="75" t="s">
        <v>5000</v>
      </c>
      <c r="Q742" s="54"/>
    </row>
    <row r="743" spans="2:17" s="73" customFormat="1" x14ac:dyDescent="0.15">
      <c r="B743" s="65">
        <v>2018</v>
      </c>
      <c r="C743" s="75">
        <v>3</v>
      </c>
      <c r="D743" s="75" t="s">
        <v>15</v>
      </c>
      <c r="E743" s="53" t="s">
        <v>4886</v>
      </c>
      <c r="F743" s="75" t="s">
        <v>6836</v>
      </c>
      <c r="G743" s="53" t="s">
        <v>4891</v>
      </c>
      <c r="H743" s="53" t="s">
        <v>4892</v>
      </c>
      <c r="I743" s="47" t="s">
        <v>16</v>
      </c>
      <c r="J743" s="47">
        <v>17</v>
      </c>
      <c r="K743" s="47" t="s">
        <v>525</v>
      </c>
      <c r="L743" s="47">
        <v>37451000</v>
      </c>
      <c r="M743" s="50" t="s">
        <v>4993</v>
      </c>
      <c r="N743" s="74" t="s">
        <v>4888</v>
      </c>
      <c r="O743" s="74" t="s">
        <v>4889</v>
      </c>
      <c r="P743" s="75" t="s">
        <v>5000</v>
      </c>
      <c r="Q743" s="54"/>
    </row>
    <row r="744" spans="2:17" s="73" customFormat="1" x14ac:dyDescent="0.15">
      <c r="B744" s="65">
        <v>2018</v>
      </c>
      <c r="C744" s="75">
        <v>3</v>
      </c>
      <c r="D744" s="75" t="s">
        <v>14</v>
      </c>
      <c r="E744" s="53" t="s">
        <v>194</v>
      </c>
      <c r="F744" s="75" t="s">
        <v>6817</v>
      </c>
      <c r="G744" s="53" t="s">
        <v>363</v>
      </c>
      <c r="H744" s="53" t="s">
        <v>364</v>
      </c>
      <c r="I744" s="47" t="s">
        <v>365</v>
      </c>
      <c r="J744" s="47">
        <v>530</v>
      </c>
      <c r="K744" s="47" t="s">
        <v>366</v>
      </c>
      <c r="L744" s="47">
        <v>37851000</v>
      </c>
      <c r="M744" s="50" t="s">
        <v>6823</v>
      </c>
      <c r="N744" s="74" t="s">
        <v>188</v>
      </c>
      <c r="O744" s="74" t="s">
        <v>189</v>
      </c>
      <c r="P744" s="75" t="s">
        <v>6816</v>
      </c>
      <c r="Q744" s="54"/>
    </row>
    <row r="745" spans="2:17" s="73" customFormat="1" x14ac:dyDescent="0.15">
      <c r="B745" s="65">
        <v>2018</v>
      </c>
      <c r="C745" s="75">
        <v>3</v>
      </c>
      <c r="D745" s="75" t="s">
        <v>14</v>
      </c>
      <c r="E745" s="53" t="s">
        <v>1338</v>
      </c>
      <c r="F745" s="75" t="s">
        <v>6836</v>
      </c>
      <c r="G745" s="53" t="s">
        <v>307</v>
      </c>
      <c r="H745" s="53" t="s">
        <v>342</v>
      </c>
      <c r="I745" s="47" t="s">
        <v>1555</v>
      </c>
      <c r="J745" s="47">
        <v>572</v>
      </c>
      <c r="K745" s="47" t="s">
        <v>309</v>
      </c>
      <c r="L745" s="47">
        <v>37952200</v>
      </c>
      <c r="M745" s="50" t="s">
        <v>5845</v>
      </c>
      <c r="N745" s="74" t="s">
        <v>1339</v>
      </c>
      <c r="O745" s="74" t="s">
        <v>1340</v>
      </c>
      <c r="P745" s="75" t="s">
        <v>5000</v>
      </c>
      <c r="Q745" s="54"/>
    </row>
    <row r="746" spans="2:17" s="73" customFormat="1" x14ac:dyDescent="0.15">
      <c r="B746" s="65">
        <v>2018</v>
      </c>
      <c r="C746" s="75">
        <v>3</v>
      </c>
      <c r="D746" s="75" t="s">
        <v>15</v>
      </c>
      <c r="E746" s="53" t="s">
        <v>4518</v>
      </c>
      <c r="F746" s="75" t="s">
        <v>6836</v>
      </c>
      <c r="G746" s="53" t="s">
        <v>4525</v>
      </c>
      <c r="H746" s="53" t="s">
        <v>4526</v>
      </c>
      <c r="I746" s="47" t="s">
        <v>3867</v>
      </c>
      <c r="J746" s="47">
        <v>866</v>
      </c>
      <c r="K746" s="47" t="s">
        <v>4527</v>
      </c>
      <c r="L746" s="47">
        <v>38104000</v>
      </c>
      <c r="M746" s="50" t="s">
        <v>6880</v>
      </c>
      <c r="N746" s="74" t="s">
        <v>4520</v>
      </c>
      <c r="O746" s="74" t="s">
        <v>4521</v>
      </c>
      <c r="P746" s="75" t="s">
        <v>5000</v>
      </c>
      <c r="Q746" s="54"/>
    </row>
    <row r="747" spans="2:17" s="73" customFormat="1" x14ac:dyDescent="0.15">
      <c r="B747" s="65">
        <v>2018</v>
      </c>
      <c r="C747" s="75">
        <v>3</v>
      </c>
      <c r="D747" s="75" t="s">
        <v>15</v>
      </c>
      <c r="E747" s="53" t="s">
        <v>5552</v>
      </c>
      <c r="F747" s="75" t="s">
        <v>6835</v>
      </c>
      <c r="G747" s="53" t="s">
        <v>307</v>
      </c>
      <c r="H747" s="53" t="s">
        <v>5554</v>
      </c>
      <c r="I747" s="47" t="s">
        <v>314</v>
      </c>
      <c r="J747" s="47">
        <v>331</v>
      </c>
      <c r="K747" s="47" t="s">
        <v>309</v>
      </c>
      <c r="L747" s="47">
        <v>38167886</v>
      </c>
      <c r="M747" s="50" t="s">
        <v>6888</v>
      </c>
      <c r="N747" s="74" t="s">
        <v>5246</v>
      </c>
      <c r="O747" s="74" t="s">
        <v>5553</v>
      </c>
      <c r="P747" s="75" t="s">
        <v>5000</v>
      </c>
      <c r="Q747" s="54"/>
    </row>
    <row r="748" spans="2:17" s="73" customFormat="1" x14ac:dyDescent="0.15">
      <c r="B748" s="65">
        <v>2018</v>
      </c>
      <c r="C748" s="75">
        <v>3</v>
      </c>
      <c r="D748" s="75" t="s">
        <v>15</v>
      </c>
      <c r="E748" s="53" t="s">
        <v>2644</v>
      </c>
      <c r="F748" s="75" t="s">
        <v>6851</v>
      </c>
      <c r="G748" s="53" t="s">
        <v>2647</v>
      </c>
      <c r="H748" s="53" t="s">
        <v>2648</v>
      </c>
      <c r="I748" s="47" t="s">
        <v>16</v>
      </c>
      <c r="J748" s="47">
        <v>1450</v>
      </c>
      <c r="K748" s="47" t="s">
        <v>506</v>
      </c>
      <c r="L748" s="47">
        <v>38180570</v>
      </c>
      <c r="M748" s="50" t="s">
        <v>6860</v>
      </c>
      <c r="N748" s="74" t="s">
        <v>2523</v>
      </c>
      <c r="O748" s="74" t="s">
        <v>2524</v>
      </c>
      <c r="P748" s="75" t="s">
        <v>6846</v>
      </c>
      <c r="Q748" s="54"/>
    </row>
    <row r="749" spans="2:17" s="73" customFormat="1" x14ac:dyDescent="0.15">
      <c r="B749" s="65">
        <v>2018</v>
      </c>
      <c r="C749" s="75">
        <v>3</v>
      </c>
      <c r="D749" s="75" t="s">
        <v>15</v>
      </c>
      <c r="E749" s="53" t="s">
        <v>4249</v>
      </c>
      <c r="F749" s="75" t="s">
        <v>6836</v>
      </c>
      <c r="G749" s="53" t="s">
        <v>1544</v>
      </c>
      <c r="H749" s="53" t="s">
        <v>4486</v>
      </c>
      <c r="I749" s="47" t="s">
        <v>16</v>
      </c>
      <c r="J749" s="47">
        <v>1</v>
      </c>
      <c r="K749" s="47" t="s">
        <v>4670</v>
      </c>
      <c r="L749" s="47">
        <v>38500000</v>
      </c>
      <c r="M749" s="50" t="s">
        <v>4235</v>
      </c>
      <c r="N749" s="74" t="s">
        <v>4251</v>
      </c>
      <c r="O749" s="74" t="s">
        <v>4250</v>
      </c>
      <c r="P749" s="75" t="s">
        <v>5000</v>
      </c>
      <c r="Q749" s="54"/>
    </row>
    <row r="750" spans="2:17" s="73" customFormat="1" x14ac:dyDescent="0.15">
      <c r="B750" s="65">
        <v>2018</v>
      </c>
      <c r="C750" s="75">
        <v>3</v>
      </c>
      <c r="D750" s="75" t="s">
        <v>15</v>
      </c>
      <c r="E750" s="53" t="s">
        <v>1948</v>
      </c>
      <c r="F750" s="75" t="s">
        <v>6835</v>
      </c>
      <c r="G750" s="53" t="s">
        <v>345</v>
      </c>
      <c r="H750" s="53" t="s">
        <v>1981</v>
      </c>
      <c r="I750" s="47" t="s">
        <v>16</v>
      </c>
      <c r="J750" s="47">
        <v>54.463000000000001</v>
      </c>
      <c r="K750" s="47" t="s">
        <v>297</v>
      </c>
      <c r="L750" s="47">
        <v>38545680</v>
      </c>
      <c r="M750" s="50" t="s">
        <v>6227</v>
      </c>
      <c r="N750" s="74" t="s">
        <v>1949</v>
      </c>
      <c r="O750" s="74" t="s">
        <v>1950</v>
      </c>
      <c r="P750" s="75" t="s">
        <v>5000</v>
      </c>
      <c r="Q750" s="54"/>
    </row>
    <row r="751" spans="2:17" s="73" customFormat="1" x14ac:dyDescent="0.15">
      <c r="B751" s="65">
        <v>2018</v>
      </c>
      <c r="C751" s="75">
        <v>3</v>
      </c>
      <c r="D751" s="75" t="s">
        <v>14</v>
      </c>
      <c r="E751" s="53" t="s">
        <v>2461</v>
      </c>
      <c r="F751" s="75" t="s">
        <v>6851</v>
      </c>
      <c r="G751" s="53" t="s">
        <v>339</v>
      </c>
      <c r="H751" s="53" t="s">
        <v>2578</v>
      </c>
      <c r="I751" s="47" t="s">
        <v>357</v>
      </c>
      <c r="J751" s="47">
        <v>3</v>
      </c>
      <c r="K751" s="47" t="s">
        <v>90</v>
      </c>
      <c r="L751" s="47">
        <v>39000000</v>
      </c>
      <c r="M751" s="50" t="s">
        <v>6857</v>
      </c>
      <c r="N751" s="74" t="s">
        <v>2462</v>
      </c>
      <c r="O751" s="74" t="s">
        <v>2463</v>
      </c>
      <c r="P751" s="75" t="s">
        <v>6846</v>
      </c>
      <c r="Q751" s="54"/>
    </row>
    <row r="752" spans="2:17" s="73" customFormat="1" x14ac:dyDescent="0.15">
      <c r="B752" s="65">
        <v>2018</v>
      </c>
      <c r="C752" s="75">
        <v>3</v>
      </c>
      <c r="D752" s="75" t="s">
        <v>15</v>
      </c>
      <c r="E752" s="53" t="s">
        <v>3028</v>
      </c>
      <c r="F752" s="75" t="s">
        <v>6836</v>
      </c>
      <c r="G752" s="53" t="s">
        <v>3086</v>
      </c>
      <c r="H752" s="53" t="s">
        <v>3087</v>
      </c>
      <c r="I752" s="47" t="s">
        <v>3088</v>
      </c>
      <c r="J752" s="47">
        <v>654</v>
      </c>
      <c r="K752" s="47" t="s">
        <v>493</v>
      </c>
      <c r="L752" s="47">
        <v>39240000</v>
      </c>
      <c r="M752" s="50" t="s">
        <v>5889</v>
      </c>
      <c r="N752" s="74" t="s">
        <v>3029</v>
      </c>
      <c r="O752" s="74" t="s">
        <v>3030</v>
      </c>
      <c r="P752" s="75" t="s">
        <v>5000</v>
      </c>
      <c r="Q752" s="54"/>
    </row>
    <row r="753" spans="2:17" s="73" customFormat="1" x14ac:dyDescent="0.15">
      <c r="B753" s="65">
        <v>2018</v>
      </c>
      <c r="C753" s="75">
        <v>3</v>
      </c>
      <c r="D753" s="75" t="s">
        <v>14</v>
      </c>
      <c r="E753" s="53" t="s">
        <v>3373</v>
      </c>
      <c r="F753" s="75" t="s">
        <v>6836</v>
      </c>
      <c r="G753" s="53" t="s">
        <v>307</v>
      </c>
      <c r="H753" s="53"/>
      <c r="I753" s="47" t="s">
        <v>16</v>
      </c>
      <c r="J753" s="47"/>
      <c r="K753" s="47" t="s">
        <v>309</v>
      </c>
      <c r="L753" s="47">
        <v>39382000</v>
      </c>
      <c r="M753" s="50" t="s">
        <v>5903</v>
      </c>
      <c r="N753" s="74" t="s">
        <v>3360</v>
      </c>
      <c r="O753" s="74" t="s">
        <v>3361</v>
      </c>
      <c r="P753" s="75" t="s">
        <v>5000</v>
      </c>
      <c r="Q753" s="54"/>
    </row>
    <row r="754" spans="2:17" s="73" customFormat="1" x14ac:dyDescent="0.15">
      <c r="B754" s="65">
        <v>2018</v>
      </c>
      <c r="C754" s="75">
        <v>3</v>
      </c>
      <c r="D754" s="75" t="s">
        <v>14</v>
      </c>
      <c r="E754" s="53" t="s">
        <v>3374</v>
      </c>
      <c r="F754" s="75" t="s">
        <v>6836</v>
      </c>
      <c r="G754" s="53" t="s">
        <v>307</v>
      </c>
      <c r="H754" s="53"/>
      <c r="I754" s="47" t="s">
        <v>16</v>
      </c>
      <c r="J754" s="47"/>
      <c r="K754" s="47" t="s">
        <v>309</v>
      </c>
      <c r="L754" s="47">
        <v>39382000</v>
      </c>
      <c r="M754" s="50" t="s">
        <v>5903</v>
      </c>
      <c r="N754" s="74" t="s">
        <v>3375</v>
      </c>
      <c r="O754" s="74" t="s">
        <v>3376</v>
      </c>
      <c r="P754" s="75" t="s">
        <v>5000</v>
      </c>
      <c r="Q754" s="54"/>
    </row>
    <row r="755" spans="2:17" s="73" customFormat="1" x14ac:dyDescent="0.15">
      <c r="B755" s="65">
        <v>2018</v>
      </c>
      <c r="C755" s="75">
        <v>3</v>
      </c>
      <c r="D755" s="75" t="s">
        <v>14</v>
      </c>
      <c r="E755" s="53" t="s">
        <v>1974</v>
      </c>
      <c r="F755" s="75" t="s">
        <v>6838</v>
      </c>
      <c r="G755" s="53" t="s">
        <v>2106</v>
      </c>
      <c r="H755" s="53" t="s">
        <v>2104</v>
      </c>
      <c r="I755" s="47" t="s">
        <v>2107</v>
      </c>
      <c r="J755" s="47">
        <v>1</v>
      </c>
      <c r="K755" s="47" t="s">
        <v>322</v>
      </c>
      <c r="L755" s="47">
        <v>39908000</v>
      </c>
      <c r="M755" s="50" t="s">
        <v>5855</v>
      </c>
      <c r="N755" s="74" t="s">
        <v>1930</v>
      </c>
      <c r="O755" s="74" t="s">
        <v>1931</v>
      </c>
      <c r="P755" s="75" t="s">
        <v>5000</v>
      </c>
      <c r="Q755" s="54"/>
    </row>
    <row r="756" spans="2:17" s="73" customFormat="1" x14ac:dyDescent="0.15">
      <c r="B756" s="65">
        <v>2018</v>
      </c>
      <c r="C756" s="75">
        <v>3</v>
      </c>
      <c r="D756" s="75" t="s">
        <v>15</v>
      </c>
      <c r="E756" s="53" t="s">
        <v>5443</v>
      </c>
      <c r="F756" s="75" t="s">
        <v>3911</v>
      </c>
      <c r="G756" s="53" t="s">
        <v>5452</v>
      </c>
      <c r="H756" s="53" t="s">
        <v>5453</v>
      </c>
      <c r="I756" s="47" t="s">
        <v>4343</v>
      </c>
      <c r="J756" s="47">
        <v>396</v>
      </c>
      <c r="K756" s="47" t="s">
        <v>5454</v>
      </c>
      <c r="L756" s="47">
        <v>40000000</v>
      </c>
      <c r="M756" s="50" t="s">
        <v>6886</v>
      </c>
      <c r="N756" s="74" t="s">
        <v>5447</v>
      </c>
      <c r="O756" s="74" t="s">
        <v>5448</v>
      </c>
      <c r="P756" s="75" t="s">
        <v>5000</v>
      </c>
      <c r="Q756" s="54"/>
    </row>
    <row r="757" spans="2:17" s="73" customFormat="1" x14ac:dyDescent="0.15">
      <c r="B757" s="65">
        <v>2018</v>
      </c>
      <c r="C757" s="75">
        <v>3</v>
      </c>
      <c r="D757" s="75" t="s">
        <v>15</v>
      </c>
      <c r="E757" s="53" t="s">
        <v>5583</v>
      </c>
      <c r="F757" s="75" t="s">
        <v>6835</v>
      </c>
      <c r="G757" s="53" t="s">
        <v>5444</v>
      </c>
      <c r="H757" s="53" t="s">
        <v>5584</v>
      </c>
      <c r="I757" s="47" t="s">
        <v>5457</v>
      </c>
      <c r="J757" s="47">
        <v>600</v>
      </c>
      <c r="K757" s="47" t="s">
        <v>5446</v>
      </c>
      <c r="L757" s="47">
        <v>40000000</v>
      </c>
      <c r="M757" s="50" t="s">
        <v>6891</v>
      </c>
      <c r="N757" s="74" t="s">
        <v>5586</v>
      </c>
      <c r="O757" s="74" t="s">
        <v>5587</v>
      </c>
      <c r="P757" s="75" t="s">
        <v>5000</v>
      </c>
      <c r="Q757" s="54"/>
    </row>
    <row r="758" spans="2:17" s="73" customFormat="1" x14ac:dyDescent="0.15">
      <c r="B758" s="65">
        <v>2018</v>
      </c>
      <c r="C758" s="75">
        <v>3</v>
      </c>
      <c r="D758" s="75" t="s">
        <v>15</v>
      </c>
      <c r="E758" s="53" t="s">
        <v>5588</v>
      </c>
      <c r="F758" s="75" t="s">
        <v>6835</v>
      </c>
      <c r="G758" s="53" t="s">
        <v>5444</v>
      </c>
      <c r="H758" s="53" t="s">
        <v>5584</v>
      </c>
      <c r="I758" s="47" t="s">
        <v>5457</v>
      </c>
      <c r="J758" s="47">
        <v>600</v>
      </c>
      <c r="K758" s="47" t="s">
        <v>5446</v>
      </c>
      <c r="L758" s="47">
        <v>40000000</v>
      </c>
      <c r="M758" s="50" t="s">
        <v>6891</v>
      </c>
      <c r="N758" s="74" t="s">
        <v>5586</v>
      </c>
      <c r="O758" s="74" t="s">
        <v>5587</v>
      </c>
      <c r="P758" s="75" t="s">
        <v>5000</v>
      </c>
      <c r="Q758" s="54"/>
    </row>
    <row r="759" spans="2:17" s="73" customFormat="1" x14ac:dyDescent="0.15">
      <c r="B759" s="65">
        <v>2018</v>
      </c>
      <c r="C759" s="75">
        <v>3</v>
      </c>
      <c r="D759" s="75" t="s">
        <v>14</v>
      </c>
      <c r="E759" s="53" t="s">
        <v>478</v>
      </c>
      <c r="F759" s="75" t="s">
        <v>6820</v>
      </c>
      <c r="G759" s="53" t="s">
        <v>496</v>
      </c>
      <c r="H759" s="53" t="s">
        <v>497</v>
      </c>
      <c r="I759" s="47" t="s">
        <v>486</v>
      </c>
      <c r="J759" s="47">
        <v>4052</v>
      </c>
      <c r="K759" s="47" t="s">
        <v>309</v>
      </c>
      <c r="L759" s="47">
        <v>40114800</v>
      </c>
      <c r="M759" s="50" t="s">
        <v>6825</v>
      </c>
      <c r="N759" s="74" t="s">
        <v>475</v>
      </c>
      <c r="O759" s="74" t="s">
        <v>476</v>
      </c>
      <c r="P759" s="75" t="s">
        <v>6816</v>
      </c>
      <c r="Q759" s="54"/>
    </row>
    <row r="760" spans="2:17" s="73" customFormat="1" x14ac:dyDescent="0.15">
      <c r="B760" s="65">
        <v>2018</v>
      </c>
      <c r="C760" s="75">
        <v>3</v>
      </c>
      <c r="D760" s="75" t="s">
        <v>14</v>
      </c>
      <c r="E760" s="53" t="s">
        <v>1252</v>
      </c>
      <c r="F760" s="75" t="s">
        <v>6836</v>
      </c>
      <c r="G760" s="53" t="s">
        <v>496</v>
      </c>
      <c r="H760" s="53" t="s">
        <v>2071</v>
      </c>
      <c r="I760" s="47" t="s">
        <v>16</v>
      </c>
      <c r="J760" s="47">
        <v>3923</v>
      </c>
      <c r="K760" s="47" t="s">
        <v>309</v>
      </c>
      <c r="L760" s="47">
        <v>40670000</v>
      </c>
      <c r="M760" s="50" t="s">
        <v>5899</v>
      </c>
      <c r="N760" s="74" t="s">
        <v>3315</v>
      </c>
      <c r="O760" s="74" t="s">
        <v>3316</v>
      </c>
      <c r="P760" s="75" t="s">
        <v>5000</v>
      </c>
      <c r="Q760" s="54"/>
    </row>
    <row r="761" spans="2:17" s="73" customFormat="1" x14ac:dyDescent="0.15">
      <c r="B761" s="65">
        <v>2018</v>
      </c>
      <c r="C761" s="75">
        <v>3</v>
      </c>
      <c r="D761" s="75" t="s">
        <v>15</v>
      </c>
      <c r="E761" s="53" t="s">
        <v>481</v>
      </c>
      <c r="F761" s="75" t="s">
        <v>6817</v>
      </c>
      <c r="G761" s="53" t="s">
        <v>491</v>
      </c>
      <c r="H761" s="53" t="s">
        <v>492</v>
      </c>
      <c r="I761" s="47" t="s">
        <v>486</v>
      </c>
      <c r="J761" s="47">
        <v>5791</v>
      </c>
      <c r="K761" s="47" t="s">
        <v>493</v>
      </c>
      <c r="L761" s="47">
        <v>41021860</v>
      </c>
      <c r="M761" s="50" t="s">
        <v>6825</v>
      </c>
      <c r="N761" s="74" t="s">
        <v>475</v>
      </c>
      <c r="O761" s="74" t="s">
        <v>476</v>
      </c>
      <c r="P761" s="75" t="s">
        <v>6816</v>
      </c>
      <c r="Q761" s="54"/>
    </row>
    <row r="762" spans="2:17" s="73" customFormat="1" x14ac:dyDescent="0.15">
      <c r="B762" s="65">
        <v>2018</v>
      </c>
      <c r="C762" s="75">
        <v>3</v>
      </c>
      <c r="D762" s="75" t="s">
        <v>15</v>
      </c>
      <c r="E762" s="53" t="s">
        <v>5552</v>
      </c>
      <c r="F762" s="75" t="s">
        <v>6835</v>
      </c>
      <c r="G762" s="53" t="s">
        <v>3566</v>
      </c>
      <c r="H762" s="53" t="s">
        <v>3567</v>
      </c>
      <c r="I762" s="47" t="s">
        <v>5555</v>
      </c>
      <c r="J762" s="47">
        <v>11000</v>
      </c>
      <c r="K762" s="47" t="s">
        <v>422</v>
      </c>
      <c r="L762" s="47">
        <v>42238060</v>
      </c>
      <c r="M762" s="50" t="s">
        <v>6888</v>
      </c>
      <c r="N762" s="74" t="s">
        <v>5246</v>
      </c>
      <c r="O762" s="74" t="s">
        <v>5553</v>
      </c>
      <c r="P762" s="75" t="s">
        <v>5000</v>
      </c>
      <c r="Q762" s="54"/>
    </row>
    <row r="763" spans="2:17" s="73" customFormat="1" x14ac:dyDescent="0.15">
      <c r="B763" s="65">
        <v>2018</v>
      </c>
      <c r="C763" s="75">
        <v>3</v>
      </c>
      <c r="D763" s="75" t="s">
        <v>15</v>
      </c>
      <c r="E763" s="53" t="s">
        <v>5389</v>
      </c>
      <c r="F763" s="75" t="s">
        <v>6836</v>
      </c>
      <c r="G763" s="53" t="s">
        <v>307</v>
      </c>
      <c r="H763" s="53" t="s">
        <v>5682</v>
      </c>
      <c r="I763" s="47" t="s">
        <v>309</v>
      </c>
      <c r="J763" s="47">
        <v>683</v>
      </c>
      <c r="K763" s="47" t="s">
        <v>309</v>
      </c>
      <c r="L763" s="47">
        <v>43964710</v>
      </c>
      <c r="M763" s="50" t="s">
        <v>6791</v>
      </c>
      <c r="N763" s="74" t="s">
        <v>5390</v>
      </c>
      <c r="O763" s="74" t="s">
        <v>5391</v>
      </c>
      <c r="P763" s="75" t="s">
        <v>5000</v>
      </c>
      <c r="Q763" s="54"/>
    </row>
    <row r="764" spans="2:17" s="73" customFormat="1" x14ac:dyDescent="0.15">
      <c r="B764" s="65">
        <v>2018</v>
      </c>
      <c r="C764" s="75">
        <v>3</v>
      </c>
      <c r="D764" s="75" t="s">
        <v>15</v>
      </c>
      <c r="E764" s="53" t="s">
        <v>481</v>
      </c>
      <c r="F764" s="75" t="s">
        <v>6817</v>
      </c>
      <c r="G764" s="53" t="s">
        <v>517</v>
      </c>
      <c r="H764" s="53" t="s">
        <v>518</v>
      </c>
      <c r="I764" s="47" t="s">
        <v>486</v>
      </c>
      <c r="J764" s="47">
        <v>68796</v>
      </c>
      <c r="K764" s="47" t="s">
        <v>519</v>
      </c>
      <c r="L764" s="47">
        <v>44029440</v>
      </c>
      <c r="M764" s="50" t="s">
        <v>6825</v>
      </c>
      <c r="N764" s="74" t="s">
        <v>475</v>
      </c>
      <c r="O764" s="74" t="s">
        <v>476</v>
      </c>
      <c r="P764" s="75" t="s">
        <v>6816</v>
      </c>
      <c r="Q764" s="54"/>
    </row>
    <row r="765" spans="2:17" s="73" customFormat="1" x14ac:dyDescent="0.15">
      <c r="B765" s="65">
        <v>2018</v>
      </c>
      <c r="C765" s="75">
        <v>3</v>
      </c>
      <c r="D765" s="75" t="s">
        <v>15</v>
      </c>
      <c r="E765" s="53" t="s">
        <v>4457</v>
      </c>
      <c r="F765" s="75" t="s">
        <v>6836</v>
      </c>
      <c r="G765" s="53" t="s">
        <v>4458</v>
      </c>
      <c r="H765" s="53" t="s">
        <v>4459</v>
      </c>
      <c r="I765" s="47" t="s">
        <v>357</v>
      </c>
      <c r="J765" s="47">
        <v>64106</v>
      </c>
      <c r="K765" s="47" t="s">
        <v>519</v>
      </c>
      <c r="L765" s="47">
        <v>44278000</v>
      </c>
      <c r="M765" s="50" t="s">
        <v>6879</v>
      </c>
      <c r="N765" s="74" t="s">
        <v>4137</v>
      </c>
      <c r="O765" s="74" t="s">
        <v>4138</v>
      </c>
      <c r="P765" s="75" t="s">
        <v>5000</v>
      </c>
      <c r="Q765" s="54"/>
    </row>
    <row r="766" spans="2:17" s="73" customFormat="1" x14ac:dyDescent="0.15">
      <c r="B766" s="65">
        <v>2018</v>
      </c>
      <c r="C766" s="75">
        <v>3</v>
      </c>
      <c r="D766" s="75" t="s">
        <v>15</v>
      </c>
      <c r="E766" s="53" t="s">
        <v>481</v>
      </c>
      <c r="F766" s="75" t="s">
        <v>6817</v>
      </c>
      <c r="G766" s="53" t="s">
        <v>520</v>
      </c>
      <c r="H766" s="53" t="s">
        <v>521</v>
      </c>
      <c r="I766" s="47" t="s">
        <v>522</v>
      </c>
      <c r="J766" s="47">
        <v>607</v>
      </c>
      <c r="K766" s="47" t="s">
        <v>493</v>
      </c>
      <c r="L766" s="47">
        <v>44311000</v>
      </c>
      <c r="M766" s="50" t="s">
        <v>6825</v>
      </c>
      <c r="N766" s="74" t="s">
        <v>475</v>
      </c>
      <c r="O766" s="74" t="s">
        <v>476</v>
      </c>
      <c r="P766" s="75" t="s">
        <v>6816</v>
      </c>
      <c r="Q766" s="54"/>
    </row>
    <row r="767" spans="2:17" s="73" customFormat="1" x14ac:dyDescent="0.15">
      <c r="B767" s="65">
        <v>2018</v>
      </c>
      <c r="C767" s="75">
        <v>3</v>
      </c>
      <c r="D767" s="75" t="s">
        <v>15</v>
      </c>
      <c r="E767" s="53" t="s">
        <v>918</v>
      </c>
      <c r="F767" s="75" t="s">
        <v>6817</v>
      </c>
      <c r="G767" s="53" t="s">
        <v>919</v>
      </c>
      <c r="H767" s="53" t="s">
        <v>920</v>
      </c>
      <c r="I767" s="47" t="s">
        <v>318</v>
      </c>
      <c r="J767" s="47">
        <v>335</v>
      </c>
      <c r="K767" s="47" t="s">
        <v>319</v>
      </c>
      <c r="L767" s="47">
        <v>44555000</v>
      </c>
      <c r="M767" s="50" t="s">
        <v>6832</v>
      </c>
      <c r="N767" s="74" t="s">
        <v>803</v>
      </c>
      <c r="O767" s="74" t="s">
        <v>804</v>
      </c>
      <c r="P767" s="75" t="s">
        <v>6816</v>
      </c>
      <c r="Q767" s="54"/>
    </row>
    <row r="768" spans="2:17" s="73" customFormat="1" x14ac:dyDescent="0.15">
      <c r="B768" s="65">
        <v>2018</v>
      </c>
      <c r="C768" s="75">
        <v>3</v>
      </c>
      <c r="D768" s="75" t="s">
        <v>15</v>
      </c>
      <c r="E768" s="53" t="s">
        <v>3660</v>
      </c>
      <c r="F768" s="75" t="s">
        <v>6836</v>
      </c>
      <c r="G768" s="53" t="s">
        <v>3677</v>
      </c>
      <c r="H768" s="53" t="s">
        <v>3678</v>
      </c>
      <c r="I768" s="47" t="s">
        <v>16</v>
      </c>
      <c r="J768" s="47">
        <v>1575</v>
      </c>
      <c r="K768" s="47" t="s">
        <v>493</v>
      </c>
      <c r="L768" s="47">
        <v>44887500</v>
      </c>
      <c r="M768" s="50" t="s">
        <v>5901</v>
      </c>
      <c r="N768" s="74" t="s">
        <v>3338</v>
      </c>
      <c r="O768" s="74" t="s">
        <v>3339</v>
      </c>
      <c r="P768" s="75" t="s">
        <v>5000</v>
      </c>
      <c r="Q768" s="54"/>
    </row>
    <row r="769" spans="2:17" s="73" customFormat="1" x14ac:dyDescent="0.15">
      <c r="B769" s="65">
        <v>2018</v>
      </c>
      <c r="C769" s="75">
        <v>3</v>
      </c>
      <c r="D769" s="75" t="s">
        <v>15</v>
      </c>
      <c r="E769" s="53" t="s">
        <v>1955</v>
      </c>
      <c r="F769" s="75" t="s">
        <v>6835</v>
      </c>
      <c r="G769" s="53" t="s">
        <v>2082</v>
      </c>
      <c r="H769" s="53" t="s">
        <v>2083</v>
      </c>
      <c r="I769" s="47" t="s">
        <v>16</v>
      </c>
      <c r="J769" s="47">
        <v>251</v>
      </c>
      <c r="K769" s="47" t="s">
        <v>319</v>
      </c>
      <c r="L769" s="47">
        <v>46256744</v>
      </c>
      <c r="M769" s="50" t="s">
        <v>6227</v>
      </c>
      <c r="N769" s="74" t="s">
        <v>1952</v>
      </c>
      <c r="O769" s="74" t="s">
        <v>1953</v>
      </c>
      <c r="P769" s="75" t="s">
        <v>5000</v>
      </c>
      <c r="Q769" s="54"/>
    </row>
    <row r="770" spans="2:17" s="73" customFormat="1" x14ac:dyDescent="0.15">
      <c r="B770" s="65">
        <v>2018</v>
      </c>
      <c r="C770" s="75">
        <v>3</v>
      </c>
      <c r="D770" s="75" t="s">
        <v>15</v>
      </c>
      <c r="E770" s="53" t="s">
        <v>3036</v>
      </c>
      <c r="F770" s="75" t="s">
        <v>6836</v>
      </c>
      <c r="G770" s="53" t="s">
        <v>345</v>
      </c>
      <c r="H770" s="53" t="s">
        <v>1766</v>
      </c>
      <c r="I770" s="47" t="s">
        <v>3101</v>
      </c>
      <c r="J770" s="47">
        <v>72.834999999999994</v>
      </c>
      <c r="K770" s="47" t="s">
        <v>297</v>
      </c>
      <c r="L770" s="47">
        <v>46522000</v>
      </c>
      <c r="M770" s="50" t="s">
        <v>6866</v>
      </c>
      <c r="N770" s="74" t="s">
        <v>3037</v>
      </c>
      <c r="O770" s="74" t="s">
        <v>3038</v>
      </c>
      <c r="P770" s="75" t="s">
        <v>5000</v>
      </c>
      <c r="Q770" s="54"/>
    </row>
    <row r="771" spans="2:17" s="73" customFormat="1" x14ac:dyDescent="0.15">
      <c r="B771" s="65">
        <v>2018</v>
      </c>
      <c r="C771" s="75">
        <v>3</v>
      </c>
      <c r="D771" s="75" t="s">
        <v>14</v>
      </c>
      <c r="E771" s="53" t="s">
        <v>4792</v>
      </c>
      <c r="F771" s="75" t="s">
        <v>6836</v>
      </c>
      <c r="G771" s="53" t="s">
        <v>338</v>
      </c>
      <c r="H771" s="53" t="s">
        <v>4804</v>
      </c>
      <c r="I771" s="47" t="s">
        <v>4805</v>
      </c>
      <c r="J771" s="47">
        <v>1</v>
      </c>
      <c r="K771" s="47" t="s">
        <v>4795</v>
      </c>
      <c r="L771" s="47">
        <v>46900000</v>
      </c>
      <c r="M771" s="50" t="s">
        <v>6885</v>
      </c>
      <c r="N771" s="74" t="s">
        <v>4281</v>
      </c>
      <c r="O771" s="74" t="s">
        <v>4796</v>
      </c>
      <c r="P771" s="75" t="s">
        <v>5000</v>
      </c>
      <c r="Q771" s="54"/>
    </row>
    <row r="772" spans="2:17" s="73" customFormat="1" x14ac:dyDescent="0.15">
      <c r="B772" s="65">
        <v>2018</v>
      </c>
      <c r="C772" s="75">
        <v>3</v>
      </c>
      <c r="D772" s="75" t="s">
        <v>15</v>
      </c>
      <c r="E772" s="53" t="s">
        <v>4677</v>
      </c>
      <c r="F772" s="75" t="s">
        <v>6836</v>
      </c>
      <c r="G772" s="53" t="s">
        <v>307</v>
      </c>
      <c r="H772" s="53" t="s">
        <v>4555</v>
      </c>
      <c r="I772" s="47" t="s">
        <v>4668</v>
      </c>
      <c r="J772" s="47">
        <v>706</v>
      </c>
      <c r="K772" s="47" t="s">
        <v>309</v>
      </c>
      <c r="L772" s="47">
        <v>47858000</v>
      </c>
      <c r="M772" s="50" t="s">
        <v>4235</v>
      </c>
      <c r="N772" s="74" t="s">
        <v>4231</v>
      </c>
      <c r="O772" s="74" t="s">
        <v>4232</v>
      </c>
      <c r="P772" s="75" t="s">
        <v>5000</v>
      </c>
      <c r="Q772" s="54"/>
    </row>
    <row r="773" spans="2:17" s="73" customFormat="1" x14ac:dyDescent="0.15">
      <c r="B773" s="65">
        <v>2018</v>
      </c>
      <c r="C773" s="75">
        <v>3</v>
      </c>
      <c r="D773" s="75" t="s">
        <v>15</v>
      </c>
      <c r="E773" s="53" t="s">
        <v>4518</v>
      </c>
      <c r="F773" s="75" t="s">
        <v>6836</v>
      </c>
      <c r="G773" s="53" t="s">
        <v>4488</v>
      </c>
      <c r="H773" s="53" t="s">
        <v>4519</v>
      </c>
      <c r="I773" s="47" t="s">
        <v>3867</v>
      </c>
      <c r="J773" s="47">
        <v>38</v>
      </c>
      <c r="K773" s="47" t="s">
        <v>4490</v>
      </c>
      <c r="L773" s="47">
        <v>48105000</v>
      </c>
      <c r="M773" s="50" t="s">
        <v>6880</v>
      </c>
      <c r="N773" s="74" t="s">
        <v>4520</v>
      </c>
      <c r="O773" s="74" t="s">
        <v>4521</v>
      </c>
      <c r="P773" s="75" t="s">
        <v>5000</v>
      </c>
      <c r="Q773" s="54"/>
    </row>
    <row r="774" spans="2:17" s="73" customFormat="1" x14ac:dyDescent="0.15">
      <c r="B774" s="65">
        <v>2018</v>
      </c>
      <c r="C774" s="75">
        <v>3</v>
      </c>
      <c r="D774" s="75" t="s">
        <v>15</v>
      </c>
      <c r="E774" s="53" t="s">
        <v>4346</v>
      </c>
      <c r="F774" s="75" t="s">
        <v>6849</v>
      </c>
      <c r="G774" s="53" t="s">
        <v>4352</v>
      </c>
      <c r="H774" s="53" t="s">
        <v>4348</v>
      </c>
      <c r="I774" s="47" t="s">
        <v>4349</v>
      </c>
      <c r="J774" s="47">
        <v>1</v>
      </c>
      <c r="K774" s="47" t="s">
        <v>4317</v>
      </c>
      <c r="L774" s="47">
        <v>48600000</v>
      </c>
      <c r="M774" s="50" t="s">
        <v>5905</v>
      </c>
      <c r="N774" s="74" t="s">
        <v>4350</v>
      </c>
      <c r="O774" s="74" t="s">
        <v>4351</v>
      </c>
      <c r="P774" s="75" t="s">
        <v>5000</v>
      </c>
      <c r="Q774" s="54"/>
    </row>
    <row r="775" spans="2:17" s="73" customFormat="1" x14ac:dyDescent="0.15">
      <c r="B775" s="65">
        <v>2018</v>
      </c>
      <c r="C775" s="75">
        <v>3</v>
      </c>
      <c r="D775" s="75" t="s">
        <v>15</v>
      </c>
      <c r="E775" s="53" t="s">
        <v>4341</v>
      </c>
      <c r="F775" s="75" t="s">
        <v>6836</v>
      </c>
      <c r="G775" s="53" t="s">
        <v>4344</v>
      </c>
      <c r="H775" s="53" t="s">
        <v>4345</v>
      </c>
      <c r="I775" s="47" t="s">
        <v>4343</v>
      </c>
      <c r="J775" s="47">
        <v>191</v>
      </c>
      <c r="K775" s="47" t="s">
        <v>306</v>
      </c>
      <c r="L775" s="47">
        <v>48705000</v>
      </c>
      <c r="M775" s="50" t="s">
        <v>5905</v>
      </c>
      <c r="N775" s="74" t="s">
        <v>3826</v>
      </c>
      <c r="O775" s="74" t="s">
        <v>3827</v>
      </c>
      <c r="P775" s="75" t="s">
        <v>5000</v>
      </c>
      <c r="Q775" s="54"/>
    </row>
    <row r="776" spans="2:17" s="73" customFormat="1" ht="16.5" x14ac:dyDescent="0.15">
      <c r="B776" s="65">
        <v>2018</v>
      </c>
      <c r="C776" s="75">
        <v>3</v>
      </c>
      <c r="D776" s="75" t="s">
        <v>14</v>
      </c>
      <c r="E776" s="53" t="s">
        <v>4807</v>
      </c>
      <c r="F776" s="75" t="s">
        <v>3911</v>
      </c>
      <c r="G776" s="53" t="s">
        <v>4808</v>
      </c>
      <c r="H776" s="53" t="s">
        <v>4809</v>
      </c>
      <c r="I776" s="47" t="s">
        <v>3867</v>
      </c>
      <c r="J776" s="47">
        <v>1</v>
      </c>
      <c r="K776" s="47" t="s">
        <v>4572</v>
      </c>
      <c r="L776" s="47">
        <v>49000000</v>
      </c>
      <c r="M776" s="50" t="s">
        <v>6885</v>
      </c>
      <c r="N776" s="74" t="s">
        <v>4281</v>
      </c>
      <c r="O776" s="74" t="s">
        <v>4796</v>
      </c>
      <c r="P776" s="75" t="s">
        <v>6846</v>
      </c>
      <c r="Q776" s="54"/>
    </row>
    <row r="777" spans="2:17" s="73" customFormat="1" x14ac:dyDescent="0.15">
      <c r="B777" s="65">
        <v>2018</v>
      </c>
      <c r="C777" s="75">
        <v>3</v>
      </c>
      <c r="D777" s="75" t="s">
        <v>5424</v>
      </c>
      <c r="E777" s="53" t="s">
        <v>5443</v>
      </c>
      <c r="F777" s="75" t="s">
        <v>6847</v>
      </c>
      <c r="G777" s="53" t="s">
        <v>5444</v>
      </c>
      <c r="H777" s="53" t="s">
        <v>5445</v>
      </c>
      <c r="I777" s="47" t="s">
        <v>4343</v>
      </c>
      <c r="J777" s="47">
        <f>617+65+92</f>
        <v>774</v>
      </c>
      <c r="K777" s="47" t="s">
        <v>5446</v>
      </c>
      <c r="L777" s="47">
        <v>49000000</v>
      </c>
      <c r="M777" s="50" t="s">
        <v>6886</v>
      </c>
      <c r="N777" s="74" t="s">
        <v>5447</v>
      </c>
      <c r="O777" s="74" t="s">
        <v>5448</v>
      </c>
      <c r="P777" s="75" t="s">
        <v>5000</v>
      </c>
      <c r="Q777" s="54"/>
    </row>
    <row r="778" spans="2:17" s="73" customFormat="1" x14ac:dyDescent="0.15">
      <c r="B778" s="65">
        <v>2018</v>
      </c>
      <c r="C778" s="75">
        <v>3</v>
      </c>
      <c r="D778" s="75" t="s">
        <v>14</v>
      </c>
      <c r="E778" s="53" t="s">
        <v>3366</v>
      </c>
      <c r="F778" s="75" t="s">
        <v>6836</v>
      </c>
      <c r="G778" s="53" t="s">
        <v>3697</v>
      </c>
      <c r="H778" s="53"/>
      <c r="I778" s="47" t="s">
        <v>16</v>
      </c>
      <c r="J778" s="47"/>
      <c r="K778" s="47" t="s">
        <v>319</v>
      </c>
      <c r="L778" s="47">
        <v>49005000</v>
      </c>
      <c r="M778" s="50" t="s">
        <v>5903</v>
      </c>
      <c r="N778" s="74" t="s">
        <v>3360</v>
      </c>
      <c r="O778" s="74" t="s">
        <v>3361</v>
      </c>
      <c r="P778" s="75" t="s">
        <v>5000</v>
      </c>
      <c r="Q778" s="54"/>
    </row>
    <row r="779" spans="2:17" s="73" customFormat="1" x14ac:dyDescent="0.15">
      <c r="B779" s="65">
        <v>2018</v>
      </c>
      <c r="C779" s="75">
        <v>3</v>
      </c>
      <c r="D779" s="75" t="s">
        <v>14</v>
      </c>
      <c r="E779" s="53" t="s">
        <v>1618</v>
      </c>
      <c r="F779" s="75" t="s">
        <v>6836</v>
      </c>
      <c r="G779" s="53" t="s">
        <v>1620</v>
      </c>
      <c r="H779" s="53" t="s">
        <v>1621</v>
      </c>
      <c r="I779" s="47" t="s">
        <v>17</v>
      </c>
      <c r="J779" s="47">
        <v>385</v>
      </c>
      <c r="K779" s="47" t="s">
        <v>1622</v>
      </c>
      <c r="L779" s="47">
        <v>49665000</v>
      </c>
      <c r="M779" s="50" t="s">
        <v>5845</v>
      </c>
      <c r="N779" s="74" t="s">
        <v>1383</v>
      </c>
      <c r="O779" s="74" t="s">
        <v>1384</v>
      </c>
      <c r="P779" s="75" t="s">
        <v>5000</v>
      </c>
      <c r="Q779" s="54"/>
    </row>
    <row r="780" spans="2:17" s="73" customFormat="1" x14ac:dyDescent="0.15">
      <c r="B780" s="65">
        <v>2018</v>
      </c>
      <c r="C780" s="75">
        <v>3</v>
      </c>
      <c r="D780" s="75" t="s">
        <v>15</v>
      </c>
      <c r="E780" s="53" t="s">
        <v>4886</v>
      </c>
      <c r="F780" s="75" t="s">
        <v>6836</v>
      </c>
      <c r="G780" s="53" t="s">
        <v>4893</v>
      </c>
      <c r="H780" s="53" t="s">
        <v>4894</v>
      </c>
      <c r="I780" s="47" t="s">
        <v>16</v>
      </c>
      <c r="J780" s="47">
        <v>173</v>
      </c>
      <c r="K780" s="47" t="s">
        <v>400</v>
      </c>
      <c r="L780" s="47">
        <v>49745181</v>
      </c>
      <c r="M780" s="50" t="s">
        <v>4993</v>
      </c>
      <c r="N780" s="74" t="s">
        <v>4888</v>
      </c>
      <c r="O780" s="74" t="s">
        <v>4889</v>
      </c>
      <c r="P780" s="75" t="s">
        <v>5000</v>
      </c>
      <c r="Q780" s="54"/>
    </row>
    <row r="781" spans="2:17" s="73" customFormat="1" x14ac:dyDescent="0.15">
      <c r="B781" s="65">
        <v>2018</v>
      </c>
      <c r="C781" s="75">
        <v>3</v>
      </c>
      <c r="D781" s="75" t="s">
        <v>15</v>
      </c>
      <c r="E781" s="53" t="s">
        <v>961</v>
      </c>
      <c r="F781" s="75" t="s">
        <v>6835</v>
      </c>
      <c r="G781" s="53" t="s">
        <v>510</v>
      </c>
      <c r="H781" s="53" t="s">
        <v>962</v>
      </c>
      <c r="I781" s="47" t="s">
        <v>938</v>
      </c>
      <c r="J781" s="47">
        <v>1</v>
      </c>
      <c r="K781" s="47" t="s">
        <v>322</v>
      </c>
      <c r="L781" s="47">
        <v>50000000</v>
      </c>
      <c r="M781" s="50" t="s">
        <v>5837</v>
      </c>
      <c r="N781" s="74" t="s">
        <v>719</v>
      </c>
      <c r="O781" s="74" t="s">
        <v>720</v>
      </c>
      <c r="P781" s="75" t="s">
        <v>5000</v>
      </c>
      <c r="Q781" s="54"/>
    </row>
    <row r="782" spans="2:17" s="73" customFormat="1" x14ac:dyDescent="0.15">
      <c r="B782" s="65">
        <v>2018</v>
      </c>
      <c r="C782" s="75">
        <v>3</v>
      </c>
      <c r="D782" s="75" t="s">
        <v>14</v>
      </c>
      <c r="E782" s="53" t="s">
        <v>5089</v>
      </c>
      <c r="F782" s="75" t="s">
        <v>3911</v>
      </c>
      <c r="G782" s="53" t="s">
        <v>5589</v>
      </c>
      <c r="H782" s="53" t="s">
        <v>307</v>
      </c>
      <c r="I782" s="47" t="s">
        <v>17</v>
      </c>
      <c r="J782" s="47">
        <v>1</v>
      </c>
      <c r="K782" s="47" t="s">
        <v>90</v>
      </c>
      <c r="L782" s="47">
        <v>50000000</v>
      </c>
      <c r="M782" s="50" t="s">
        <v>5917</v>
      </c>
      <c r="N782" s="74" t="s">
        <v>5090</v>
      </c>
      <c r="O782" s="74" t="s">
        <v>5091</v>
      </c>
      <c r="P782" s="75" t="s">
        <v>5000</v>
      </c>
      <c r="Q782" s="54"/>
    </row>
    <row r="783" spans="2:17" s="73" customFormat="1" x14ac:dyDescent="0.15">
      <c r="B783" s="65">
        <v>2018</v>
      </c>
      <c r="C783" s="75">
        <v>3</v>
      </c>
      <c r="D783" s="75" t="s">
        <v>14</v>
      </c>
      <c r="E783" s="53" t="s">
        <v>5092</v>
      </c>
      <c r="F783" s="75" t="s">
        <v>3911</v>
      </c>
      <c r="G783" s="53" t="s">
        <v>5589</v>
      </c>
      <c r="H783" s="53" t="s">
        <v>307</v>
      </c>
      <c r="I783" s="47" t="s">
        <v>17</v>
      </c>
      <c r="J783" s="47">
        <v>1</v>
      </c>
      <c r="K783" s="47" t="s">
        <v>90</v>
      </c>
      <c r="L783" s="47">
        <v>50000000</v>
      </c>
      <c r="M783" s="50" t="s">
        <v>5917</v>
      </c>
      <c r="N783" s="74" t="s">
        <v>5090</v>
      </c>
      <c r="O783" s="74" t="s">
        <v>5091</v>
      </c>
      <c r="P783" s="75" t="s">
        <v>5000</v>
      </c>
      <c r="Q783" s="54"/>
    </row>
    <row r="784" spans="2:17" s="73" customFormat="1" x14ac:dyDescent="0.15">
      <c r="B784" s="65">
        <v>2018</v>
      </c>
      <c r="C784" s="75">
        <v>3</v>
      </c>
      <c r="D784" s="75" t="s">
        <v>14</v>
      </c>
      <c r="E784" s="53" t="s">
        <v>1732</v>
      </c>
      <c r="F784" s="75" t="s">
        <v>6836</v>
      </c>
      <c r="G784" s="53" t="s">
        <v>1733</v>
      </c>
      <c r="H784" s="53" t="s">
        <v>1734</v>
      </c>
      <c r="I784" s="47" t="s">
        <v>1727</v>
      </c>
      <c r="J784" s="47">
        <v>315</v>
      </c>
      <c r="K784" s="47" t="s">
        <v>366</v>
      </c>
      <c r="L784" s="47">
        <v>50039000</v>
      </c>
      <c r="M784" s="50" t="s">
        <v>6188</v>
      </c>
      <c r="N784" s="74" t="s">
        <v>1486</v>
      </c>
      <c r="O784" s="74" t="s">
        <v>1487</v>
      </c>
      <c r="P784" s="75" t="s">
        <v>5000</v>
      </c>
      <c r="Q784" s="54"/>
    </row>
    <row r="785" spans="2:17" s="73" customFormat="1" x14ac:dyDescent="0.15">
      <c r="B785" s="65">
        <v>2018</v>
      </c>
      <c r="C785" s="75">
        <v>3</v>
      </c>
      <c r="D785" s="75" t="s">
        <v>14</v>
      </c>
      <c r="E785" s="53" t="s">
        <v>1730</v>
      </c>
      <c r="F785" s="75" t="s">
        <v>6836</v>
      </c>
      <c r="G785" s="53" t="s">
        <v>307</v>
      </c>
      <c r="H785" s="53" t="s">
        <v>1731</v>
      </c>
      <c r="I785" s="47" t="s">
        <v>1727</v>
      </c>
      <c r="J785" s="47">
        <v>89</v>
      </c>
      <c r="K785" s="47" t="s">
        <v>309</v>
      </c>
      <c r="L785" s="47">
        <v>50400880</v>
      </c>
      <c r="M785" s="50" t="s">
        <v>6188</v>
      </c>
      <c r="N785" s="74" t="s">
        <v>1486</v>
      </c>
      <c r="O785" s="74" t="s">
        <v>1487</v>
      </c>
      <c r="P785" s="75" t="s">
        <v>5000</v>
      </c>
      <c r="Q785" s="54"/>
    </row>
    <row r="786" spans="2:17" s="73" customFormat="1" x14ac:dyDescent="0.15">
      <c r="B786" s="65">
        <v>2018</v>
      </c>
      <c r="C786" s="75">
        <v>3</v>
      </c>
      <c r="D786" s="75" t="s">
        <v>15</v>
      </c>
      <c r="E786" s="53" t="s">
        <v>1223</v>
      </c>
      <c r="F786" s="75" t="s">
        <v>3911</v>
      </c>
      <c r="G786" s="53" t="s">
        <v>1582</v>
      </c>
      <c r="H786" s="53" t="s">
        <v>1680</v>
      </c>
      <c r="I786" s="47" t="s">
        <v>357</v>
      </c>
      <c r="J786" s="47">
        <v>2</v>
      </c>
      <c r="K786" s="47" t="s">
        <v>301</v>
      </c>
      <c r="L786" s="47">
        <v>51000000</v>
      </c>
      <c r="M786" s="50" t="s">
        <v>5849</v>
      </c>
      <c r="N786" s="74" t="s">
        <v>1224</v>
      </c>
      <c r="O786" s="74" t="s">
        <v>1225</v>
      </c>
      <c r="P786" s="75" t="s">
        <v>5000</v>
      </c>
      <c r="Q786" s="54"/>
    </row>
    <row r="787" spans="2:17" s="73" customFormat="1" x14ac:dyDescent="0.15">
      <c r="B787" s="65">
        <v>2018</v>
      </c>
      <c r="C787" s="75">
        <v>3</v>
      </c>
      <c r="D787" s="75" t="s">
        <v>14</v>
      </c>
      <c r="E787" s="53" t="s">
        <v>5576</v>
      </c>
      <c r="F787" s="75" t="s">
        <v>6836</v>
      </c>
      <c r="G787" s="53" t="s">
        <v>5579</v>
      </c>
      <c r="H787" s="53" t="s">
        <v>5580</v>
      </c>
      <c r="I787" s="47" t="s">
        <v>16</v>
      </c>
      <c r="J787" s="47">
        <v>1940</v>
      </c>
      <c r="K787" s="47" t="s">
        <v>887</v>
      </c>
      <c r="L787" s="47">
        <v>51229000</v>
      </c>
      <c r="M787" s="50" t="s">
        <v>6890</v>
      </c>
      <c r="N787" s="74" t="s">
        <v>5572</v>
      </c>
      <c r="O787" s="74" t="s">
        <v>5573</v>
      </c>
      <c r="P787" s="75" t="s">
        <v>5000</v>
      </c>
      <c r="Q787" s="54"/>
    </row>
    <row r="788" spans="2:17" s="73" customFormat="1" x14ac:dyDescent="0.15">
      <c r="B788" s="65">
        <v>2018</v>
      </c>
      <c r="C788" s="75">
        <v>3</v>
      </c>
      <c r="D788" s="75" t="s">
        <v>15</v>
      </c>
      <c r="E788" s="53" t="s">
        <v>5443</v>
      </c>
      <c r="F788" s="75" t="s">
        <v>3911</v>
      </c>
      <c r="G788" s="53" t="s">
        <v>5449</v>
      </c>
      <c r="H788" s="53" t="s">
        <v>5450</v>
      </c>
      <c r="I788" s="47" t="s">
        <v>4343</v>
      </c>
      <c r="J788" s="47">
        <v>65</v>
      </c>
      <c r="K788" s="47" t="s">
        <v>5451</v>
      </c>
      <c r="L788" s="47">
        <v>52000000</v>
      </c>
      <c r="M788" s="50" t="s">
        <v>6886</v>
      </c>
      <c r="N788" s="74" t="s">
        <v>5447</v>
      </c>
      <c r="O788" s="74" t="s">
        <v>5448</v>
      </c>
      <c r="P788" s="75" t="s">
        <v>5000</v>
      </c>
      <c r="Q788" s="54"/>
    </row>
    <row r="789" spans="2:17" s="73" customFormat="1" x14ac:dyDescent="0.15">
      <c r="B789" s="65">
        <v>2018</v>
      </c>
      <c r="C789" s="75">
        <v>3</v>
      </c>
      <c r="D789" s="75" t="s">
        <v>15</v>
      </c>
      <c r="E789" s="53" t="s">
        <v>5624</v>
      </c>
      <c r="F789" s="75" t="s">
        <v>6836</v>
      </c>
      <c r="G789" s="53" t="s">
        <v>5616</v>
      </c>
      <c r="H789" s="53" t="s">
        <v>5625</v>
      </c>
      <c r="I789" s="47" t="s">
        <v>5626</v>
      </c>
      <c r="J789" s="47">
        <v>900</v>
      </c>
      <c r="K789" s="47" t="s">
        <v>5619</v>
      </c>
      <c r="L789" s="47">
        <v>52000000</v>
      </c>
      <c r="M789" s="50" t="s">
        <v>6894</v>
      </c>
      <c r="N789" s="74" t="s">
        <v>5620</v>
      </c>
      <c r="O789" s="74" t="s">
        <v>5621</v>
      </c>
      <c r="P789" s="75" t="s">
        <v>5000</v>
      </c>
      <c r="Q789" s="54"/>
    </row>
    <row r="790" spans="2:17" s="73" customFormat="1" x14ac:dyDescent="0.15">
      <c r="B790" s="65">
        <v>2018</v>
      </c>
      <c r="C790" s="75">
        <v>3</v>
      </c>
      <c r="D790" s="75" t="s">
        <v>14</v>
      </c>
      <c r="E790" s="53" t="s">
        <v>4810</v>
      </c>
      <c r="F790" s="75" t="s">
        <v>3911</v>
      </c>
      <c r="G790" s="53" t="s">
        <v>893</v>
      </c>
      <c r="H790" s="53" t="s">
        <v>4816</v>
      </c>
      <c r="I790" s="47" t="s">
        <v>4774</v>
      </c>
      <c r="J790" s="47">
        <v>1</v>
      </c>
      <c r="K790" s="47" t="s">
        <v>617</v>
      </c>
      <c r="L790" s="47">
        <v>52532000</v>
      </c>
      <c r="M790" s="50" t="s">
        <v>6885</v>
      </c>
      <c r="N790" s="74" t="s">
        <v>4285</v>
      </c>
      <c r="O790" s="74" t="s">
        <v>4812</v>
      </c>
      <c r="P790" s="75" t="s">
        <v>5000</v>
      </c>
      <c r="Q790" s="54"/>
    </row>
    <row r="791" spans="2:17" s="73" customFormat="1" x14ac:dyDescent="0.15">
      <c r="B791" s="65">
        <v>2018</v>
      </c>
      <c r="C791" s="75">
        <v>3</v>
      </c>
      <c r="D791" s="75" t="s">
        <v>15</v>
      </c>
      <c r="E791" s="53" t="s">
        <v>4448</v>
      </c>
      <c r="F791" s="75" t="s">
        <v>6836</v>
      </c>
      <c r="G791" s="53" t="s">
        <v>4470</v>
      </c>
      <c r="H791" s="53" t="s">
        <v>4471</v>
      </c>
      <c r="I791" s="47" t="s">
        <v>40</v>
      </c>
      <c r="J791" s="47">
        <v>29</v>
      </c>
      <c r="K791" s="47" t="s">
        <v>4466</v>
      </c>
      <c r="L791" s="47">
        <v>52867000</v>
      </c>
      <c r="M791" s="50" t="s">
        <v>4112</v>
      </c>
      <c r="N791" s="74" t="s">
        <v>4126</v>
      </c>
      <c r="O791" s="74" t="s">
        <v>4127</v>
      </c>
      <c r="P791" s="75" t="s">
        <v>5000</v>
      </c>
      <c r="Q791" s="54"/>
    </row>
    <row r="792" spans="2:17" s="73" customFormat="1" x14ac:dyDescent="0.15">
      <c r="B792" s="65">
        <v>2018</v>
      </c>
      <c r="C792" s="75">
        <v>3</v>
      </c>
      <c r="D792" s="75" t="s">
        <v>15</v>
      </c>
      <c r="E792" s="53" t="s">
        <v>478</v>
      </c>
      <c r="F792" s="75" t="s">
        <v>6817</v>
      </c>
      <c r="G792" s="53" t="s">
        <v>345</v>
      </c>
      <c r="H792" s="53" t="s">
        <v>484</v>
      </c>
      <c r="I792" s="47" t="s">
        <v>314</v>
      </c>
      <c r="J792" s="47">
        <v>69.373999999999995</v>
      </c>
      <c r="K792" s="47" t="s">
        <v>297</v>
      </c>
      <c r="L792" s="47">
        <v>53055426</v>
      </c>
      <c r="M792" s="50" t="s">
        <v>6825</v>
      </c>
      <c r="N792" s="74" t="s">
        <v>475</v>
      </c>
      <c r="O792" s="74" t="s">
        <v>476</v>
      </c>
      <c r="P792" s="75" t="s">
        <v>6816</v>
      </c>
      <c r="Q792" s="54"/>
    </row>
    <row r="793" spans="2:17" s="73" customFormat="1" x14ac:dyDescent="0.15">
      <c r="B793" s="65">
        <v>2018</v>
      </c>
      <c r="C793" s="75">
        <v>3</v>
      </c>
      <c r="D793" s="75" t="s">
        <v>14</v>
      </c>
      <c r="E793" s="53" t="s">
        <v>1973</v>
      </c>
      <c r="F793" s="75" t="s">
        <v>6838</v>
      </c>
      <c r="G793" s="53" t="s">
        <v>893</v>
      </c>
      <c r="H793" s="53" t="s">
        <v>2104</v>
      </c>
      <c r="I793" s="47" t="s">
        <v>2105</v>
      </c>
      <c r="J793" s="47">
        <v>1</v>
      </c>
      <c r="K793" s="47" t="s">
        <v>322</v>
      </c>
      <c r="L793" s="47">
        <v>53064000</v>
      </c>
      <c r="M793" s="50" t="s">
        <v>5855</v>
      </c>
      <c r="N793" s="74" t="s">
        <v>1930</v>
      </c>
      <c r="O793" s="74" t="s">
        <v>1931</v>
      </c>
      <c r="P793" s="75" t="s">
        <v>5000</v>
      </c>
      <c r="Q793" s="54"/>
    </row>
    <row r="794" spans="2:17" s="73" customFormat="1" x14ac:dyDescent="0.15">
      <c r="B794" s="65">
        <v>2018</v>
      </c>
      <c r="C794" s="75">
        <v>3</v>
      </c>
      <c r="D794" s="75" t="s">
        <v>15</v>
      </c>
      <c r="E794" s="53" t="s">
        <v>4346</v>
      </c>
      <c r="F794" s="75" t="s">
        <v>6849</v>
      </c>
      <c r="G794" s="53" t="s">
        <v>4356</v>
      </c>
      <c r="H794" s="53" t="s">
        <v>4348</v>
      </c>
      <c r="I794" s="47" t="s">
        <v>4349</v>
      </c>
      <c r="J794" s="47">
        <v>1</v>
      </c>
      <c r="K794" s="47" t="s">
        <v>4317</v>
      </c>
      <c r="L794" s="47">
        <v>54021000</v>
      </c>
      <c r="M794" s="50" t="s">
        <v>5905</v>
      </c>
      <c r="N794" s="74" t="s">
        <v>4350</v>
      </c>
      <c r="O794" s="74" t="s">
        <v>4351</v>
      </c>
      <c r="P794" s="75" t="s">
        <v>5000</v>
      </c>
      <c r="Q794" s="54"/>
    </row>
    <row r="795" spans="2:17" s="73" customFormat="1" x14ac:dyDescent="0.15">
      <c r="B795" s="65">
        <v>2018</v>
      </c>
      <c r="C795" s="75">
        <v>3</v>
      </c>
      <c r="D795" s="75" t="s">
        <v>15</v>
      </c>
      <c r="E795" s="53" t="s">
        <v>1948</v>
      </c>
      <c r="F795" s="75" t="s">
        <v>6835</v>
      </c>
      <c r="G795" s="53" t="s">
        <v>1990</v>
      </c>
      <c r="H795" s="53" t="s">
        <v>1986</v>
      </c>
      <c r="I795" s="47" t="s">
        <v>16</v>
      </c>
      <c r="J795" s="47">
        <v>169</v>
      </c>
      <c r="K795" s="47" t="s">
        <v>319</v>
      </c>
      <c r="L795" s="47">
        <v>54258600</v>
      </c>
      <c r="M795" s="50" t="s">
        <v>6227</v>
      </c>
      <c r="N795" s="74" t="s">
        <v>1949</v>
      </c>
      <c r="O795" s="74" t="s">
        <v>1950</v>
      </c>
      <c r="P795" s="75" t="s">
        <v>5000</v>
      </c>
      <c r="Q795" s="54"/>
    </row>
    <row r="796" spans="2:17" s="73" customFormat="1" x14ac:dyDescent="0.15">
      <c r="B796" s="65">
        <v>2018</v>
      </c>
      <c r="C796" s="75">
        <v>3</v>
      </c>
      <c r="D796" s="75" t="s">
        <v>15</v>
      </c>
      <c r="E796" s="53" t="s">
        <v>4346</v>
      </c>
      <c r="F796" s="75" t="s">
        <v>6849</v>
      </c>
      <c r="G796" s="53" t="s">
        <v>4347</v>
      </c>
      <c r="H796" s="53" t="s">
        <v>4348</v>
      </c>
      <c r="I796" s="47" t="s">
        <v>4349</v>
      </c>
      <c r="J796" s="47">
        <v>1</v>
      </c>
      <c r="K796" s="47" t="s">
        <v>4317</v>
      </c>
      <c r="L796" s="47">
        <v>54940000</v>
      </c>
      <c r="M796" s="50" t="s">
        <v>5905</v>
      </c>
      <c r="N796" s="74" t="s">
        <v>4350</v>
      </c>
      <c r="O796" s="74" t="s">
        <v>4351</v>
      </c>
      <c r="P796" s="75" t="s">
        <v>5000</v>
      </c>
      <c r="Q796" s="54"/>
    </row>
    <row r="797" spans="2:17" s="73" customFormat="1" x14ac:dyDescent="0.15">
      <c r="B797" s="65">
        <v>2018</v>
      </c>
      <c r="C797" s="75">
        <v>3</v>
      </c>
      <c r="D797" s="75" t="s">
        <v>14</v>
      </c>
      <c r="E797" s="53" t="s">
        <v>3180</v>
      </c>
      <c r="F797" s="75" t="s">
        <v>3911</v>
      </c>
      <c r="G797" s="53" t="s">
        <v>2749</v>
      </c>
      <c r="H797" s="53" t="s">
        <v>946</v>
      </c>
      <c r="I797" s="47" t="s">
        <v>353</v>
      </c>
      <c r="J797" s="47">
        <v>268</v>
      </c>
      <c r="K797" s="47" t="s">
        <v>319</v>
      </c>
      <c r="L797" s="47">
        <v>55000000</v>
      </c>
      <c r="M797" s="50" t="s">
        <v>5891</v>
      </c>
      <c r="N797" s="74" t="s">
        <v>3165</v>
      </c>
      <c r="O797" s="74" t="s">
        <v>3166</v>
      </c>
      <c r="P797" s="75" t="s">
        <v>5000</v>
      </c>
      <c r="Q797" s="54"/>
    </row>
    <row r="798" spans="2:17" s="73" customFormat="1" x14ac:dyDescent="0.15">
      <c r="B798" s="65">
        <v>2018</v>
      </c>
      <c r="C798" s="75">
        <v>3</v>
      </c>
      <c r="D798" s="75" t="s">
        <v>15</v>
      </c>
      <c r="E798" s="53" t="s">
        <v>5552</v>
      </c>
      <c r="F798" s="75" t="s">
        <v>6835</v>
      </c>
      <c r="G798" s="53" t="s">
        <v>307</v>
      </c>
      <c r="H798" s="53" t="s">
        <v>344</v>
      </c>
      <c r="I798" s="47" t="s">
        <v>314</v>
      </c>
      <c r="J798" s="47">
        <v>464</v>
      </c>
      <c r="K798" s="47" t="s">
        <v>309</v>
      </c>
      <c r="L798" s="47">
        <v>55857047</v>
      </c>
      <c r="M798" s="50" t="s">
        <v>6888</v>
      </c>
      <c r="N798" s="74" t="s">
        <v>5246</v>
      </c>
      <c r="O798" s="74" t="s">
        <v>5553</v>
      </c>
      <c r="P798" s="75" t="s">
        <v>5000</v>
      </c>
      <c r="Q798" s="54"/>
    </row>
    <row r="799" spans="2:17" s="73" customFormat="1" x14ac:dyDescent="0.15">
      <c r="B799" s="65">
        <v>2018</v>
      </c>
      <c r="C799" s="75">
        <v>3</v>
      </c>
      <c r="D799" s="75" t="s">
        <v>15</v>
      </c>
      <c r="E799" s="53" t="s">
        <v>3036</v>
      </c>
      <c r="F799" s="75" t="s">
        <v>6836</v>
      </c>
      <c r="G799" s="53" t="s">
        <v>3100</v>
      </c>
      <c r="H799" s="53" t="s">
        <v>1766</v>
      </c>
      <c r="I799" s="47" t="s">
        <v>3101</v>
      </c>
      <c r="J799" s="47">
        <v>868.74</v>
      </c>
      <c r="K799" s="47" t="s">
        <v>309</v>
      </c>
      <c r="L799" s="47">
        <v>55894000</v>
      </c>
      <c r="M799" s="50" t="s">
        <v>6866</v>
      </c>
      <c r="N799" s="74" t="s">
        <v>3037</v>
      </c>
      <c r="O799" s="74" t="s">
        <v>3038</v>
      </c>
      <c r="P799" s="75" t="s">
        <v>5000</v>
      </c>
      <c r="Q799" s="54"/>
    </row>
    <row r="800" spans="2:17" s="73" customFormat="1" x14ac:dyDescent="0.15">
      <c r="B800" s="65">
        <v>2018</v>
      </c>
      <c r="C800" s="75">
        <v>3</v>
      </c>
      <c r="D800" s="75" t="s">
        <v>14</v>
      </c>
      <c r="E800" s="53" t="s">
        <v>3367</v>
      </c>
      <c r="F800" s="75" t="s">
        <v>6836</v>
      </c>
      <c r="G800" s="53" t="s">
        <v>3698</v>
      </c>
      <c r="H800" s="53"/>
      <c r="I800" s="47" t="s">
        <v>16</v>
      </c>
      <c r="J800" s="47"/>
      <c r="K800" s="47" t="s">
        <v>319</v>
      </c>
      <c r="L800" s="47">
        <v>56006000</v>
      </c>
      <c r="M800" s="50" t="s">
        <v>5903</v>
      </c>
      <c r="N800" s="74" t="s">
        <v>3363</v>
      </c>
      <c r="O800" s="74" t="s">
        <v>3364</v>
      </c>
      <c r="P800" s="75" t="s">
        <v>5000</v>
      </c>
      <c r="Q800" s="54"/>
    </row>
    <row r="801" spans="2:17" s="73" customFormat="1" x14ac:dyDescent="0.15">
      <c r="B801" s="65">
        <v>2018</v>
      </c>
      <c r="C801" s="75">
        <v>3</v>
      </c>
      <c r="D801" s="75" t="s">
        <v>14</v>
      </c>
      <c r="E801" s="53" t="s">
        <v>2589</v>
      </c>
      <c r="F801" s="75" t="s">
        <v>6851</v>
      </c>
      <c r="G801" s="53" t="s">
        <v>1699</v>
      </c>
      <c r="H801" s="53" t="s">
        <v>2599</v>
      </c>
      <c r="I801" s="47" t="s">
        <v>16</v>
      </c>
      <c r="J801" s="47">
        <v>2188</v>
      </c>
      <c r="K801" s="47" t="s">
        <v>493</v>
      </c>
      <c r="L801" s="47">
        <v>56888000</v>
      </c>
      <c r="M801" s="50" t="s">
        <v>6856</v>
      </c>
      <c r="N801" s="74" t="s">
        <v>2465</v>
      </c>
      <c r="O801" s="74" t="s">
        <v>2466</v>
      </c>
      <c r="P801" s="75" t="s">
        <v>6846</v>
      </c>
      <c r="Q801" s="54"/>
    </row>
    <row r="802" spans="2:17" s="73" customFormat="1" x14ac:dyDescent="0.15">
      <c r="B802" s="65">
        <v>2018</v>
      </c>
      <c r="C802" s="75">
        <v>3</v>
      </c>
      <c r="D802" s="75" t="s">
        <v>15</v>
      </c>
      <c r="E802" s="53" t="s">
        <v>4457</v>
      </c>
      <c r="F802" s="75" t="s">
        <v>6836</v>
      </c>
      <c r="G802" s="53" t="s">
        <v>4449</v>
      </c>
      <c r="H802" s="53" t="s">
        <v>4461</v>
      </c>
      <c r="I802" s="47" t="s">
        <v>16</v>
      </c>
      <c r="J802" s="47">
        <v>902</v>
      </c>
      <c r="K802" s="47" t="s">
        <v>493</v>
      </c>
      <c r="L802" s="47">
        <v>56943260</v>
      </c>
      <c r="M802" s="50" t="s">
        <v>6879</v>
      </c>
      <c r="N802" s="74" t="s">
        <v>4137</v>
      </c>
      <c r="O802" s="74" t="s">
        <v>4138</v>
      </c>
      <c r="P802" s="75" t="s">
        <v>5000</v>
      </c>
      <c r="Q802" s="54"/>
    </row>
    <row r="803" spans="2:17" s="73" customFormat="1" x14ac:dyDescent="0.15">
      <c r="B803" s="65">
        <v>2018</v>
      </c>
      <c r="C803" s="75">
        <v>3</v>
      </c>
      <c r="D803" s="75" t="s">
        <v>14</v>
      </c>
      <c r="E803" s="53" t="s">
        <v>2458</v>
      </c>
      <c r="F803" s="75" t="s">
        <v>6851</v>
      </c>
      <c r="G803" s="53" t="s">
        <v>307</v>
      </c>
      <c r="H803" s="53" t="s">
        <v>2572</v>
      </c>
      <c r="I803" s="47" t="s">
        <v>2569</v>
      </c>
      <c r="J803" s="47">
        <v>836</v>
      </c>
      <c r="K803" s="47" t="s">
        <v>309</v>
      </c>
      <c r="L803" s="47">
        <v>57000000</v>
      </c>
      <c r="M803" s="50" t="s">
        <v>6857</v>
      </c>
      <c r="N803" s="74" t="s">
        <v>2456</v>
      </c>
      <c r="O803" s="74" t="s">
        <v>2457</v>
      </c>
      <c r="P803" s="75" t="s">
        <v>6846</v>
      </c>
      <c r="Q803" s="54"/>
    </row>
    <row r="804" spans="2:17" s="73" customFormat="1" x14ac:dyDescent="0.15">
      <c r="B804" s="65">
        <v>2018</v>
      </c>
      <c r="C804" s="75">
        <v>3</v>
      </c>
      <c r="D804" s="75" t="s">
        <v>5424</v>
      </c>
      <c r="E804" s="53" t="s">
        <v>5425</v>
      </c>
      <c r="F804" s="75" t="s">
        <v>6836</v>
      </c>
      <c r="G804" s="53" t="s">
        <v>5435</v>
      </c>
      <c r="H804" s="53" t="s">
        <v>5436</v>
      </c>
      <c r="I804" s="47" t="s">
        <v>5427</v>
      </c>
      <c r="J804" s="47">
        <v>2</v>
      </c>
      <c r="K804" s="47" t="s">
        <v>4317</v>
      </c>
      <c r="L804" s="47">
        <v>57424000</v>
      </c>
      <c r="M804" s="50" t="s">
        <v>6886</v>
      </c>
      <c r="N804" s="74" t="s">
        <v>5430</v>
      </c>
      <c r="O804" s="74" t="s">
        <v>5431</v>
      </c>
      <c r="P804" s="75" t="s">
        <v>5000</v>
      </c>
      <c r="Q804" s="54"/>
    </row>
    <row r="805" spans="2:17" s="73" customFormat="1" x14ac:dyDescent="0.15">
      <c r="B805" s="65">
        <v>2018</v>
      </c>
      <c r="C805" s="75">
        <v>3</v>
      </c>
      <c r="D805" s="75" t="s">
        <v>14</v>
      </c>
      <c r="E805" s="53" t="s">
        <v>1535</v>
      </c>
      <c r="F805" s="75" t="s">
        <v>6836</v>
      </c>
      <c r="G805" s="53" t="s">
        <v>1553</v>
      </c>
      <c r="H805" s="53" t="s">
        <v>1554</v>
      </c>
      <c r="I805" s="47" t="s">
        <v>353</v>
      </c>
      <c r="J805" s="47">
        <v>1538</v>
      </c>
      <c r="K805" s="47" t="s">
        <v>400</v>
      </c>
      <c r="L805" s="47">
        <v>58000000</v>
      </c>
      <c r="M805" s="50" t="s">
        <v>5845</v>
      </c>
      <c r="N805" s="74" t="s">
        <v>1132</v>
      </c>
      <c r="O805" s="74" t="s">
        <v>1133</v>
      </c>
      <c r="P805" s="75" t="s">
        <v>5000</v>
      </c>
      <c r="Q805" s="54"/>
    </row>
    <row r="806" spans="2:17" s="73" customFormat="1" x14ac:dyDescent="0.15">
      <c r="B806" s="65">
        <v>2018</v>
      </c>
      <c r="C806" s="75">
        <v>3</v>
      </c>
      <c r="D806" s="75" t="s">
        <v>15</v>
      </c>
      <c r="E806" s="53" t="s">
        <v>4886</v>
      </c>
      <c r="F806" s="75" t="s">
        <v>6836</v>
      </c>
      <c r="G806" s="53" t="s">
        <v>1593</v>
      </c>
      <c r="H806" s="53" t="s">
        <v>4887</v>
      </c>
      <c r="I806" s="47" t="s">
        <v>16</v>
      </c>
      <c r="J806" s="47">
        <v>1</v>
      </c>
      <c r="K806" s="47" t="s">
        <v>322</v>
      </c>
      <c r="L806" s="47">
        <v>58021634</v>
      </c>
      <c r="M806" s="50" t="s">
        <v>4993</v>
      </c>
      <c r="N806" s="74" t="s">
        <v>4888</v>
      </c>
      <c r="O806" s="74" t="s">
        <v>4889</v>
      </c>
      <c r="P806" s="75" t="s">
        <v>5000</v>
      </c>
      <c r="Q806" s="54"/>
    </row>
    <row r="807" spans="2:17" s="73" customFormat="1" x14ac:dyDescent="0.15">
      <c r="B807" s="65">
        <v>2018</v>
      </c>
      <c r="C807" s="75">
        <v>3</v>
      </c>
      <c r="D807" s="75" t="s">
        <v>14</v>
      </c>
      <c r="E807" s="53" t="s">
        <v>2589</v>
      </c>
      <c r="F807" s="75" t="s">
        <v>6851</v>
      </c>
      <c r="G807" s="53" t="s">
        <v>1675</v>
      </c>
      <c r="H807" s="53" t="s">
        <v>2595</v>
      </c>
      <c r="I807" s="47" t="s">
        <v>16</v>
      </c>
      <c r="J807" s="47">
        <v>2870</v>
      </c>
      <c r="K807" s="47" t="s">
        <v>525</v>
      </c>
      <c r="L807" s="47">
        <v>58286000</v>
      </c>
      <c r="M807" s="50" t="s">
        <v>6856</v>
      </c>
      <c r="N807" s="74" t="s">
        <v>2465</v>
      </c>
      <c r="O807" s="74" t="s">
        <v>2466</v>
      </c>
      <c r="P807" s="75" t="s">
        <v>6846</v>
      </c>
      <c r="Q807" s="54"/>
    </row>
    <row r="808" spans="2:17" s="73" customFormat="1" x14ac:dyDescent="0.15">
      <c r="B808" s="65">
        <v>2018</v>
      </c>
      <c r="C808" s="75">
        <v>3</v>
      </c>
      <c r="D808" s="75" t="s">
        <v>14</v>
      </c>
      <c r="E808" s="53" t="s">
        <v>187</v>
      </c>
      <c r="F808" s="75" t="s">
        <v>6817</v>
      </c>
      <c r="G808" s="53" t="s">
        <v>363</v>
      </c>
      <c r="H808" s="53" t="s">
        <v>364</v>
      </c>
      <c r="I808" s="47" t="s">
        <v>365</v>
      </c>
      <c r="J808" s="47">
        <v>1215</v>
      </c>
      <c r="K808" s="47" t="s">
        <v>366</v>
      </c>
      <c r="L808" s="47">
        <v>59639000</v>
      </c>
      <c r="M808" s="50" t="s">
        <v>6823</v>
      </c>
      <c r="N808" s="74" t="s">
        <v>188</v>
      </c>
      <c r="O808" s="74" t="s">
        <v>189</v>
      </c>
      <c r="P808" s="75" t="s">
        <v>6816</v>
      </c>
      <c r="Q808" s="54"/>
    </row>
    <row r="809" spans="2:17" s="73" customFormat="1" x14ac:dyDescent="0.15">
      <c r="B809" s="65">
        <v>2018</v>
      </c>
      <c r="C809" s="75">
        <v>3</v>
      </c>
      <c r="D809" s="75" t="s">
        <v>15</v>
      </c>
      <c r="E809" s="53" t="s">
        <v>4886</v>
      </c>
      <c r="F809" s="75" t="s">
        <v>6836</v>
      </c>
      <c r="G809" s="53" t="s">
        <v>4890</v>
      </c>
      <c r="H809" s="53" t="s">
        <v>4455</v>
      </c>
      <c r="I809" s="47" t="s">
        <v>16</v>
      </c>
      <c r="J809" s="47">
        <v>142.5</v>
      </c>
      <c r="K809" s="47" t="s">
        <v>1622</v>
      </c>
      <c r="L809" s="47">
        <v>61032807</v>
      </c>
      <c r="M809" s="50" t="s">
        <v>4993</v>
      </c>
      <c r="N809" s="74" t="s">
        <v>4888</v>
      </c>
      <c r="O809" s="74" t="s">
        <v>4889</v>
      </c>
      <c r="P809" s="75" t="s">
        <v>5000</v>
      </c>
      <c r="Q809" s="54"/>
    </row>
    <row r="810" spans="2:17" s="73" customFormat="1" x14ac:dyDescent="0.15">
      <c r="B810" s="65">
        <v>2018</v>
      </c>
      <c r="C810" s="75">
        <v>3</v>
      </c>
      <c r="D810" s="75" t="s">
        <v>15</v>
      </c>
      <c r="E810" s="53" t="s">
        <v>2644</v>
      </c>
      <c r="F810" s="75" t="s">
        <v>6851</v>
      </c>
      <c r="G810" s="53" t="s">
        <v>2645</v>
      </c>
      <c r="H810" s="53" t="s">
        <v>2646</v>
      </c>
      <c r="I810" s="47" t="s">
        <v>16</v>
      </c>
      <c r="J810" s="47">
        <v>70</v>
      </c>
      <c r="K810" s="47" t="s">
        <v>400</v>
      </c>
      <c r="L810" s="47">
        <v>64590110</v>
      </c>
      <c r="M810" s="50" t="s">
        <v>6860</v>
      </c>
      <c r="N810" s="74" t="s">
        <v>2523</v>
      </c>
      <c r="O810" s="74" t="s">
        <v>2524</v>
      </c>
      <c r="P810" s="75" t="s">
        <v>6846</v>
      </c>
      <c r="Q810" s="54"/>
    </row>
    <row r="811" spans="2:17" s="73" customFormat="1" x14ac:dyDescent="0.15">
      <c r="B811" s="65">
        <v>2018</v>
      </c>
      <c r="C811" s="75">
        <v>3</v>
      </c>
      <c r="D811" s="75" t="s">
        <v>15</v>
      </c>
      <c r="E811" s="53" t="s">
        <v>4634</v>
      </c>
      <c r="F811" s="75" t="s">
        <v>6836</v>
      </c>
      <c r="G811" s="53" t="s">
        <v>4409</v>
      </c>
      <c r="H811" s="53" t="s">
        <v>4638</v>
      </c>
      <c r="I811" s="47" t="s">
        <v>4639</v>
      </c>
      <c r="J811" s="47">
        <v>101</v>
      </c>
      <c r="K811" s="47" t="s">
        <v>4494</v>
      </c>
      <c r="L811" s="47">
        <v>65370000</v>
      </c>
      <c r="M811" s="50" t="s">
        <v>6881</v>
      </c>
      <c r="N811" s="74" t="s">
        <v>4636</v>
      </c>
      <c r="O811" s="74" t="s">
        <v>4637</v>
      </c>
      <c r="P811" s="75" t="s">
        <v>5000</v>
      </c>
      <c r="Q811" s="54"/>
    </row>
    <row r="812" spans="2:17" s="73" customFormat="1" x14ac:dyDescent="0.15">
      <c r="B812" s="65">
        <v>2018</v>
      </c>
      <c r="C812" s="75">
        <v>3</v>
      </c>
      <c r="D812" s="75" t="s">
        <v>14</v>
      </c>
      <c r="E812" s="53" t="s">
        <v>2589</v>
      </c>
      <c r="F812" s="75" t="s">
        <v>6851</v>
      </c>
      <c r="G812" s="53" t="s">
        <v>2604</v>
      </c>
      <c r="H812" s="53" t="s">
        <v>2605</v>
      </c>
      <c r="I812" s="47" t="s">
        <v>16</v>
      </c>
      <c r="J812" s="47">
        <v>1</v>
      </c>
      <c r="K812" s="47" t="s">
        <v>525</v>
      </c>
      <c r="L812" s="47">
        <v>65510000</v>
      </c>
      <c r="M812" s="50" t="s">
        <v>6856</v>
      </c>
      <c r="N812" s="74" t="s">
        <v>2465</v>
      </c>
      <c r="O812" s="74" t="s">
        <v>2466</v>
      </c>
      <c r="P812" s="75" t="s">
        <v>6846</v>
      </c>
      <c r="Q812" s="54"/>
    </row>
    <row r="813" spans="2:17" s="73" customFormat="1" x14ac:dyDescent="0.15">
      <c r="B813" s="65">
        <v>2018</v>
      </c>
      <c r="C813" s="75">
        <v>3</v>
      </c>
      <c r="D813" s="75" t="s">
        <v>15</v>
      </c>
      <c r="E813" s="53" t="s">
        <v>1948</v>
      </c>
      <c r="F813" s="75" t="s">
        <v>6835</v>
      </c>
      <c r="G813" s="53" t="s">
        <v>345</v>
      </c>
      <c r="H813" s="53" t="s">
        <v>1982</v>
      </c>
      <c r="I813" s="47" t="s">
        <v>16</v>
      </c>
      <c r="J813" s="47">
        <v>94.944999999999993</v>
      </c>
      <c r="K813" s="47" t="s">
        <v>297</v>
      </c>
      <c r="L813" s="47">
        <v>67022790</v>
      </c>
      <c r="M813" s="50" t="s">
        <v>6227</v>
      </c>
      <c r="N813" s="74" t="s">
        <v>1949</v>
      </c>
      <c r="O813" s="74" t="s">
        <v>1950</v>
      </c>
      <c r="P813" s="75" t="s">
        <v>5000</v>
      </c>
      <c r="Q813" s="54"/>
    </row>
    <row r="814" spans="2:17" s="73" customFormat="1" x14ac:dyDescent="0.15">
      <c r="B814" s="65">
        <v>2018</v>
      </c>
      <c r="C814" s="75">
        <v>3</v>
      </c>
      <c r="D814" s="75" t="s">
        <v>15</v>
      </c>
      <c r="E814" s="53" t="s">
        <v>478</v>
      </c>
      <c r="F814" s="75" t="s">
        <v>6817</v>
      </c>
      <c r="G814" s="53" t="s">
        <v>491</v>
      </c>
      <c r="H814" s="53" t="s">
        <v>492</v>
      </c>
      <c r="I814" s="47" t="s">
        <v>486</v>
      </c>
      <c r="J814" s="47">
        <v>8735</v>
      </c>
      <c r="K814" s="47" t="s">
        <v>493</v>
      </c>
      <c r="L814" s="47">
        <v>67812677</v>
      </c>
      <c r="M814" s="50" t="s">
        <v>6825</v>
      </c>
      <c r="N814" s="74" t="s">
        <v>475</v>
      </c>
      <c r="O814" s="74" t="s">
        <v>476</v>
      </c>
      <c r="P814" s="75" t="s">
        <v>6816</v>
      </c>
      <c r="Q814" s="54"/>
    </row>
    <row r="815" spans="2:17" s="73" customFormat="1" x14ac:dyDescent="0.15">
      <c r="B815" s="65">
        <v>2018</v>
      </c>
      <c r="C815" s="75">
        <v>3</v>
      </c>
      <c r="D815" s="75" t="s">
        <v>15</v>
      </c>
      <c r="E815" s="53" t="s">
        <v>921</v>
      </c>
      <c r="F815" s="75" t="s">
        <v>6817</v>
      </c>
      <c r="G815" s="53" t="s">
        <v>922</v>
      </c>
      <c r="H815" s="53" t="s">
        <v>923</v>
      </c>
      <c r="I815" s="47" t="s">
        <v>924</v>
      </c>
      <c r="J815" s="47">
        <v>500</v>
      </c>
      <c r="K815" s="47" t="s">
        <v>90</v>
      </c>
      <c r="L815" s="47">
        <v>68000000</v>
      </c>
      <c r="M815" s="50" t="s">
        <v>6833</v>
      </c>
      <c r="N815" s="74" t="s">
        <v>925</v>
      </c>
      <c r="O815" s="74" t="s">
        <v>926</v>
      </c>
      <c r="P815" s="75" t="s">
        <v>6816</v>
      </c>
      <c r="Q815" s="54"/>
    </row>
    <row r="816" spans="2:17" s="73" customFormat="1" x14ac:dyDescent="0.15">
      <c r="B816" s="65">
        <v>2018</v>
      </c>
      <c r="C816" s="75">
        <v>3</v>
      </c>
      <c r="D816" s="75" t="s">
        <v>14</v>
      </c>
      <c r="E816" s="53" t="s">
        <v>191</v>
      </c>
      <c r="F816" s="75" t="s">
        <v>6817</v>
      </c>
      <c r="G816" s="53" t="s">
        <v>363</v>
      </c>
      <c r="H816" s="53" t="s">
        <v>364</v>
      </c>
      <c r="I816" s="47" t="s">
        <v>365</v>
      </c>
      <c r="J816" s="47">
        <v>1190</v>
      </c>
      <c r="K816" s="47" t="s">
        <v>366</v>
      </c>
      <c r="L816" s="47">
        <v>68310000</v>
      </c>
      <c r="M816" s="50" t="s">
        <v>6823</v>
      </c>
      <c r="N816" s="74" t="s">
        <v>188</v>
      </c>
      <c r="O816" s="74" t="s">
        <v>189</v>
      </c>
      <c r="P816" s="75" t="s">
        <v>6816</v>
      </c>
      <c r="Q816" s="54"/>
    </row>
    <row r="817" spans="2:17" s="73" customFormat="1" x14ac:dyDescent="0.15">
      <c r="B817" s="65">
        <v>2018</v>
      </c>
      <c r="C817" s="75">
        <v>3</v>
      </c>
      <c r="D817" s="75" t="s">
        <v>15</v>
      </c>
      <c r="E817" s="53" t="s">
        <v>1220</v>
      </c>
      <c r="F817" s="75" t="s">
        <v>3911</v>
      </c>
      <c r="G817" s="53" t="s">
        <v>956</v>
      </c>
      <c r="H817" s="53" t="s">
        <v>1656</v>
      </c>
      <c r="I817" s="47" t="s">
        <v>1653</v>
      </c>
      <c r="J817" s="47">
        <v>244</v>
      </c>
      <c r="K817" s="47" t="s">
        <v>1653</v>
      </c>
      <c r="L817" s="47">
        <v>68320000</v>
      </c>
      <c r="M817" s="50" t="s">
        <v>5849</v>
      </c>
      <c r="N817" s="74" t="s">
        <v>1221</v>
      </c>
      <c r="O817" s="74" t="s">
        <v>1222</v>
      </c>
      <c r="P817" s="75" t="s">
        <v>5000</v>
      </c>
      <c r="Q817" s="54"/>
    </row>
    <row r="818" spans="2:17" s="73" customFormat="1" x14ac:dyDescent="0.15">
      <c r="B818" s="65">
        <v>2018</v>
      </c>
      <c r="C818" s="75">
        <v>3</v>
      </c>
      <c r="D818" s="75" t="s">
        <v>15</v>
      </c>
      <c r="E818" s="53" t="s">
        <v>2073</v>
      </c>
      <c r="F818" s="75" t="s">
        <v>6835</v>
      </c>
      <c r="G818" s="53" t="s">
        <v>1646</v>
      </c>
      <c r="H818" s="53" t="s">
        <v>563</v>
      </c>
      <c r="I818" s="47" t="s">
        <v>16</v>
      </c>
      <c r="J818" s="47">
        <v>129</v>
      </c>
      <c r="K818" s="47" t="s">
        <v>297</v>
      </c>
      <c r="L818" s="47">
        <v>68384000</v>
      </c>
      <c r="M818" s="50" t="s">
        <v>6227</v>
      </c>
      <c r="N818" s="74" t="s">
        <v>1967</v>
      </c>
      <c r="O818" s="74" t="s">
        <v>1968</v>
      </c>
      <c r="P818" s="75" t="s">
        <v>5000</v>
      </c>
      <c r="Q818" s="54"/>
    </row>
    <row r="819" spans="2:17" s="73" customFormat="1" x14ac:dyDescent="0.15">
      <c r="B819" s="65">
        <v>2018</v>
      </c>
      <c r="C819" s="75">
        <v>3</v>
      </c>
      <c r="D819" s="75" t="s">
        <v>15</v>
      </c>
      <c r="E819" s="53" t="s">
        <v>1220</v>
      </c>
      <c r="F819" s="75" t="s">
        <v>3911</v>
      </c>
      <c r="G819" s="53" t="s">
        <v>1654</v>
      </c>
      <c r="H819" s="53" t="s">
        <v>1655</v>
      </c>
      <c r="I819" s="47" t="s">
        <v>1653</v>
      </c>
      <c r="J819" s="47">
        <v>714</v>
      </c>
      <c r="K819" s="47" t="s">
        <v>493</v>
      </c>
      <c r="L819" s="47">
        <v>68401200</v>
      </c>
      <c r="M819" s="50" t="s">
        <v>5849</v>
      </c>
      <c r="N819" s="74" t="s">
        <v>1221</v>
      </c>
      <c r="O819" s="74" t="s">
        <v>1222</v>
      </c>
      <c r="P819" s="75" t="s">
        <v>5000</v>
      </c>
      <c r="Q819" s="54"/>
    </row>
    <row r="820" spans="2:17" s="73" customFormat="1" x14ac:dyDescent="0.15">
      <c r="B820" s="65">
        <v>2018</v>
      </c>
      <c r="C820" s="75">
        <v>3</v>
      </c>
      <c r="D820" s="75" t="s">
        <v>15</v>
      </c>
      <c r="E820" s="53" t="s">
        <v>5624</v>
      </c>
      <c r="F820" s="75" t="s">
        <v>6836</v>
      </c>
      <c r="G820" s="53" t="s">
        <v>5627</v>
      </c>
      <c r="H820" s="53" t="s">
        <v>5628</v>
      </c>
      <c r="I820" s="47" t="s">
        <v>5626</v>
      </c>
      <c r="J820" s="47">
        <v>100</v>
      </c>
      <c r="K820" s="47" t="s">
        <v>5629</v>
      </c>
      <c r="L820" s="47">
        <v>70000000</v>
      </c>
      <c r="M820" s="50" t="s">
        <v>6894</v>
      </c>
      <c r="N820" s="74" t="s">
        <v>5620</v>
      </c>
      <c r="O820" s="74" t="s">
        <v>5621</v>
      </c>
      <c r="P820" s="75" t="s">
        <v>5000</v>
      </c>
      <c r="Q820" s="54"/>
    </row>
    <row r="821" spans="2:17" s="73" customFormat="1" x14ac:dyDescent="0.15">
      <c r="B821" s="65">
        <v>2018</v>
      </c>
      <c r="C821" s="75">
        <v>3</v>
      </c>
      <c r="D821" s="75" t="s">
        <v>14</v>
      </c>
      <c r="E821" s="53" t="s">
        <v>3379</v>
      </c>
      <c r="F821" s="75" t="s">
        <v>6836</v>
      </c>
      <c r="G821" s="53" t="s">
        <v>3697</v>
      </c>
      <c r="H821" s="53"/>
      <c r="I821" s="47" t="s">
        <v>16</v>
      </c>
      <c r="J821" s="47"/>
      <c r="K821" s="47" t="s">
        <v>319</v>
      </c>
      <c r="L821" s="47">
        <v>70007000</v>
      </c>
      <c r="M821" s="50" t="s">
        <v>5903</v>
      </c>
      <c r="N821" s="74" t="s">
        <v>3375</v>
      </c>
      <c r="O821" s="74" t="s">
        <v>3376</v>
      </c>
      <c r="P821" s="75" t="s">
        <v>5000</v>
      </c>
      <c r="Q821" s="54"/>
    </row>
    <row r="822" spans="2:17" s="73" customFormat="1" x14ac:dyDescent="0.15">
      <c r="B822" s="65">
        <v>2018</v>
      </c>
      <c r="C822" s="75">
        <v>3</v>
      </c>
      <c r="D822" s="75" t="s">
        <v>14</v>
      </c>
      <c r="E822" s="53" t="s">
        <v>3379</v>
      </c>
      <c r="F822" s="75" t="s">
        <v>6836</v>
      </c>
      <c r="G822" s="53" t="s">
        <v>307</v>
      </c>
      <c r="H822" s="53"/>
      <c r="I822" s="47" t="s">
        <v>16</v>
      </c>
      <c r="J822" s="47"/>
      <c r="K822" s="47" t="s">
        <v>309</v>
      </c>
      <c r="L822" s="47">
        <v>70007000</v>
      </c>
      <c r="M822" s="50" t="s">
        <v>5903</v>
      </c>
      <c r="N822" s="74" t="s">
        <v>3375</v>
      </c>
      <c r="O822" s="74" t="s">
        <v>3376</v>
      </c>
      <c r="P822" s="75" t="s">
        <v>5000</v>
      </c>
      <c r="Q822" s="54"/>
    </row>
    <row r="823" spans="2:17" s="73" customFormat="1" x14ac:dyDescent="0.15">
      <c r="B823" s="65">
        <v>2018</v>
      </c>
      <c r="C823" s="75">
        <v>3</v>
      </c>
      <c r="D823" s="75" t="s">
        <v>14</v>
      </c>
      <c r="E823" s="53" t="s">
        <v>1725</v>
      </c>
      <c r="F823" s="75" t="s">
        <v>6836</v>
      </c>
      <c r="G823" s="53" t="s">
        <v>307</v>
      </c>
      <c r="H823" s="53" t="s">
        <v>1726</v>
      </c>
      <c r="I823" s="47" t="s">
        <v>1727</v>
      </c>
      <c r="J823" s="47">
        <v>1077</v>
      </c>
      <c r="K823" s="47" t="s">
        <v>309</v>
      </c>
      <c r="L823" s="47">
        <v>70210000</v>
      </c>
      <c r="M823" s="50" t="s">
        <v>6188</v>
      </c>
      <c r="N823" s="74" t="s">
        <v>1486</v>
      </c>
      <c r="O823" s="74" t="s">
        <v>1487</v>
      </c>
      <c r="P823" s="75" t="s">
        <v>5000</v>
      </c>
      <c r="Q823" s="54"/>
    </row>
    <row r="824" spans="2:17" s="73" customFormat="1" x14ac:dyDescent="0.15">
      <c r="B824" s="65">
        <v>2018</v>
      </c>
      <c r="C824" s="75">
        <v>3</v>
      </c>
      <c r="D824" s="75" t="s">
        <v>15</v>
      </c>
      <c r="E824" s="53" t="s">
        <v>5389</v>
      </c>
      <c r="F824" s="75" t="s">
        <v>6836</v>
      </c>
      <c r="G824" s="53" t="s">
        <v>5688</v>
      </c>
      <c r="H824" s="53" t="s">
        <v>5692</v>
      </c>
      <c r="I824" s="47" t="s">
        <v>506</v>
      </c>
      <c r="J824" s="47">
        <v>4</v>
      </c>
      <c r="K824" s="47" t="s">
        <v>506</v>
      </c>
      <c r="L824" s="47">
        <v>70280000</v>
      </c>
      <c r="M824" s="50" t="s">
        <v>6791</v>
      </c>
      <c r="N824" s="74" t="s">
        <v>5390</v>
      </c>
      <c r="O824" s="74" t="s">
        <v>5391</v>
      </c>
      <c r="P824" s="75" t="s">
        <v>5000</v>
      </c>
      <c r="Q824" s="54"/>
    </row>
    <row r="825" spans="2:17" s="73" customFormat="1" x14ac:dyDescent="0.15">
      <c r="B825" s="65">
        <v>2018</v>
      </c>
      <c r="C825" s="75">
        <v>3</v>
      </c>
      <c r="D825" s="75" t="s">
        <v>14</v>
      </c>
      <c r="E825" s="53" t="s">
        <v>2589</v>
      </c>
      <c r="F825" s="75" t="s">
        <v>6851</v>
      </c>
      <c r="G825" s="53" t="s">
        <v>2601</v>
      </c>
      <c r="H825" s="53"/>
      <c r="I825" s="47" t="s">
        <v>16</v>
      </c>
      <c r="J825" s="47">
        <v>1</v>
      </c>
      <c r="K825" s="47" t="s">
        <v>525</v>
      </c>
      <c r="L825" s="47">
        <v>70300000</v>
      </c>
      <c r="M825" s="50" t="s">
        <v>6856</v>
      </c>
      <c r="N825" s="74" t="s">
        <v>2465</v>
      </c>
      <c r="O825" s="74" t="s">
        <v>2466</v>
      </c>
      <c r="P825" s="75" t="s">
        <v>6846</v>
      </c>
      <c r="Q825" s="54"/>
    </row>
    <row r="826" spans="2:17" s="73" customFormat="1" x14ac:dyDescent="0.15">
      <c r="B826" s="65">
        <v>2018</v>
      </c>
      <c r="C826" s="75">
        <v>3</v>
      </c>
      <c r="D826" s="75" t="s">
        <v>14</v>
      </c>
      <c r="E826" s="53" t="s">
        <v>2589</v>
      </c>
      <c r="F826" s="75" t="s">
        <v>6851</v>
      </c>
      <c r="G826" s="53" t="s">
        <v>2602</v>
      </c>
      <c r="H826" s="53" t="s">
        <v>2603</v>
      </c>
      <c r="I826" s="47" t="s">
        <v>16</v>
      </c>
      <c r="J826" s="47">
        <v>2382</v>
      </c>
      <c r="K826" s="47" t="s">
        <v>493</v>
      </c>
      <c r="L826" s="47">
        <v>70745000</v>
      </c>
      <c r="M826" s="50" t="s">
        <v>6856</v>
      </c>
      <c r="N826" s="74" t="s">
        <v>2465</v>
      </c>
      <c r="O826" s="74" t="s">
        <v>2466</v>
      </c>
      <c r="P826" s="75" t="s">
        <v>6846</v>
      </c>
      <c r="Q826" s="54"/>
    </row>
    <row r="827" spans="2:17" s="73" customFormat="1" x14ac:dyDescent="0.15">
      <c r="B827" s="65">
        <v>2018</v>
      </c>
      <c r="C827" s="75">
        <v>3</v>
      </c>
      <c r="D827" s="75" t="s">
        <v>14</v>
      </c>
      <c r="E827" s="53" t="s">
        <v>2589</v>
      </c>
      <c r="F827" s="75" t="s">
        <v>6851</v>
      </c>
      <c r="G827" s="53" t="s">
        <v>339</v>
      </c>
      <c r="H827" s="53" t="s">
        <v>2598</v>
      </c>
      <c r="I827" s="47" t="s">
        <v>16</v>
      </c>
      <c r="J827" s="47">
        <v>6</v>
      </c>
      <c r="K827" s="47" t="s">
        <v>525</v>
      </c>
      <c r="L827" s="47">
        <v>71264000</v>
      </c>
      <c r="M827" s="50" t="s">
        <v>6856</v>
      </c>
      <c r="N827" s="74" t="s">
        <v>2465</v>
      </c>
      <c r="O827" s="74" t="s">
        <v>2466</v>
      </c>
      <c r="P827" s="75" t="s">
        <v>6846</v>
      </c>
      <c r="Q827" s="54"/>
    </row>
    <row r="828" spans="2:17" s="73" customFormat="1" x14ac:dyDescent="0.15">
      <c r="B828" s="65">
        <v>2018</v>
      </c>
      <c r="C828" s="75">
        <v>3</v>
      </c>
      <c r="D828" s="75" t="s">
        <v>15</v>
      </c>
      <c r="E828" s="53" t="s">
        <v>4589</v>
      </c>
      <c r="F828" s="75" t="s">
        <v>6836</v>
      </c>
      <c r="G828" s="53" t="s">
        <v>4590</v>
      </c>
      <c r="H828" s="53" t="s">
        <v>4591</v>
      </c>
      <c r="I828" s="47" t="s">
        <v>357</v>
      </c>
      <c r="J828" s="47">
        <v>36</v>
      </c>
      <c r="K828" s="47" t="s">
        <v>90</v>
      </c>
      <c r="L828" s="47">
        <v>71280000</v>
      </c>
      <c r="M828" s="50" t="s">
        <v>4207</v>
      </c>
      <c r="N828" s="74" t="s">
        <v>4198</v>
      </c>
      <c r="O828" s="74" t="s">
        <v>4592</v>
      </c>
      <c r="P828" s="75" t="s">
        <v>5000</v>
      </c>
      <c r="Q828" s="54"/>
    </row>
    <row r="829" spans="2:17" s="73" customFormat="1" x14ac:dyDescent="0.15">
      <c r="B829" s="65">
        <v>2018</v>
      </c>
      <c r="C829" s="75">
        <v>3</v>
      </c>
      <c r="D829" s="75" t="s">
        <v>14</v>
      </c>
      <c r="E829" s="53" t="s">
        <v>5576</v>
      </c>
      <c r="F829" s="75" t="s">
        <v>6836</v>
      </c>
      <c r="G829" s="53" t="s">
        <v>5581</v>
      </c>
      <c r="H829" s="53" t="s">
        <v>5582</v>
      </c>
      <c r="I829" s="47" t="s">
        <v>16</v>
      </c>
      <c r="J829" s="47">
        <v>1321</v>
      </c>
      <c r="K829" s="47" t="s">
        <v>887</v>
      </c>
      <c r="L829" s="47">
        <v>72633000</v>
      </c>
      <c r="M829" s="50" t="s">
        <v>6890</v>
      </c>
      <c r="N829" s="74" t="s">
        <v>5572</v>
      </c>
      <c r="O829" s="74" t="s">
        <v>5573</v>
      </c>
      <c r="P829" s="75" t="s">
        <v>5000</v>
      </c>
      <c r="Q829" s="54"/>
    </row>
    <row r="830" spans="2:17" s="73" customFormat="1" x14ac:dyDescent="0.15">
      <c r="B830" s="65">
        <v>2018</v>
      </c>
      <c r="C830" s="75">
        <v>3</v>
      </c>
      <c r="D830" s="75" t="s">
        <v>15</v>
      </c>
      <c r="E830" s="53" t="s">
        <v>3667</v>
      </c>
      <c r="F830" s="75" t="s">
        <v>6836</v>
      </c>
      <c r="G830" s="53" t="s">
        <v>339</v>
      </c>
      <c r="H830" s="53" t="s">
        <v>3679</v>
      </c>
      <c r="I830" s="47" t="s">
        <v>16</v>
      </c>
      <c r="J830" s="47">
        <v>3</v>
      </c>
      <c r="K830" s="47" t="s">
        <v>525</v>
      </c>
      <c r="L830" s="47">
        <v>72651000</v>
      </c>
      <c r="M830" s="50" t="s">
        <v>5901</v>
      </c>
      <c r="N830" s="74" t="s">
        <v>3338</v>
      </c>
      <c r="O830" s="74" t="s">
        <v>3339</v>
      </c>
      <c r="P830" s="75" t="s">
        <v>5000</v>
      </c>
      <c r="Q830" s="54"/>
    </row>
    <row r="831" spans="2:17" s="73" customFormat="1" x14ac:dyDescent="0.15">
      <c r="B831" s="65">
        <v>2018</v>
      </c>
      <c r="C831" s="75">
        <v>3</v>
      </c>
      <c r="D831" s="75" t="s">
        <v>15</v>
      </c>
      <c r="E831" s="53" t="s">
        <v>4553</v>
      </c>
      <c r="F831" s="75" t="s">
        <v>6836</v>
      </c>
      <c r="G831" s="53" t="s">
        <v>4556</v>
      </c>
      <c r="H831" s="53" t="s">
        <v>4557</v>
      </c>
      <c r="I831" s="47" t="s">
        <v>3867</v>
      </c>
      <c r="J831" s="47">
        <v>2664</v>
      </c>
      <c r="K831" s="47" t="s">
        <v>366</v>
      </c>
      <c r="L831" s="47">
        <v>72993000</v>
      </c>
      <c r="M831" s="50" t="s">
        <v>5908</v>
      </c>
      <c r="N831" s="74" t="s">
        <v>4544</v>
      </c>
      <c r="O831" s="74" t="s">
        <v>4545</v>
      </c>
      <c r="P831" s="75" t="s">
        <v>5000</v>
      </c>
      <c r="Q831" s="54"/>
    </row>
    <row r="832" spans="2:17" s="73" customFormat="1" x14ac:dyDescent="0.15">
      <c r="B832" s="65">
        <v>2018</v>
      </c>
      <c r="C832" s="75">
        <v>3</v>
      </c>
      <c r="D832" s="75" t="s">
        <v>14</v>
      </c>
      <c r="E832" s="53" t="s">
        <v>1338</v>
      </c>
      <c r="F832" s="75" t="s">
        <v>6836</v>
      </c>
      <c r="G832" s="53" t="s">
        <v>1556</v>
      </c>
      <c r="H832" s="53" t="s">
        <v>1557</v>
      </c>
      <c r="I832" s="47" t="s">
        <v>1558</v>
      </c>
      <c r="J832" s="47">
        <v>66</v>
      </c>
      <c r="K832" s="47" t="s">
        <v>578</v>
      </c>
      <c r="L832" s="47">
        <v>73260000</v>
      </c>
      <c r="M832" s="50" t="s">
        <v>5845</v>
      </c>
      <c r="N832" s="74" t="s">
        <v>1339</v>
      </c>
      <c r="O832" s="74" t="s">
        <v>1340</v>
      </c>
      <c r="P832" s="75" t="s">
        <v>5000</v>
      </c>
      <c r="Q832" s="54"/>
    </row>
    <row r="833" spans="2:17" s="73" customFormat="1" x14ac:dyDescent="0.15">
      <c r="B833" s="65">
        <v>2018</v>
      </c>
      <c r="C833" s="75">
        <v>3</v>
      </c>
      <c r="D833" s="75" t="s">
        <v>15</v>
      </c>
      <c r="E833" s="53" t="s">
        <v>481</v>
      </c>
      <c r="F833" s="75" t="s">
        <v>6817</v>
      </c>
      <c r="G833" s="53" t="s">
        <v>513</v>
      </c>
      <c r="H833" s="53" t="s">
        <v>514</v>
      </c>
      <c r="I833" s="47" t="s">
        <v>515</v>
      </c>
      <c r="J833" s="47">
        <v>5521</v>
      </c>
      <c r="K833" s="47" t="s">
        <v>90</v>
      </c>
      <c r="L833" s="47">
        <v>73360740</v>
      </c>
      <c r="M833" s="50" t="s">
        <v>6825</v>
      </c>
      <c r="N833" s="74" t="s">
        <v>475</v>
      </c>
      <c r="O833" s="74" t="s">
        <v>476</v>
      </c>
      <c r="P833" s="75" t="s">
        <v>6816</v>
      </c>
      <c r="Q833" s="54"/>
    </row>
    <row r="834" spans="2:17" s="73" customFormat="1" x14ac:dyDescent="0.15">
      <c r="B834" s="65">
        <v>2018</v>
      </c>
      <c r="C834" s="75">
        <v>3</v>
      </c>
      <c r="D834" s="75" t="s">
        <v>15</v>
      </c>
      <c r="E834" s="53" t="s">
        <v>4169</v>
      </c>
      <c r="F834" s="75" t="s">
        <v>6836</v>
      </c>
      <c r="G834" s="53" t="s">
        <v>307</v>
      </c>
      <c r="H834" s="53" t="s">
        <v>380</v>
      </c>
      <c r="I834" s="47" t="s">
        <v>16</v>
      </c>
      <c r="J834" s="47">
        <v>1068</v>
      </c>
      <c r="K834" s="47" t="s">
        <v>309</v>
      </c>
      <c r="L834" s="47">
        <v>75000000</v>
      </c>
      <c r="M834" s="50" t="s">
        <v>5908</v>
      </c>
      <c r="N834" s="74" t="s">
        <v>4170</v>
      </c>
      <c r="O834" s="74" t="s">
        <v>4541</v>
      </c>
      <c r="P834" s="75" t="s">
        <v>5000</v>
      </c>
      <c r="Q834" s="54"/>
    </row>
    <row r="835" spans="2:17" s="73" customFormat="1" x14ac:dyDescent="0.15">
      <c r="B835" s="65">
        <v>2018</v>
      </c>
      <c r="C835" s="75">
        <v>3</v>
      </c>
      <c r="D835" s="75" t="s">
        <v>15</v>
      </c>
      <c r="E835" s="53" t="s">
        <v>478</v>
      </c>
      <c r="F835" s="75" t="s">
        <v>6817</v>
      </c>
      <c r="G835" s="53" t="s">
        <v>494</v>
      </c>
      <c r="H835" s="53" t="s">
        <v>495</v>
      </c>
      <c r="I835" s="47" t="s">
        <v>486</v>
      </c>
      <c r="J835" s="47">
        <v>5606</v>
      </c>
      <c r="K835" s="47" t="s">
        <v>493</v>
      </c>
      <c r="L835" s="47">
        <v>75288580</v>
      </c>
      <c r="M835" s="50" t="s">
        <v>6825</v>
      </c>
      <c r="N835" s="74" t="s">
        <v>475</v>
      </c>
      <c r="O835" s="74" t="s">
        <v>476</v>
      </c>
      <c r="P835" s="75" t="s">
        <v>6816</v>
      </c>
      <c r="Q835" s="54"/>
    </row>
    <row r="836" spans="2:17" s="73" customFormat="1" x14ac:dyDescent="0.15">
      <c r="B836" s="65">
        <v>2018</v>
      </c>
      <c r="C836" s="75">
        <v>3</v>
      </c>
      <c r="D836" s="75" t="s">
        <v>14</v>
      </c>
      <c r="E836" s="53" t="s">
        <v>1618</v>
      </c>
      <c r="F836" s="75" t="s">
        <v>6836</v>
      </c>
      <c r="G836" s="53" t="s">
        <v>329</v>
      </c>
      <c r="H836" s="53" t="s">
        <v>1619</v>
      </c>
      <c r="I836" s="47" t="s">
        <v>17</v>
      </c>
      <c r="J836" s="47">
        <v>5445</v>
      </c>
      <c r="K836" s="47" t="s">
        <v>880</v>
      </c>
      <c r="L836" s="47">
        <v>75682720</v>
      </c>
      <c r="M836" s="50" t="s">
        <v>5845</v>
      </c>
      <c r="N836" s="74" t="s">
        <v>1383</v>
      </c>
      <c r="O836" s="74" t="s">
        <v>1384</v>
      </c>
      <c r="P836" s="75" t="s">
        <v>5000</v>
      </c>
      <c r="Q836" s="54"/>
    </row>
    <row r="837" spans="2:17" s="73" customFormat="1" x14ac:dyDescent="0.15">
      <c r="B837" s="65">
        <v>2018</v>
      </c>
      <c r="C837" s="75">
        <v>3</v>
      </c>
      <c r="D837" s="75" t="s">
        <v>14</v>
      </c>
      <c r="E837" s="53" t="s">
        <v>403</v>
      </c>
      <c r="F837" s="75" t="s">
        <v>6817</v>
      </c>
      <c r="G837" s="53" t="s">
        <v>307</v>
      </c>
      <c r="H837" s="53" t="s">
        <v>407</v>
      </c>
      <c r="I837" s="47" t="s">
        <v>16</v>
      </c>
      <c r="J837" s="47">
        <v>1108</v>
      </c>
      <c r="K837" s="47" t="s">
        <v>371</v>
      </c>
      <c r="L837" s="47">
        <v>76009000</v>
      </c>
      <c r="M837" s="50" t="s">
        <v>6824</v>
      </c>
      <c r="N837" s="74" t="s">
        <v>206</v>
      </c>
      <c r="O837" s="74" t="s">
        <v>207</v>
      </c>
      <c r="P837" s="75" t="s">
        <v>6816</v>
      </c>
      <c r="Q837" s="54"/>
    </row>
    <row r="838" spans="2:17" s="73" customFormat="1" x14ac:dyDescent="0.15">
      <c r="B838" s="65">
        <v>2018</v>
      </c>
      <c r="C838" s="75">
        <v>3</v>
      </c>
      <c r="D838" s="75" t="s">
        <v>14</v>
      </c>
      <c r="E838" s="53" t="s">
        <v>3377</v>
      </c>
      <c r="F838" s="75" t="s">
        <v>6836</v>
      </c>
      <c r="G838" s="53" t="s">
        <v>307</v>
      </c>
      <c r="H838" s="53"/>
      <c r="I838" s="47" t="s">
        <v>16</v>
      </c>
      <c r="J838" s="47"/>
      <c r="K838" s="47" t="s">
        <v>309</v>
      </c>
      <c r="L838" s="47">
        <v>78764000</v>
      </c>
      <c r="M838" s="50" t="s">
        <v>5903</v>
      </c>
      <c r="N838" s="74" t="s">
        <v>3360</v>
      </c>
      <c r="O838" s="74" t="s">
        <v>3361</v>
      </c>
      <c r="P838" s="75" t="s">
        <v>5000</v>
      </c>
      <c r="Q838" s="54"/>
    </row>
    <row r="839" spans="2:17" s="73" customFormat="1" x14ac:dyDescent="0.15">
      <c r="B839" s="65">
        <v>2018</v>
      </c>
      <c r="C839" s="75">
        <v>3</v>
      </c>
      <c r="D839" s="75" t="s">
        <v>15</v>
      </c>
      <c r="E839" s="53" t="s">
        <v>4553</v>
      </c>
      <c r="F839" s="75" t="s">
        <v>6836</v>
      </c>
      <c r="G839" s="53" t="s">
        <v>4556</v>
      </c>
      <c r="H839" s="53" t="s">
        <v>4559</v>
      </c>
      <c r="I839" s="47" t="s">
        <v>3867</v>
      </c>
      <c r="J839" s="47">
        <v>948</v>
      </c>
      <c r="K839" s="47" t="s">
        <v>366</v>
      </c>
      <c r="L839" s="47">
        <v>79470000</v>
      </c>
      <c r="M839" s="50" t="s">
        <v>5908</v>
      </c>
      <c r="N839" s="74" t="s">
        <v>4544</v>
      </c>
      <c r="O839" s="74" t="s">
        <v>4545</v>
      </c>
      <c r="P839" s="75" t="s">
        <v>5000</v>
      </c>
      <c r="Q839" s="54"/>
    </row>
    <row r="840" spans="2:17" s="73" customFormat="1" x14ac:dyDescent="0.15">
      <c r="B840" s="65">
        <v>2018</v>
      </c>
      <c r="C840" s="75">
        <v>3</v>
      </c>
      <c r="D840" s="75" t="s">
        <v>14</v>
      </c>
      <c r="E840" s="53" t="s">
        <v>2589</v>
      </c>
      <c r="F840" s="75" t="s">
        <v>6851</v>
      </c>
      <c r="G840" s="53" t="s">
        <v>307</v>
      </c>
      <c r="H840" s="53" t="s">
        <v>2590</v>
      </c>
      <c r="I840" s="47" t="s">
        <v>16</v>
      </c>
      <c r="J840" s="47">
        <v>1270</v>
      </c>
      <c r="K840" s="47" t="s">
        <v>309</v>
      </c>
      <c r="L840" s="47">
        <v>80565000</v>
      </c>
      <c r="M840" s="50" t="s">
        <v>6856</v>
      </c>
      <c r="N840" s="74" t="s">
        <v>2465</v>
      </c>
      <c r="O840" s="74" t="s">
        <v>2466</v>
      </c>
      <c r="P840" s="75" t="s">
        <v>6846</v>
      </c>
      <c r="Q840" s="54"/>
    </row>
    <row r="841" spans="2:17" s="73" customFormat="1" x14ac:dyDescent="0.15">
      <c r="B841" s="65">
        <v>2018</v>
      </c>
      <c r="C841" s="75">
        <v>3</v>
      </c>
      <c r="D841" s="75" t="s">
        <v>14</v>
      </c>
      <c r="E841" s="53" t="s">
        <v>2589</v>
      </c>
      <c r="F841" s="75" t="s">
        <v>6851</v>
      </c>
      <c r="G841" s="53" t="s">
        <v>494</v>
      </c>
      <c r="H841" s="53" t="s">
        <v>2600</v>
      </c>
      <c r="I841" s="47" t="s">
        <v>16</v>
      </c>
      <c r="J841" s="47">
        <v>3306</v>
      </c>
      <c r="K841" s="47" t="s">
        <v>493</v>
      </c>
      <c r="L841" s="47">
        <v>82354000</v>
      </c>
      <c r="M841" s="50" t="s">
        <v>6856</v>
      </c>
      <c r="N841" s="74" t="s">
        <v>2465</v>
      </c>
      <c r="O841" s="74" t="s">
        <v>2466</v>
      </c>
      <c r="P841" s="75" t="s">
        <v>6846</v>
      </c>
      <c r="Q841" s="54"/>
    </row>
    <row r="842" spans="2:17" s="73" customFormat="1" x14ac:dyDescent="0.15">
      <c r="B842" s="65">
        <v>2018</v>
      </c>
      <c r="C842" s="75">
        <v>3</v>
      </c>
      <c r="D842" s="75" t="s">
        <v>14</v>
      </c>
      <c r="E842" s="53" t="s">
        <v>1712</v>
      </c>
      <c r="F842" s="75" t="s">
        <v>6836</v>
      </c>
      <c r="G842" s="53" t="s">
        <v>1696</v>
      </c>
      <c r="H842" s="53" t="s">
        <v>423</v>
      </c>
      <c r="I842" s="47" t="s">
        <v>1541</v>
      </c>
      <c r="J842" s="47">
        <v>1</v>
      </c>
      <c r="K842" s="47" t="s">
        <v>422</v>
      </c>
      <c r="L842" s="47">
        <v>85573250</v>
      </c>
      <c r="M842" s="50" t="s">
        <v>6188</v>
      </c>
      <c r="N842" s="74" t="s">
        <v>1481</v>
      </c>
      <c r="O842" s="74" t="s">
        <v>1482</v>
      </c>
      <c r="P842" s="75" t="s">
        <v>5000</v>
      </c>
      <c r="Q842" s="54"/>
    </row>
    <row r="843" spans="2:17" s="73" customFormat="1" x14ac:dyDescent="0.15">
      <c r="B843" s="65">
        <v>2018</v>
      </c>
      <c r="C843" s="75">
        <v>3</v>
      </c>
      <c r="D843" s="75" t="s">
        <v>14</v>
      </c>
      <c r="E843" s="53" t="s">
        <v>5576</v>
      </c>
      <c r="F843" s="75" t="s">
        <v>6836</v>
      </c>
      <c r="G843" s="53" t="s">
        <v>345</v>
      </c>
      <c r="H843" s="53" t="s">
        <v>1015</v>
      </c>
      <c r="I843" s="47" t="s">
        <v>16</v>
      </c>
      <c r="J843" s="47">
        <v>138</v>
      </c>
      <c r="K843" s="47" t="s">
        <v>516</v>
      </c>
      <c r="L843" s="47">
        <v>87712955</v>
      </c>
      <c r="M843" s="50" t="s">
        <v>6890</v>
      </c>
      <c r="N843" s="74" t="s">
        <v>5572</v>
      </c>
      <c r="O843" s="74" t="s">
        <v>5573</v>
      </c>
      <c r="P843" s="75" t="s">
        <v>5000</v>
      </c>
      <c r="Q843" s="54"/>
    </row>
    <row r="844" spans="2:17" s="73" customFormat="1" x14ac:dyDescent="0.15">
      <c r="B844" s="65">
        <v>2018</v>
      </c>
      <c r="C844" s="75">
        <v>3</v>
      </c>
      <c r="D844" s="75" t="s">
        <v>15</v>
      </c>
      <c r="E844" s="53" t="s">
        <v>4369</v>
      </c>
      <c r="F844" s="75" t="s">
        <v>6836</v>
      </c>
      <c r="G844" s="53" t="s">
        <v>958</v>
      </c>
      <c r="H844" s="53" t="s">
        <v>1770</v>
      </c>
      <c r="I844" s="47" t="s">
        <v>16</v>
      </c>
      <c r="J844" s="47">
        <v>353</v>
      </c>
      <c r="K844" s="47" t="s">
        <v>366</v>
      </c>
      <c r="L844" s="47">
        <v>88979000</v>
      </c>
      <c r="M844" s="50" t="s">
        <v>6875</v>
      </c>
      <c r="N844" s="74" t="s">
        <v>4367</v>
      </c>
      <c r="O844" s="74" t="s">
        <v>4368</v>
      </c>
      <c r="P844" s="75" t="s">
        <v>5000</v>
      </c>
      <c r="Q844" s="54"/>
    </row>
    <row r="845" spans="2:17" s="73" customFormat="1" x14ac:dyDescent="0.15">
      <c r="B845" s="65">
        <v>2018</v>
      </c>
      <c r="C845" s="75">
        <v>3</v>
      </c>
      <c r="D845" s="75" t="s">
        <v>15</v>
      </c>
      <c r="E845" s="53" t="s">
        <v>4542</v>
      </c>
      <c r="F845" s="75" t="s">
        <v>6836</v>
      </c>
      <c r="G845" s="53" t="s">
        <v>4488</v>
      </c>
      <c r="H845" s="53" t="s">
        <v>4546</v>
      </c>
      <c r="I845" s="47" t="s">
        <v>16</v>
      </c>
      <c r="J845" s="47">
        <v>1181</v>
      </c>
      <c r="K845" s="47" t="s">
        <v>309</v>
      </c>
      <c r="L845" s="47">
        <v>92283340</v>
      </c>
      <c r="M845" s="50" t="s">
        <v>5908</v>
      </c>
      <c r="N845" s="74" t="s">
        <v>4544</v>
      </c>
      <c r="O845" s="74" t="s">
        <v>4545</v>
      </c>
      <c r="P845" s="75" t="s">
        <v>5000</v>
      </c>
      <c r="Q845" s="54"/>
    </row>
    <row r="846" spans="2:17" s="73" customFormat="1" x14ac:dyDescent="0.15">
      <c r="B846" s="65">
        <v>2018</v>
      </c>
      <c r="C846" s="75">
        <v>3</v>
      </c>
      <c r="D846" s="75" t="s">
        <v>14</v>
      </c>
      <c r="E846" s="53" t="s">
        <v>4810</v>
      </c>
      <c r="F846" s="75" t="s">
        <v>3911</v>
      </c>
      <c r="G846" s="53" t="s">
        <v>4813</v>
      </c>
      <c r="H846" s="53" t="s">
        <v>4814</v>
      </c>
      <c r="I846" s="47" t="s">
        <v>4774</v>
      </c>
      <c r="J846" s="47">
        <v>2</v>
      </c>
      <c r="K846" s="47" t="s">
        <v>3600</v>
      </c>
      <c r="L846" s="47">
        <v>92500000</v>
      </c>
      <c r="M846" s="50" t="s">
        <v>6885</v>
      </c>
      <c r="N846" s="74" t="s">
        <v>4285</v>
      </c>
      <c r="O846" s="74" t="s">
        <v>4812</v>
      </c>
      <c r="P846" s="75" t="s">
        <v>5000</v>
      </c>
      <c r="Q846" s="54"/>
    </row>
    <row r="847" spans="2:17" s="73" customFormat="1" x14ac:dyDescent="0.15">
      <c r="B847" s="65">
        <v>2018</v>
      </c>
      <c r="C847" s="75">
        <v>3</v>
      </c>
      <c r="D847" s="75" t="s">
        <v>14</v>
      </c>
      <c r="E847" s="53" t="s">
        <v>1717</v>
      </c>
      <c r="F847" s="75" t="s">
        <v>6836</v>
      </c>
      <c r="G847" s="53" t="s">
        <v>907</v>
      </c>
      <c r="H847" s="53" t="s">
        <v>1719</v>
      </c>
      <c r="I847" s="47" t="s">
        <v>1541</v>
      </c>
      <c r="J847" s="47">
        <v>1</v>
      </c>
      <c r="K847" s="47" t="s">
        <v>422</v>
      </c>
      <c r="L847" s="47">
        <v>92552000</v>
      </c>
      <c r="M847" s="50" t="s">
        <v>6188</v>
      </c>
      <c r="N847" s="74" t="s">
        <v>1481</v>
      </c>
      <c r="O847" s="74" t="s">
        <v>1482</v>
      </c>
      <c r="P847" s="75" t="s">
        <v>5000</v>
      </c>
      <c r="Q847" s="54"/>
    </row>
    <row r="848" spans="2:17" s="73" customFormat="1" x14ac:dyDescent="0.15">
      <c r="B848" s="65">
        <v>2018</v>
      </c>
      <c r="C848" s="75">
        <v>3</v>
      </c>
      <c r="D848" s="75" t="s">
        <v>14</v>
      </c>
      <c r="E848" s="53" t="s">
        <v>1354</v>
      </c>
      <c r="F848" s="75" t="s">
        <v>6836</v>
      </c>
      <c r="G848" s="53" t="s">
        <v>927</v>
      </c>
      <c r="H848" s="53" t="s">
        <v>1560</v>
      </c>
      <c r="I848" s="47" t="s">
        <v>314</v>
      </c>
      <c r="J848" s="47">
        <v>145</v>
      </c>
      <c r="K848" s="47" t="s">
        <v>297</v>
      </c>
      <c r="L848" s="47">
        <v>92700000</v>
      </c>
      <c r="M848" s="50" t="s">
        <v>5844</v>
      </c>
      <c r="N848" s="74" t="s">
        <v>1135</v>
      </c>
      <c r="O848" s="74" t="s">
        <v>1136</v>
      </c>
      <c r="P848" s="75" t="s">
        <v>5000</v>
      </c>
      <c r="Q848" s="54"/>
    </row>
    <row r="849" spans="2:17" s="73" customFormat="1" x14ac:dyDescent="0.15">
      <c r="B849" s="65">
        <v>2018</v>
      </c>
      <c r="C849" s="75">
        <v>3</v>
      </c>
      <c r="D849" s="75" t="s">
        <v>14</v>
      </c>
      <c r="E849" s="53" t="s">
        <v>2589</v>
      </c>
      <c r="F849" s="75" t="s">
        <v>6851</v>
      </c>
      <c r="G849" s="53" t="s">
        <v>1579</v>
      </c>
      <c r="H849" s="53"/>
      <c r="I849" s="47" t="s">
        <v>16</v>
      </c>
      <c r="J849" s="47">
        <v>1320</v>
      </c>
      <c r="K849" s="47" t="s">
        <v>493</v>
      </c>
      <c r="L849" s="47">
        <v>93720000</v>
      </c>
      <c r="M849" s="50" t="s">
        <v>6856</v>
      </c>
      <c r="N849" s="74" t="s">
        <v>2465</v>
      </c>
      <c r="O849" s="74" t="s">
        <v>2466</v>
      </c>
      <c r="P849" s="75" t="s">
        <v>6846</v>
      </c>
      <c r="Q849" s="54"/>
    </row>
    <row r="850" spans="2:17" s="73" customFormat="1" x14ac:dyDescent="0.15">
      <c r="B850" s="65">
        <v>2018</v>
      </c>
      <c r="C850" s="75">
        <v>3</v>
      </c>
      <c r="D850" s="75" t="s">
        <v>15</v>
      </c>
      <c r="E850" s="53" t="s">
        <v>478</v>
      </c>
      <c r="F850" s="75" t="s">
        <v>6817</v>
      </c>
      <c r="G850" s="53" t="s">
        <v>489</v>
      </c>
      <c r="H850" s="53" t="s">
        <v>490</v>
      </c>
      <c r="I850" s="47" t="s">
        <v>314</v>
      </c>
      <c r="J850" s="47">
        <v>26377</v>
      </c>
      <c r="K850" s="47" t="s">
        <v>366</v>
      </c>
      <c r="L850" s="47">
        <v>94393770</v>
      </c>
      <c r="M850" s="50" t="s">
        <v>6825</v>
      </c>
      <c r="N850" s="74" t="s">
        <v>475</v>
      </c>
      <c r="O850" s="74" t="s">
        <v>476</v>
      </c>
      <c r="P850" s="75" t="s">
        <v>6816</v>
      </c>
      <c r="Q850" s="54"/>
    </row>
    <row r="851" spans="2:17" s="73" customFormat="1" x14ac:dyDescent="0.15">
      <c r="B851" s="65">
        <v>2018</v>
      </c>
      <c r="C851" s="75">
        <v>3</v>
      </c>
      <c r="D851" s="75" t="s">
        <v>15</v>
      </c>
      <c r="E851" s="53" t="s">
        <v>921</v>
      </c>
      <c r="F851" s="75" t="s">
        <v>6814</v>
      </c>
      <c r="G851" s="53" t="s">
        <v>927</v>
      </c>
      <c r="H851" s="53" t="s">
        <v>928</v>
      </c>
      <c r="I851" s="47" t="s">
        <v>929</v>
      </c>
      <c r="J851" s="47">
        <v>158</v>
      </c>
      <c r="K851" s="47"/>
      <c r="L851" s="47">
        <v>95000000</v>
      </c>
      <c r="M851" s="50" t="s">
        <v>6833</v>
      </c>
      <c r="N851" s="74" t="s">
        <v>925</v>
      </c>
      <c r="O851" s="74" t="s">
        <v>926</v>
      </c>
      <c r="P851" s="75" t="s">
        <v>6816</v>
      </c>
      <c r="Q851" s="54"/>
    </row>
    <row r="852" spans="2:17" s="73" customFormat="1" x14ac:dyDescent="0.15">
      <c r="B852" s="65">
        <v>2018</v>
      </c>
      <c r="C852" s="75">
        <v>3</v>
      </c>
      <c r="D852" s="75" t="s">
        <v>14</v>
      </c>
      <c r="E852" s="53" t="s">
        <v>1748</v>
      </c>
      <c r="F852" s="75" t="s">
        <v>6836</v>
      </c>
      <c r="G852" s="53" t="s">
        <v>1751</v>
      </c>
      <c r="H852" s="53" t="s">
        <v>1750</v>
      </c>
      <c r="I852" s="47" t="s">
        <v>16</v>
      </c>
      <c r="J852" s="47">
        <v>2274</v>
      </c>
      <c r="K852" s="47" t="s">
        <v>493</v>
      </c>
      <c r="L852" s="47">
        <v>99453163</v>
      </c>
      <c r="M852" s="50" t="s">
        <v>5853</v>
      </c>
      <c r="N852" s="74" t="s">
        <v>1300</v>
      </c>
      <c r="O852" s="74" t="s">
        <v>1301</v>
      </c>
      <c r="P852" s="75" t="s">
        <v>5000</v>
      </c>
      <c r="Q852" s="54"/>
    </row>
    <row r="853" spans="2:17" s="73" customFormat="1" x14ac:dyDescent="0.15">
      <c r="B853" s="65">
        <v>2018</v>
      </c>
      <c r="C853" s="75">
        <v>3</v>
      </c>
      <c r="D853" s="75" t="s">
        <v>15</v>
      </c>
      <c r="E853" s="53" t="s">
        <v>4634</v>
      </c>
      <c r="F853" s="75" t="s">
        <v>6836</v>
      </c>
      <c r="G853" s="53" t="s">
        <v>4488</v>
      </c>
      <c r="H853" s="53" t="s">
        <v>4635</v>
      </c>
      <c r="I853" s="47" t="s">
        <v>4421</v>
      </c>
      <c r="J853" s="47">
        <v>1604</v>
      </c>
      <c r="K853" s="47" t="s">
        <v>4610</v>
      </c>
      <c r="L853" s="47">
        <v>100000000</v>
      </c>
      <c r="M853" s="50" t="s">
        <v>6881</v>
      </c>
      <c r="N853" s="74" t="s">
        <v>4636</v>
      </c>
      <c r="O853" s="74" t="s">
        <v>4637</v>
      </c>
      <c r="P853" s="75" t="s">
        <v>5000</v>
      </c>
      <c r="Q853" s="54"/>
    </row>
    <row r="854" spans="2:17" s="73" customFormat="1" x14ac:dyDescent="0.15">
      <c r="B854" s="65">
        <v>2018</v>
      </c>
      <c r="C854" s="75">
        <v>3</v>
      </c>
      <c r="D854" s="75" t="s">
        <v>15</v>
      </c>
      <c r="E854" s="53" t="s">
        <v>5615</v>
      </c>
      <c r="F854" s="75" t="s">
        <v>6836</v>
      </c>
      <c r="G854" s="53" t="s">
        <v>5622</v>
      </c>
      <c r="H854" s="53" t="s">
        <v>5623</v>
      </c>
      <c r="I854" s="47" t="s">
        <v>5618</v>
      </c>
      <c r="J854" s="47">
        <v>4000</v>
      </c>
      <c r="K854" s="47" t="s">
        <v>5601</v>
      </c>
      <c r="L854" s="47">
        <v>100000000</v>
      </c>
      <c r="M854" s="50" t="s">
        <v>6894</v>
      </c>
      <c r="N854" s="74" t="s">
        <v>5620</v>
      </c>
      <c r="O854" s="74" t="s">
        <v>5621</v>
      </c>
      <c r="P854" s="75" t="s">
        <v>5000</v>
      </c>
      <c r="Q854" s="54"/>
    </row>
    <row r="855" spans="2:17" s="73" customFormat="1" x14ac:dyDescent="0.15">
      <c r="B855" s="65">
        <v>2018</v>
      </c>
      <c r="C855" s="75">
        <v>3</v>
      </c>
      <c r="D855" s="75" t="s">
        <v>15</v>
      </c>
      <c r="E855" s="53" t="s">
        <v>481</v>
      </c>
      <c r="F855" s="75" t="s">
        <v>6817</v>
      </c>
      <c r="G855" s="53" t="s">
        <v>307</v>
      </c>
      <c r="H855" s="53" t="s">
        <v>483</v>
      </c>
      <c r="I855" s="47" t="s">
        <v>314</v>
      </c>
      <c r="J855" s="47">
        <v>1677</v>
      </c>
      <c r="K855" s="47" t="s">
        <v>309</v>
      </c>
      <c r="L855" s="47">
        <v>100031675</v>
      </c>
      <c r="M855" s="50" t="s">
        <v>6825</v>
      </c>
      <c r="N855" s="74" t="s">
        <v>475</v>
      </c>
      <c r="O855" s="74" t="s">
        <v>476</v>
      </c>
      <c r="P855" s="75" t="s">
        <v>6816</v>
      </c>
      <c r="Q855" s="54"/>
    </row>
    <row r="856" spans="2:17" s="73" customFormat="1" x14ac:dyDescent="0.15">
      <c r="B856" s="65">
        <v>2018</v>
      </c>
      <c r="C856" s="75">
        <v>3</v>
      </c>
      <c r="D856" s="75" t="s">
        <v>15</v>
      </c>
      <c r="E856" s="53" t="s">
        <v>4346</v>
      </c>
      <c r="F856" s="75" t="s">
        <v>6849</v>
      </c>
      <c r="G856" s="53" t="s">
        <v>4354</v>
      </c>
      <c r="H856" s="53" t="s">
        <v>4348</v>
      </c>
      <c r="I856" s="47" t="s">
        <v>4349</v>
      </c>
      <c r="J856" s="47">
        <v>1</v>
      </c>
      <c r="K856" s="47" t="s">
        <v>4317</v>
      </c>
      <c r="L856" s="47">
        <v>104000000</v>
      </c>
      <c r="M856" s="50" t="s">
        <v>5905</v>
      </c>
      <c r="N856" s="74" t="s">
        <v>4350</v>
      </c>
      <c r="O856" s="74" t="s">
        <v>4351</v>
      </c>
      <c r="P856" s="75" t="s">
        <v>5000</v>
      </c>
      <c r="Q856" s="54"/>
    </row>
    <row r="857" spans="2:17" s="73" customFormat="1" x14ac:dyDescent="0.15">
      <c r="B857" s="65">
        <v>2018</v>
      </c>
      <c r="C857" s="75">
        <v>3</v>
      </c>
      <c r="D857" s="75" t="s">
        <v>14</v>
      </c>
      <c r="E857" s="53" t="s">
        <v>2455</v>
      </c>
      <c r="F857" s="75" t="s">
        <v>6851</v>
      </c>
      <c r="G857" s="53" t="s">
        <v>2568</v>
      </c>
      <c r="H857" s="53" t="s">
        <v>773</v>
      </c>
      <c r="I857" s="47" t="s">
        <v>2569</v>
      </c>
      <c r="J857" s="47">
        <v>1312</v>
      </c>
      <c r="K857" s="47" t="s">
        <v>493</v>
      </c>
      <c r="L857" s="47">
        <v>105262000</v>
      </c>
      <c r="M857" s="50" t="s">
        <v>6857</v>
      </c>
      <c r="N857" s="74" t="s">
        <v>2456</v>
      </c>
      <c r="O857" s="74" t="s">
        <v>2457</v>
      </c>
      <c r="P857" s="75" t="s">
        <v>6846</v>
      </c>
      <c r="Q857" s="54"/>
    </row>
    <row r="858" spans="2:17" s="73" customFormat="1" x14ac:dyDescent="0.15">
      <c r="B858" s="65">
        <v>2018</v>
      </c>
      <c r="C858" s="75">
        <v>3</v>
      </c>
      <c r="D858" s="75" t="s">
        <v>14</v>
      </c>
      <c r="E858" s="53" t="s">
        <v>192</v>
      </c>
      <c r="F858" s="75" t="s">
        <v>6817</v>
      </c>
      <c r="G858" s="53" t="s">
        <v>363</v>
      </c>
      <c r="H858" s="53" t="s">
        <v>368</v>
      </c>
      <c r="I858" s="47" t="s">
        <v>365</v>
      </c>
      <c r="J858" s="47">
        <v>900</v>
      </c>
      <c r="K858" s="47" t="s">
        <v>366</v>
      </c>
      <c r="L858" s="47">
        <v>109560000</v>
      </c>
      <c r="M858" s="50" t="s">
        <v>6823</v>
      </c>
      <c r="N858" s="74" t="s">
        <v>188</v>
      </c>
      <c r="O858" s="74" t="s">
        <v>189</v>
      </c>
      <c r="P858" s="75" t="s">
        <v>6816</v>
      </c>
      <c r="Q858" s="54"/>
    </row>
    <row r="859" spans="2:17" s="73" customFormat="1" x14ac:dyDescent="0.15">
      <c r="B859" s="65">
        <v>2018</v>
      </c>
      <c r="C859" s="75">
        <v>3</v>
      </c>
      <c r="D859" s="75" t="s">
        <v>14</v>
      </c>
      <c r="E859" s="53" t="s">
        <v>1728</v>
      </c>
      <c r="F859" s="75" t="s">
        <v>6836</v>
      </c>
      <c r="G859" s="53" t="s">
        <v>1575</v>
      </c>
      <c r="H859" s="53" t="s">
        <v>1729</v>
      </c>
      <c r="I859" s="47" t="s">
        <v>1727</v>
      </c>
      <c r="J859" s="47">
        <v>129</v>
      </c>
      <c r="K859" s="47" t="s">
        <v>366</v>
      </c>
      <c r="L859" s="47">
        <v>110689000</v>
      </c>
      <c r="M859" s="50" t="s">
        <v>6188</v>
      </c>
      <c r="N859" s="74" t="s">
        <v>1486</v>
      </c>
      <c r="O859" s="74" t="s">
        <v>1487</v>
      </c>
      <c r="P859" s="75" t="s">
        <v>5000</v>
      </c>
      <c r="Q859" s="54"/>
    </row>
    <row r="860" spans="2:17" s="73" customFormat="1" x14ac:dyDescent="0.15">
      <c r="B860" s="65">
        <v>2018</v>
      </c>
      <c r="C860" s="75">
        <v>3</v>
      </c>
      <c r="D860" s="75" t="s">
        <v>14</v>
      </c>
      <c r="E860" s="53" t="s">
        <v>1354</v>
      </c>
      <c r="F860" s="75" t="s">
        <v>6836</v>
      </c>
      <c r="G860" s="53" t="s">
        <v>307</v>
      </c>
      <c r="H860" s="53" t="s">
        <v>380</v>
      </c>
      <c r="I860" s="47" t="s">
        <v>314</v>
      </c>
      <c r="J860" s="47">
        <v>1650</v>
      </c>
      <c r="K860" s="47" t="s">
        <v>309</v>
      </c>
      <c r="L860" s="47">
        <v>111306000</v>
      </c>
      <c r="M860" s="50" t="s">
        <v>5844</v>
      </c>
      <c r="N860" s="74" t="s">
        <v>1135</v>
      </c>
      <c r="O860" s="74" t="s">
        <v>1136</v>
      </c>
      <c r="P860" s="75" t="s">
        <v>5000</v>
      </c>
      <c r="Q860" s="54"/>
    </row>
    <row r="861" spans="2:17" s="73" customFormat="1" x14ac:dyDescent="0.15">
      <c r="B861" s="65">
        <v>2018</v>
      </c>
      <c r="C861" s="75">
        <v>3</v>
      </c>
      <c r="D861" s="75" t="s">
        <v>14</v>
      </c>
      <c r="E861" s="53" t="s">
        <v>403</v>
      </c>
      <c r="F861" s="75" t="s">
        <v>6817</v>
      </c>
      <c r="G861" s="53" t="s">
        <v>307</v>
      </c>
      <c r="H861" s="53" t="s">
        <v>405</v>
      </c>
      <c r="I861" s="47" t="s">
        <v>16</v>
      </c>
      <c r="J861" s="47">
        <v>1756</v>
      </c>
      <c r="K861" s="47" t="s">
        <v>371</v>
      </c>
      <c r="L861" s="47">
        <v>114966000</v>
      </c>
      <c r="M861" s="50" t="s">
        <v>6824</v>
      </c>
      <c r="N861" s="74" t="s">
        <v>206</v>
      </c>
      <c r="O861" s="74" t="s">
        <v>207</v>
      </c>
      <c r="P861" s="75" t="s">
        <v>6816</v>
      </c>
      <c r="Q861" s="54"/>
    </row>
    <row r="862" spans="2:17" s="73" customFormat="1" x14ac:dyDescent="0.15">
      <c r="B862" s="65">
        <v>2018</v>
      </c>
      <c r="C862" s="75">
        <v>3</v>
      </c>
      <c r="D862" s="75" t="s">
        <v>14</v>
      </c>
      <c r="E862" s="53" t="s">
        <v>2979</v>
      </c>
      <c r="F862" s="75" t="s">
        <v>6835</v>
      </c>
      <c r="G862" s="53" t="s">
        <v>2244</v>
      </c>
      <c r="H862" s="53" t="s">
        <v>3052</v>
      </c>
      <c r="I862" s="47" t="s">
        <v>103</v>
      </c>
      <c r="J862" s="47" t="s">
        <v>1766</v>
      </c>
      <c r="K862" s="47"/>
      <c r="L862" s="47">
        <v>118000000</v>
      </c>
      <c r="M862" s="50" t="s">
        <v>5887</v>
      </c>
      <c r="N862" s="74" t="s">
        <v>2980</v>
      </c>
      <c r="O862" s="74" t="s">
        <v>2981</v>
      </c>
      <c r="P862" s="75" t="s">
        <v>5000</v>
      </c>
      <c r="Q862" s="54"/>
    </row>
    <row r="863" spans="2:17" s="73" customFormat="1" x14ac:dyDescent="0.15">
      <c r="B863" s="65">
        <v>2018</v>
      </c>
      <c r="C863" s="75">
        <v>3</v>
      </c>
      <c r="D863" s="75" t="s">
        <v>14</v>
      </c>
      <c r="E863" s="53" t="s">
        <v>1002</v>
      </c>
      <c r="F863" s="75" t="s">
        <v>6836</v>
      </c>
      <c r="G863" s="53" t="s">
        <v>345</v>
      </c>
      <c r="H863" s="53" t="s">
        <v>1003</v>
      </c>
      <c r="I863" s="47" t="s">
        <v>1000</v>
      </c>
      <c r="J863" s="47">
        <v>185</v>
      </c>
      <c r="K863" s="47" t="s">
        <v>1004</v>
      </c>
      <c r="L863" s="47">
        <v>118090090</v>
      </c>
      <c r="M863" s="50" t="s">
        <v>5838</v>
      </c>
      <c r="N863" s="74" t="s">
        <v>744</v>
      </c>
      <c r="O863" s="74" t="s">
        <v>745</v>
      </c>
      <c r="P863" s="75" t="s">
        <v>5000</v>
      </c>
      <c r="Q863" s="54"/>
    </row>
    <row r="864" spans="2:17" s="73" customFormat="1" x14ac:dyDescent="0.15">
      <c r="B864" s="65">
        <v>2018</v>
      </c>
      <c r="C864" s="75">
        <v>3</v>
      </c>
      <c r="D864" s="75" t="s">
        <v>14</v>
      </c>
      <c r="E864" s="53" t="s">
        <v>4584</v>
      </c>
      <c r="F864" s="75" t="s">
        <v>3911</v>
      </c>
      <c r="G864" s="53" t="s">
        <v>3685</v>
      </c>
      <c r="H864" s="53" t="s">
        <v>4588</v>
      </c>
      <c r="I864" s="47" t="s">
        <v>4587</v>
      </c>
      <c r="J864" s="47">
        <v>2</v>
      </c>
      <c r="K864" s="47" t="s">
        <v>422</v>
      </c>
      <c r="L864" s="47">
        <v>120229830</v>
      </c>
      <c r="M864" s="50" t="s">
        <v>4207</v>
      </c>
      <c r="N864" s="74" t="s">
        <v>4203</v>
      </c>
      <c r="O864" s="74" t="s">
        <v>4204</v>
      </c>
      <c r="P864" s="75" t="s">
        <v>5000</v>
      </c>
      <c r="Q864" s="54"/>
    </row>
    <row r="865" spans="2:17" s="73" customFormat="1" x14ac:dyDescent="0.15">
      <c r="B865" s="65">
        <v>2018</v>
      </c>
      <c r="C865" s="75">
        <v>3</v>
      </c>
      <c r="D865" s="75" t="s">
        <v>15</v>
      </c>
      <c r="E865" s="53" t="s">
        <v>1965</v>
      </c>
      <c r="F865" s="75" t="s">
        <v>6835</v>
      </c>
      <c r="G865" s="53" t="s">
        <v>2044</v>
      </c>
      <c r="H865" s="53" t="s">
        <v>2057</v>
      </c>
      <c r="I865" s="47" t="s">
        <v>16</v>
      </c>
      <c r="J865" s="47">
        <v>5161</v>
      </c>
      <c r="K865" s="47" t="s">
        <v>493</v>
      </c>
      <c r="L865" s="47">
        <v>121178000</v>
      </c>
      <c r="M865" s="50" t="s">
        <v>6227</v>
      </c>
      <c r="N865" s="74" t="s">
        <v>1963</v>
      </c>
      <c r="O865" s="74" t="s">
        <v>1964</v>
      </c>
      <c r="P865" s="75" t="s">
        <v>5000</v>
      </c>
      <c r="Q865" s="54"/>
    </row>
    <row r="866" spans="2:17" s="73" customFormat="1" x14ac:dyDescent="0.15">
      <c r="B866" s="65">
        <v>2018</v>
      </c>
      <c r="C866" s="75">
        <v>3</v>
      </c>
      <c r="D866" s="75" t="s">
        <v>14</v>
      </c>
      <c r="E866" s="53" t="s">
        <v>190</v>
      </c>
      <c r="F866" s="75" t="s">
        <v>6817</v>
      </c>
      <c r="G866" s="53" t="s">
        <v>363</v>
      </c>
      <c r="H866" s="53" t="s">
        <v>367</v>
      </c>
      <c r="I866" s="47" t="s">
        <v>365</v>
      </c>
      <c r="J866" s="47">
        <v>2160</v>
      </c>
      <c r="K866" s="47" t="s">
        <v>366</v>
      </c>
      <c r="L866" s="47">
        <v>129707000</v>
      </c>
      <c r="M866" s="50" t="s">
        <v>6823</v>
      </c>
      <c r="N866" s="74" t="s">
        <v>188</v>
      </c>
      <c r="O866" s="74" t="s">
        <v>189</v>
      </c>
      <c r="P866" s="75" t="s">
        <v>6816</v>
      </c>
      <c r="Q866" s="54"/>
    </row>
    <row r="867" spans="2:17" s="73" customFormat="1" x14ac:dyDescent="0.15">
      <c r="B867" s="65">
        <v>2018</v>
      </c>
      <c r="C867" s="75">
        <v>3</v>
      </c>
      <c r="D867" s="75" t="s">
        <v>14</v>
      </c>
      <c r="E867" s="53" t="s">
        <v>5576</v>
      </c>
      <c r="F867" s="75" t="s">
        <v>6836</v>
      </c>
      <c r="G867" s="53" t="s">
        <v>307</v>
      </c>
      <c r="H867" s="53" t="s">
        <v>4843</v>
      </c>
      <c r="I867" s="47" t="s">
        <v>16</v>
      </c>
      <c r="J867" s="47">
        <v>2065</v>
      </c>
      <c r="K867" s="47" t="s">
        <v>4370</v>
      </c>
      <c r="L867" s="47">
        <v>133375280</v>
      </c>
      <c r="M867" s="50" t="s">
        <v>6890</v>
      </c>
      <c r="N867" s="74" t="s">
        <v>5572</v>
      </c>
      <c r="O867" s="74" t="s">
        <v>5573</v>
      </c>
      <c r="P867" s="75" t="s">
        <v>5000</v>
      </c>
      <c r="Q867" s="54"/>
    </row>
    <row r="868" spans="2:17" s="73" customFormat="1" x14ac:dyDescent="0.15">
      <c r="B868" s="65">
        <v>2018</v>
      </c>
      <c r="C868" s="75">
        <v>3</v>
      </c>
      <c r="D868" s="75" t="s">
        <v>15</v>
      </c>
      <c r="E868" s="53" t="s">
        <v>3671</v>
      </c>
      <c r="F868" s="75" t="s">
        <v>6836</v>
      </c>
      <c r="G868" s="53" t="s">
        <v>307</v>
      </c>
      <c r="H868" s="53" t="s">
        <v>344</v>
      </c>
      <c r="I868" s="47" t="s">
        <v>16</v>
      </c>
      <c r="J868" s="47">
        <v>2244</v>
      </c>
      <c r="K868" s="47" t="s">
        <v>309</v>
      </c>
      <c r="L868" s="47">
        <v>134505584</v>
      </c>
      <c r="M868" s="50" t="s">
        <v>5901</v>
      </c>
      <c r="N868" s="74" t="s">
        <v>3330</v>
      </c>
      <c r="O868" s="74" t="s">
        <v>3664</v>
      </c>
      <c r="P868" s="75" t="s">
        <v>5000</v>
      </c>
      <c r="Q868" s="54"/>
    </row>
    <row r="869" spans="2:17" s="73" customFormat="1" x14ac:dyDescent="0.15">
      <c r="B869" s="65">
        <v>2018</v>
      </c>
      <c r="C869" s="75">
        <v>3</v>
      </c>
      <c r="D869" s="75" t="s">
        <v>14</v>
      </c>
      <c r="E869" s="53" t="s">
        <v>4792</v>
      </c>
      <c r="F869" s="75" t="s">
        <v>6836</v>
      </c>
      <c r="G869" s="53" t="s">
        <v>4799</v>
      </c>
      <c r="H869" s="53" t="s">
        <v>4806</v>
      </c>
      <c r="I869" s="47" t="s">
        <v>4801</v>
      </c>
      <c r="J869" s="47">
        <v>2738</v>
      </c>
      <c r="K869" s="47" t="s">
        <v>4610</v>
      </c>
      <c r="L869" s="47">
        <v>134870000</v>
      </c>
      <c r="M869" s="50" t="s">
        <v>6885</v>
      </c>
      <c r="N869" s="74" t="s">
        <v>4281</v>
      </c>
      <c r="O869" s="74" t="s">
        <v>4796</v>
      </c>
      <c r="P869" s="75" t="s">
        <v>5000</v>
      </c>
      <c r="Q869" s="54"/>
    </row>
    <row r="870" spans="2:17" s="73" customFormat="1" x14ac:dyDescent="0.15">
      <c r="B870" s="65">
        <v>2018</v>
      </c>
      <c r="C870" s="75">
        <v>3</v>
      </c>
      <c r="D870" s="75" t="s">
        <v>14</v>
      </c>
      <c r="E870" s="53" t="s">
        <v>1464</v>
      </c>
      <c r="F870" s="75" t="s">
        <v>3911</v>
      </c>
      <c r="G870" s="53" t="s">
        <v>893</v>
      </c>
      <c r="H870" s="53"/>
      <c r="I870" s="47"/>
      <c r="J870" s="47">
        <v>1</v>
      </c>
      <c r="K870" s="47" t="s">
        <v>322</v>
      </c>
      <c r="L870" s="47">
        <v>138176000</v>
      </c>
      <c r="M870" s="50" t="s">
        <v>6172</v>
      </c>
      <c r="N870" s="74" t="s">
        <v>1460</v>
      </c>
      <c r="O870" s="74" t="s">
        <v>1461</v>
      </c>
      <c r="P870" s="75" t="s">
        <v>5000</v>
      </c>
      <c r="Q870" s="54"/>
    </row>
    <row r="871" spans="2:17" s="73" customFormat="1" x14ac:dyDescent="0.15">
      <c r="B871" s="65">
        <v>2018</v>
      </c>
      <c r="C871" s="75">
        <v>3</v>
      </c>
      <c r="D871" s="75" t="s">
        <v>14</v>
      </c>
      <c r="E871" s="53" t="s">
        <v>3591</v>
      </c>
      <c r="F871" s="75" t="s">
        <v>3911</v>
      </c>
      <c r="G871" s="53" t="s">
        <v>893</v>
      </c>
      <c r="H871" s="53" t="s">
        <v>3611</v>
      </c>
      <c r="I871" s="47" t="s">
        <v>3607</v>
      </c>
      <c r="J871" s="47">
        <v>1</v>
      </c>
      <c r="K871" s="47" t="s">
        <v>617</v>
      </c>
      <c r="L871" s="47">
        <v>142648000</v>
      </c>
      <c r="M871" s="50" t="s">
        <v>6871</v>
      </c>
      <c r="N871" s="74" t="s">
        <v>1471</v>
      </c>
      <c r="O871" s="74" t="s">
        <v>3270</v>
      </c>
      <c r="P871" s="75" t="s">
        <v>5000</v>
      </c>
      <c r="Q871" s="54"/>
    </row>
    <row r="872" spans="2:17" s="73" customFormat="1" x14ac:dyDescent="0.15">
      <c r="B872" s="65">
        <v>2018</v>
      </c>
      <c r="C872" s="75">
        <v>3</v>
      </c>
      <c r="D872" s="75" t="s">
        <v>14</v>
      </c>
      <c r="E872" s="53" t="s">
        <v>193</v>
      </c>
      <c r="F872" s="75" t="s">
        <v>6817</v>
      </c>
      <c r="G872" s="53" t="s">
        <v>363</v>
      </c>
      <c r="H872" s="53" t="s">
        <v>369</v>
      </c>
      <c r="I872" s="47" t="s">
        <v>365</v>
      </c>
      <c r="J872" s="47">
        <v>1364</v>
      </c>
      <c r="K872" s="47" t="s">
        <v>366</v>
      </c>
      <c r="L872" s="47">
        <v>144933000</v>
      </c>
      <c r="M872" s="50" t="s">
        <v>6823</v>
      </c>
      <c r="N872" s="74" t="s">
        <v>188</v>
      </c>
      <c r="O872" s="74" t="s">
        <v>189</v>
      </c>
      <c r="P872" s="75" t="s">
        <v>6816</v>
      </c>
      <c r="Q872" s="54"/>
    </row>
    <row r="873" spans="2:17" s="73" customFormat="1" x14ac:dyDescent="0.15">
      <c r="B873" s="65">
        <v>2018</v>
      </c>
      <c r="C873" s="75">
        <v>3</v>
      </c>
      <c r="D873" s="75" t="s">
        <v>14</v>
      </c>
      <c r="E873" s="53" t="s">
        <v>2589</v>
      </c>
      <c r="F873" s="75" t="s">
        <v>6851</v>
      </c>
      <c r="G873" s="53" t="s">
        <v>312</v>
      </c>
      <c r="H873" s="53" t="s">
        <v>2591</v>
      </c>
      <c r="I873" s="47" t="s">
        <v>16</v>
      </c>
      <c r="J873" s="47">
        <v>2849</v>
      </c>
      <c r="K873" s="47" t="s">
        <v>493</v>
      </c>
      <c r="L873" s="47">
        <v>146295000</v>
      </c>
      <c r="M873" s="50" t="s">
        <v>6856</v>
      </c>
      <c r="N873" s="74" t="s">
        <v>2465</v>
      </c>
      <c r="O873" s="74" t="s">
        <v>2466</v>
      </c>
      <c r="P873" s="75" t="s">
        <v>6846</v>
      </c>
      <c r="Q873" s="54"/>
    </row>
    <row r="874" spans="2:17" s="73" customFormat="1" x14ac:dyDescent="0.15">
      <c r="B874" s="65">
        <v>2018</v>
      </c>
      <c r="C874" s="75">
        <v>3</v>
      </c>
      <c r="D874" s="75" t="s">
        <v>14</v>
      </c>
      <c r="E874" s="53" t="s">
        <v>478</v>
      </c>
      <c r="F874" s="75" t="s">
        <v>6820</v>
      </c>
      <c r="G874" s="53" t="s">
        <v>508</v>
      </c>
      <c r="H874" s="53" t="s">
        <v>509</v>
      </c>
      <c r="I874" s="47" t="s">
        <v>500</v>
      </c>
      <c r="J874" s="47">
        <v>267</v>
      </c>
      <c r="K874" s="47" t="s">
        <v>319</v>
      </c>
      <c r="L874" s="47">
        <v>149553750</v>
      </c>
      <c r="M874" s="50" t="s">
        <v>6825</v>
      </c>
      <c r="N874" s="74" t="s">
        <v>475</v>
      </c>
      <c r="O874" s="74" t="s">
        <v>476</v>
      </c>
      <c r="P874" s="75" t="s">
        <v>6816</v>
      </c>
      <c r="Q874" s="54"/>
    </row>
    <row r="875" spans="2:17" s="73" customFormat="1" x14ac:dyDescent="0.15">
      <c r="B875" s="65">
        <v>2018</v>
      </c>
      <c r="C875" s="75">
        <v>3</v>
      </c>
      <c r="D875" s="75" t="s">
        <v>15</v>
      </c>
      <c r="E875" s="53" t="s">
        <v>906</v>
      </c>
      <c r="F875" s="75" t="s">
        <v>6820</v>
      </c>
      <c r="G875" s="53" t="s">
        <v>907</v>
      </c>
      <c r="H875" s="53"/>
      <c r="I875" s="47" t="s">
        <v>901</v>
      </c>
      <c r="J875" s="47">
        <v>1</v>
      </c>
      <c r="K875" s="47" t="s">
        <v>322</v>
      </c>
      <c r="L875" s="47">
        <v>150000000</v>
      </c>
      <c r="M875" s="50" t="s">
        <v>6832</v>
      </c>
      <c r="N875" s="74" t="s">
        <v>799</v>
      </c>
      <c r="O875" s="74" t="s">
        <v>800</v>
      </c>
      <c r="P875" s="75" t="s">
        <v>6816</v>
      </c>
      <c r="Q875" s="54"/>
    </row>
    <row r="876" spans="2:17" s="73" customFormat="1" x14ac:dyDescent="0.15">
      <c r="B876" s="65">
        <v>2018</v>
      </c>
      <c r="C876" s="75">
        <v>3</v>
      </c>
      <c r="D876" s="75" t="s">
        <v>14</v>
      </c>
      <c r="E876" s="53" t="s">
        <v>1002</v>
      </c>
      <c r="F876" s="75" t="s">
        <v>6836</v>
      </c>
      <c r="G876" s="53" t="s">
        <v>307</v>
      </c>
      <c r="H876" s="53" t="s">
        <v>998</v>
      </c>
      <c r="I876" s="47" t="s">
        <v>1000</v>
      </c>
      <c r="J876" s="47">
        <v>2000</v>
      </c>
      <c r="K876" s="47" t="s">
        <v>1001</v>
      </c>
      <c r="L876" s="47">
        <v>150000000</v>
      </c>
      <c r="M876" s="50" t="s">
        <v>5838</v>
      </c>
      <c r="N876" s="74" t="s">
        <v>744</v>
      </c>
      <c r="O876" s="74" t="s">
        <v>745</v>
      </c>
      <c r="P876" s="75" t="s">
        <v>5000</v>
      </c>
      <c r="Q876" s="54"/>
    </row>
    <row r="877" spans="2:17" s="73" customFormat="1" x14ac:dyDescent="0.15">
      <c r="B877" s="65">
        <v>2018</v>
      </c>
      <c r="C877" s="75">
        <v>3</v>
      </c>
      <c r="D877" s="75" t="s">
        <v>15</v>
      </c>
      <c r="E877" s="53" t="s">
        <v>4346</v>
      </c>
      <c r="F877" s="75" t="s">
        <v>6849</v>
      </c>
      <c r="G877" s="53" t="s">
        <v>4353</v>
      </c>
      <c r="H877" s="53" t="s">
        <v>4348</v>
      </c>
      <c r="I877" s="47" t="s">
        <v>4349</v>
      </c>
      <c r="J877" s="47">
        <v>1</v>
      </c>
      <c r="K877" s="47" t="s">
        <v>4317</v>
      </c>
      <c r="L877" s="47">
        <v>150000000</v>
      </c>
      <c r="M877" s="50" t="s">
        <v>5905</v>
      </c>
      <c r="N877" s="74" t="s">
        <v>4350</v>
      </c>
      <c r="O877" s="74" t="s">
        <v>4351</v>
      </c>
      <c r="P877" s="75" t="s">
        <v>5000</v>
      </c>
      <c r="Q877" s="54"/>
    </row>
    <row r="878" spans="2:17" s="73" customFormat="1" x14ac:dyDescent="0.15">
      <c r="B878" s="65">
        <v>2018</v>
      </c>
      <c r="C878" s="75">
        <v>3</v>
      </c>
      <c r="D878" s="75" t="s">
        <v>15</v>
      </c>
      <c r="E878" s="53" t="s">
        <v>1223</v>
      </c>
      <c r="F878" s="75" t="s">
        <v>3911</v>
      </c>
      <c r="G878" s="53" t="s">
        <v>1667</v>
      </c>
      <c r="H878" s="53" t="s">
        <v>1673</v>
      </c>
      <c r="I878" s="47" t="s">
        <v>1674</v>
      </c>
      <c r="J878" s="47">
        <v>5012</v>
      </c>
      <c r="K878" s="47" t="s">
        <v>309</v>
      </c>
      <c r="L878" s="47">
        <v>152866000</v>
      </c>
      <c r="M878" s="50" t="s">
        <v>5849</v>
      </c>
      <c r="N878" s="74" t="s">
        <v>1224</v>
      </c>
      <c r="O878" s="74" t="s">
        <v>1225</v>
      </c>
      <c r="P878" s="75" t="s">
        <v>5000</v>
      </c>
      <c r="Q878" s="54"/>
    </row>
    <row r="879" spans="2:17" s="73" customFormat="1" x14ac:dyDescent="0.15">
      <c r="B879" s="65">
        <v>2018</v>
      </c>
      <c r="C879" s="75">
        <v>3</v>
      </c>
      <c r="D879" s="75" t="s">
        <v>15</v>
      </c>
      <c r="E879" s="53" t="s">
        <v>4852</v>
      </c>
      <c r="F879" s="75" t="s">
        <v>6836</v>
      </c>
      <c r="G879" s="53" t="s">
        <v>4488</v>
      </c>
      <c r="H879" s="53" t="s">
        <v>4854</v>
      </c>
      <c r="I879" s="47" t="s">
        <v>3867</v>
      </c>
      <c r="J879" s="47">
        <v>2400</v>
      </c>
      <c r="K879" s="47" t="s">
        <v>309</v>
      </c>
      <c r="L879" s="47">
        <v>155000000</v>
      </c>
      <c r="M879" s="50" t="s">
        <v>4997</v>
      </c>
      <c r="N879" s="74" t="s">
        <v>4300</v>
      </c>
      <c r="O879" s="74" t="s">
        <v>4301</v>
      </c>
      <c r="P879" s="75" t="s">
        <v>6846</v>
      </c>
      <c r="Q879" s="54"/>
    </row>
    <row r="880" spans="2:17" s="73" customFormat="1" x14ac:dyDescent="0.15">
      <c r="B880" s="65">
        <v>2018</v>
      </c>
      <c r="C880" s="75">
        <v>3</v>
      </c>
      <c r="D880" s="75" t="s">
        <v>14</v>
      </c>
      <c r="E880" s="53" t="s">
        <v>1773</v>
      </c>
      <c r="F880" s="75" t="s">
        <v>6838</v>
      </c>
      <c r="G880" s="53" t="s">
        <v>1587</v>
      </c>
      <c r="H880" s="53"/>
      <c r="I880" s="47" t="s">
        <v>40</v>
      </c>
      <c r="J880" s="47">
        <v>3</v>
      </c>
      <c r="K880" s="47" t="s">
        <v>422</v>
      </c>
      <c r="L880" s="47">
        <v>156000000</v>
      </c>
      <c r="M880" s="50" t="s">
        <v>5854</v>
      </c>
      <c r="N880" s="74" t="s">
        <v>1516</v>
      </c>
      <c r="O880" s="74" t="s">
        <v>1517</v>
      </c>
      <c r="P880" s="75" t="s">
        <v>5000</v>
      </c>
      <c r="Q880" s="54"/>
    </row>
    <row r="881" spans="2:17" s="73" customFormat="1" x14ac:dyDescent="0.15">
      <c r="B881" s="65">
        <v>2018</v>
      </c>
      <c r="C881" s="75">
        <v>3</v>
      </c>
      <c r="D881" s="75" t="s">
        <v>14</v>
      </c>
      <c r="E881" s="53" t="s">
        <v>3684</v>
      </c>
      <c r="F881" s="75" t="s">
        <v>6836</v>
      </c>
      <c r="G881" s="53" t="s">
        <v>3687</v>
      </c>
      <c r="H881" s="53" t="s">
        <v>3688</v>
      </c>
      <c r="I881" s="47" t="s">
        <v>1541</v>
      </c>
      <c r="J881" s="47">
        <v>6</v>
      </c>
      <c r="K881" s="47" t="s">
        <v>422</v>
      </c>
      <c r="L881" s="47">
        <v>156444000</v>
      </c>
      <c r="M881" s="50" t="s">
        <v>5902</v>
      </c>
      <c r="N881" s="74" t="s">
        <v>3493</v>
      </c>
      <c r="O881" s="74" t="s">
        <v>3494</v>
      </c>
      <c r="P881" s="75" t="s">
        <v>5000</v>
      </c>
      <c r="Q881" s="54"/>
    </row>
    <row r="882" spans="2:17" s="73" customFormat="1" x14ac:dyDescent="0.15">
      <c r="B882" s="65">
        <v>2018</v>
      </c>
      <c r="C882" s="75">
        <v>3</v>
      </c>
      <c r="D882" s="75" t="s">
        <v>14</v>
      </c>
      <c r="E882" s="53" t="s">
        <v>3617</v>
      </c>
      <c r="F882" s="75" t="s">
        <v>6836</v>
      </c>
      <c r="G882" s="53" t="s">
        <v>1570</v>
      </c>
      <c r="H882" s="53" t="s">
        <v>3622</v>
      </c>
      <c r="I882" s="47" t="s">
        <v>16</v>
      </c>
      <c r="J882" s="47">
        <v>176841</v>
      </c>
      <c r="K882" s="47" t="s">
        <v>880</v>
      </c>
      <c r="L882" s="47">
        <v>157334355</v>
      </c>
      <c r="M882" s="50" t="s">
        <v>5899</v>
      </c>
      <c r="N882" s="74" t="s">
        <v>3619</v>
      </c>
      <c r="O882" s="74" t="s">
        <v>3620</v>
      </c>
      <c r="P882" s="75" t="s">
        <v>5000</v>
      </c>
      <c r="Q882" s="54"/>
    </row>
    <row r="883" spans="2:17" s="73" customFormat="1" x14ac:dyDescent="0.15">
      <c r="B883" s="65">
        <v>2018</v>
      </c>
      <c r="C883" s="75">
        <v>3</v>
      </c>
      <c r="D883" s="75" t="s">
        <v>15</v>
      </c>
      <c r="E883" s="53" t="s">
        <v>3340</v>
      </c>
      <c r="F883" s="75" t="s">
        <v>6836</v>
      </c>
      <c r="G883" s="53" t="s">
        <v>307</v>
      </c>
      <c r="H883" s="53" t="s">
        <v>344</v>
      </c>
      <c r="I883" s="47" t="s">
        <v>16</v>
      </c>
      <c r="J883" s="47">
        <v>2459</v>
      </c>
      <c r="K883" s="47" t="s">
        <v>309</v>
      </c>
      <c r="L883" s="47">
        <v>157581613</v>
      </c>
      <c r="M883" s="50" t="s">
        <v>5901</v>
      </c>
      <c r="N883" s="74" t="s">
        <v>3338</v>
      </c>
      <c r="O883" s="74" t="s">
        <v>3339</v>
      </c>
      <c r="P883" s="75" t="s">
        <v>5000</v>
      </c>
      <c r="Q883" s="54"/>
    </row>
    <row r="884" spans="2:17" s="73" customFormat="1" x14ac:dyDescent="0.15">
      <c r="B884" s="65">
        <v>2018</v>
      </c>
      <c r="C884" s="75">
        <v>3</v>
      </c>
      <c r="D884" s="75" t="s">
        <v>14</v>
      </c>
      <c r="E884" s="53" t="s">
        <v>1464</v>
      </c>
      <c r="F884" s="75" t="s">
        <v>3911</v>
      </c>
      <c r="G884" s="53" t="s">
        <v>907</v>
      </c>
      <c r="H884" s="53"/>
      <c r="I884" s="47" t="s">
        <v>1541</v>
      </c>
      <c r="J884" s="47">
        <v>1</v>
      </c>
      <c r="K884" s="47" t="s">
        <v>422</v>
      </c>
      <c r="L884" s="47">
        <v>161482000</v>
      </c>
      <c r="M884" s="50" t="s">
        <v>6172</v>
      </c>
      <c r="N884" s="74" t="s">
        <v>1460</v>
      </c>
      <c r="O884" s="74" t="s">
        <v>1461</v>
      </c>
      <c r="P884" s="75" t="s">
        <v>5000</v>
      </c>
      <c r="Q884" s="54"/>
    </row>
    <row r="885" spans="2:17" s="73" customFormat="1" x14ac:dyDescent="0.15">
      <c r="B885" s="65">
        <v>2018</v>
      </c>
      <c r="C885" s="75">
        <v>3</v>
      </c>
      <c r="D885" s="75" t="s">
        <v>15</v>
      </c>
      <c r="E885" s="53" t="s">
        <v>4852</v>
      </c>
      <c r="F885" s="75" t="s">
        <v>6836</v>
      </c>
      <c r="G885" s="53" t="s">
        <v>4488</v>
      </c>
      <c r="H885" s="53" t="s">
        <v>4682</v>
      </c>
      <c r="I885" s="47" t="s">
        <v>3867</v>
      </c>
      <c r="J885" s="47">
        <v>2400</v>
      </c>
      <c r="K885" s="47" t="s">
        <v>309</v>
      </c>
      <c r="L885" s="47">
        <v>163381000</v>
      </c>
      <c r="M885" s="50" t="s">
        <v>4997</v>
      </c>
      <c r="N885" s="74" t="s">
        <v>4300</v>
      </c>
      <c r="O885" s="74" t="s">
        <v>4301</v>
      </c>
      <c r="P885" s="75" t="s">
        <v>6846</v>
      </c>
      <c r="Q885" s="54"/>
    </row>
    <row r="886" spans="2:17" s="73" customFormat="1" x14ac:dyDescent="0.15">
      <c r="B886" s="65">
        <v>2018</v>
      </c>
      <c r="C886" s="75">
        <v>3</v>
      </c>
      <c r="D886" s="75" t="s">
        <v>14</v>
      </c>
      <c r="E886" s="53" t="s">
        <v>1354</v>
      </c>
      <c r="F886" s="75" t="s">
        <v>6836</v>
      </c>
      <c r="G886" s="53" t="s">
        <v>1053</v>
      </c>
      <c r="H886" s="53" t="s">
        <v>1559</v>
      </c>
      <c r="I886" s="47" t="s">
        <v>1060</v>
      </c>
      <c r="J886" s="47">
        <v>1000</v>
      </c>
      <c r="K886" s="47" t="s">
        <v>366</v>
      </c>
      <c r="L886" s="47">
        <v>163400000</v>
      </c>
      <c r="M886" s="50" t="s">
        <v>5844</v>
      </c>
      <c r="N886" s="74" t="s">
        <v>1135</v>
      </c>
      <c r="O886" s="74" t="s">
        <v>1136</v>
      </c>
      <c r="P886" s="75" t="s">
        <v>5000</v>
      </c>
      <c r="Q886" s="54"/>
    </row>
    <row r="887" spans="2:17" s="73" customFormat="1" x14ac:dyDescent="0.15">
      <c r="B887" s="65">
        <v>2018</v>
      </c>
      <c r="C887" s="75">
        <v>3</v>
      </c>
      <c r="D887" s="75" t="s">
        <v>14</v>
      </c>
      <c r="E887" s="53" t="s">
        <v>1464</v>
      </c>
      <c r="F887" s="75" t="s">
        <v>3911</v>
      </c>
      <c r="G887" s="53" t="s">
        <v>1696</v>
      </c>
      <c r="H887" s="53"/>
      <c r="I887" s="47"/>
      <c r="J887" s="47">
        <v>1</v>
      </c>
      <c r="K887" s="47" t="s">
        <v>422</v>
      </c>
      <c r="L887" s="47">
        <v>164306909</v>
      </c>
      <c r="M887" s="50" t="s">
        <v>6172</v>
      </c>
      <c r="N887" s="74" t="s">
        <v>1460</v>
      </c>
      <c r="O887" s="74" t="s">
        <v>1461</v>
      </c>
      <c r="P887" s="75" t="s">
        <v>5000</v>
      </c>
      <c r="Q887" s="54"/>
    </row>
    <row r="888" spans="2:17" s="73" customFormat="1" x14ac:dyDescent="0.15">
      <c r="B888" s="65">
        <v>2018</v>
      </c>
      <c r="C888" s="75">
        <v>3</v>
      </c>
      <c r="D888" s="75" t="s">
        <v>15</v>
      </c>
      <c r="E888" s="53" t="s">
        <v>1965</v>
      </c>
      <c r="F888" s="75" t="s">
        <v>6835</v>
      </c>
      <c r="G888" s="53" t="s">
        <v>307</v>
      </c>
      <c r="H888" s="53" t="s">
        <v>2061</v>
      </c>
      <c r="I888" s="47" t="s">
        <v>16</v>
      </c>
      <c r="J888" s="47">
        <v>2321</v>
      </c>
      <c r="K888" s="47" t="s">
        <v>309</v>
      </c>
      <c r="L888" s="47">
        <v>168405000</v>
      </c>
      <c r="M888" s="50" t="s">
        <v>6227</v>
      </c>
      <c r="N888" s="74" t="s">
        <v>1963</v>
      </c>
      <c r="O888" s="74" t="s">
        <v>1964</v>
      </c>
      <c r="P888" s="75" t="s">
        <v>5000</v>
      </c>
      <c r="Q888" s="54"/>
    </row>
    <row r="889" spans="2:17" s="73" customFormat="1" x14ac:dyDescent="0.15">
      <c r="B889" s="65">
        <v>2018</v>
      </c>
      <c r="C889" s="75">
        <v>3</v>
      </c>
      <c r="D889" s="75" t="s">
        <v>14</v>
      </c>
      <c r="E889" s="53" t="s">
        <v>4810</v>
      </c>
      <c r="F889" s="75" t="s">
        <v>3911</v>
      </c>
      <c r="G889" s="53" t="s">
        <v>1696</v>
      </c>
      <c r="H889" s="53">
        <v>600</v>
      </c>
      <c r="I889" s="47" t="s">
        <v>4774</v>
      </c>
      <c r="J889" s="47">
        <v>2</v>
      </c>
      <c r="K889" s="47" t="s">
        <v>3600</v>
      </c>
      <c r="L889" s="47">
        <v>168660000</v>
      </c>
      <c r="M889" s="50" t="s">
        <v>6885</v>
      </c>
      <c r="N889" s="74" t="s">
        <v>4285</v>
      </c>
      <c r="O889" s="74" t="s">
        <v>4286</v>
      </c>
      <c r="P889" s="75" t="s">
        <v>5000</v>
      </c>
      <c r="Q889" s="54"/>
    </row>
    <row r="890" spans="2:17" s="73" customFormat="1" x14ac:dyDescent="0.15">
      <c r="B890" s="65">
        <v>2018</v>
      </c>
      <c r="C890" s="75">
        <v>3</v>
      </c>
      <c r="D890" s="75" t="s">
        <v>15</v>
      </c>
      <c r="E890" s="53" t="s">
        <v>478</v>
      </c>
      <c r="F890" s="75" t="s">
        <v>6817</v>
      </c>
      <c r="G890" s="53" t="s">
        <v>498</v>
      </c>
      <c r="H890" s="53" t="s">
        <v>499</v>
      </c>
      <c r="I890" s="47" t="s">
        <v>500</v>
      </c>
      <c r="J890" s="47">
        <v>300</v>
      </c>
      <c r="K890" s="47" t="s">
        <v>366</v>
      </c>
      <c r="L890" s="47">
        <v>168930000</v>
      </c>
      <c r="M890" s="50" t="s">
        <v>6825</v>
      </c>
      <c r="N890" s="74" t="s">
        <v>475</v>
      </c>
      <c r="O890" s="74" t="s">
        <v>476</v>
      </c>
      <c r="P890" s="75" t="s">
        <v>6816</v>
      </c>
      <c r="Q890" s="54"/>
    </row>
    <row r="891" spans="2:17" s="73" customFormat="1" x14ac:dyDescent="0.15">
      <c r="B891" s="65">
        <v>2018</v>
      </c>
      <c r="C891" s="75">
        <v>3</v>
      </c>
      <c r="D891" s="75" t="s">
        <v>15</v>
      </c>
      <c r="E891" s="53" t="s">
        <v>2658</v>
      </c>
      <c r="F891" s="75" t="s">
        <v>6851</v>
      </c>
      <c r="G891" s="53" t="s">
        <v>345</v>
      </c>
      <c r="H891" s="53" t="s">
        <v>2657</v>
      </c>
      <c r="I891" s="47" t="s">
        <v>16</v>
      </c>
      <c r="J891" s="47">
        <v>287</v>
      </c>
      <c r="K891" s="47" t="s">
        <v>516</v>
      </c>
      <c r="L891" s="47">
        <v>174541920</v>
      </c>
      <c r="M891" s="50" t="s">
        <v>6860</v>
      </c>
      <c r="N891" s="74" t="s">
        <v>2520</v>
      </c>
      <c r="O891" s="74" t="s">
        <v>2521</v>
      </c>
      <c r="P891" s="75" t="s">
        <v>6846</v>
      </c>
      <c r="Q891" s="54"/>
    </row>
    <row r="892" spans="2:17" s="73" customFormat="1" x14ac:dyDescent="0.15">
      <c r="B892" s="65">
        <v>2018</v>
      </c>
      <c r="C892" s="75">
        <v>3</v>
      </c>
      <c r="D892" s="75" t="s">
        <v>14</v>
      </c>
      <c r="E892" s="53" t="s">
        <v>1252</v>
      </c>
      <c r="F892" s="75" t="s">
        <v>6836</v>
      </c>
      <c r="G892" s="53" t="s">
        <v>307</v>
      </c>
      <c r="H892" s="53" t="s">
        <v>385</v>
      </c>
      <c r="I892" s="47" t="s">
        <v>16</v>
      </c>
      <c r="J892" s="47">
        <v>2775</v>
      </c>
      <c r="K892" s="47" t="s">
        <v>309</v>
      </c>
      <c r="L892" s="47">
        <v>178000000</v>
      </c>
      <c r="M892" s="50" t="s">
        <v>5899</v>
      </c>
      <c r="N892" s="74" t="s">
        <v>3315</v>
      </c>
      <c r="O892" s="74" t="s">
        <v>3316</v>
      </c>
      <c r="P892" s="75" t="s">
        <v>5000</v>
      </c>
      <c r="Q892" s="54"/>
    </row>
    <row r="893" spans="2:17" s="73" customFormat="1" x14ac:dyDescent="0.15">
      <c r="B893" s="65">
        <v>2018</v>
      </c>
      <c r="C893" s="75">
        <v>3</v>
      </c>
      <c r="D893" s="75" t="s">
        <v>15</v>
      </c>
      <c r="E893" s="53" t="s">
        <v>2073</v>
      </c>
      <c r="F893" s="75" t="s">
        <v>6835</v>
      </c>
      <c r="G893" s="53" t="s">
        <v>2075</v>
      </c>
      <c r="H893" s="53" t="s">
        <v>2076</v>
      </c>
      <c r="I893" s="47" t="s">
        <v>16</v>
      </c>
      <c r="J893" s="47">
        <v>99810</v>
      </c>
      <c r="K893" s="47" t="s">
        <v>493</v>
      </c>
      <c r="L893" s="47">
        <v>190268000</v>
      </c>
      <c r="M893" s="50" t="s">
        <v>6841</v>
      </c>
      <c r="N893" s="74" t="s">
        <v>1967</v>
      </c>
      <c r="O893" s="74" t="s">
        <v>1968</v>
      </c>
      <c r="P893" s="75" t="s">
        <v>5000</v>
      </c>
      <c r="Q893" s="54"/>
    </row>
    <row r="894" spans="2:17" s="73" customFormat="1" x14ac:dyDescent="0.15">
      <c r="B894" s="65">
        <v>2018</v>
      </c>
      <c r="C894" s="75">
        <v>3</v>
      </c>
      <c r="D894" s="75" t="s">
        <v>15</v>
      </c>
      <c r="E894" s="53" t="s">
        <v>481</v>
      </c>
      <c r="F894" s="75" t="s">
        <v>6817</v>
      </c>
      <c r="G894" s="53" t="s">
        <v>524</v>
      </c>
      <c r="H894" s="53" t="s">
        <v>339</v>
      </c>
      <c r="I894" s="47"/>
      <c r="J894" s="47">
        <v>101</v>
      </c>
      <c r="K894" s="47" t="s">
        <v>525</v>
      </c>
      <c r="L894" s="47">
        <v>193975000</v>
      </c>
      <c r="M894" s="50" t="s">
        <v>6825</v>
      </c>
      <c r="N894" s="74" t="s">
        <v>475</v>
      </c>
      <c r="O894" s="74" t="s">
        <v>476</v>
      </c>
      <c r="P894" s="75" t="s">
        <v>6816</v>
      </c>
      <c r="Q894" s="54"/>
    </row>
    <row r="895" spans="2:17" s="73" customFormat="1" x14ac:dyDescent="0.15">
      <c r="B895" s="65">
        <v>2018</v>
      </c>
      <c r="C895" s="75">
        <v>3</v>
      </c>
      <c r="D895" s="75" t="s">
        <v>15</v>
      </c>
      <c r="E895" s="53" t="s">
        <v>4672</v>
      </c>
      <c r="F895" s="75" t="s">
        <v>6836</v>
      </c>
      <c r="G895" s="53" t="s">
        <v>4536</v>
      </c>
      <c r="H895" s="53" t="s">
        <v>4673</v>
      </c>
      <c r="I895" s="47" t="s">
        <v>4674</v>
      </c>
      <c r="J895" s="47">
        <v>10</v>
      </c>
      <c r="K895" s="47" t="s">
        <v>90</v>
      </c>
      <c r="L895" s="47">
        <v>200000000</v>
      </c>
      <c r="M895" s="50" t="s">
        <v>4235</v>
      </c>
      <c r="N895" s="74" t="s">
        <v>3948</v>
      </c>
      <c r="O895" s="74" t="s">
        <v>3949</v>
      </c>
      <c r="P895" s="75" t="s">
        <v>5000</v>
      </c>
      <c r="Q895" s="54"/>
    </row>
    <row r="896" spans="2:17" s="73" customFormat="1" x14ac:dyDescent="0.15">
      <c r="B896" s="65">
        <v>2018</v>
      </c>
      <c r="C896" s="75">
        <v>3</v>
      </c>
      <c r="D896" s="75" t="s">
        <v>15</v>
      </c>
      <c r="E896" s="53" t="s">
        <v>1965</v>
      </c>
      <c r="F896" s="75" t="s">
        <v>6835</v>
      </c>
      <c r="G896" s="53" t="s">
        <v>351</v>
      </c>
      <c r="H896" s="53" t="s">
        <v>2063</v>
      </c>
      <c r="I896" s="47" t="s">
        <v>16</v>
      </c>
      <c r="J896" s="47">
        <v>2412</v>
      </c>
      <c r="K896" s="47" t="s">
        <v>366</v>
      </c>
      <c r="L896" s="47">
        <v>203450000</v>
      </c>
      <c r="M896" s="50" t="s">
        <v>6227</v>
      </c>
      <c r="N896" s="74" t="s">
        <v>1963</v>
      </c>
      <c r="O896" s="74" t="s">
        <v>1964</v>
      </c>
      <c r="P896" s="75" t="s">
        <v>5000</v>
      </c>
      <c r="Q896" s="54"/>
    </row>
    <row r="897" spans="2:17" s="73" customFormat="1" x14ac:dyDescent="0.15">
      <c r="B897" s="65">
        <v>2018</v>
      </c>
      <c r="C897" s="75">
        <v>3</v>
      </c>
      <c r="D897" s="75" t="s">
        <v>15</v>
      </c>
      <c r="E897" s="53" t="s">
        <v>4672</v>
      </c>
      <c r="F897" s="75" t="s">
        <v>6836</v>
      </c>
      <c r="G897" s="53" t="s">
        <v>415</v>
      </c>
      <c r="H897" s="53" t="s">
        <v>4675</v>
      </c>
      <c r="I897" s="47" t="s">
        <v>4676</v>
      </c>
      <c r="J897" s="47">
        <v>14000</v>
      </c>
      <c r="K897" s="47" t="s">
        <v>366</v>
      </c>
      <c r="L897" s="47">
        <v>212000000</v>
      </c>
      <c r="M897" s="50" t="s">
        <v>4235</v>
      </c>
      <c r="N897" s="74" t="s">
        <v>3948</v>
      </c>
      <c r="O897" s="74" t="s">
        <v>3949</v>
      </c>
      <c r="P897" s="75" t="s">
        <v>5000</v>
      </c>
      <c r="Q897" s="54"/>
    </row>
    <row r="898" spans="2:17" s="73" customFormat="1" x14ac:dyDescent="0.15">
      <c r="B898" s="65">
        <v>2018</v>
      </c>
      <c r="C898" s="75">
        <v>3</v>
      </c>
      <c r="D898" s="75" t="s">
        <v>14</v>
      </c>
      <c r="E898" s="53" t="s">
        <v>4584</v>
      </c>
      <c r="F898" s="75" t="s">
        <v>3911</v>
      </c>
      <c r="G898" s="53" t="s">
        <v>4585</v>
      </c>
      <c r="H898" s="53" t="s">
        <v>4586</v>
      </c>
      <c r="I898" s="47" t="s">
        <v>4587</v>
      </c>
      <c r="J898" s="47">
        <v>2618</v>
      </c>
      <c r="K898" s="47" t="s">
        <v>493</v>
      </c>
      <c r="L898" s="47">
        <v>217912000</v>
      </c>
      <c r="M898" s="50" t="s">
        <v>4207</v>
      </c>
      <c r="N898" s="74" t="s">
        <v>4203</v>
      </c>
      <c r="O898" s="74" t="s">
        <v>4204</v>
      </c>
      <c r="P898" s="75" t="s">
        <v>5000</v>
      </c>
      <c r="Q898" s="54"/>
    </row>
    <row r="899" spans="2:17" s="73" customFormat="1" x14ac:dyDescent="0.15">
      <c r="B899" s="65">
        <v>2018</v>
      </c>
      <c r="C899" s="75">
        <v>3</v>
      </c>
      <c r="D899" s="75" t="s">
        <v>15</v>
      </c>
      <c r="E899" s="53" t="s">
        <v>478</v>
      </c>
      <c r="F899" s="75" t="s">
        <v>6817</v>
      </c>
      <c r="G899" s="53" t="s">
        <v>307</v>
      </c>
      <c r="H899" s="53" t="s">
        <v>483</v>
      </c>
      <c r="I899" s="47" t="s">
        <v>314</v>
      </c>
      <c r="J899" s="47">
        <v>3898</v>
      </c>
      <c r="K899" s="47" t="s">
        <v>309</v>
      </c>
      <c r="L899" s="47">
        <v>246390954</v>
      </c>
      <c r="M899" s="50" t="s">
        <v>6825</v>
      </c>
      <c r="N899" s="74" t="s">
        <v>479</v>
      </c>
      <c r="O899" s="74" t="s">
        <v>480</v>
      </c>
      <c r="P899" s="75" t="s">
        <v>6816</v>
      </c>
      <c r="Q899" s="54"/>
    </row>
    <row r="900" spans="2:17" s="73" customFormat="1" x14ac:dyDescent="0.15">
      <c r="B900" s="65">
        <v>2018</v>
      </c>
      <c r="C900" s="75">
        <v>3</v>
      </c>
      <c r="D900" s="75" t="s">
        <v>15</v>
      </c>
      <c r="E900" s="53" t="s">
        <v>906</v>
      </c>
      <c r="F900" s="75" t="s">
        <v>6820</v>
      </c>
      <c r="G900" s="53" t="s">
        <v>908</v>
      </c>
      <c r="H900" s="53"/>
      <c r="I900" s="47" t="s">
        <v>901</v>
      </c>
      <c r="J900" s="47">
        <v>1</v>
      </c>
      <c r="K900" s="47" t="s">
        <v>322</v>
      </c>
      <c r="L900" s="47">
        <v>250000000</v>
      </c>
      <c r="M900" s="50" t="s">
        <v>6832</v>
      </c>
      <c r="N900" s="74" t="s">
        <v>799</v>
      </c>
      <c r="O900" s="74" t="s">
        <v>800</v>
      </c>
      <c r="P900" s="75" t="s">
        <v>6816</v>
      </c>
      <c r="Q900" s="54"/>
    </row>
    <row r="901" spans="2:17" s="73" customFormat="1" x14ac:dyDescent="0.15">
      <c r="B901" s="65">
        <v>2018</v>
      </c>
      <c r="C901" s="75">
        <v>3</v>
      </c>
      <c r="D901" s="75" t="s">
        <v>15</v>
      </c>
      <c r="E901" s="53" t="s">
        <v>4369</v>
      </c>
      <c r="F901" s="75" t="s">
        <v>6836</v>
      </c>
      <c r="G901" s="53" t="s">
        <v>307</v>
      </c>
      <c r="H901" s="53" t="s">
        <v>2650</v>
      </c>
      <c r="I901" s="47" t="s">
        <v>16</v>
      </c>
      <c r="J901" s="47">
        <v>2319</v>
      </c>
      <c r="K901" s="47" t="s">
        <v>4370</v>
      </c>
      <c r="L901" s="47">
        <v>260776000</v>
      </c>
      <c r="M901" s="50" t="s">
        <v>6875</v>
      </c>
      <c r="N901" s="74" t="s">
        <v>4367</v>
      </c>
      <c r="O901" s="74" t="s">
        <v>4368</v>
      </c>
      <c r="P901" s="75" t="s">
        <v>5000</v>
      </c>
      <c r="Q901" s="54"/>
    </row>
    <row r="902" spans="2:17" s="73" customFormat="1" x14ac:dyDescent="0.15">
      <c r="B902" s="65">
        <v>2018</v>
      </c>
      <c r="C902" s="75">
        <v>3</v>
      </c>
      <c r="D902" s="75" t="s">
        <v>14</v>
      </c>
      <c r="E902" s="53" t="s">
        <v>2982</v>
      </c>
      <c r="F902" s="75" t="s">
        <v>6835</v>
      </c>
      <c r="G902" s="53" t="s">
        <v>2244</v>
      </c>
      <c r="H902" s="53" t="s">
        <v>2050</v>
      </c>
      <c r="I902" s="47" t="s">
        <v>16</v>
      </c>
      <c r="J902" s="47" t="s">
        <v>1766</v>
      </c>
      <c r="K902" s="47"/>
      <c r="L902" s="47">
        <v>273000000</v>
      </c>
      <c r="M902" s="50" t="s">
        <v>5887</v>
      </c>
      <c r="N902" s="74" t="s">
        <v>2980</v>
      </c>
      <c r="O902" s="74" t="s">
        <v>2981</v>
      </c>
      <c r="P902" s="75" t="s">
        <v>5000</v>
      </c>
      <c r="Q902" s="54"/>
    </row>
    <row r="903" spans="2:17" s="73" customFormat="1" x14ac:dyDescent="0.15">
      <c r="B903" s="65">
        <v>2018</v>
      </c>
      <c r="C903" s="75">
        <v>3</v>
      </c>
      <c r="D903" s="75" t="s">
        <v>15</v>
      </c>
      <c r="E903" s="53" t="s">
        <v>2984</v>
      </c>
      <c r="F903" s="75" t="s">
        <v>6835</v>
      </c>
      <c r="G903" s="53" t="s">
        <v>2244</v>
      </c>
      <c r="H903" s="53" t="s">
        <v>3052</v>
      </c>
      <c r="I903" s="47" t="s">
        <v>16</v>
      </c>
      <c r="J903" s="47" t="s">
        <v>1766</v>
      </c>
      <c r="K903" s="47"/>
      <c r="L903" s="47">
        <v>285000000</v>
      </c>
      <c r="M903" s="50" t="s">
        <v>5887</v>
      </c>
      <c r="N903" s="74" t="s">
        <v>2889</v>
      </c>
      <c r="O903" s="74" t="s">
        <v>2890</v>
      </c>
      <c r="P903" s="75" t="s">
        <v>5000</v>
      </c>
      <c r="Q903" s="54"/>
    </row>
    <row r="904" spans="2:17" s="73" customFormat="1" x14ac:dyDescent="0.15">
      <c r="B904" s="65">
        <v>2018</v>
      </c>
      <c r="C904" s="75">
        <v>3</v>
      </c>
      <c r="D904" s="75" t="s">
        <v>14</v>
      </c>
      <c r="E904" s="53" t="s">
        <v>4810</v>
      </c>
      <c r="F904" s="75" t="s">
        <v>6836</v>
      </c>
      <c r="G904" s="53" t="s">
        <v>3689</v>
      </c>
      <c r="H904" s="53" t="s">
        <v>4811</v>
      </c>
      <c r="I904" s="47" t="s">
        <v>4774</v>
      </c>
      <c r="J904" s="47">
        <v>2</v>
      </c>
      <c r="K904" s="47" t="s">
        <v>3600</v>
      </c>
      <c r="L904" s="47">
        <v>288146000</v>
      </c>
      <c r="M904" s="50" t="s">
        <v>6885</v>
      </c>
      <c r="N904" s="74" t="s">
        <v>4285</v>
      </c>
      <c r="O904" s="74" t="s">
        <v>4286</v>
      </c>
      <c r="P904" s="75" t="s">
        <v>5000</v>
      </c>
      <c r="Q904" s="54"/>
    </row>
    <row r="905" spans="2:17" s="73" customFormat="1" x14ac:dyDescent="0.15">
      <c r="B905" s="65">
        <v>2018</v>
      </c>
      <c r="C905" s="75">
        <v>3</v>
      </c>
      <c r="D905" s="75" t="s">
        <v>15</v>
      </c>
      <c r="E905" s="53" t="s">
        <v>4852</v>
      </c>
      <c r="F905" s="75" t="s">
        <v>6836</v>
      </c>
      <c r="G905" s="53" t="s">
        <v>4585</v>
      </c>
      <c r="H905" s="53" t="s">
        <v>4853</v>
      </c>
      <c r="I905" s="47" t="s">
        <v>3867</v>
      </c>
      <c r="J905" s="47">
        <v>5050</v>
      </c>
      <c r="K905" s="47" t="s">
        <v>309</v>
      </c>
      <c r="L905" s="47">
        <v>294470000</v>
      </c>
      <c r="M905" s="50" t="s">
        <v>4997</v>
      </c>
      <c r="N905" s="74" t="s">
        <v>4300</v>
      </c>
      <c r="O905" s="74" t="s">
        <v>4301</v>
      </c>
      <c r="P905" s="75" t="s">
        <v>6846</v>
      </c>
      <c r="Q905" s="54"/>
    </row>
    <row r="906" spans="2:17" s="73" customFormat="1" x14ac:dyDescent="0.15">
      <c r="B906" s="65">
        <v>2018</v>
      </c>
      <c r="C906" s="75">
        <v>3</v>
      </c>
      <c r="D906" s="75" t="s">
        <v>15</v>
      </c>
      <c r="E906" s="53" t="s">
        <v>5615</v>
      </c>
      <c r="F906" s="75" t="s">
        <v>6836</v>
      </c>
      <c r="G906" s="53" t="s">
        <v>5616</v>
      </c>
      <c r="H906" s="53" t="s">
        <v>5617</v>
      </c>
      <c r="I906" s="47" t="s">
        <v>5618</v>
      </c>
      <c r="J906" s="47">
        <v>4000</v>
      </c>
      <c r="K906" s="47" t="s">
        <v>5619</v>
      </c>
      <c r="L906" s="47">
        <v>300000000</v>
      </c>
      <c r="M906" s="50" t="s">
        <v>6894</v>
      </c>
      <c r="N906" s="74" t="s">
        <v>5620</v>
      </c>
      <c r="O906" s="74" t="s">
        <v>5621</v>
      </c>
      <c r="P906" s="75" t="s">
        <v>5000</v>
      </c>
      <c r="Q906" s="54"/>
    </row>
    <row r="907" spans="2:17" s="73" customFormat="1" x14ac:dyDescent="0.15">
      <c r="B907" s="65">
        <v>2018</v>
      </c>
      <c r="C907" s="75">
        <v>3</v>
      </c>
      <c r="D907" s="75" t="s">
        <v>15</v>
      </c>
      <c r="E907" s="53" t="s">
        <v>478</v>
      </c>
      <c r="F907" s="75" t="s">
        <v>6814</v>
      </c>
      <c r="G907" s="53" t="s">
        <v>487</v>
      </c>
      <c r="H907" s="53" t="s">
        <v>488</v>
      </c>
      <c r="I907" s="47" t="s">
        <v>486</v>
      </c>
      <c r="J907" s="47">
        <v>1997</v>
      </c>
      <c r="K907" s="47" t="s">
        <v>297</v>
      </c>
      <c r="L907" s="47">
        <v>300098240</v>
      </c>
      <c r="M907" s="50" t="s">
        <v>6825</v>
      </c>
      <c r="N907" s="74" t="s">
        <v>475</v>
      </c>
      <c r="O907" s="74" t="s">
        <v>476</v>
      </c>
      <c r="P907" s="75" t="s">
        <v>6816</v>
      </c>
      <c r="Q907" s="54"/>
    </row>
    <row r="908" spans="2:17" s="73" customFormat="1" x14ac:dyDescent="0.15">
      <c r="B908" s="65">
        <v>2018</v>
      </c>
      <c r="C908" s="75">
        <v>3</v>
      </c>
      <c r="D908" s="75" t="s">
        <v>15</v>
      </c>
      <c r="E908" s="53" t="s">
        <v>3601</v>
      </c>
      <c r="F908" s="75" t="s">
        <v>3911</v>
      </c>
      <c r="G908" s="53" t="s">
        <v>893</v>
      </c>
      <c r="H908" s="53" t="s">
        <v>3610</v>
      </c>
      <c r="I908" s="47" t="s">
        <v>3607</v>
      </c>
      <c r="J908" s="47">
        <v>1</v>
      </c>
      <c r="K908" s="47" t="s">
        <v>617</v>
      </c>
      <c r="L908" s="47">
        <v>304290000</v>
      </c>
      <c r="M908" s="50" t="s">
        <v>6871</v>
      </c>
      <c r="N908" s="74" t="s">
        <v>1471</v>
      </c>
      <c r="O908" s="74" t="s">
        <v>3270</v>
      </c>
      <c r="P908" s="75" t="s">
        <v>5000</v>
      </c>
      <c r="Q908" s="54"/>
    </row>
    <row r="909" spans="2:17" s="73" customFormat="1" x14ac:dyDescent="0.15">
      <c r="B909" s="65">
        <v>2018</v>
      </c>
      <c r="C909" s="75">
        <v>3</v>
      </c>
      <c r="D909" s="75" t="s">
        <v>15</v>
      </c>
      <c r="E909" s="53" t="s">
        <v>3676</v>
      </c>
      <c r="F909" s="75" t="s">
        <v>6836</v>
      </c>
      <c r="G909" s="53" t="s">
        <v>307</v>
      </c>
      <c r="H909" s="53" t="s">
        <v>344</v>
      </c>
      <c r="I909" s="47" t="s">
        <v>16</v>
      </c>
      <c r="J909" s="47">
        <v>4754</v>
      </c>
      <c r="K909" s="47" t="s">
        <v>309</v>
      </c>
      <c r="L909" s="47">
        <v>304670861</v>
      </c>
      <c r="M909" s="50" t="s">
        <v>5901</v>
      </c>
      <c r="N909" s="74" t="s">
        <v>3338</v>
      </c>
      <c r="O909" s="74" t="s">
        <v>3339</v>
      </c>
      <c r="P909" s="75" t="s">
        <v>5000</v>
      </c>
      <c r="Q909" s="54"/>
    </row>
    <row r="910" spans="2:17" s="73" customFormat="1" x14ac:dyDescent="0.15">
      <c r="B910" s="65">
        <v>2018</v>
      </c>
      <c r="C910" s="75">
        <v>3</v>
      </c>
      <c r="D910" s="75" t="s">
        <v>14</v>
      </c>
      <c r="E910" s="53" t="s">
        <v>2978</v>
      </c>
      <c r="F910" s="75" t="s">
        <v>6835</v>
      </c>
      <c r="G910" s="53" t="s">
        <v>2244</v>
      </c>
      <c r="H910" s="53" t="s">
        <v>3052</v>
      </c>
      <c r="I910" s="47" t="s">
        <v>103</v>
      </c>
      <c r="J910" s="47" t="s">
        <v>1766</v>
      </c>
      <c r="K910" s="47"/>
      <c r="L910" s="47">
        <v>315000000</v>
      </c>
      <c r="M910" s="50" t="s">
        <v>5887</v>
      </c>
      <c r="N910" s="74" t="s">
        <v>2889</v>
      </c>
      <c r="O910" s="74" t="s">
        <v>2890</v>
      </c>
      <c r="P910" s="75" t="s">
        <v>5000</v>
      </c>
      <c r="Q910" s="54"/>
    </row>
    <row r="911" spans="2:17" s="73" customFormat="1" x14ac:dyDescent="0.15">
      <c r="B911" s="65">
        <v>2018</v>
      </c>
      <c r="C911" s="75">
        <v>3</v>
      </c>
      <c r="D911" s="75" t="s">
        <v>15</v>
      </c>
      <c r="E911" s="53" t="s">
        <v>4553</v>
      </c>
      <c r="F911" s="75" t="s">
        <v>6836</v>
      </c>
      <c r="G911" s="53" t="s">
        <v>4556</v>
      </c>
      <c r="H911" s="53" t="s">
        <v>4560</v>
      </c>
      <c r="I911" s="47" t="s">
        <v>3867</v>
      </c>
      <c r="J911" s="47">
        <v>1050</v>
      </c>
      <c r="K911" s="47" t="s">
        <v>366</v>
      </c>
      <c r="L911" s="47">
        <v>327172000</v>
      </c>
      <c r="M911" s="50" t="s">
        <v>5908</v>
      </c>
      <c r="N911" s="74" t="s">
        <v>4544</v>
      </c>
      <c r="O911" s="74" t="s">
        <v>4545</v>
      </c>
      <c r="P911" s="75" t="s">
        <v>5000</v>
      </c>
      <c r="Q911" s="54"/>
    </row>
    <row r="912" spans="2:17" s="73" customFormat="1" x14ac:dyDescent="0.15">
      <c r="B912" s="65">
        <v>2018</v>
      </c>
      <c r="C912" s="75">
        <v>3</v>
      </c>
      <c r="D912" s="75" t="s">
        <v>15</v>
      </c>
      <c r="E912" s="53" t="s">
        <v>805</v>
      </c>
      <c r="F912" s="75" t="s">
        <v>6817</v>
      </c>
      <c r="G912" s="53" t="s">
        <v>915</v>
      </c>
      <c r="H912" s="53" t="s">
        <v>916</v>
      </c>
      <c r="I912" s="47" t="s">
        <v>917</v>
      </c>
      <c r="J912" s="47">
        <v>1394</v>
      </c>
      <c r="K912" s="47" t="s">
        <v>366</v>
      </c>
      <c r="L912" s="47">
        <v>341613640</v>
      </c>
      <c r="M912" s="50" t="s">
        <v>6832</v>
      </c>
      <c r="N912" s="74" t="s">
        <v>803</v>
      </c>
      <c r="O912" s="74" t="s">
        <v>804</v>
      </c>
      <c r="P912" s="75" t="s">
        <v>6816</v>
      </c>
      <c r="Q912" s="54"/>
    </row>
    <row r="913" spans="2:17" s="73" customFormat="1" x14ac:dyDescent="0.15">
      <c r="B913" s="65">
        <v>2018</v>
      </c>
      <c r="C913" s="75">
        <v>3</v>
      </c>
      <c r="D913" s="75" t="s">
        <v>14</v>
      </c>
      <c r="E913" s="53" t="s">
        <v>3617</v>
      </c>
      <c r="F913" s="75" t="s">
        <v>6835</v>
      </c>
      <c r="G913" s="53" t="s">
        <v>908</v>
      </c>
      <c r="H913" s="53" t="s">
        <v>3621</v>
      </c>
      <c r="I913" s="47" t="s">
        <v>421</v>
      </c>
      <c r="J913" s="47">
        <v>3</v>
      </c>
      <c r="K913" s="47" t="s">
        <v>422</v>
      </c>
      <c r="L913" s="47">
        <v>362018000</v>
      </c>
      <c r="M913" s="50" t="s">
        <v>5899</v>
      </c>
      <c r="N913" s="74" t="s">
        <v>3619</v>
      </c>
      <c r="O913" s="74" t="s">
        <v>3620</v>
      </c>
      <c r="P913" s="75" t="s">
        <v>5000</v>
      </c>
      <c r="Q913" s="54"/>
    </row>
    <row r="914" spans="2:17" s="73" customFormat="1" x14ac:dyDescent="0.15">
      <c r="B914" s="65">
        <v>2018</v>
      </c>
      <c r="C914" s="75">
        <v>3</v>
      </c>
      <c r="D914" s="75" t="s">
        <v>14</v>
      </c>
      <c r="E914" s="53" t="s">
        <v>1717</v>
      </c>
      <c r="F914" s="75" t="s">
        <v>6836</v>
      </c>
      <c r="G914" s="53" t="s">
        <v>907</v>
      </c>
      <c r="H914" s="53" t="s">
        <v>1718</v>
      </c>
      <c r="I914" s="47" t="s">
        <v>1541</v>
      </c>
      <c r="J914" s="47">
        <v>2</v>
      </c>
      <c r="K914" s="47" t="s">
        <v>422</v>
      </c>
      <c r="L914" s="47">
        <v>370204000</v>
      </c>
      <c r="M914" s="50" t="s">
        <v>6188</v>
      </c>
      <c r="N914" s="74" t="s">
        <v>1481</v>
      </c>
      <c r="O914" s="74" t="s">
        <v>1482</v>
      </c>
      <c r="P914" s="75" t="s">
        <v>5000</v>
      </c>
      <c r="Q914" s="54"/>
    </row>
    <row r="915" spans="2:17" s="73" customFormat="1" x14ac:dyDescent="0.15">
      <c r="B915" s="65">
        <v>2018</v>
      </c>
      <c r="C915" s="75">
        <v>3</v>
      </c>
      <c r="D915" s="75" t="s">
        <v>14</v>
      </c>
      <c r="E915" s="53" t="s">
        <v>4810</v>
      </c>
      <c r="F915" s="75" t="s">
        <v>6835</v>
      </c>
      <c r="G915" s="53" t="s">
        <v>893</v>
      </c>
      <c r="H915" s="53" t="s">
        <v>4815</v>
      </c>
      <c r="I915" s="47" t="s">
        <v>4774</v>
      </c>
      <c r="J915" s="47">
        <v>1</v>
      </c>
      <c r="K915" s="47" t="s">
        <v>617</v>
      </c>
      <c r="L915" s="47">
        <v>380179000</v>
      </c>
      <c r="M915" s="50" t="s">
        <v>6885</v>
      </c>
      <c r="N915" s="74" t="s">
        <v>4285</v>
      </c>
      <c r="O915" s="74" t="s">
        <v>4812</v>
      </c>
      <c r="P915" s="75" t="s">
        <v>5000</v>
      </c>
      <c r="Q915" s="54"/>
    </row>
    <row r="916" spans="2:17" s="73" customFormat="1" x14ac:dyDescent="0.15">
      <c r="B916" s="65">
        <v>2018</v>
      </c>
      <c r="C916" s="75">
        <v>3</v>
      </c>
      <c r="D916" s="75" t="s">
        <v>14</v>
      </c>
      <c r="E916" s="53" t="s">
        <v>3466</v>
      </c>
      <c r="F916" s="75" t="s">
        <v>6838</v>
      </c>
      <c r="G916" s="53" t="s">
        <v>3588</v>
      </c>
      <c r="H916" s="53" t="s">
        <v>3613</v>
      </c>
      <c r="I916" s="47" t="s">
        <v>353</v>
      </c>
      <c r="J916" s="47">
        <v>2000</v>
      </c>
      <c r="K916" s="47" t="s">
        <v>319</v>
      </c>
      <c r="L916" s="47">
        <v>400000000</v>
      </c>
      <c r="M916" s="50" t="s">
        <v>5896</v>
      </c>
      <c r="N916" s="74" t="s">
        <v>3467</v>
      </c>
      <c r="O916" s="74" t="s">
        <v>3468</v>
      </c>
      <c r="P916" s="75" t="s">
        <v>5000</v>
      </c>
      <c r="Q916" s="54"/>
    </row>
    <row r="917" spans="2:17" s="73" customFormat="1" x14ac:dyDescent="0.15">
      <c r="B917" s="65">
        <v>2018</v>
      </c>
      <c r="C917" s="75">
        <v>3</v>
      </c>
      <c r="D917" s="75" t="s">
        <v>15</v>
      </c>
      <c r="E917" s="53" t="s">
        <v>1948</v>
      </c>
      <c r="F917" s="75" t="s">
        <v>6835</v>
      </c>
      <c r="G917" s="53" t="s">
        <v>993</v>
      </c>
      <c r="H917" s="53" t="s">
        <v>1983</v>
      </c>
      <c r="I917" s="47" t="s">
        <v>16</v>
      </c>
      <c r="J917" s="47">
        <v>1671</v>
      </c>
      <c r="K917" s="47" t="s">
        <v>366</v>
      </c>
      <c r="L917" s="47">
        <v>418979700</v>
      </c>
      <c r="M917" s="50" t="s">
        <v>6227</v>
      </c>
      <c r="N917" s="74" t="s">
        <v>1949</v>
      </c>
      <c r="O917" s="74" t="s">
        <v>1950</v>
      </c>
      <c r="P917" s="75" t="s">
        <v>5000</v>
      </c>
      <c r="Q917" s="54"/>
    </row>
    <row r="918" spans="2:17" s="73" customFormat="1" x14ac:dyDescent="0.15">
      <c r="B918" s="65">
        <v>2018</v>
      </c>
      <c r="C918" s="75">
        <v>3</v>
      </c>
      <c r="D918" s="75" t="s">
        <v>15</v>
      </c>
      <c r="E918" s="53" t="s">
        <v>1951</v>
      </c>
      <c r="F918" s="75" t="s">
        <v>6835</v>
      </c>
      <c r="G918" s="53" t="s">
        <v>345</v>
      </c>
      <c r="H918" s="53" t="s">
        <v>2020</v>
      </c>
      <c r="I918" s="47" t="s">
        <v>16</v>
      </c>
      <c r="J918" s="47">
        <v>603.05799999999999</v>
      </c>
      <c r="K918" s="47" t="s">
        <v>297</v>
      </c>
      <c r="L918" s="47">
        <v>427652000</v>
      </c>
      <c r="M918" s="50" t="s">
        <v>6227</v>
      </c>
      <c r="N918" s="74" t="s">
        <v>1952</v>
      </c>
      <c r="O918" s="74" t="s">
        <v>1953</v>
      </c>
      <c r="P918" s="75" t="s">
        <v>5000</v>
      </c>
      <c r="Q918" s="54"/>
    </row>
    <row r="919" spans="2:17" s="73" customFormat="1" x14ac:dyDescent="0.15">
      <c r="B919" s="65">
        <v>2018</v>
      </c>
      <c r="C919" s="75">
        <v>3</v>
      </c>
      <c r="D919" s="75" t="s">
        <v>14</v>
      </c>
      <c r="E919" s="53" t="s">
        <v>1614</v>
      </c>
      <c r="F919" s="75" t="s">
        <v>3911</v>
      </c>
      <c r="G919" s="53" t="s">
        <v>1615</v>
      </c>
      <c r="H919" s="53"/>
      <c r="I919" s="47" t="s">
        <v>1616</v>
      </c>
      <c r="J919" s="47">
        <v>7</v>
      </c>
      <c r="K919" s="47" t="s">
        <v>90</v>
      </c>
      <c r="L919" s="47">
        <v>447540000</v>
      </c>
      <c r="M919" s="50" t="s">
        <v>5845</v>
      </c>
      <c r="N919" s="74" t="s">
        <v>1182</v>
      </c>
      <c r="O919" s="74" t="s">
        <v>1183</v>
      </c>
      <c r="P919" s="75" t="s">
        <v>5000</v>
      </c>
      <c r="Q919" s="54"/>
    </row>
    <row r="920" spans="2:17" s="73" customFormat="1" x14ac:dyDescent="0.15">
      <c r="B920" s="65">
        <v>2018</v>
      </c>
      <c r="C920" s="75">
        <v>3</v>
      </c>
      <c r="D920" s="75" t="s">
        <v>15</v>
      </c>
      <c r="E920" s="53" t="s">
        <v>2073</v>
      </c>
      <c r="F920" s="75" t="s">
        <v>6835</v>
      </c>
      <c r="G920" s="53" t="s">
        <v>307</v>
      </c>
      <c r="H920" s="53" t="s">
        <v>2074</v>
      </c>
      <c r="I920" s="47" t="s">
        <v>16</v>
      </c>
      <c r="J920" s="47">
        <v>7069</v>
      </c>
      <c r="K920" s="47" t="s">
        <v>309</v>
      </c>
      <c r="L920" s="47">
        <v>459048000</v>
      </c>
      <c r="M920" s="50" t="s">
        <v>6227</v>
      </c>
      <c r="N920" s="74" t="s">
        <v>1967</v>
      </c>
      <c r="O920" s="74" t="s">
        <v>1968</v>
      </c>
      <c r="P920" s="75" t="s">
        <v>5000</v>
      </c>
      <c r="Q920" s="54"/>
    </row>
    <row r="921" spans="2:17" s="73" customFormat="1" x14ac:dyDescent="0.15">
      <c r="B921" s="65">
        <v>2018</v>
      </c>
      <c r="C921" s="75">
        <v>3</v>
      </c>
      <c r="D921" s="75" t="s">
        <v>15</v>
      </c>
      <c r="E921" s="53" t="s">
        <v>1962</v>
      </c>
      <c r="F921" s="75" t="s">
        <v>6835</v>
      </c>
      <c r="G921" s="53" t="s">
        <v>345</v>
      </c>
      <c r="H921" s="53" t="s">
        <v>2038</v>
      </c>
      <c r="I921" s="47" t="s">
        <v>16</v>
      </c>
      <c r="J921" s="47">
        <v>780</v>
      </c>
      <c r="K921" s="47" t="s">
        <v>297</v>
      </c>
      <c r="L921" s="47">
        <v>472509000</v>
      </c>
      <c r="M921" s="50" t="s">
        <v>6227</v>
      </c>
      <c r="N921" s="74" t="s">
        <v>1963</v>
      </c>
      <c r="O921" s="74" t="s">
        <v>2055</v>
      </c>
      <c r="P921" s="75" t="s">
        <v>5000</v>
      </c>
      <c r="Q921" s="54"/>
    </row>
    <row r="922" spans="2:17" s="73" customFormat="1" x14ac:dyDescent="0.15">
      <c r="B922" s="65">
        <v>2018</v>
      </c>
      <c r="C922" s="75">
        <v>3</v>
      </c>
      <c r="D922" s="75" t="s">
        <v>14</v>
      </c>
      <c r="E922" s="53" t="s">
        <v>3617</v>
      </c>
      <c r="F922" s="75" t="s">
        <v>6835</v>
      </c>
      <c r="G922" s="53" t="s">
        <v>907</v>
      </c>
      <c r="H922" s="53" t="s">
        <v>3618</v>
      </c>
      <c r="I922" s="47" t="s">
        <v>421</v>
      </c>
      <c r="J922" s="47">
        <v>3</v>
      </c>
      <c r="K922" s="47" t="s">
        <v>422</v>
      </c>
      <c r="L922" s="47">
        <v>474034000</v>
      </c>
      <c r="M922" s="50" t="s">
        <v>5899</v>
      </c>
      <c r="N922" s="74" t="s">
        <v>3619</v>
      </c>
      <c r="O922" s="74" t="s">
        <v>3620</v>
      </c>
      <c r="P922" s="75" t="s">
        <v>5000</v>
      </c>
      <c r="Q922" s="54"/>
    </row>
    <row r="923" spans="2:17" s="73" customFormat="1" x14ac:dyDescent="0.15">
      <c r="B923" s="65">
        <v>2018</v>
      </c>
      <c r="C923" s="75">
        <v>3</v>
      </c>
      <c r="D923" s="75" t="s">
        <v>14</v>
      </c>
      <c r="E923" s="53" t="s">
        <v>935</v>
      </c>
      <c r="F923" s="75" t="s">
        <v>6820</v>
      </c>
      <c r="G923" s="53" t="s">
        <v>893</v>
      </c>
      <c r="H923" s="53" t="s">
        <v>937</v>
      </c>
      <c r="I923" s="47" t="s">
        <v>938</v>
      </c>
      <c r="J923" s="47">
        <v>1</v>
      </c>
      <c r="K923" s="47" t="s">
        <v>322</v>
      </c>
      <c r="L923" s="47">
        <v>475090000</v>
      </c>
      <c r="M923" s="50" t="s">
        <v>6834</v>
      </c>
      <c r="N923" s="74" t="s">
        <v>933</v>
      </c>
      <c r="O923" s="74" t="s">
        <v>934</v>
      </c>
      <c r="P923" s="75" t="s">
        <v>6816</v>
      </c>
      <c r="Q923" s="54"/>
    </row>
    <row r="924" spans="2:17" s="73" customFormat="1" x14ac:dyDescent="0.15">
      <c r="B924" s="65">
        <v>2018</v>
      </c>
      <c r="C924" s="75">
        <v>3</v>
      </c>
      <c r="D924" s="75" t="s">
        <v>15</v>
      </c>
      <c r="E924" s="53" t="s">
        <v>2658</v>
      </c>
      <c r="F924" s="75" t="s">
        <v>6851</v>
      </c>
      <c r="G924" s="53" t="s">
        <v>307</v>
      </c>
      <c r="H924" s="53" t="s">
        <v>2651</v>
      </c>
      <c r="I924" s="47" t="s">
        <v>16</v>
      </c>
      <c r="J924" s="47" t="s">
        <v>2659</v>
      </c>
      <c r="K924" s="47" t="s">
        <v>309</v>
      </c>
      <c r="L924" s="47">
        <v>478005440</v>
      </c>
      <c r="M924" s="50" t="s">
        <v>6860</v>
      </c>
      <c r="N924" s="74" t="s">
        <v>2520</v>
      </c>
      <c r="O924" s="74" t="s">
        <v>2521</v>
      </c>
      <c r="P924" s="75" t="s">
        <v>6846</v>
      </c>
      <c r="Q924" s="54"/>
    </row>
    <row r="925" spans="2:17" s="73" customFormat="1" x14ac:dyDescent="0.15">
      <c r="B925" s="65">
        <v>2018</v>
      </c>
      <c r="C925" s="75">
        <v>3</v>
      </c>
      <c r="D925" s="75" t="s">
        <v>14</v>
      </c>
      <c r="E925" s="53" t="s">
        <v>1712</v>
      </c>
      <c r="F925" s="75" t="s">
        <v>6836</v>
      </c>
      <c r="G925" s="53" t="s">
        <v>1696</v>
      </c>
      <c r="H925" s="53" t="s">
        <v>1713</v>
      </c>
      <c r="I925" s="47" t="s">
        <v>1541</v>
      </c>
      <c r="J925" s="47">
        <v>2</v>
      </c>
      <c r="K925" s="47" t="s">
        <v>422</v>
      </c>
      <c r="L925" s="47">
        <v>552274000</v>
      </c>
      <c r="M925" s="50" t="s">
        <v>6188</v>
      </c>
      <c r="N925" s="74" t="s">
        <v>1481</v>
      </c>
      <c r="O925" s="74" t="s">
        <v>1482</v>
      </c>
      <c r="P925" s="75" t="s">
        <v>5000</v>
      </c>
      <c r="Q925" s="54"/>
    </row>
    <row r="926" spans="2:17" s="73" customFormat="1" x14ac:dyDescent="0.15">
      <c r="B926" s="65">
        <v>2018</v>
      </c>
      <c r="C926" s="75">
        <v>3</v>
      </c>
      <c r="D926" s="75" t="s">
        <v>15</v>
      </c>
      <c r="E926" s="53" t="s">
        <v>2073</v>
      </c>
      <c r="F926" s="75" t="s">
        <v>6835</v>
      </c>
      <c r="G926" s="53" t="s">
        <v>398</v>
      </c>
      <c r="H926" s="53" t="s">
        <v>2077</v>
      </c>
      <c r="I926" s="47" t="s">
        <v>16</v>
      </c>
      <c r="J926" s="47">
        <v>26676</v>
      </c>
      <c r="K926" s="47" t="s">
        <v>493</v>
      </c>
      <c r="L926" s="47">
        <v>573520000</v>
      </c>
      <c r="M926" s="50" t="s">
        <v>6842</v>
      </c>
      <c r="N926" s="74" t="s">
        <v>1967</v>
      </c>
      <c r="O926" s="74" t="s">
        <v>1968</v>
      </c>
      <c r="P926" s="75" t="s">
        <v>5000</v>
      </c>
      <c r="Q926" s="54"/>
    </row>
    <row r="927" spans="2:17" s="73" customFormat="1" x14ac:dyDescent="0.15">
      <c r="B927" s="65">
        <v>2018</v>
      </c>
      <c r="C927" s="75">
        <v>3</v>
      </c>
      <c r="D927" s="75" t="s">
        <v>15</v>
      </c>
      <c r="E927" s="53" t="s">
        <v>478</v>
      </c>
      <c r="F927" s="75" t="s">
        <v>6817</v>
      </c>
      <c r="G927" s="53" t="s">
        <v>501</v>
      </c>
      <c r="H927" s="53" t="s">
        <v>502</v>
      </c>
      <c r="I927" s="47" t="s">
        <v>500</v>
      </c>
      <c r="J927" s="47">
        <v>599</v>
      </c>
      <c r="K927" s="47" t="s">
        <v>366</v>
      </c>
      <c r="L927" s="47">
        <v>596345000</v>
      </c>
      <c r="M927" s="50" t="s">
        <v>6825</v>
      </c>
      <c r="N927" s="74" t="s">
        <v>475</v>
      </c>
      <c r="O927" s="74" t="s">
        <v>476</v>
      </c>
      <c r="P927" s="75" t="s">
        <v>6816</v>
      </c>
      <c r="Q927" s="54"/>
    </row>
    <row r="928" spans="2:17" s="73" customFormat="1" x14ac:dyDescent="0.15">
      <c r="B928" s="65">
        <v>2018</v>
      </c>
      <c r="C928" s="75">
        <v>3</v>
      </c>
      <c r="D928" s="75" t="s">
        <v>14</v>
      </c>
      <c r="E928" s="53" t="s">
        <v>2983</v>
      </c>
      <c r="F928" s="75" t="s">
        <v>6835</v>
      </c>
      <c r="G928" s="53" t="s">
        <v>2244</v>
      </c>
      <c r="H928" s="53" t="s">
        <v>3053</v>
      </c>
      <c r="I928" s="47" t="s">
        <v>16</v>
      </c>
      <c r="J928" s="47" t="s">
        <v>1766</v>
      </c>
      <c r="K928" s="47"/>
      <c r="L928" s="47">
        <v>612000000</v>
      </c>
      <c r="M928" s="50" t="s">
        <v>5887</v>
      </c>
      <c r="N928" s="74" t="s">
        <v>2889</v>
      </c>
      <c r="O928" s="74" t="s">
        <v>2890</v>
      </c>
      <c r="P928" s="75" t="s">
        <v>5000</v>
      </c>
      <c r="Q928" s="54"/>
    </row>
    <row r="929" spans="2:17" s="73" customFormat="1" x14ac:dyDescent="0.15">
      <c r="B929" s="65">
        <v>2018</v>
      </c>
      <c r="C929" s="75">
        <v>3</v>
      </c>
      <c r="D929" s="75" t="s">
        <v>15</v>
      </c>
      <c r="E929" s="53" t="s">
        <v>3684</v>
      </c>
      <c r="F929" s="75" t="s">
        <v>6835</v>
      </c>
      <c r="G929" s="53" t="s">
        <v>3685</v>
      </c>
      <c r="H929" s="53" t="s">
        <v>3686</v>
      </c>
      <c r="I929" s="47" t="s">
        <v>1541</v>
      </c>
      <c r="J929" s="47">
        <v>6</v>
      </c>
      <c r="K929" s="47" t="s">
        <v>422</v>
      </c>
      <c r="L929" s="47">
        <v>708908000</v>
      </c>
      <c r="M929" s="50" t="s">
        <v>5902</v>
      </c>
      <c r="N929" s="74" t="s">
        <v>3493</v>
      </c>
      <c r="O929" s="74" t="s">
        <v>3494</v>
      </c>
      <c r="P929" s="75" t="s">
        <v>5000</v>
      </c>
      <c r="Q929" s="54"/>
    </row>
    <row r="930" spans="2:17" s="73" customFormat="1" x14ac:dyDescent="0.15">
      <c r="B930" s="65">
        <v>2018</v>
      </c>
      <c r="C930" s="75">
        <v>3</v>
      </c>
      <c r="D930" s="75" t="s">
        <v>15</v>
      </c>
      <c r="E930" s="53" t="s">
        <v>1774</v>
      </c>
      <c r="F930" s="75" t="s">
        <v>6838</v>
      </c>
      <c r="G930" s="53" t="s">
        <v>907</v>
      </c>
      <c r="H930" s="53"/>
      <c r="I930" s="47" t="s">
        <v>421</v>
      </c>
      <c r="J930" s="47">
        <v>1</v>
      </c>
      <c r="K930" s="47" t="s">
        <v>322</v>
      </c>
      <c r="L930" s="47">
        <v>770000000</v>
      </c>
      <c r="M930" s="50" t="s">
        <v>5854</v>
      </c>
      <c r="N930" s="74" t="s">
        <v>1516</v>
      </c>
      <c r="O930" s="74" t="s">
        <v>1517</v>
      </c>
      <c r="P930" s="75" t="s">
        <v>5000</v>
      </c>
      <c r="Q930" s="54"/>
    </row>
    <row r="931" spans="2:17" s="73" customFormat="1" x14ac:dyDescent="0.15">
      <c r="B931" s="65">
        <v>2018</v>
      </c>
      <c r="C931" s="75">
        <v>3</v>
      </c>
      <c r="D931" s="75" t="s">
        <v>15</v>
      </c>
      <c r="E931" s="53" t="s">
        <v>1948</v>
      </c>
      <c r="F931" s="75" t="s">
        <v>6835</v>
      </c>
      <c r="G931" s="53" t="s">
        <v>1984</v>
      </c>
      <c r="H931" s="53" t="s">
        <v>1985</v>
      </c>
      <c r="I931" s="47" t="s">
        <v>16</v>
      </c>
      <c r="J931" s="47">
        <v>26753</v>
      </c>
      <c r="K931" s="47" t="s">
        <v>366</v>
      </c>
      <c r="L931" s="47">
        <v>1041376000</v>
      </c>
      <c r="M931" s="50" t="s">
        <v>6227</v>
      </c>
      <c r="N931" s="74" t="s">
        <v>1949</v>
      </c>
      <c r="O931" s="74" t="s">
        <v>1950</v>
      </c>
      <c r="P931" s="75" t="s">
        <v>5000</v>
      </c>
      <c r="Q931" s="54"/>
    </row>
    <row r="932" spans="2:17" s="73" customFormat="1" x14ac:dyDescent="0.15">
      <c r="B932" s="65">
        <v>2018</v>
      </c>
      <c r="C932" s="75">
        <v>3</v>
      </c>
      <c r="D932" s="75" t="s">
        <v>15</v>
      </c>
      <c r="E932" s="53" t="s">
        <v>3684</v>
      </c>
      <c r="F932" s="75" t="s">
        <v>6835</v>
      </c>
      <c r="G932" s="53" t="s">
        <v>3689</v>
      </c>
      <c r="H932" s="53" t="s">
        <v>3690</v>
      </c>
      <c r="I932" s="47" t="s">
        <v>1541</v>
      </c>
      <c r="J932" s="47">
        <v>5</v>
      </c>
      <c r="K932" s="47" t="s">
        <v>422</v>
      </c>
      <c r="L932" s="47">
        <v>1179409000</v>
      </c>
      <c r="M932" s="50" t="s">
        <v>5902</v>
      </c>
      <c r="N932" s="74" t="s">
        <v>3493</v>
      </c>
      <c r="O932" s="74" t="s">
        <v>3494</v>
      </c>
      <c r="P932" s="75" t="s">
        <v>5000</v>
      </c>
      <c r="Q932" s="54"/>
    </row>
    <row r="933" spans="2:17" s="73" customFormat="1" x14ac:dyDescent="0.15">
      <c r="B933" s="65">
        <v>2018</v>
      </c>
      <c r="C933" s="75">
        <v>3</v>
      </c>
      <c r="D933" s="75" t="s">
        <v>15</v>
      </c>
      <c r="E933" s="53" t="s">
        <v>1948</v>
      </c>
      <c r="F933" s="75" t="s">
        <v>6835</v>
      </c>
      <c r="G933" s="53" t="s">
        <v>307</v>
      </c>
      <c r="H933" s="53" t="s">
        <v>1980</v>
      </c>
      <c r="I933" s="47" t="s">
        <v>16</v>
      </c>
      <c r="J933" s="47">
        <v>29510</v>
      </c>
      <c r="K933" s="47" t="s">
        <v>309</v>
      </c>
      <c r="L933" s="47">
        <v>2070038650</v>
      </c>
      <c r="M933" s="50" t="s">
        <v>6227</v>
      </c>
      <c r="N933" s="74" t="s">
        <v>1949</v>
      </c>
      <c r="O933" s="74" t="s">
        <v>1950</v>
      </c>
      <c r="P933" s="75" t="s">
        <v>5000</v>
      </c>
      <c r="Q933" s="54"/>
    </row>
    <row r="934" spans="2:17" s="73" customFormat="1" x14ac:dyDescent="0.15">
      <c r="B934" s="65">
        <v>2018</v>
      </c>
      <c r="C934" s="75">
        <v>3</v>
      </c>
      <c r="D934" s="75" t="s">
        <v>15</v>
      </c>
      <c r="E934" s="53" t="s">
        <v>478</v>
      </c>
      <c r="F934" s="75" t="s">
        <v>6817</v>
      </c>
      <c r="G934" s="53" t="s">
        <v>295</v>
      </c>
      <c r="H934" s="53" t="s">
        <v>485</v>
      </c>
      <c r="I934" s="47" t="s">
        <v>486</v>
      </c>
      <c r="J934" s="47">
        <v>32358</v>
      </c>
      <c r="K934" s="47" t="s">
        <v>297</v>
      </c>
      <c r="L934" s="47">
        <v>2158431658</v>
      </c>
      <c r="M934" s="50" t="s">
        <v>6825</v>
      </c>
      <c r="N934" s="74" t="s">
        <v>475</v>
      </c>
      <c r="O934" s="74" t="s">
        <v>476</v>
      </c>
      <c r="P934" s="75" t="s">
        <v>6816</v>
      </c>
      <c r="Q934" s="54"/>
    </row>
    <row r="935" spans="2:17" s="73" customFormat="1" x14ac:dyDescent="0.15">
      <c r="B935" s="65">
        <v>2018</v>
      </c>
      <c r="C935" s="75">
        <v>3</v>
      </c>
      <c r="D935" s="75" t="s">
        <v>15</v>
      </c>
      <c r="E935" s="53" t="s">
        <v>1948</v>
      </c>
      <c r="F935" s="75" t="s">
        <v>6835</v>
      </c>
      <c r="G935" s="53" t="s">
        <v>351</v>
      </c>
      <c r="H935" s="53" t="s">
        <v>1986</v>
      </c>
      <c r="I935" s="47" t="s">
        <v>16</v>
      </c>
      <c r="J935" s="47">
        <v>8383</v>
      </c>
      <c r="K935" s="47" t="s">
        <v>319</v>
      </c>
      <c r="L935" s="47">
        <v>2677852000</v>
      </c>
      <c r="M935" s="50" t="s">
        <v>6227</v>
      </c>
      <c r="N935" s="74" t="s">
        <v>1949</v>
      </c>
      <c r="O935" s="74" t="s">
        <v>1950</v>
      </c>
      <c r="P935" s="75" t="s">
        <v>5000</v>
      </c>
      <c r="Q935" s="54"/>
    </row>
    <row r="936" spans="2:17" s="73" customFormat="1" x14ac:dyDescent="0.15">
      <c r="B936" s="65">
        <v>2018</v>
      </c>
      <c r="C936" s="75">
        <v>3</v>
      </c>
      <c r="D936" s="75" t="s">
        <v>15</v>
      </c>
      <c r="E936" s="53" t="s">
        <v>1601</v>
      </c>
      <c r="F936" s="75" t="s">
        <v>3911</v>
      </c>
      <c r="G936" s="53" t="s">
        <v>1602</v>
      </c>
      <c r="H936" s="53" t="s">
        <v>1603</v>
      </c>
      <c r="I936" s="47" t="s">
        <v>318</v>
      </c>
      <c r="J936" s="47">
        <v>9100</v>
      </c>
      <c r="K936" s="47" t="s">
        <v>366</v>
      </c>
      <c r="L936" s="47">
        <v>2800000000</v>
      </c>
      <c r="M936" s="50" t="s">
        <v>5845</v>
      </c>
      <c r="N936" s="74" t="s">
        <v>1358</v>
      </c>
      <c r="O936" s="74" t="s">
        <v>1359</v>
      </c>
      <c r="P936" s="75" t="s">
        <v>5000</v>
      </c>
      <c r="Q936" s="54"/>
    </row>
    <row r="937" spans="2:17" s="73" customFormat="1" x14ac:dyDescent="0.15">
      <c r="B937" s="65">
        <v>2018</v>
      </c>
      <c r="C937" s="75">
        <v>4</v>
      </c>
      <c r="D937" s="75" t="s">
        <v>5424</v>
      </c>
      <c r="E937" s="53" t="s">
        <v>5425</v>
      </c>
      <c r="F937" s="75" t="s">
        <v>6836</v>
      </c>
      <c r="G937" s="53" t="s">
        <v>5440</v>
      </c>
      <c r="H937" s="53" t="s">
        <v>5441</v>
      </c>
      <c r="I937" s="47" t="s">
        <v>5427</v>
      </c>
      <c r="J937" s="47">
        <v>3</v>
      </c>
      <c r="K937" s="47" t="s">
        <v>5442</v>
      </c>
      <c r="L937" s="47">
        <v>11700000</v>
      </c>
      <c r="M937" s="50" t="s">
        <v>6886</v>
      </c>
      <c r="N937" s="74" t="s">
        <v>5430</v>
      </c>
      <c r="O937" s="74" t="s">
        <v>5431</v>
      </c>
      <c r="P937" s="75" t="s">
        <v>5000</v>
      </c>
      <c r="Q937" s="54"/>
    </row>
    <row r="938" spans="2:17" s="73" customFormat="1" x14ac:dyDescent="0.15">
      <c r="B938" s="65">
        <v>2018</v>
      </c>
      <c r="C938" s="75">
        <v>4</v>
      </c>
      <c r="D938" s="75" t="s">
        <v>15</v>
      </c>
      <c r="E938" s="53" t="s">
        <v>1951</v>
      </c>
      <c r="F938" s="75" t="s">
        <v>6835</v>
      </c>
      <c r="G938" s="53" t="s">
        <v>2021</v>
      </c>
      <c r="H938" s="53" t="s">
        <v>2022</v>
      </c>
      <c r="I938" s="47" t="s">
        <v>16</v>
      </c>
      <c r="J938" s="47">
        <v>840</v>
      </c>
      <c r="K938" s="47" t="s">
        <v>366</v>
      </c>
      <c r="L938" s="47">
        <v>11878136</v>
      </c>
      <c r="M938" s="50" t="s">
        <v>6227</v>
      </c>
      <c r="N938" s="74" t="s">
        <v>1952</v>
      </c>
      <c r="O938" s="74" t="s">
        <v>1953</v>
      </c>
      <c r="P938" s="75" t="s">
        <v>5000</v>
      </c>
      <c r="Q938" s="54"/>
    </row>
    <row r="939" spans="2:17" s="73" customFormat="1" x14ac:dyDescent="0.15">
      <c r="B939" s="65">
        <v>2018</v>
      </c>
      <c r="C939" s="75">
        <v>4</v>
      </c>
      <c r="D939" s="75" t="s">
        <v>15</v>
      </c>
      <c r="E939" s="53" t="s">
        <v>3435</v>
      </c>
      <c r="F939" s="75" t="s">
        <v>6835</v>
      </c>
      <c r="G939" s="53" t="s">
        <v>345</v>
      </c>
      <c r="H939" s="53" t="s">
        <v>375</v>
      </c>
      <c r="I939" s="47" t="s">
        <v>17</v>
      </c>
      <c r="J939" s="47">
        <v>20</v>
      </c>
      <c r="K939" s="47" t="s">
        <v>297</v>
      </c>
      <c r="L939" s="47">
        <v>12000000</v>
      </c>
      <c r="M939" s="50" t="s">
        <v>5893</v>
      </c>
      <c r="N939" s="74" t="s">
        <v>3252</v>
      </c>
      <c r="O939" s="74" t="s">
        <v>3253</v>
      </c>
      <c r="P939" s="75" t="s">
        <v>5000</v>
      </c>
      <c r="Q939" s="54"/>
    </row>
    <row r="940" spans="2:17" s="73" customFormat="1" x14ac:dyDescent="0.15">
      <c r="B940" s="65">
        <v>2018</v>
      </c>
      <c r="C940" s="75">
        <v>4</v>
      </c>
      <c r="D940" s="75" t="s">
        <v>15</v>
      </c>
      <c r="E940" s="53" t="s">
        <v>3914</v>
      </c>
      <c r="F940" s="75" t="s">
        <v>6836</v>
      </c>
      <c r="G940" s="53" t="s">
        <v>4561</v>
      </c>
      <c r="H940" s="53" t="s">
        <v>4562</v>
      </c>
      <c r="I940" s="47" t="s">
        <v>16</v>
      </c>
      <c r="J940" s="47">
        <v>1775</v>
      </c>
      <c r="K940" s="47" t="s">
        <v>366</v>
      </c>
      <c r="L940" s="47">
        <v>12993000</v>
      </c>
      <c r="M940" s="50" t="s">
        <v>5908</v>
      </c>
      <c r="N940" s="74" t="s">
        <v>3915</v>
      </c>
      <c r="O940" s="74" t="s">
        <v>3916</v>
      </c>
      <c r="P940" s="75" t="s">
        <v>5000</v>
      </c>
      <c r="Q940" s="54"/>
    </row>
    <row r="941" spans="2:17" s="73" customFormat="1" x14ac:dyDescent="0.15">
      <c r="B941" s="65">
        <v>2018</v>
      </c>
      <c r="C941" s="75">
        <v>4</v>
      </c>
      <c r="D941" s="75" t="s">
        <v>15</v>
      </c>
      <c r="E941" s="53" t="s">
        <v>5478</v>
      </c>
      <c r="F941" s="75" t="s">
        <v>6847</v>
      </c>
      <c r="G941" s="53" t="s">
        <v>5479</v>
      </c>
      <c r="H941" s="53" t="s">
        <v>5487</v>
      </c>
      <c r="I941" s="47" t="s">
        <v>5481</v>
      </c>
      <c r="J941" s="47">
        <v>1</v>
      </c>
      <c r="K941" s="47" t="s">
        <v>5482</v>
      </c>
      <c r="L941" s="47">
        <v>15042000</v>
      </c>
      <c r="M941" s="50" t="s">
        <v>6888</v>
      </c>
      <c r="N941" s="74" t="s">
        <v>5484</v>
      </c>
      <c r="O941" s="74" t="s">
        <v>5485</v>
      </c>
      <c r="P941" s="75" t="s">
        <v>5000</v>
      </c>
      <c r="Q941" s="54"/>
    </row>
    <row r="942" spans="2:17" s="73" customFormat="1" x14ac:dyDescent="0.15">
      <c r="B942" s="65">
        <v>2018</v>
      </c>
      <c r="C942" s="75">
        <v>4</v>
      </c>
      <c r="D942" s="75" t="s">
        <v>15</v>
      </c>
      <c r="E942" s="53" t="s">
        <v>4453</v>
      </c>
      <c r="F942" s="75" t="s">
        <v>6836</v>
      </c>
      <c r="G942" s="53" t="s">
        <v>339</v>
      </c>
      <c r="H942" s="53" t="s">
        <v>4481</v>
      </c>
      <c r="I942" s="47" t="s">
        <v>357</v>
      </c>
      <c r="J942" s="47">
        <v>2</v>
      </c>
      <c r="K942" s="47" t="s">
        <v>506</v>
      </c>
      <c r="L942" s="47">
        <v>15200000</v>
      </c>
      <c r="M942" s="50" t="s">
        <v>4112</v>
      </c>
      <c r="N942" s="74" t="s">
        <v>4126</v>
      </c>
      <c r="O942" s="74" t="s">
        <v>4127</v>
      </c>
      <c r="P942" s="75" t="s">
        <v>5000</v>
      </c>
      <c r="Q942" s="54"/>
    </row>
    <row r="943" spans="2:17" s="73" customFormat="1" x14ac:dyDescent="0.15">
      <c r="B943" s="65">
        <v>2018</v>
      </c>
      <c r="C943" s="75">
        <v>4</v>
      </c>
      <c r="D943" s="75" t="s">
        <v>14</v>
      </c>
      <c r="E943" s="53" t="s">
        <v>1765</v>
      </c>
      <c r="F943" s="75" t="s">
        <v>6836</v>
      </c>
      <c r="G943" s="53" t="s">
        <v>1611</v>
      </c>
      <c r="H943" s="53" t="s">
        <v>1766</v>
      </c>
      <c r="I943" s="47" t="s">
        <v>17</v>
      </c>
      <c r="J943" s="47">
        <v>1</v>
      </c>
      <c r="K943" s="47" t="s">
        <v>322</v>
      </c>
      <c r="L943" s="47">
        <v>15490320</v>
      </c>
      <c r="M943" s="50" t="s">
        <v>5854</v>
      </c>
      <c r="N943" s="74" t="s">
        <v>1317</v>
      </c>
      <c r="O943" s="74" t="s">
        <v>1318</v>
      </c>
      <c r="P943" s="75" t="s">
        <v>5000</v>
      </c>
      <c r="Q943" s="54"/>
    </row>
    <row r="944" spans="2:17" s="73" customFormat="1" x14ac:dyDescent="0.15">
      <c r="B944" s="65">
        <v>2018</v>
      </c>
      <c r="C944" s="75">
        <v>4</v>
      </c>
      <c r="D944" s="75" t="s">
        <v>14</v>
      </c>
      <c r="E944" s="53" t="s">
        <v>2555</v>
      </c>
      <c r="F944" s="75" t="s">
        <v>6851</v>
      </c>
      <c r="G944" s="53" t="s">
        <v>2556</v>
      </c>
      <c r="H944" s="53" t="s">
        <v>2557</v>
      </c>
      <c r="I944" s="47" t="s">
        <v>16</v>
      </c>
      <c r="J944" s="47">
        <v>62</v>
      </c>
      <c r="K944" s="47" t="s">
        <v>319</v>
      </c>
      <c r="L944" s="47">
        <v>15562800</v>
      </c>
      <c r="M944" s="50" t="s">
        <v>6856</v>
      </c>
      <c r="N944" s="74" t="s">
        <v>2447</v>
      </c>
      <c r="O944" s="74" t="s">
        <v>2448</v>
      </c>
      <c r="P944" s="75" t="s">
        <v>6846</v>
      </c>
      <c r="Q944" s="54"/>
    </row>
    <row r="945" spans="2:17" s="73" customFormat="1" x14ac:dyDescent="0.15">
      <c r="B945" s="65">
        <v>2018</v>
      </c>
      <c r="C945" s="75">
        <v>4</v>
      </c>
      <c r="D945" s="75" t="s">
        <v>3705</v>
      </c>
      <c r="E945" s="53" t="s">
        <v>5478</v>
      </c>
      <c r="F945" s="75" t="s">
        <v>6847</v>
      </c>
      <c r="G945" s="53" t="s">
        <v>5490</v>
      </c>
      <c r="H945" s="53" t="s">
        <v>5497</v>
      </c>
      <c r="I945" s="47" t="s">
        <v>5492</v>
      </c>
      <c r="J945" s="47">
        <v>5</v>
      </c>
      <c r="K945" s="47" t="s">
        <v>5482</v>
      </c>
      <c r="L945" s="47">
        <v>15872000</v>
      </c>
      <c r="M945" s="50" t="s">
        <v>6888</v>
      </c>
      <c r="N945" s="74" t="s">
        <v>5484</v>
      </c>
      <c r="O945" s="74" t="s">
        <v>5498</v>
      </c>
      <c r="P945" s="75" t="s">
        <v>5000</v>
      </c>
      <c r="Q945" s="54"/>
    </row>
    <row r="946" spans="2:17" s="73" customFormat="1" x14ac:dyDescent="0.15">
      <c r="B946" s="65">
        <v>2018</v>
      </c>
      <c r="C946" s="75">
        <v>4</v>
      </c>
      <c r="D946" s="75" t="s">
        <v>15</v>
      </c>
      <c r="E946" s="53" t="s">
        <v>3914</v>
      </c>
      <c r="F946" s="75" t="s">
        <v>6836</v>
      </c>
      <c r="G946" s="53" t="s">
        <v>4563</v>
      </c>
      <c r="H946" s="53" t="s">
        <v>4455</v>
      </c>
      <c r="I946" s="47" t="s">
        <v>16</v>
      </c>
      <c r="J946" s="47">
        <v>4050</v>
      </c>
      <c r="K946" s="47" t="s">
        <v>493</v>
      </c>
      <c r="L946" s="47">
        <v>16362000</v>
      </c>
      <c r="M946" s="50" t="s">
        <v>5908</v>
      </c>
      <c r="N946" s="74" t="s">
        <v>3915</v>
      </c>
      <c r="O946" s="74" t="s">
        <v>3916</v>
      </c>
      <c r="P946" s="75" t="s">
        <v>5000</v>
      </c>
      <c r="Q946" s="54"/>
    </row>
    <row r="947" spans="2:17" s="73" customFormat="1" x14ac:dyDescent="0.15">
      <c r="B947" s="65">
        <v>2018</v>
      </c>
      <c r="C947" s="75">
        <v>4</v>
      </c>
      <c r="D947" s="75" t="s">
        <v>3705</v>
      </c>
      <c r="E947" s="53" t="s">
        <v>5478</v>
      </c>
      <c r="F947" s="75" t="s">
        <v>6847</v>
      </c>
      <c r="G947" s="53" t="s">
        <v>5490</v>
      </c>
      <c r="H947" s="53" t="s">
        <v>5493</v>
      </c>
      <c r="I947" s="47" t="s">
        <v>5492</v>
      </c>
      <c r="J947" s="47">
        <v>5</v>
      </c>
      <c r="K947" s="47" t="s">
        <v>5482</v>
      </c>
      <c r="L947" s="47">
        <v>16418000</v>
      </c>
      <c r="M947" s="50" t="s">
        <v>6888</v>
      </c>
      <c r="N947" s="74" t="s">
        <v>5484</v>
      </c>
      <c r="O947" s="74" t="s">
        <v>5485</v>
      </c>
      <c r="P947" s="75" t="s">
        <v>5000</v>
      </c>
      <c r="Q947" s="54"/>
    </row>
    <row r="948" spans="2:17" s="73" customFormat="1" x14ac:dyDescent="0.15">
      <c r="B948" s="65">
        <v>2018</v>
      </c>
      <c r="C948" s="75">
        <v>4</v>
      </c>
      <c r="D948" s="75" t="s">
        <v>15</v>
      </c>
      <c r="E948" s="53" t="s">
        <v>4564</v>
      </c>
      <c r="F948" s="75" t="s">
        <v>6836</v>
      </c>
      <c r="G948" s="53" t="s">
        <v>4488</v>
      </c>
      <c r="H948" s="53" t="s">
        <v>4543</v>
      </c>
      <c r="I948" s="47" t="s">
        <v>3867</v>
      </c>
      <c r="J948" s="47">
        <v>250</v>
      </c>
      <c r="K948" s="47" t="s">
        <v>309</v>
      </c>
      <c r="L948" s="47">
        <v>16452500</v>
      </c>
      <c r="M948" s="50" t="s">
        <v>5908</v>
      </c>
      <c r="N948" s="74" t="s">
        <v>4544</v>
      </c>
      <c r="O948" s="74" t="s">
        <v>4545</v>
      </c>
      <c r="P948" s="75" t="s">
        <v>5000</v>
      </c>
      <c r="Q948" s="54"/>
    </row>
    <row r="949" spans="2:17" s="73" customFormat="1" x14ac:dyDescent="0.15">
      <c r="B949" s="65">
        <v>2018</v>
      </c>
      <c r="C949" s="75">
        <v>4</v>
      </c>
      <c r="D949" s="75" t="s">
        <v>15</v>
      </c>
      <c r="E949" s="53" t="s">
        <v>4564</v>
      </c>
      <c r="F949" s="75" t="s">
        <v>6836</v>
      </c>
      <c r="G949" s="53" t="s">
        <v>4409</v>
      </c>
      <c r="H949" s="53" t="s">
        <v>4569</v>
      </c>
      <c r="I949" s="47" t="s">
        <v>3867</v>
      </c>
      <c r="J949" s="47">
        <v>26.228999999999999</v>
      </c>
      <c r="K949" s="47" t="s">
        <v>4548</v>
      </c>
      <c r="L949" s="47">
        <v>16613321</v>
      </c>
      <c r="M949" s="50" t="s">
        <v>5908</v>
      </c>
      <c r="N949" s="74" t="s">
        <v>4544</v>
      </c>
      <c r="O949" s="74" t="s">
        <v>4545</v>
      </c>
      <c r="P949" s="75" t="s">
        <v>5000</v>
      </c>
      <c r="Q949" s="54"/>
    </row>
    <row r="950" spans="2:17" s="73" customFormat="1" x14ac:dyDescent="0.15">
      <c r="B950" s="65">
        <v>2018</v>
      </c>
      <c r="C950" s="75">
        <v>4</v>
      </c>
      <c r="D950" s="75" t="s">
        <v>14</v>
      </c>
      <c r="E950" s="53" t="s">
        <v>1662</v>
      </c>
      <c r="F950" s="75" t="s">
        <v>6836</v>
      </c>
      <c r="G950" s="53" t="s">
        <v>1663</v>
      </c>
      <c r="H950" s="53" t="s">
        <v>1664</v>
      </c>
      <c r="I950" s="47" t="s">
        <v>357</v>
      </c>
      <c r="J950" s="47">
        <v>243</v>
      </c>
      <c r="K950" s="47" t="s">
        <v>493</v>
      </c>
      <c r="L950" s="47">
        <v>16839900</v>
      </c>
      <c r="M950" s="50" t="s">
        <v>5849</v>
      </c>
      <c r="N950" s="74" t="s">
        <v>1416</v>
      </c>
      <c r="O950" s="74" t="s">
        <v>1417</v>
      </c>
      <c r="P950" s="75" t="s">
        <v>5000</v>
      </c>
      <c r="Q950" s="54"/>
    </row>
    <row r="951" spans="2:17" s="73" customFormat="1" x14ac:dyDescent="0.15">
      <c r="B951" s="65">
        <v>2018</v>
      </c>
      <c r="C951" s="75">
        <v>4</v>
      </c>
      <c r="D951" s="75" t="s">
        <v>15</v>
      </c>
      <c r="E951" s="53" t="s">
        <v>2542</v>
      </c>
      <c r="F951" s="75" t="s">
        <v>6851</v>
      </c>
      <c r="G951" s="53" t="s">
        <v>312</v>
      </c>
      <c r="H951" s="53" t="s">
        <v>2544</v>
      </c>
      <c r="I951" s="47" t="s">
        <v>486</v>
      </c>
      <c r="J951" s="47">
        <v>270</v>
      </c>
      <c r="K951" s="47" t="s">
        <v>516</v>
      </c>
      <c r="L951" s="47">
        <v>17215200</v>
      </c>
      <c r="M951" s="50" t="s">
        <v>6852</v>
      </c>
      <c r="N951" s="74" t="s">
        <v>2413</v>
      </c>
      <c r="O951" s="74" t="s">
        <v>2414</v>
      </c>
      <c r="P951" s="75" t="s">
        <v>6846</v>
      </c>
      <c r="Q951" s="54"/>
    </row>
    <row r="952" spans="2:17" s="73" customFormat="1" x14ac:dyDescent="0.15">
      <c r="B952" s="65">
        <v>2018</v>
      </c>
      <c r="C952" s="75">
        <v>4</v>
      </c>
      <c r="D952" s="75" t="s">
        <v>15</v>
      </c>
      <c r="E952" s="53" t="s">
        <v>5595</v>
      </c>
      <c r="F952" s="75" t="s">
        <v>6851</v>
      </c>
      <c r="G952" s="53" t="s">
        <v>5444</v>
      </c>
      <c r="H952" s="53" t="s">
        <v>5525</v>
      </c>
      <c r="I952" s="47" t="s">
        <v>5592</v>
      </c>
      <c r="J952" s="47">
        <v>262</v>
      </c>
      <c r="K952" s="47" t="s">
        <v>5446</v>
      </c>
      <c r="L952" s="47">
        <v>17396800</v>
      </c>
      <c r="M952" s="50" t="s">
        <v>6891</v>
      </c>
      <c r="N952" s="74" t="s">
        <v>5593</v>
      </c>
      <c r="O952" s="74" t="s">
        <v>5594</v>
      </c>
      <c r="P952" s="75" t="s">
        <v>5000</v>
      </c>
      <c r="Q952" s="54"/>
    </row>
    <row r="953" spans="2:17" s="73" customFormat="1" x14ac:dyDescent="0.15">
      <c r="B953" s="65">
        <v>2018</v>
      </c>
      <c r="C953" s="75">
        <v>4</v>
      </c>
      <c r="D953" s="75" t="s">
        <v>3705</v>
      </c>
      <c r="E953" s="53" t="s">
        <v>5478</v>
      </c>
      <c r="F953" s="75" t="s">
        <v>6847</v>
      </c>
      <c r="G953" s="53" t="s">
        <v>5490</v>
      </c>
      <c r="H953" s="53" t="s">
        <v>5494</v>
      </c>
      <c r="I953" s="47" t="s">
        <v>5492</v>
      </c>
      <c r="J953" s="47">
        <v>45</v>
      </c>
      <c r="K953" s="47" t="s">
        <v>5495</v>
      </c>
      <c r="L953" s="47">
        <v>17622000</v>
      </c>
      <c r="M953" s="50" t="s">
        <v>6888</v>
      </c>
      <c r="N953" s="74" t="s">
        <v>5484</v>
      </c>
      <c r="O953" s="74" t="s">
        <v>5496</v>
      </c>
      <c r="P953" s="75" t="s">
        <v>5000</v>
      </c>
      <c r="Q953" s="54"/>
    </row>
    <row r="954" spans="2:17" s="73" customFormat="1" x14ac:dyDescent="0.15">
      <c r="B954" s="65">
        <v>2018</v>
      </c>
      <c r="C954" s="75">
        <v>4</v>
      </c>
      <c r="D954" s="75" t="s">
        <v>15</v>
      </c>
      <c r="E954" s="53" t="s">
        <v>4701</v>
      </c>
      <c r="F954" s="75" t="s">
        <v>6836</v>
      </c>
      <c r="G954" s="53" t="s">
        <v>4702</v>
      </c>
      <c r="H954" s="53" t="s">
        <v>4703</v>
      </c>
      <c r="I954" s="47" t="s">
        <v>3867</v>
      </c>
      <c r="J954" s="47">
        <v>409</v>
      </c>
      <c r="K954" s="47" t="s">
        <v>4417</v>
      </c>
      <c r="L954" s="47">
        <v>17873300</v>
      </c>
      <c r="M954" s="50" t="s">
        <v>6883</v>
      </c>
      <c r="N954" s="74" t="s">
        <v>3970</v>
      </c>
      <c r="O954" s="74" t="s">
        <v>3971</v>
      </c>
      <c r="P954" s="75" t="s">
        <v>5000</v>
      </c>
      <c r="Q954" s="54"/>
    </row>
    <row r="955" spans="2:17" s="73" customFormat="1" x14ac:dyDescent="0.15">
      <c r="B955" s="65">
        <v>2018</v>
      </c>
      <c r="C955" s="75">
        <v>4</v>
      </c>
      <c r="D955" s="75" t="s">
        <v>15</v>
      </c>
      <c r="E955" s="53" t="s">
        <v>3914</v>
      </c>
      <c r="F955" s="75" t="s">
        <v>6836</v>
      </c>
      <c r="G955" s="53" t="s">
        <v>4538</v>
      </c>
      <c r="H955" s="53" t="s">
        <v>4455</v>
      </c>
      <c r="I955" s="47" t="s">
        <v>16</v>
      </c>
      <c r="J955" s="47">
        <v>2</v>
      </c>
      <c r="K955" s="47" t="s">
        <v>506</v>
      </c>
      <c r="L955" s="47">
        <v>18440000</v>
      </c>
      <c r="M955" s="50" t="s">
        <v>5908</v>
      </c>
      <c r="N955" s="74" t="s">
        <v>3915</v>
      </c>
      <c r="O955" s="74" t="s">
        <v>3916</v>
      </c>
      <c r="P955" s="75" t="s">
        <v>5000</v>
      </c>
      <c r="Q955" s="54"/>
    </row>
    <row r="956" spans="2:17" s="73" customFormat="1" x14ac:dyDescent="0.15">
      <c r="B956" s="65">
        <v>2018</v>
      </c>
      <c r="C956" s="75">
        <v>4</v>
      </c>
      <c r="D956" s="75" t="s">
        <v>14</v>
      </c>
      <c r="E956" s="53" t="s">
        <v>2461</v>
      </c>
      <c r="F956" s="75" t="s">
        <v>6851</v>
      </c>
      <c r="G956" s="53" t="s">
        <v>914</v>
      </c>
      <c r="H956" s="53"/>
      <c r="I956" s="47" t="s">
        <v>2579</v>
      </c>
      <c r="J956" s="47">
        <v>1</v>
      </c>
      <c r="K956" s="47" t="s">
        <v>322</v>
      </c>
      <c r="L956" s="47">
        <v>18542000</v>
      </c>
      <c r="M956" s="50" t="s">
        <v>6857</v>
      </c>
      <c r="N956" s="74" t="s">
        <v>2462</v>
      </c>
      <c r="O956" s="74" t="s">
        <v>2463</v>
      </c>
      <c r="P956" s="75" t="s">
        <v>6846</v>
      </c>
      <c r="Q956" s="54"/>
    </row>
    <row r="957" spans="2:17" s="73" customFormat="1" x14ac:dyDescent="0.15">
      <c r="B957" s="65">
        <v>2018</v>
      </c>
      <c r="C957" s="75">
        <v>4</v>
      </c>
      <c r="D957" s="75" t="s">
        <v>15</v>
      </c>
      <c r="E957" s="53" t="s">
        <v>4784</v>
      </c>
      <c r="F957" s="75" t="s">
        <v>6836</v>
      </c>
      <c r="G957" s="53" t="s">
        <v>4785</v>
      </c>
      <c r="H957" s="53" t="s">
        <v>4455</v>
      </c>
      <c r="I957" s="47" t="s">
        <v>4786</v>
      </c>
      <c r="J957" s="47">
        <v>1</v>
      </c>
      <c r="K957" s="47" t="s">
        <v>4572</v>
      </c>
      <c r="L957" s="47">
        <v>18680130</v>
      </c>
      <c r="M957" s="50" t="s">
        <v>6884</v>
      </c>
      <c r="N957" s="74" t="s">
        <v>4274</v>
      </c>
      <c r="O957" s="74" t="s">
        <v>4260</v>
      </c>
      <c r="P957" s="75" t="s">
        <v>5000</v>
      </c>
      <c r="Q957" s="54"/>
    </row>
    <row r="958" spans="2:17" s="73" customFormat="1" x14ac:dyDescent="0.15">
      <c r="B958" s="65">
        <v>2018</v>
      </c>
      <c r="C958" s="75">
        <v>4</v>
      </c>
      <c r="D958" s="75" t="s">
        <v>15</v>
      </c>
      <c r="E958" s="53" t="s">
        <v>298</v>
      </c>
      <c r="F958" s="75" t="s">
        <v>6814</v>
      </c>
      <c r="G958" s="53" t="s">
        <v>299</v>
      </c>
      <c r="H958" s="53" t="s">
        <v>300</v>
      </c>
      <c r="I958" s="47" t="s">
        <v>16</v>
      </c>
      <c r="J958" s="47">
        <v>1566</v>
      </c>
      <c r="K958" s="47" t="s">
        <v>301</v>
      </c>
      <c r="L958" s="47">
        <v>18792000</v>
      </c>
      <c r="M958" s="50" t="s">
        <v>6815</v>
      </c>
      <c r="N958" s="74" t="s">
        <v>104</v>
      </c>
      <c r="O958" s="74" t="s">
        <v>105</v>
      </c>
      <c r="P958" s="75" t="s">
        <v>6816</v>
      </c>
      <c r="Q958" s="54"/>
    </row>
    <row r="959" spans="2:17" s="73" customFormat="1" x14ac:dyDescent="0.15">
      <c r="B959" s="65">
        <v>2018</v>
      </c>
      <c r="C959" s="75">
        <v>4</v>
      </c>
      <c r="D959" s="75" t="s">
        <v>14</v>
      </c>
      <c r="E959" s="53" t="s">
        <v>2122</v>
      </c>
      <c r="F959" s="75" t="s">
        <v>6838</v>
      </c>
      <c r="G959" s="53" t="s">
        <v>908</v>
      </c>
      <c r="H959" s="53" t="s">
        <v>2123</v>
      </c>
      <c r="I959" s="47" t="s">
        <v>1634</v>
      </c>
      <c r="J959" s="47">
        <v>2</v>
      </c>
      <c r="K959" s="47" t="s">
        <v>422</v>
      </c>
      <c r="L959" s="47">
        <v>19431000</v>
      </c>
      <c r="M959" s="50" t="s">
        <v>5855</v>
      </c>
      <c r="N959" s="74" t="s">
        <v>1977</v>
      </c>
      <c r="O959" s="74" t="s">
        <v>1978</v>
      </c>
      <c r="P959" s="75" t="s">
        <v>5000</v>
      </c>
      <c r="Q959" s="54"/>
    </row>
    <row r="960" spans="2:17" s="73" customFormat="1" x14ac:dyDescent="0.15">
      <c r="B960" s="65">
        <v>2018</v>
      </c>
      <c r="C960" s="75">
        <v>4</v>
      </c>
      <c r="D960" s="75" t="s">
        <v>14</v>
      </c>
      <c r="E960" s="53" t="s">
        <v>1561</v>
      </c>
      <c r="F960" s="75" t="s">
        <v>6836</v>
      </c>
      <c r="G960" s="53" t="s">
        <v>345</v>
      </c>
      <c r="H960" s="53" t="s">
        <v>409</v>
      </c>
      <c r="I960" s="47" t="s">
        <v>1558</v>
      </c>
      <c r="J960" s="47">
        <v>32</v>
      </c>
      <c r="K960" s="47" t="s">
        <v>297</v>
      </c>
      <c r="L960" s="47">
        <v>19953000</v>
      </c>
      <c r="M960" s="50" t="s">
        <v>5845</v>
      </c>
      <c r="N960" s="74" t="s">
        <v>1132</v>
      </c>
      <c r="O960" s="74" t="s">
        <v>1133</v>
      </c>
      <c r="P960" s="75" t="s">
        <v>5000</v>
      </c>
      <c r="Q960" s="54"/>
    </row>
    <row r="961" spans="2:17" s="73" customFormat="1" x14ac:dyDescent="0.15">
      <c r="B961" s="65">
        <v>2018</v>
      </c>
      <c r="C961" s="75">
        <v>4</v>
      </c>
      <c r="D961" s="75" t="s">
        <v>14</v>
      </c>
      <c r="E961" s="53" t="s">
        <v>1761</v>
      </c>
      <c r="F961" s="75" t="s">
        <v>6836</v>
      </c>
      <c r="G961" s="53" t="s">
        <v>1544</v>
      </c>
      <c r="H961" s="53" t="s">
        <v>1764</v>
      </c>
      <c r="I961" s="47" t="s">
        <v>357</v>
      </c>
      <c r="J961" s="47">
        <v>4</v>
      </c>
      <c r="K961" s="47" t="s">
        <v>90</v>
      </c>
      <c r="L961" s="47">
        <v>21400000</v>
      </c>
      <c r="M961" s="50" t="s">
        <v>5854</v>
      </c>
      <c r="N961" s="74" t="s">
        <v>1317</v>
      </c>
      <c r="O961" s="74" t="s">
        <v>1318</v>
      </c>
      <c r="P961" s="75" t="s">
        <v>5000</v>
      </c>
      <c r="Q961" s="54"/>
    </row>
    <row r="962" spans="2:17" s="73" customFormat="1" x14ac:dyDescent="0.15">
      <c r="B962" s="65">
        <v>2018</v>
      </c>
      <c r="C962" s="75">
        <v>4</v>
      </c>
      <c r="D962" s="75" t="s">
        <v>14</v>
      </c>
      <c r="E962" s="53" t="s">
        <v>403</v>
      </c>
      <c r="F962" s="75" t="s">
        <v>6817</v>
      </c>
      <c r="G962" s="53" t="s">
        <v>428</v>
      </c>
      <c r="H962" s="53" t="s">
        <v>420</v>
      </c>
      <c r="I962" s="47" t="s">
        <v>421</v>
      </c>
      <c r="J962" s="47">
        <v>1</v>
      </c>
      <c r="K962" s="47" t="s">
        <v>422</v>
      </c>
      <c r="L962" s="47">
        <v>22076000</v>
      </c>
      <c r="M962" s="50" t="s">
        <v>6824</v>
      </c>
      <c r="N962" s="74" t="s">
        <v>206</v>
      </c>
      <c r="O962" s="74" t="s">
        <v>207</v>
      </c>
      <c r="P962" s="75" t="s">
        <v>6816</v>
      </c>
      <c r="Q962" s="54"/>
    </row>
    <row r="963" spans="2:17" s="73" customFormat="1" x14ac:dyDescent="0.15">
      <c r="B963" s="65">
        <v>2018</v>
      </c>
      <c r="C963" s="75">
        <v>4</v>
      </c>
      <c r="D963" s="75" t="s">
        <v>14</v>
      </c>
      <c r="E963" s="53" t="s">
        <v>403</v>
      </c>
      <c r="F963" s="75" t="s">
        <v>6817</v>
      </c>
      <c r="G963" s="53" t="s">
        <v>432</v>
      </c>
      <c r="H963" s="53" t="s">
        <v>423</v>
      </c>
      <c r="I963" s="47" t="s">
        <v>421</v>
      </c>
      <c r="J963" s="47">
        <v>3</v>
      </c>
      <c r="K963" s="47" t="s">
        <v>422</v>
      </c>
      <c r="L963" s="47">
        <v>22482000</v>
      </c>
      <c r="M963" s="50" t="s">
        <v>6824</v>
      </c>
      <c r="N963" s="74" t="s">
        <v>206</v>
      </c>
      <c r="O963" s="74" t="s">
        <v>207</v>
      </c>
      <c r="P963" s="75" t="s">
        <v>6816</v>
      </c>
      <c r="Q963" s="54"/>
    </row>
    <row r="964" spans="2:17" s="73" customFormat="1" x14ac:dyDescent="0.15">
      <c r="B964" s="65">
        <v>2018</v>
      </c>
      <c r="C964" s="75">
        <v>4</v>
      </c>
      <c r="D964" s="75" t="s">
        <v>15</v>
      </c>
      <c r="E964" s="53" t="s">
        <v>3914</v>
      </c>
      <c r="F964" s="75" t="s">
        <v>6836</v>
      </c>
      <c r="G964" s="53" t="s">
        <v>4535</v>
      </c>
      <c r="H964" s="53" t="s">
        <v>387</v>
      </c>
      <c r="I964" s="47" t="s">
        <v>16</v>
      </c>
      <c r="J964" s="47">
        <v>307</v>
      </c>
      <c r="K964" s="47" t="s">
        <v>319</v>
      </c>
      <c r="L964" s="47">
        <v>22779400</v>
      </c>
      <c r="M964" s="50" t="s">
        <v>5908</v>
      </c>
      <c r="N964" s="74" t="s">
        <v>3915</v>
      </c>
      <c r="O964" s="74" t="s">
        <v>3916</v>
      </c>
      <c r="P964" s="75" t="s">
        <v>5000</v>
      </c>
      <c r="Q964" s="54"/>
    </row>
    <row r="965" spans="2:17" s="73" customFormat="1" x14ac:dyDescent="0.15">
      <c r="B965" s="65">
        <v>2018</v>
      </c>
      <c r="C965" s="75">
        <v>4</v>
      </c>
      <c r="D965" s="75" t="s">
        <v>14</v>
      </c>
      <c r="E965" s="53" t="s">
        <v>2122</v>
      </c>
      <c r="F965" s="75" t="s">
        <v>6838</v>
      </c>
      <c r="G965" s="53" t="s">
        <v>2125</v>
      </c>
      <c r="H965" s="53" t="s">
        <v>1602</v>
      </c>
      <c r="I965" s="47" t="s">
        <v>1634</v>
      </c>
      <c r="J965" s="47">
        <v>1</v>
      </c>
      <c r="K965" s="47" t="s">
        <v>322</v>
      </c>
      <c r="L965" s="47">
        <v>23422606</v>
      </c>
      <c r="M965" s="50" t="s">
        <v>5855</v>
      </c>
      <c r="N965" s="74" t="s">
        <v>1977</v>
      </c>
      <c r="O965" s="74" t="s">
        <v>1978</v>
      </c>
      <c r="P965" s="75" t="s">
        <v>5000</v>
      </c>
      <c r="Q965" s="54"/>
    </row>
    <row r="966" spans="2:17" s="73" customFormat="1" x14ac:dyDescent="0.15">
      <c r="B966" s="65">
        <v>2018</v>
      </c>
      <c r="C966" s="75">
        <v>4</v>
      </c>
      <c r="D966" s="75" t="s">
        <v>14</v>
      </c>
      <c r="E966" s="53" t="s">
        <v>4792</v>
      </c>
      <c r="F966" s="75" t="s">
        <v>6836</v>
      </c>
      <c r="G966" s="53" t="s">
        <v>4819</v>
      </c>
      <c r="H966" s="53" t="s">
        <v>4820</v>
      </c>
      <c r="I966" s="47" t="s">
        <v>4805</v>
      </c>
      <c r="J966" s="47">
        <v>2</v>
      </c>
      <c r="K966" s="47" t="s">
        <v>4795</v>
      </c>
      <c r="L966" s="47">
        <v>23735000</v>
      </c>
      <c r="M966" s="50" t="s">
        <v>6885</v>
      </c>
      <c r="N966" s="74" t="s">
        <v>4281</v>
      </c>
      <c r="O966" s="74" t="s">
        <v>4796</v>
      </c>
      <c r="P966" s="75" t="s">
        <v>5000</v>
      </c>
      <c r="Q966" s="54"/>
    </row>
    <row r="967" spans="2:17" s="73" customFormat="1" x14ac:dyDescent="0.15">
      <c r="B967" s="65">
        <v>2018</v>
      </c>
      <c r="C967" s="75">
        <v>4</v>
      </c>
      <c r="D967" s="75" t="s">
        <v>15</v>
      </c>
      <c r="E967" s="53" t="s">
        <v>5590</v>
      </c>
      <c r="F967" s="75" t="s">
        <v>6851</v>
      </c>
      <c r="G967" s="53" t="s">
        <v>5444</v>
      </c>
      <c r="H967" s="53" t="s">
        <v>5591</v>
      </c>
      <c r="I967" s="47" t="s">
        <v>5592</v>
      </c>
      <c r="J967" s="47">
        <v>358</v>
      </c>
      <c r="K967" s="47" t="s">
        <v>5446</v>
      </c>
      <c r="L967" s="47">
        <v>23953780</v>
      </c>
      <c r="M967" s="50" t="s">
        <v>6891</v>
      </c>
      <c r="N967" s="74" t="s">
        <v>5593</v>
      </c>
      <c r="O967" s="74" t="s">
        <v>5594</v>
      </c>
      <c r="P967" s="75" t="s">
        <v>5000</v>
      </c>
      <c r="Q967" s="54"/>
    </row>
    <row r="968" spans="2:17" s="73" customFormat="1" x14ac:dyDescent="0.15">
      <c r="B968" s="65">
        <v>2018</v>
      </c>
      <c r="C968" s="75">
        <v>4</v>
      </c>
      <c r="D968" s="75" t="s">
        <v>15</v>
      </c>
      <c r="E968" s="53" t="s">
        <v>2135</v>
      </c>
      <c r="F968" s="75" t="s">
        <v>6836</v>
      </c>
      <c r="G968" s="53" t="s">
        <v>2136</v>
      </c>
      <c r="H968" s="53" t="s">
        <v>2137</v>
      </c>
      <c r="I968" s="47" t="s">
        <v>2138</v>
      </c>
      <c r="J968" s="47">
        <v>62500</v>
      </c>
      <c r="K968" s="47" t="s">
        <v>2139</v>
      </c>
      <c r="L968" s="47">
        <v>25000000</v>
      </c>
      <c r="M968" s="50" t="s">
        <v>5856</v>
      </c>
      <c r="N968" s="74" t="s">
        <v>2140</v>
      </c>
      <c r="O968" s="74" t="s">
        <v>2141</v>
      </c>
      <c r="P968" s="75" t="s">
        <v>5000</v>
      </c>
      <c r="Q968" s="54"/>
    </row>
    <row r="969" spans="2:17" s="73" customFormat="1" x14ac:dyDescent="0.15">
      <c r="B969" s="65">
        <v>2018</v>
      </c>
      <c r="C969" s="75">
        <v>4</v>
      </c>
      <c r="D969" s="75" t="s">
        <v>15</v>
      </c>
      <c r="E969" s="53" t="s">
        <v>3435</v>
      </c>
      <c r="F969" s="75" t="s">
        <v>6835</v>
      </c>
      <c r="G969" s="53" t="s">
        <v>307</v>
      </c>
      <c r="H969" s="53" t="s">
        <v>2650</v>
      </c>
      <c r="I969" s="47" t="s">
        <v>17</v>
      </c>
      <c r="J969" s="47">
        <v>400</v>
      </c>
      <c r="K969" s="47" t="s">
        <v>309</v>
      </c>
      <c r="L969" s="47">
        <v>25000000</v>
      </c>
      <c r="M969" s="50" t="s">
        <v>5893</v>
      </c>
      <c r="N969" s="74" t="s">
        <v>3252</v>
      </c>
      <c r="O969" s="74" t="s">
        <v>3253</v>
      </c>
      <c r="P969" s="75" t="s">
        <v>5000</v>
      </c>
      <c r="Q969" s="54"/>
    </row>
    <row r="970" spans="2:17" s="73" customFormat="1" x14ac:dyDescent="0.15">
      <c r="B970" s="65">
        <v>2018</v>
      </c>
      <c r="C970" s="75">
        <v>4</v>
      </c>
      <c r="D970" s="75" t="s">
        <v>14</v>
      </c>
      <c r="E970" s="53" t="s">
        <v>2555</v>
      </c>
      <c r="F970" s="75" t="s">
        <v>6851</v>
      </c>
      <c r="G970" s="53" t="s">
        <v>2560</v>
      </c>
      <c r="H970" s="53" t="s">
        <v>2561</v>
      </c>
      <c r="I970" s="47" t="s">
        <v>16</v>
      </c>
      <c r="J970" s="47">
        <v>270</v>
      </c>
      <c r="K970" s="47" t="s">
        <v>493</v>
      </c>
      <c r="L970" s="47">
        <v>25029000</v>
      </c>
      <c r="M970" s="50" t="s">
        <v>6856</v>
      </c>
      <c r="N970" s="74" t="s">
        <v>2447</v>
      </c>
      <c r="O970" s="74" t="s">
        <v>2448</v>
      </c>
      <c r="P970" s="75" t="s">
        <v>6846</v>
      </c>
      <c r="Q970" s="54"/>
    </row>
    <row r="971" spans="2:17" s="73" customFormat="1" x14ac:dyDescent="0.15">
      <c r="B971" s="65">
        <v>2018</v>
      </c>
      <c r="C971" s="75">
        <v>4</v>
      </c>
      <c r="D971" s="75" t="s">
        <v>14</v>
      </c>
      <c r="E971" s="53" t="s">
        <v>181</v>
      </c>
      <c r="F971" s="75" t="s">
        <v>6817</v>
      </c>
      <c r="G971" s="53" t="s">
        <v>307</v>
      </c>
      <c r="H971" s="53"/>
      <c r="I971" s="47" t="s">
        <v>16</v>
      </c>
      <c r="J971" s="47"/>
      <c r="K971" s="47"/>
      <c r="L971" s="47">
        <v>26000000</v>
      </c>
      <c r="M971" s="50" t="s">
        <v>6822</v>
      </c>
      <c r="N971" s="74" t="s">
        <v>177</v>
      </c>
      <c r="O971" s="74" t="s">
        <v>178</v>
      </c>
      <c r="P971" s="75" t="s">
        <v>6816</v>
      </c>
      <c r="Q971" s="54"/>
    </row>
    <row r="972" spans="2:17" s="73" customFormat="1" x14ac:dyDescent="0.15">
      <c r="B972" s="65">
        <v>2018</v>
      </c>
      <c r="C972" s="75">
        <v>4</v>
      </c>
      <c r="D972" s="75" t="s">
        <v>14</v>
      </c>
      <c r="E972" s="53" t="s">
        <v>2555</v>
      </c>
      <c r="F972" s="75" t="s">
        <v>6851</v>
      </c>
      <c r="G972" s="53" t="s">
        <v>1762</v>
      </c>
      <c r="H972" s="53" t="s">
        <v>2563</v>
      </c>
      <c r="I972" s="47" t="s">
        <v>16</v>
      </c>
      <c r="J972" s="47">
        <v>1</v>
      </c>
      <c r="K972" s="47" t="s">
        <v>525</v>
      </c>
      <c r="L972" s="47">
        <v>27000000</v>
      </c>
      <c r="M972" s="50" t="s">
        <v>6856</v>
      </c>
      <c r="N972" s="74" t="s">
        <v>2447</v>
      </c>
      <c r="O972" s="74" t="s">
        <v>2448</v>
      </c>
      <c r="P972" s="75" t="s">
        <v>6846</v>
      </c>
      <c r="Q972" s="54"/>
    </row>
    <row r="973" spans="2:17" s="73" customFormat="1" x14ac:dyDescent="0.15">
      <c r="B973" s="65">
        <v>2018</v>
      </c>
      <c r="C973" s="75">
        <v>4</v>
      </c>
      <c r="D973" s="75" t="s">
        <v>15</v>
      </c>
      <c r="E973" s="53" t="s">
        <v>849</v>
      </c>
      <c r="F973" s="75" t="s">
        <v>6836</v>
      </c>
      <c r="G973" s="53" t="s">
        <v>1023</v>
      </c>
      <c r="H973" s="53" t="s">
        <v>1024</v>
      </c>
      <c r="I973" s="47" t="s">
        <v>314</v>
      </c>
      <c r="J973" s="47">
        <v>197</v>
      </c>
      <c r="K973" s="47" t="s">
        <v>366</v>
      </c>
      <c r="L973" s="47">
        <v>27580000</v>
      </c>
      <c r="M973" s="50" t="s">
        <v>5839</v>
      </c>
      <c r="N973" s="74" t="s">
        <v>846</v>
      </c>
      <c r="O973" s="74" t="s">
        <v>847</v>
      </c>
      <c r="P973" s="75" t="s">
        <v>5000</v>
      </c>
      <c r="Q973" s="54"/>
    </row>
    <row r="974" spans="2:17" s="73" customFormat="1" x14ac:dyDescent="0.15">
      <c r="B974" s="65">
        <v>2018</v>
      </c>
      <c r="C974" s="75">
        <v>4</v>
      </c>
      <c r="D974" s="75" t="s">
        <v>15</v>
      </c>
      <c r="E974" s="53" t="s">
        <v>4564</v>
      </c>
      <c r="F974" s="75" t="s">
        <v>6836</v>
      </c>
      <c r="G974" s="53" t="s">
        <v>4409</v>
      </c>
      <c r="H974" s="53" t="s">
        <v>4566</v>
      </c>
      <c r="I974" s="47" t="s">
        <v>3867</v>
      </c>
      <c r="J974" s="47">
        <v>43.247</v>
      </c>
      <c r="K974" s="47" t="s">
        <v>4548</v>
      </c>
      <c r="L974" s="47">
        <v>27620560</v>
      </c>
      <c r="M974" s="50" t="s">
        <v>5908</v>
      </c>
      <c r="N974" s="74" t="s">
        <v>4544</v>
      </c>
      <c r="O974" s="74" t="s">
        <v>4545</v>
      </c>
      <c r="P974" s="75" t="s">
        <v>5000</v>
      </c>
      <c r="Q974" s="54"/>
    </row>
    <row r="975" spans="2:17" s="73" customFormat="1" x14ac:dyDescent="0.15">
      <c r="B975" s="65">
        <v>2018</v>
      </c>
      <c r="C975" s="75">
        <v>4</v>
      </c>
      <c r="D975" s="75" t="s">
        <v>15</v>
      </c>
      <c r="E975" s="53" t="s">
        <v>4448</v>
      </c>
      <c r="F975" s="75" t="s">
        <v>6836</v>
      </c>
      <c r="G975" s="53" t="s">
        <v>4449</v>
      </c>
      <c r="H975" s="53" t="s">
        <v>485</v>
      </c>
      <c r="I975" s="47" t="s">
        <v>16</v>
      </c>
      <c r="J975" s="47">
        <v>503.39</v>
      </c>
      <c r="K975" s="47" t="s">
        <v>516</v>
      </c>
      <c r="L975" s="47">
        <v>28924790</v>
      </c>
      <c r="M975" s="50" t="s">
        <v>4112</v>
      </c>
      <c r="N975" s="74" t="s">
        <v>4126</v>
      </c>
      <c r="O975" s="74" t="s">
        <v>4127</v>
      </c>
      <c r="P975" s="75" t="s">
        <v>5000</v>
      </c>
      <c r="Q975" s="54"/>
    </row>
    <row r="976" spans="2:17" s="73" customFormat="1" x14ac:dyDescent="0.15">
      <c r="B976" s="65">
        <v>2018</v>
      </c>
      <c r="C976" s="75">
        <v>4</v>
      </c>
      <c r="D976" s="75" t="s">
        <v>14</v>
      </c>
      <c r="E976" s="53" t="s">
        <v>2160</v>
      </c>
      <c r="F976" s="75" t="s">
        <v>3911</v>
      </c>
      <c r="G976" s="53" t="s">
        <v>2161</v>
      </c>
      <c r="H976" s="53" t="s">
        <v>2162</v>
      </c>
      <c r="I976" s="47" t="s">
        <v>2157</v>
      </c>
      <c r="J976" s="47">
        <v>50000</v>
      </c>
      <c r="K976" s="47" t="s">
        <v>319</v>
      </c>
      <c r="L976" s="47">
        <v>30000000</v>
      </c>
      <c r="M976" s="50" t="s">
        <v>5856</v>
      </c>
      <c r="N976" s="74" t="s">
        <v>1935</v>
      </c>
      <c r="O976" s="74" t="s">
        <v>1936</v>
      </c>
      <c r="P976" s="75" t="s">
        <v>5000</v>
      </c>
      <c r="Q976" s="54"/>
    </row>
    <row r="977" spans="2:17" s="73" customFormat="1" x14ac:dyDescent="0.15">
      <c r="B977" s="65">
        <v>2018</v>
      </c>
      <c r="C977" s="75">
        <v>4</v>
      </c>
      <c r="D977" s="75" t="s">
        <v>15</v>
      </c>
      <c r="E977" s="53" t="s">
        <v>4706</v>
      </c>
      <c r="F977" s="75" t="s">
        <v>6836</v>
      </c>
      <c r="G977" s="53" t="s">
        <v>4709</v>
      </c>
      <c r="H977" s="53" t="s">
        <v>4710</v>
      </c>
      <c r="I977" s="47" t="s">
        <v>3867</v>
      </c>
      <c r="J977" s="47">
        <v>1</v>
      </c>
      <c r="K977" s="47" t="s">
        <v>4572</v>
      </c>
      <c r="L977" s="47">
        <v>30000000</v>
      </c>
      <c r="M977" s="50" t="s">
        <v>4177</v>
      </c>
      <c r="N977" s="74" t="s">
        <v>4707</v>
      </c>
      <c r="O977" s="74" t="s">
        <v>4708</v>
      </c>
      <c r="P977" s="75" t="s">
        <v>5000</v>
      </c>
      <c r="Q977" s="54"/>
    </row>
    <row r="978" spans="2:17" s="73" customFormat="1" x14ac:dyDescent="0.15">
      <c r="B978" s="65">
        <v>2018</v>
      </c>
      <c r="C978" s="75">
        <v>4</v>
      </c>
      <c r="D978" s="75" t="s">
        <v>14</v>
      </c>
      <c r="E978" s="53" t="s">
        <v>1338</v>
      </c>
      <c r="F978" s="75" t="s">
        <v>6836</v>
      </c>
      <c r="G978" s="53" t="s">
        <v>498</v>
      </c>
      <c r="H978" s="53" t="s">
        <v>1562</v>
      </c>
      <c r="I978" s="47" t="s">
        <v>353</v>
      </c>
      <c r="J978" s="47">
        <v>611</v>
      </c>
      <c r="K978" s="47" t="s">
        <v>366</v>
      </c>
      <c r="L978" s="47">
        <v>31778110</v>
      </c>
      <c r="M978" s="50" t="s">
        <v>5845</v>
      </c>
      <c r="N978" s="74" t="s">
        <v>1339</v>
      </c>
      <c r="O978" s="74" t="s">
        <v>1340</v>
      </c>
      <c r="P978" s="75" t="s">
        <v>5000</v>
      </c>
      <c r="Q978" s="54"/>
    </row>
    <row r="979" spans="2:17" s="73" customFormat="1" x14ac:dyDescent="0.15">
      <c r="B979" s="65">
        <v>2018</v>
      </c>
      <c r="C979" s="75">
        <v>4</v>
      </c>
      <c r="D979" s="75" t="s">
        <v>14</v>
      </c>
      <c r="E979" s="53" t="s">
        <v>1561</v>
      </c>
      <c r="F979" s="75" t="s">
        <v>6836</v>
      </c>
      <c r="G979" s="53" t="s">
        <v>307</v>
      </c>
      <c r="H979" s="53" t="s">
        <v>342</v>
      </c>
      <c r="I979" s="47" t="s">
        <v>1558</v>
      </c>
      <c r="J979" s="47">
        <v>484</v>
      </c>
      <c r="K979" s="47" t="s">
        <v>574</v>
      </c>
      <c r="L979" s="47">
        <v>32287000</v>
      </c>
      <c r="M979" s="50" t="s">
        <v>5845</v>
      </c>
      <c r="N979" s="74" t="s">
        <v>1132</v>
      </c>
      <c r="O979" s="74" t="s">
        <v>1133</v>
      </c>
      <c r="P979" s="75" t="s">
        <v>5000</v>
      </c>
      <c r="Q979" s="54"/>
    </row>
    <row r="980" spans="2:17" s="73" customFormat="1" x14ac:dyDescent="0.15">
      <c r="B980" s="65">
        <v>2018</v>
      </c>
      <c r="C980" s="75">
        <v>4</v>
      </c>
      <c r="D980" s="75" t="s">
        <v>14</v>
      </c>
      <c r="E980" s="53" t="s">
        <v>2092</v>
      </c>
      <c r="F980" s="75" t="s">
        <v>6838</v>
      </c>
      <c r="G980" s="53" t="s">
        <v>2093</v>
      </c>
      <c r="H980" s="53" t="s">
        <v>2094</v>
      </c>
      <c r="I980" s="47" t="s">
        <v>2089</v>
      </c>
      <c r="J980" s="47">
        <v>3</v>
      </c>
      <c r="K980" s="47" t="s">
        <v>90</v>
      </c>
      <c r="L980" s="47">
        <v>32670000</v>
      </c>
      <c r="M980" s="50" t="s">
        <v>5855</v>
      </c>
      <c r="N980" s="74" t="s">
        <v>2095</v>
      </c>
      <c r="O980" s="74" t="s">
        <v>2096</v>
      </c>
      <c r="P980" s="75" t="s">
        <v>5000</v>
      </c>
      <c r="Q980" s="54"/>
    </row>
    <row r="981" spans="2:17" s="73" customFormat="1" x14ac:dyDescent="0.15">
      <c r="B981" s="65">
        <v>2018</v>
      </c>
      <c r="C981" s="75">
        <v>4</v>
      </c>
      <c r="D981" s="75" t="s">
        <v>15</v>
      </c>
      <c r="E981" s="53" t="s">
        <v>3914</v>
      </c>
      <c r="F981" s="75" t="s">
        <v>6836</v>
      </c>
      <c r="G981" s="53" t="s">
        <v>4536</v>
      </c>
      <c r="H981" s="53" t="s">
        <v>4537</v>
      </c>
      <c r="I981" s="47" t="s">
        <v>16</v>
      </c>
      <c r="J981" s="47">
        <v>2</v>
      </c>
      <c r="K981" s="47" t="s">
        <v>422</v>
      </c>
      <c r="L981" s="47">
        <v>34200000</v>
      </c>
      <c r="M981" s="50" t="s">
        <v>5908</v>
      </c>
      <c r="N981" s="74" t="s">
        <v>3915</v>
      </c>
      <c r="O981" s="74" t="s">
        <v>3916</v>
      </c>
      <c r="P981" s="75" t="s">
        <v>5000</v>
      </c>
      <c r="Q981" s="54"/>
    </row>
    <row r="982" spans="2:17" s="73" customFormat="1" x14ac:dyDescent="0.15">
      <c r="B982" s="65">
        <v>2018</v>
      </c>
      <c r="C982" s="75">
        <v>4</v>
      </c>
      <c r="D982" s="75" t="s">
        <v>14</v>
      </c>
      <c r="E982" s="53" t="s">
        <v>403</v>
      </c>
      <c r="F982" s="75" t="s">
        <v>6818</v>
      </c>
      <c r="G982" s="53" t="s">
        <v>424</v>
      </c>
      <c r="H982" s="53" t="s">
        <v>426</v>
      </c>
      <c r="I982" s="47" t="s">
        <v>421</v>
      </c>
      <c r="J982" s="47">
        <v>1</v>
      </c>
      <c r="K982" s="47" t="s">
        <v>422</v>
      </c>
      <c r="L982" s="47">
        <v>34420000</v>
      </c>
      <c r="M982" s="50" t="s">
        <v>6824</v>
      </c>
      <c r="N982" s="74" t="s">
        <v>206</v>
      </c>
      <c r="O982" s="74" t="s">
        <v>207</v>
      </c>
      <c r="P982" s="75" t="s">
        <v>6816</v>
      </c>
      <c r="Q982" s="54"/>
    </row>
    <row r="983" spans="2:17" s="73" customFormat="1" x14ac:dyDescent="0.15">
      <c r="B983" s="65">
        <v>2018</v>
      </c>
      <c r="C983" s="75">
        <v>4</v>
      </c>
      <c r="D983" s="75" t="s">
        <v>15</v>
      </c>
      <c r="E983" s="53" t="s">
        <v>1965</v>
      </c>
      <c r="F983" s="75" t="s">
        <v>6835</v>
      </c>
      <c r="G983" s="53" t="s">
        <v>501</v>
      </c>
      <c r="H983" s="53" t="s">
        <v>2064</v>
      </c>
      <c r="I983" s="47" t="s">
        <v>16</v>
      </c>
      <c r="J983" s="47">
        <v>112</v>
      </c>
      <c r="K983" s="47" t="s">
        <v>366</v>
      </c>
      <c r="L983" s="47">
        <v>34805000</v>
      </c>
      <c r="M983" s="50" t="s">
        <v>6227</v>
      </c>
      <c r="N983" s="74" t="s">
        <v>1963</v>
      </c>
      <c r="O983" s="74" t="s">
        <v>1964</v>
      </c>
      <c r="P983" s="75" t="s">
        <v>5000</v>
      </c>
      <c r="Q983" s="54"/>
    </row>
    <row r="984" spans="2:17" s="73" customFormat="1" x14ac:dyDescent="0.15">
      <c r="B984" s="65">
        <v>2018</v>
      </c>
      <c r="C984" s="75">
        <v>4</v>
      </c>
      <c r="D984" s="75" t="s">
        <v>14</v>
      </c>
      <c r="E984" s="53" t="s">
        <v>4792</v>
      </c>
      <c r="F984" s="75" t="s">
        <v>6836</v>
      </c>
      <c r="G984" s="53" t="s">
        <v>4817</v>
      </c>
      <c r="H984" s="53" t="s">
        <v>4818</v>
      </c>
      <c r="I984" s="47" t="s">
        <v>4805</v>
      </c>
      <c r="J984" s="47">
        <v>2</v>
      </c>
      <c r="K984" s="47" t="s">
        <v>4795</v>
      </c>
      <c r="L984" s="47">
        <v>35378000</v>
      </c>
      <c r="M984" s="50" t="s">
        <v>6885</v>
      </c>
      <c r="N984" s="74" t="s">
        <v>4281</v>
      </c>
      <c r="O984" s="74" t="s">
        <v>4282</v>
      </c>
      <c r="P984" s="75" t="s">
        <v>5000</v>
      </c>
      <c r="Q984" s="54"/>
    </row>
    <row r="985" spans="2:17" s="73" customFormat="1" x14ac:dyDescent="0.15">
      <c r="B985" s="65">
        <v>2018</v>
      </c>
      <c r="C985" s="75">
        <v>4</v>
      </c>
      <c r="D985" s="75" t="s">
        <v>15</v>
      </c>
      <c r="E985" s="53" t="s">
        <v>4564</v>
      </c>
      <c r="F985" s="75" t="s">
        <v>6836</v>
      </c>
      <c r="G985" s="53" t="s">
        <v>4409</v>
      </c>
      <c r="H985" s="53" t="s">
        <v>4568</v>
      </c>
      <c r="I985" s="47" t="s">
        <v>3867</v>
      </c>
      <c r="J985" s="47">
        <v>56.308</v>
      </c>
      <c r="K985" s="47" t="s">
        <v>4548</v>
      </c>
      <c r="L985" s="47">
        <v>35665486</v>
      </c>
      <c r="M985" s="50" t="s">
        <v>5908</v>
      </c>
      <c r="N985" s="74" t="s">
        <v>4544</v>
      </c>
      <c r="O985" s="74" t="s">
        <v>4545</v>
      </c>
      <c r="P985" s="75" t="s">
        <v>5000</v>
      </c>
      <c r="Q985" s="54"/>
    </row>
    <row r="986" spans="2:17" s="73" customFormat="1" x14ac:dyDescent="0.15">
      <c r="B986" s="65">
        <v>2018</v>
      </c>
      <c r="C986" s="75">
        <v>4</v>
      </c>
      <c r="D986" s="75" t="s">
        <v>15</v>
      </c>
      <c r="E986" s="53" t="s">
        <v>4564</v>
      </c>
      <c r="F986" s="75" t="s">
        <v>6836</v>
      </c>
      <c r="G986" s="53" t="s">
        <v>4409</v>
      </c>
      <c r="H986" s="53" t="s">
        <v>4547</v>
      </c>
      <c r="I986" s="47" t="s">
        <v>3867</v>
      </c>
      <c r="J986" s="47">
        <v>58.430999999999997</v>
      </c>
      <c r="K986" s="47" t="s">
        <v>4548</v>
      </c>
      <c r="L986" s="47">
        <v>37318126</v>
      </c>
      <c r="M986" s="50" t="s">
        <v>5908</v>
      </c>
      <c r="N986" s="74" t="s">
        <v>4544</v>
      </c>
      <c r="O986" s="74" t="s">
        <v>4545</v>
      </c>
      <c r="P986" s="75" t="s">
        <v>5000</v>
      </c>
      <c r="Q986" s="54"/>
    </row>
    <row r="987" spans="2:17" s="73" customFormat="1" x14ac:dyDescent="0.15">
      <c r="B987" s="65">
        <v>2018</v>
      </c>
      <c r="C987" s="75">
        <v>4</v>
      </c>
      <c r="D987" s="75" t="s">
        <v>15</v>
      </c>
      <c r="E987" s="53" t="s">
        <v>4474</v>
      </c>
      <c r="F987" s="75" t="s">
        <v>6836</v>
      </c>
      <c r="G987" s="53" t="s">
        <v>4475</v>
      </c>
      <c r="H987" s="53" t="s">
        <v>4476</v>
      </c>
      <c r="I987" s="47" t="s">
        <v>4477</v>
      </c>
      <c r="J987" s="47">
        <v>988</v>
      </c>
      <c r="K987" s="47" t="s">
        <v>4478</v>
      </c>
      <c r="L987" s="47">
        <v>38532000</v>
      </c>
      <c r="M987" s="50" t="s">
        <v>6879</v>
      </c>
      <c r="N987" s="74" t="s">
        <v>4479</v>
      </c>
      <c r="O987" s="74" t="s">
        <v>4480</v>
      </c>
      <c r="P987" s="75" t="s">
        <v>5000</v>
      </c>
      <c r="Q987" s="54"/>
    </row>
    <row r="988" spans="2:17" s="73" customFormat="1" x14ac:dyDescent="0.15">
      <c r="B988" s="65">
        <v>2018</v>
      </c>
      <c r="C988" s="75">
        <v>4</v>
      </c>
      <c r="D988" s="75" t="s">
        <v>15</v>
      </c>
      <c r="E988" s="53" t="s">
        <v>4634</v>
      </c>
      <c r="F988" s="75" t="s">
        <v>6836</v>
      </c>
      <c r="G988" s="53" t="s">
        <v>4644</v>
      </c>
      <c r="H988" s="53" t="s">
        <v>4645</v>
      </c>
      <c r="I988" s="47" t="s">
        <v>4421</v>
      </c>
      <c r="J988" s="47">
        <v>1342</v>
      </c>
      <c r="K988" s="47" t="s">
        <v>4494</v>
      </c>
      <c r="L988" s="47">
        <v>39000000</v>
      </c>
      <c r="M988" s="50" t="s">
        <v>6881</v>
      </c>
      <c r="N988" s="74" t="s">
        <v>4636</v>
      </c>
      <c r="O988" s="74" t="s">
        <v>4637</v>
      </c>
      <c r="P988" s="75" t="s">
        <v>5000</v>
      </c>
      <c r="Q988" s="54"/>
    </row>
    <row r="989" spans="2:17" s="73" customFormat="1" x14ac:dyDescent="0.15">
      <c r="B989" s="65">
        <v>2018</v>
      </c>
      <c r="C989" s="75">
        <v>4</v>
      </c>
      <c r="D989" s="75" t="s">
        <v>15</v>
      </c>
      <c r="E989" s="53" t="s">
        <v>4564</v>
      </c>
      <c r="F989" s="75" t="s">
        <v>6836</v>
      </c>
      <c r="G989" s="53" t="s">
        <v>4409</v>
      </c>
      <c r="H989" s="53" t="s">
        <v>4567</v>
      </c>
      <c r="I989" s="47" t="s">
        <v>3867</v>
      </c>
      <c r="J989" s="47">
        <v>62.387999999999998</v>
      </c>
      <c r="K989" s="47" t="s">
        <v>4548</v>
      </c>
      <c r="L989" s="47">
        <v>39516557</v>
      </c>
      <c r="M989" s="50" t="s">
        <v>5908</v>
      </c>
      <c r="N989" s="74" t="s">
        <v>4544</v>
      </c>
      <c r="O989" s="74" t="s">
        <v>4545</v>
      </c>
      <c r="P989" s="75" t="s">
        <v>5000</v>
      </c>
      <c r="Q989" s="54"/>
    </row>
    <row r="990" spans="2:17" s="73" customFormat="1" x14ac:dyDescent="0.15">
      <c r="B990" s="65">
        <v>2018</v>
      </c>
      <c r="C990" s="75">
        <v>4</v>
      </c>
      <c r="D990" s="75" t="s">
        <v>15</v>
      </c>
      <c r="E990" s="53" t="s">
        <v>5718</v>
      </c>
      <c r="F990" s="75" t="s">
        <v>6835</v>
      </c>
      <c r="G990" s="53" t="s">
        <v>5719</v>
      </c>
      <c r="H990" s="53"/>
      <c r="I990" s="47" t="s">
        <v>3910</v>
      </c>
      <c r="J990" s="47"/>
      <c r="K990" s="47"/>
      <c r="L990" s="47">
        <v>40000000</v>
      </c>
      <c r="M990" s="50" t="s">
        <v>6897</v>
      </c>
      <c r="N990" s="74" t="s">
        <v>5709</v>
      </c>
      <c r="O990" s="74" t="s">
        <v>5720</v>
      </c>
      <c r="P990" s="75" t="s">
        <v>5000</v>
      </c>
      <c r="Q990" s="54"/>
    </row>
    <row r="991" spans="2:17" s="73" customFormat="1" x14ac:dyDescent="0.15">
      <c r="B991" s="65">
        <v>2018</v>
      </c>
      <c r="C991" s="75">
        <v>4</v>
      </c>
      <c r="D991" s="75" t="s">
        <v>15</v>
      </c>
      <c r="E991" s="53" t="s">
        <v>869</v>
      </c>
      <c r="F991" s="75" t="s">
        <v>6836</v>
      </c>
      <c r="G991" s="53" t="s">
        <v>1043</v>
      </c>
      <c r="H991" s="53" t="s">
        <v>1059</v>
      </c>
      <c r="I991" s="47" t="s">
        <v>1060</v>
      </c>
      <c r="J991" s="47">
        <v>406</v>
      </c>
      <c r="K991" s="47" t="s">
        <v>366</v>
      </c>
      <c r="L991" s="47">
        <v>43879000</v>
      </c>
      <c r="M991" s="50" t="s">
        <v>5841</v>
      </c>
      <c r="N991" s="74" t="s">
        <v>767</v>
      </c>
      <c r="O991" s="74" t="s">
        <v>768</v>
      </c>
      <c r="P991" s="75" t="s">
        <v>5000</v>
      </c>
      <c r="Q991" s="54"/>
    </row>
    <row r="992" spans="2:17" s="73" customFormat="1" x14ac:dyDescent="0.15">
      <c r="B992" s="65">
        <v>2018</v>
      </c>
      <c r="C992" s="75">
        <v>4</v>
      </c>
      <c r="D992" s="75" t="s">
        <v>15</v>
      </c>
      <c r="E992" s="53" t="s">
        <v>5116</v>
      </c>
      <c r="F992" s="75" t="s">
        <v>6836</v>
      </c>
      <c r="G992" s="53" t="s">
        <v>1532</v>
      </c>
      <c r="H992" s="53"/>
      <c r="I992" s="47" t="s">
        <v>40</v>
      </c>
      <c r="J992" s="47">
        <v>1</v>
      </c>
      <c r="K992" s="47" t="s">
        <v>525</v>
      </c>
      <c r="L992" s="47">
        <v>44000000</v>
      </c>
      <c r="M992" s="50" t="s">
        <v>5919</v>
      </c>
      <c r="N992" s="74" t="s">
        <v>5117</v>
      </c>
      <c r="O992" s="74" t="s">
        <v>5118</v>
      </c>
      <c r="P992" s="75" t="s">
        <v>5000</v>
      </c>
      <c r="Q992" s="54"/>
    </row>
    <row r="993" spans="2:17" s="73" customFormat="1" x14ac:dyDescent="0.15">
      <c r="B993" s="65">
        <v>2018</v>
      </c>
      <c r="C993" s="75">
        <v>4</v>
      </c>
      <c r="D993" s="75" t="s">
        <v>14</v>
      </c>
      <c r="E993" s="53" t="s">
        <v>5826</v>
      </c>
      <c r="F993" s="75" t="s">
        <v>6854</v>
      </c>
      <c r="G993" s="53" t="s">
        <v>5827</v>
      </c>
      <c r="H993" s="53" t="s">
        <v>5828</v>
      </c>
      <c r="I993" s="47" t="s">
        <v>5829</v>
      </c>
      <c r="J993" s="47">
        <v>800</v>
      </c>
      <c r="K993" s="47" t="s">
        <v>5442</v>
      </c>
      <c r="L993" s="47">
        <v>44800000</v>
      </c>
      <c r="M993" s="50" t="s">
        <v>6898</v>
      </c>
      <c r="N993" s="74" t="s">
        <v>5824</v>
      </c>
      <c r="O993" s="74" t="s">
        <v>5825</v>
      </c>
      <c r="P993" s="75" t="s">
        <v>5000</v>
      </c>
      <c r="Q993" s="54"/>
    </row>
    <row r="994" spans="2:17" s="73" customFormat="1" x14ac:dyDescent="0.15">
      <c r="B994" s="65">
        <v>2018</v>
      </c>
      <c r="C994" s="75">
        <v>4</v>
      </c>
      <c r="D994" s="75" t="s">
        <v>15</v>
      </c>
      <c r="E994" s="53" t="s">
        <v>5116</v>
      </c>
      <c r="F994" s="75" t="s">
        <v>6836</v>
      </c>
      <c r="G994" s="53" t="s">
        <v>2576</v>
      </c>
      <c r="H994" s="53"/>
      <c r="I994" s="47" t="s">
        <v>17</v>
      </c>
      <c r="J994" s="47">
        <v>1</v>
      </c>
      <c r="K994" s="47" t="s">
        <v>525</v>
      </c>
      <c r="L994" s="47">
        <v>45000000</v>
      </c>
      <c r="M994" s="50" t="s">
        <v>5919</v>
      </c>
      <c r="N994" s="74" t="s">
        <v>5117</v>
      </c>
      <c r="O994" s="74" t="s">
        <v>5118</v>
      </c>
      <c r="P994" s="75" t="s">
        <v>5000</v>
      </c>
      <c r="Q994" s="54"/>
    </row>
    <row r="995" spans="2:17" s="73" customFormat="1" x14ac:dyDescent="0.15">
      <c r="B995" s="65">
        <v>2018</v>
      </c>
      <c r="C995" s="75">
        <v>4</v>
      </c>
      <c r="D995" s="75" t="s">
        <v>15</v>
      </c>
      <c r="E995" s="53" t="s">
        <v>5478</v>
      </c>
      <c r="F995" s="75" t="s">
        <v>6847</v>
      </c>
      <c r="G995" s="53" t="s">
        <v>5479</v>
      </c>
      <c r="H995" s="53" t="s">
        <v>5486</v>
      </c>
      <c r="I995" s="47" t="s">
        <v>5481</v>
      </c>
      <c r="J995" s="47">
        <v>1</v>
      </c>
      <c r="K995" s="47" t="s">
        <v>5482</v>
      </c>
      <c r="L995" s="47">
        <v>45246000</v>
      </c>
      <c r="M995" s="50" t="s">
        <v>6888</v>
      </c>
      <c r="N995" s="74" t="s">
        <v>5484</v>
      </c>
      <c r="O995" s="74" t="s">
        <v>5485</v>
      </c>
      <c r="P995" s="75" t="s">
        <v>5000</v>
      </c>
      <c r="Q995" s="54"/>
    </row>
    <row r="996" spans="2:17" s="73" customFormat="1" x14ac:dyDescent="0.15">
      <c r="B996" s="65">
        <v>2018</v>
      </c>
      <c r="C996" s="75">
        <v>4</v>
      </c>
      <c r="D996" s="75" t="s">
        <v>14</v>
      </c>
      <c r="E996" s="53" t="s">
        <v>4792</v>
      </c>
      <c r="F996" s="75" t="s">
        <v>6836</v>
      </c>
      <c r="G996" s="53" t="s">
        <v>4821</v>
      </c>
      <c r="H996" s="53" t="s">
        <v>4822</v>
      </c>
      <c r="I996" s="47" t="s">
        <v>4801</v>
      </c>
      <c r="J996" s="47">
        <v>215</v>
      </c>
      <c r="K996" s="47" t="s">
        <v>3528</v>
      </c>
      <c r="L996" s="47">
        <v>45530000</v>
      </c>
      <c r="M996" s="50" t="s">
        <v>6885</v>
      </c>
      <c r="N996" s="74" t="s">
        <v>4281</v>
      </c>
      <c r="O996" s="74" t="s">
        <v>4796</v>
      </c>
      <c r="P996" s="75" t="s">
        <v>5000</v>
      </c>
      <c r="Q996" s="54"/>
    </row>
    <row r="997" spans="2:17" s="73" customFormat="1" x14ac:dyDescent="0.15">
      <c r="B997" s="65">
        <v>2018</v>
      </c>
      <c r="C997" s="75">
        <v>4</v>
      </c>
      <c r="D997" s="75" t="s">
        <v>14</v>
      </c>
      <c r="E997" s="53" t="s">
        <v>3095</v>
      </c>
      <c r="F997" s="75" t="s">
        <v>6838</v>
      </c>
      <c r="G997" s="53" t="s">
        <v>3096</v>
      </c>
      <c r="H997" s="53" t="s">
        <v>3097</v>
      </c>
      <c r="I997" s="47" t="s">
        <v>3098</v>
      </c>
      <c r="J997" s="47">
        <v>3</v>
      </c>
      <c r="K997" s="47" t="s">
        <v>90</v>
      </c>
      <c r="L997" s="47">
        <v>47940200</v>
      </c>
      <c r="M997" s="50" t="s">
        <v>6866</v>
      </c>
      <c r="N997" s="74" t="s">
        <v>3093</v>
      </c>
      <c r="O997" s="74" t="s">
        <v>3099</v>
      </c>
      <c r="P997" s="75" t="s">
        <v>5000</v>
      </c>
      <c r="Q997" s="54"/>
    </row>
    <row r="998" spans="2:17" s="73" customFormat="1" x14ac:dyDescent="0.15">
      <c r="B998" s="65">
        <v>2018</v>
      </c>
      <c r="C998" s="75">
        <v>4</v>
      </c>
      <c r="D998" s="75" t="s">
        <v>15</v>
      </c>
      <c r="E998" s="53" t="s">
        <v>4678</v>
      </c>
      <c r="F998" s="75" t="s">
        <v>6836</v>
      </c>
      <c r="G998" s="53" t="s">
        <v>4704</v>
      </c>
      <c r="H998" s="53" t="s">
        <v>4705</v>
      </c>
      <c r="I998" s="47" t="s">
        <v>3867</v>
      </c>
      <c r="J998" s="47">
        <v>1836</v>
      </c>
      <c r="K998" s="47" t="s">
        <v>4478</v>
      </c>
      <c r="L998" s="47">
        <v>49250000</v>
      </c>
      <c r="M998" s="50" t="s">
        <v>4177</v>
      </c>
      <c r="N998" s="74" t="s">
        <v>4173</v>
      </c>
      <c r="O998" s="74" t="s">
        <v>4174</v>
      </c>
      <c r="P998" s="75" t="s">
        <v>5000</v>
      </c>
      <c r="Q998" s="54"/>
    </row>
    <row r="999" spans="2:17" s="73" customFormat="1" x14ac:dyDescent="0.15">
      <c r="B999" s="65">
        <v>2018</v>
      </c>
      <c r="C999" s="75">
        <v>4</v>
      </c>
      <c r="D999" s="75" t="s">
        <v>14</v>
      </c>
      <c r="E999" s="53" t="s">
        <v>2736</v>
      </c>
      <c r="F999" s="75" t="s">
        <v>6849</v>
      </c>
      <c r="G999" s="53" t="s">
        <v>2748</v>
      </c>
      <c r="H999" s="53" t="s">
        <v>2744</v>
      </c>
      <c r="I999" s="47" t="s">
        <v>2745</v>
      </c>
      <c r="J999" s="47">
        <v>1</v>
      </c>
      <c r="K999" s="47" t="s">
        <v>322</v>
      </c>
      <c r="L999" s="47">
        <v>50000000</v>
      </c>
      <c r="M999" s="50" t="s">
        <v>6862</v>
      </c>
      <c r="N999" s="74" t="s">
        <v>2746</v>
      </c>
      <c r="O999" s="74" t="s">
        <v>2747</v>
      </c>
      <c r="P999" s="75" t="s">
        <v>6846</v>
      </c>
      <c r="Q999" s="54"/>
    </row>
    <row r="1000" spans="2:17" s="73" customFormat="1" x14ac:dyDescent="0.15">
      <c r="B1000" s="65">
        <v>2018</v>
      </c>
      <c r="C1000" s="75">
        <v>4</v>
      </c>
      <c r="D1000" s="75" t="s">
        <v>15</v>
      </c>
      <c r="E1000" s="53" t="s">
        <v>4706</v>
      </c>
      <c r="F1000" s="75" t="s">
        <v>6836</v>
      </c>
      <c r="G1000" s="53" t="s">
        <v>4449</v>
      </c>
      <c r="H1000" s="53" t="s">
        <v>4460</v>
      </c>
      <c r="I1000" s="47" t="s">
        <v>3867</v>
      </c>
      <c r="J1000" s="47">
        <v>1</v>
      </c>
      <c r="K1000" s="47" t="s">
        <v>4572</v>
      </c>
      <c r="L1000" s="47">
        <v>50000000</v>
      </c>
      <c r="M1000" s="50" t="s">
        <v>4177</v>
      </c>
      <c r="N1000" s="74" t="s">
        <v>4707</v>
      </c>
      <c r="O1000" s="74" t="s">
        <v>4708</v>
      </c>
      <c r="P1000" s="75" t="s">
        <v>5000</v>
      </c>
      <c r="Q1000" s="54"/>
    </row>
    <row r="1001" spans="2:17" s="73" customFormat="1" x14ac:dyDescent="0.15">
      <c r="B1001" s="65">
        <v>2018</v>
      </c>
      <c r="C1001" s="75">
        <v>4</v>
      </c>
      <c r="D1001" s="75" t="s">
        <v>15</v>
      </c>
      <c r="E1001" s="53" t="s">
        <v>5721</v>
      </c>
      <c r="F1001" s="75" t="s">
        <v>6835</v>
      </c>
      <c r="G1001" s="53" t="s">
        <v>5722</v>
      </c>
      <c r="H1001" s="53" t="s">
        <v>5723</v>
      </c>
      <c r="I1001" s="47" t="s">
        <v>3910</v>
      </c>
      <c r="J1001" s="47">
        <v>800</v>
      </c>
      <c r="K1001" s="47"/>
      <c r="L1001" s="47">
        <v>50000000</v>
      </c>
      <c r="M1001" s="50" t="s">
        <v>6897</v>
      </c>
      <c r="N1001" s="74" t="s">
        <v>5709</v>
      </c>
      <c r="O1001" s="74" t="s">
        <v>5724</v>
      </c>
      <c r="P1001" s="75" t="s">
        <v>5000</v>
      </c>
      <c r="Q1001" s="54"/>
    </row>
    <row r="1002" spans="2:17" s="73" customFormat="1" x14ac:dyDescent="0.15">
      <c r="B1002" s="65">
        <v>2018</v>
      </c>
      <c r="C1002" s="75">
        <v>4</v>
      </c>
      <c r="D1002" s="75" t="s">
        <v>15</v>
      </c>
      <c r="E1002" s="53" t="s">
        <v>5729</v>
      </c>
      <c r="F1002" s="75" t="s">
        <v>6835</v>
      </c>
      <c r="G1002" s="53" t="s">
        <v>5719</v>
      </c>
      <c r="H1002" s="53"/>
      <c r="I1002" s="47" t="s">
        <v>3910</v>
      </c>
      <c r="J1002" s="47"/>
      <c r="K1002" s="47"/>
      <c r="L1002" s="47">
        <v>50000000</v>
      </c>
      <c r="M1002" s="50" t="s">
        <v>6897</v>
      </c>
      <c r="N1002" s="74" t="s">
        <v>5709</v>
      </c>
      <c r="O1002" s="74" t="s">
        <v>5730</v>
      </c>
      <c r="P1002" s="75" t="s">
        <v>5000</v>
      </c>
      <c r="Q1002" s="54"/>
    </row>
    <row r="1003" spans="2:17" s="73" customFormat="1" x14ac:dyDescent="0.15">
      <c r="B1003" s="65">
        <v>2018</v>
      </c>
      <c r="C1003" s="75">
        <v>4</v>
      </c>
      <c r="D1003" s="75" t="s">
        <v>15</v>
      </c>
      <c r="E1003" s="53" t="s">
        <v>2122</v>
      </c>
      <c r="F1003" s="75" t="s">
        <v>6836</v>
      </c>
      <c r="G1003" s="53" t="s">
        <v>510</v>
      </c>
      <c r="H1003" s="53" t="s">
        <v>2124</v>
      </c>
      <c r="I1003" s="47" t="s">
        <v>1634</v>
      </c>
      <c r="J1003" s="47">
        <v>1</v>
      </c>
      <c r="K1003" s="47" t="s">
        <v>322</v>
      </c>
      <c r="L1003" s="47">
        <v>50948439</v>
      </c>
      <c r="M1003" s="50" t="s">
        <v>5855</v>
      </c>
      <c r="N1003" s="74" t="s">
        <v>1977</v>
      </c>
      <c r="O1003" s="74" t="s">
        <v>1978</v>
      </c>
      <c r="P1003" s="75" t="s">
        <v>5000</v>
      </c>
      <c r="Q1003" s="54"/>
    </row>
    <row r="1004" spans="2:17" s="73" customFormat="1" x14ac:dyDescent="0.15">
      <c r="B1004" s="65">
        <v>2018</v>
      </c>
      <c r="C1004" s="75">
        <v>4</v>
      </c>
      <c r="D1004" s="75" t="s">
        <v>15</v>
      </c>
      <c r="E1004" s="53" t="s">
        <v>4448</v>
      </c>
      <c r="F1004" s="75" t="s">
        <v>6836</v>
      </c>
      <c r="G1004" s="53" t="s">
        <v>4449</v>
      </c>
      <c r="H1004" s="53" t="s">
        <v>320</v>
      </c>
      <c r="I1004" s="47" t="s">
        <v>16</v>
      </c>
      <c r="J1004" s="47">
        <v>998.11</v>
      </c>
      <c r="K1004" s="47" t="s">
        <v>516</v>
      </c>
      <c r="L1004" s="47">
        <v>50963500</v>
      </c>
      <c r="M1004" s="50" t="s">
        <v>4112</v>
      </c>
      <c r="N1004" s="74" t="s">
        <v>4126</v>
      </c>
      <c r="O1004" s="74" t="s">
        <v>4127</v>
      </c>
      <c r="P1004" s="75" t="s">
        <v>5000</v>
      </c>
      <c r="Q1004" s="54"/>
    </row>
    <row r="1005" spans="2:17" s="73" customFormat="1" x14ac:dyDescent="0.15">
      <c r="B1005" s="65">
        <v>2018</v>
      </c>
      <c r="C1005" s="75">
        <v>4</v>
      </c>
      <c r="D1005" s="75" t="s">
        <v>14</v>
      </c>
      <c r="E1005" s="53" t="s">
        <v>1684</v>
      </c>
      <c r="F1005" s="75" t="s">
        <v>6836</v>
      </c>
      <c r="G1005" s="53" t="s">
        <v>1686</v>
      </c>
      <c r="H1005" s="53"/>
      <c r="I1005" s="47"/>
      <c r="J1005" s="47">
        <v>2</v>
      </c>
      <c r="K1005" s="47" t="s">
        <v>322</v>
      </c>
      <c r="L1005" s="47">
        <v>52920000</v>
      </c>
      <c r="M1005" s="50" t="s">
        <v>5849</v>
      </c>
      <c r="N1005" s="74" t="s">
        <v>1227</v>
      </c>
      <c r="O1005" s="74" t="s">
        <v>1228</v>
      </c>
      <c r="P1005" s="75" t="s">
        <v>5000</v>
      </c>
      <c r="Q1005" s="54"/>
    </row>
    <row r="1006" spans="2:17" s="73" customFormat="1" x14ac:dyDescent="0.15">
      <c r="B1006" s="65">
        <v>2018</v>
      </c>
      <c r="C1006" s="75">
        <v>4</v>
      </c>
      <c r="D1006" s="75" t="s">
        <v>14</v>
      </c>
      <c r="E1006" s="53" t="s">
        <v>3089</v>
      </c>
      <c r="F1006" s="75" t="s">
        <v>6838</v>
      </c>
      <c r="G1006" s="53" t="s">
        <v>3090</v>
      </c>
      <c r="H1006" s="53" t="s">
        <v>3091</v>
      </c>
      <c r="I1006" s="47" t="s">
        <v>3092</v>
      </c>
      <c r="J1006" s="47">
        <v>3</v>
      </c>
      <c r="K1006" s="47" t="s">
        <v>90</v>
      </c>
      <c r="L1006" s="47">
        <v>54065000</v>
      </c>
      <c r="M1006" s="50" t="s">
        <v>6866</v>
      </c>
      <c r="N1006" s="74" t="s">
        <v>3093</v>
      </c>
      <c r="O1006" s="74" t="s">
        <v>3094</v>
      </c>
      <c r="P1006" s="75" t="s">
        <v>5000</v>
      </c>
      <c r="Q1006" s="54"/>
    </row>
    <row r="1007" spans="2:17" s="73" customFormat="1" x14ac:dyDescent="0.15">
      <c r="B1007" s="65">
        <v>2018</v>
      </c>
      <c r="C1007" s="75">
        <v>4</v>
      </c>
      <c r="D1007" s="75" t="s">
        <v>14</v>
      </c>
      <c r="E1007" s="53" t="s">
        <v>403</v>
      </c>
      <c r="F1007" s="75" t="s">
        <v>6817</v>
      </c>
      <c r="G1007" s="53" t="s">
        <v>430</v>
      </c>
      <c r="H1007" s="53" t="s">
        <v>431</v>
      </c>
      <c r="I1007" s="47" t="s">
        <v>421</v>
      </c>
      <c r="J1007" s="47">
        <v>2</v>
      </c>
      <c r="K1007" s="47" t="s">
        <v>422</v>
      </c>
      <c r="L1007" s="47">
        <v>54604000</v>
      </c>
      <c r="M1007" s="50" t="s">
        <v>6824</v>
      </c>
      <c r="N1007" s="74" t="s">
        <v>206</v>
      </c>
      <c r="O1007" s="74" t="s">
        <v>207</v>
      </c>
      <c r="P1007" s="75" t="s">
        <v>6816</v>
      </c>
      <c r="Q1007" s="54"/>
    </row>
    <row r="1008" spans="2:17" s="73" customFormat="1" x14ac:dyDescent="0.15">
      <c r="B1008" s="65">
        <v>2018</v>
      </c>
      <c r="C1008" s="75">
        <v>4</v>
      </c>
      <c r="D1008" s="75" t="s">
        <v>14</v>
      </c>
      <c r="E1008" s="53" t="s">
        <v>1563</v>
      </c>
      <c r="F1008" s="75" t="s">
        <v>6836</v>
      </c>
      <c r="G1008" s="53" t="s">
        <v>307</v>
      </c>
      <c r="H1008" s="53" t="s">
        <v>380</v>
      </c>
      <c r="I1008" s="47" t="s">
        <v>314</v>
      </c>
      <c r="J1008" s="47">
        <v>1069</v>
      </c>
      <c r="K1008" s="47" t="s">
        <v>309</v>
      </c>
      <c r="L1008" s="47">
        <v>57880000</v>
      </c>
      <c r="M1008" s="50" t="s">
        <v>5844</v>
      </c>
      <c r="N1008" s="74" t="s">
        <v>1135</v>
      </c>
      <c r="O1008" s="74" t="s">
        <v>1136</v>
      </c>
      <c r="P1008" s="75" t="s">
        <v>5000</v>
      </c>
      <c r="Q1008" s="54"/>
    </row>
    <row r="1009" spans="2:17" s="73" customFormat="1" x14ac:dyDescent="0.15">
      <c r="B1009" s="65">
        <v>2018</v>
      </c>
      <c r="C1009" s="75">
        <v>4</v>
      </c>
      <c r="D1009" s="75" t="s">
        <v>14</v>
      </c>
      <c r="E1009" s="53" t="s">
        <v>403</v>
      </c>
      <c r="F1009" s="75" t="s">
        <v>6817</v>
      </c>
      <c r="G1009" s="53" t="s">
        <v>383</v>
      </c>
      <c r="H1009" s="53" t="s">
        <v>427</v>
      </c>
      <c r="I1009" s="47" t="s">
        <v>421</v>
      </c>
      <c r="J1009" s="47">
        <v>151.69999999999999</v>
      </c>
      <c r="K1009" s="47" t="s">
        <v>366</v>
      </c>
      <c r="L1009" s="47">
        <v>58313000</v>
      </c>
      <c r="M1009" s="50" t="s">
        <v>6824</v>
      </c>
      <c r="N1009" s="74" t="s">
        <v>206</v>
      </c>
      <c r="O1009" s="74" t="s">
        <v>207</v>
      </c>
      <c r="P1009" s="75" t="s">
        <v>6816</v>
      </c>
      <c r="Q1009" s="54"/>
    </row>
    <row r="1010" spans="2:17" s="73" customFormat="1" x14ac:dyDescent="0.15">
      <c r="B1010" s="65">
        <v>2018</v>
      </c>
      <c r="C1010" s="75">
        <v>4</v>
      </c>
      <c r="D1010" s="75" t="s">
        <v>14</v>
      </c>
      <c r="E1010" s="53" t="s">
        <v>4564</v>
      </c>
      <c r="F1010" s="75" t="s">
        <v>3911</v>
      </c>
      <c r="G1010" s="53" t="s">
        <v>4576</v>
      </c>
      <c r="H1010" s="53" t="s">
        <v>4455</v>
      </c>
      <c r="I1010" s="47" t="s">
        <v>4571</v>
      </c>
      <c r="J1010" s="47">
        <v>1</v>
      </c>
      <c r="K1010" s="47" t="s">
        <v>4572</v>
      </c>
      <c r="L1010" s="47">
        <v>58449666</v>
      </c>
      <c r="M1010" s="50" t="s">
        <v>5908</v>
      </c>
      <c r="N1010" s="74" t="s">
        <v>4573</v>
      </c>
      <c r="O1010" s="74" t="s">
        <v>4574</v>
      </c>
      <c r="P1010" s="75" t="s">
        <v>5000</v>
      </c>
      <c r="Q1010" s="54"/>
    </row>
    <row r="1011" spans="2:17" s="73" customFormat="1" x14ac:dyDescent="0.15">
      <c r="B1011" s="65">
        <v>2018</v>
      </c>
      <c r="C1011" s="75">
        <v>4</v>
      </c>
      <c r="D1011" s="75" t="s">
        <v>5660</v>
      </c>
      <c r="E1011" s="53" t="s">
        <v>5367</v>
      </c>
      <c r="F1011" s="75" t="s">
        <v>6847</v>
      </c>
      <c r="G1011" s="53" t="s">
        <v>5670</v>
      </c>
      <c r="H1011" s="53" t="s">
        <v>5671</v>
      </c>
      <c r="I1011" s="47" t="s">
        <v>3910</v>
      </c>
      <c r="J1011" s="47">
        <v>1</v>
      </c>
      <c r="K1011" s="47" t="s">
        <v>5672</v>
      </c>
      <c r="L1011" s="47">
        <v>60434000</v>
      </c>
      <c r="M1011" s="50" t="s">
        <v>6896</v>
      </c>
      <c r="N1011" s="74" t="s">
        <v>5368</v>
      </c>
      <c r="O1011" s="74" t="s">
        <v>5673</v>
      </c>
      <c r="P1011" s="75" t="s">
        <v>5000</v>
      </c>
      <c r="Q1011" s="54"/>
    </row>
    <row r="1012" spans="2:17" s="73" customFormat="1" x14ac:dyDescent="0.15">
      <c r="B1012" s="65">
        <v>2018</v>
      </c>
      <c r="C1012" s="75">
        <v>4</v>
      </c>
      <c r="D1012" s="75" t="s">
        <v>14</v>
      </c>
      <c r="E1012" s="53" t="s">
        <v>403</v>
      </c>
      <c r="F1012" s="75" t="s">
        <v>6818</v>
      </c>
      <c r="G1012" s="53" t="s">
        <v>424</v>
      </c>
      <c r="H1012" s="53" t="s">
        <v>425</v>
      </c>
      <c r="I1012" s="47" t="s">
        <v>421</v>
      </c>
      <c r="J1012" s="47">
        <v>2</v>
      </c>
      <c r="K1012" s="47" t="s">
        <v>422</v>
      </c>
      <c r="L1012" s="47">
        <v>60920000</v>
      </c>
      <c r="M1012" s="50" t="s">
        <v>6824</v>
      </c>
      <c r="N1012" s="74" t="s">
        <v>206</v>
      </c>
      <c r="O1012" s="74" t="s">
        <v>207</v>
      </c>
      <c r="P1012" s="75" t="s">
        <v>6816</v>
      </c>
      <c r="Q1012" s="54"/>
    </row>
    <row r="1013" spans="2:17" s="73" customFormat="1" x14ac:dyDescent="0.15">
      <c r="B1013" s="65">
        <v>2018</v>
      </c>
      <c r="C1013" s="75">
        <v>4</v>
      </c>
      <c r="D1013" s="75" t="s">
        <v>15</v>
      </c>
      <c r="E1013" s="53" t="s">
        <v>4376</v>
      </c>
      <c r="F1013" s="75" t="s">
        <v>6836</v>
      </c>
      <c r="G1013" s="53" t="s">
        <v>4392</v>
      </c>
      <c r="H1013" s="53" t="s">
        <v>4393</v>
      </c>
      <c r="I1013" s="47" t="s">
        <v>16</v>
      </c>
      <c r="J1013" s="47">
        <v>4292</v>
      </c>
      <c r="K1013" s="47" t="s">
        <v>493</v>
      </c>
      <c r="L1013" s="47">
        <v>64393000</v>
      </c>
      <c r="M1013" s="50" t="s">
        <v>5907</v>
      </c>
      <c r="N1013" s="74" t="s">
        <v>4094</v>
      </c>
      <c r="O1013" s="74" t="s">
        <v>4095</v>
      </c>
      <c r="P1013" s="75" t="s">
        <v>5000</v>
      </c>
      <c r="Q1013" s="54"/>
    </row>
    <row r="1014" spans="2:17" s="73" customFormat="1" x14ac:dyDescent="0.15">
      <c r="B1014" s="65">
        <v>2018</v>
      </c>
      <c r="C1014" s="75">
        <v>4</v>
      </c>
      <c r="D1014" s="75" t="s">
        <v>14</v>
      </c>
      <c r="E1014" s="53" t="s">
        <v>403</v>
      </c>
      <c r="F1014" s="75" t="s">
        <v>6817</v>
      </c>
      <c r="G1014" s="53" t="s">
        <v>428</v>
      </c>
      <c r="H1014" s="53" t="s">
        <v>423</v>
      </c>
      <c r="I1014" s="47" t="s">
        <v>421</v>
      </c>
      <c r="J1014" s="47">
        <v>5</v>
      </c>
      <c r="K1014" s="47" t="s">
        <v>422</v>
      </c>
      <c r="L1014" s="47">
        <v>68026000</v>
      </c>
      <c r="M1014" s="50" t="s">
        <v>6824</v>
      </c>
      <c r="N1014" s="74" t="s">
        <v>206</v>
      </c>
      <c r="O1014" s="74" t="s">
        <v>207</v>
      </c>
      <c r="P1014" s="75" t="s">
        <v>6816</v>
      </c>
      <c r="Q1014" s="54"/>
    </row>
    <row r="1015" spans="2:17" s="73" customFormat="1" x14ac:dyDescent="0.15">
      <c r="B1015" s="65">
        <v>2018</v>
      </c>
      <c r="C1015" s="75">
        <v>4</v>
      </c>
      <c r="D1015" s="75" t="s">
        <v>3705</v>
      </c>
      <c r="E1015" s="53" t="s">
        <v>5478</v>
      </c>
      <c r="F1015" s="75" t="s">
        <v>6847</v>
      </c>
      <c r="G1015" s="53" t="s">
        <v>5490</v>
      </c>
      <c r="H1015" s="53" t="s">
        <v>5491</v>
      </c>
      <c r="I1015" s="47" t="s">
        <v>5492</v>
      </c>
      <c r="J1015" s="47">
        <v>5</v>
      </c>
      <c r="K1015" s="47" t="s">
        <v>5482</v>
      </c>
      <c r="L1015" s="47">
        <v>68546000</v>
      </c>
      <c r="M1015" s="50" t="s">
        <v>6888</v>
      </c>
      <c r="N1015" s="74" t="s">
        <v>5484</v>
      </c>
      <c r="O1015" s="74" t="s">
        <v>5485</v>
      </c>
      <c r="P1015" s="75" t="s">
        <v>5000</v>
      </c>
      <c r="Q1015" s="54"/>
    </row>
    <row r="1016" spans="2:17" s="73" customFormat="1" x14ac:dyDescent="0.15">
      <c r="B1016" s="65">
        <v>2018</v>
      </c>
      <c r="C1016" s="75">
        <v>4</v>
      </c>
      <c r="D1016" s="75" t="s">
        <v>15</v>
      </c>
      <c r="E1016" s="53" t="s">
        <v>5725</v>
      </c>
      <c r="F1016" s="75" t="s">
        <v>6835</v>
      </c>
      <c r="G1016" s="53" t="s">
        <v>5726</v>
      </c>
      <c r="H1016" s="53" t="s">
        <v>5727</v>
      </c>
      <c r="I1016" s="47" t="s">
        <v>5707</v>
      </c>
      <c r="J1016" s="47">
        <v>3</v>
      </c>
      <c r="K1016" s="47"/>
      <c r="L1016" s="47">
        <v>70000000</v>
      </c>
      <c r="M1016" s="50" t="s">
        <v>6897</v>
      </c>
      <c r="N1016" s="74" t="s">
        <v>5709</v>
      </c>
      <c r="O1016" s="74" t="s">
        <v>5728</v>
      </c>
      <c r="P1016" s="75" t="s">
        <v>5000</v>
      </c>
      <c r="Q1016" s="54"/>
    </row>
    <row r="1017" spans="2:17" s="73" customFormat="1" x14ac:dyDescent="0.15">
      <c r="B1017" s="65">
        <v>2018</v>
      </c>
      <c r="C1017" s="75">
        <v>4</v>
      </c>
      <c r="D1017" s="75" t="s">
        <v>14</v>
      </c>
      <c r="E1017" s="53" t="s">
        <v>1761</v>
      </c>
      <c r="F1017" s="75" t="s">
        <v>6836</v>
      </c>
      <c r="G1017" s="53" t="s">
        <v>1762</v>
      </c>
      <c r="H1017" s="53" t="s">
        <v>1763</v>
      </c>
      <c r="I1017" s="47" t="s">
        <v>357</v>
      </c>
      <c r="J1017" s="47">
        <v>2</v>
      </c>
      <c r="K1017" s="47" t="s">
        <v>90</v>
      </c>
      <c r="L1017" s="47">
        <v>70560000</v>
      </c>
      <c r="M1017" s="50" t="s">
        <v>5854</v>
      </c>
      <c r="N1017" s="74" t="s">
        <v>1317</v>
      </c>
      <c r="O1017" s="74" t="s">
        <v>1318</v>
      </c>
      <c r="P1017" s="75" t="s">
        <v>5000</v>
      </c>
      <c r="Q1017" s="54"/>
    </row>
    <row r="1018" spans="2:17" s="73" customFormat="1" x14ac:dyDescent="0.15">
      <c r="B1018" s="65">
        <v>2018</v>
      </c>
      <c r="C1018" s="75">
        <v>4</v>
      </c>
      <c r="D1018" s="75" t="s">
        <v>14</v>
      </c>
      <c r="E1018" s="53" t="s">
        <v>4792</v>
      </c>
      <c r="F1018" s="75" t="s">
        <v>6836</v>
      </c>
      <c r="G1018" s="53" t="s">
        <v>4823</v>
      </c>
      <c r="H1018" s="53" t="s">
        <v>4824</v>
      </c>
      <c r="I1018" s="47" t="s">
        <v>4825</v>
      </c>
      <c r="J1018" s="47">
        <v>24</v>
      </c>
      <c r="K1018" s="47" t="s">
        <v>4826</v>
      </c>
      <c r="L1018" s="47">
        <v>70811000</v>
      </c>
      <c r="M1018" s="50" t="s">
        <v>6885</v>
      </c>
      <c r="N1018" s="74" t="s">
        <v>4281</v>
      </c>
      <c r="O1018" s="74" t="s">
        <v>4796</v>
      </c>
      <c r="P1018" s="75" t="s">
        <v>5000</v>
      </c>
      <c r="Q1018" s="54"/>
    </row>
    <row r="1019" spans="2:17" s="73" customFormat="1" x14ac:dyDescent="0.15">
      <c r="B1019" s="65">
        <v>2018</v>
      </c>
      <c r="C1019" s="75">
        <v>4</v>
      </c>
      <c r="D1019" s="75" t="s">
        <v>15</v>
      </c>
      <c r="E1019" s="53" t="s">
        <v>5711</v>
      </c>
      <c r="F1019" s="75" t="s">
        <v>6835</v>
      </c>
      <c r="G1019" s="53" t="s">
        <v>5712</v>
      </c>
      <c r="H1019" s="53" t="s">
        <v>5713</v>
      </c>
      <c r="I1019" s="47" t="s">
        <v>3910</v>
      </c>
      <c r="J1019" s="47">
        <v>140</v>
      </c>
      <c r="K1019" s="47"/>
      <c r="L1019" s="47">
        <v>80000000</v>
      </c>
      <c r="M1019" s="50" t="s">
        <v>6897</v>
      </c>
      <c r="N1019" s="74" t="s">
        <v>5709</v>
      </c>
      <c r="O1019" s="74" t="s">
        <v>5710</v>
      </c>
      <c r="P1019" s="75" t="s">
        <v>5000</v>
      </c>
      <c r="Q1019" s="54"/>
    </row>
    <row r="1020" spans="2:17" s="73" customFormat="1" x14ac:dyDescent="0.15">
      <c r="B1020" s="65">
        <v>2018</v>
      </c>
      <c r="C1020" s="75">
        <v>4</v>
      </c>
      <c r="D1020" s="75" t="s">
        <v>15</v>
      </c>
      <c r="E1020" s="53" t="s">
        <v>4564</v>
      </c>
      <c r="F1020" s="75" t="s">
        <v>6836</v>
      </c>
      <c r="G1020" s="53" t="s">
        <v>4488</v>
      </c>
      <c r="H1020" s="53" t="s">
        <v>4519</v>
      </c>
      <c r="I1020" s="47" t="s">
        <v>3867</v>
      </c>
      <c r="J1020" s="47">
        <v>1190</v>
      </c>
      <c r="K1020" s="47" t="s">
        <v>309</v>
      </c>
      <c r="L1020" s="47">
        <v>81812500</v>
      </c>
      <c r="M1020" s="50" t="s">
        <v>5908</v>
      </c>
      <c r="N1020" s="74" t="s">
        <v>4544</v>
      </c>
      <c r="O1020" s="74" t="s">
        <v>4545</v>
      </c>
      <c r="P1020" s="75" t="s">
        <v>5000</v>
      </c>
      <c r="Q1020" s="54"/>
    </row>
    <row r="1021" spans="2:17" s="73" customFormat="1" x14ac:dyDescent="0.15">
      <c r="B1021" s="65">
        <v>2018</v>
      </c>
      <c r="C1021" s="75">
        <v>4</v>
      </c>
      <c r="D1021" s="75" t="s">
        <v>14</v>
      </c>
      <c r="E1021" s="53" t="s">
        <v>403</v>
      </c>
      <c r="F1021" s="75" t="s">
        <v>6818</v>
      </c>
      <c r="G1021" s="53" t="s">
        <v>419</v>
      </c>
      <c r="H1021" s="53" t="s">
        <v>420</v>
      </c>
      <c r="I1021" s="47" t="s">
        <v>421</v>
      </c>
      <c r="J1021" s="47">
        <v>1</v>
      </c>
      <c r="K1021" s="47" t="s">
        <v>422</v>
      </c>
      <c r="L1021" s="47">
        <v>82260000</v>
      </c>
      <c r="M1021" s="50" t="s">
        <v>6824</v>
      </c>
      <c r="N1021" s="74" t="s">
        <v>206</v>
      </c>
      <c r="O1021" s="74" t="s">
        <v>207</v>
      </c>
      <c r="P1021" s="75" t="s">
        <v>6816</v>
      </c>
      <c r="Q1021" s="54"/>
    </row>
    <row r="1022" spans="2:17" s="73" customFormat="1" x14ac:dyDescent="0.15">
      <c r="B1022" s="65">
        <v>2018</v>
      </c>
      <c r="C1022" s="75">
        <v>4</v>
      </c>
      <c r="D1022" s="75" t="s">
        <v>14</v>
      </c>
      <c r="E1022" s="53" t="s">
        <v>3581</v>
      </c>
      <c r="F1022" s="75" t="s">
        <v>6836</v>
      </c>
      <c r="G1022" s="53" t="s">
        <v>345</v>
      </c>
      <c r="H1022" s="53"/>
      <c r="I1022" s="47" t="s">
        <v>17</v>
      </c>
      <c r="J1022" s="47">
        <v>1</v>
      </c>
      <c r="K1022" s="47" t="s">
        <v>322</v>
      </c>
      <c r="L1022" s="47">
        <v>84000000</v>
      </c>
      <c r="M1022" s="50" t="s">
        <v>5893</v>
      </c>
      <c r="N1022" s="74" t="s">
        <v>3247</v>
      </c>
      <c r="O1022" s="74" t="s">
        <v>3248</v>
      </c>
      <c r="P1022" s="75" t="s">
        <v>5000</v>
      </c>
      <c r="Q1022" s="54"/>
    </row>
    <row r="1023" spans="2:17" s="73" customFormat="1" x14ac:dyDescent="0.15">
      <c r="B1023" s="65">
        <v>2018</v>
      </c>
      <c r="C1023" s="75">
        <v>4</v>
      </c>
      <c r="D1023" s="75" t="s">
        <v>15</v>
      </c>
      <c r="E1023" s="53" t="s">
        <v>961</v>
      </c>
      <c r="F1023" s="75" t="s">
        <v>6835</v>
      </c>
      <c r="G1023" s="53" t="s">
        <v>908</v>
      </c>
      <c r="H1023" s="53" t="s">
        <v>962</v>
      </c>
      <c r="I1023" s="47" t="s">
        <v>938</v>
      </c>
      <c r="J1023" s="47">
        <v>2</v>
      </c>
      <c r="K1023" s="47" t="s">
        <v>422</v>
      </c>
      <c r="L1023" s="47">
        <v>85000000</v>
      </c>
      <c r="M1023" s="50" t="s">
        <v>5837</v>
      </c>
      <c r="N1023" s="74" t="s">
        <v>719</v>
      </c>
      <c r="O1023" s="74" t="s">
        <v>720</v>
      </c>
      <c r="P1023" s="75" t="s">
        <v>5000</v>
      </c>
      <c r="Q1023" s="54"/>
    </row>
    <row r="1024" spans="2:17" s="73" customFormat="1" x14ac:dyDescent="0.15">
      <c r="B1024" s="65">
        <v>2018</v>
      </c>
      <c r="C1024" s="75">
        <v>4</v>
      </c>
      <c r="D1024" s="75" t="s">
        <v>14</v>
      </c>
      <c r="E1024" s="53" t="s">
        <v>2736</v>
      </c>
      <c r="F1024" s="75" t="s">
        <v>6849</v>
      </c>
      <c r="G1024" s="53" t="s">
        <v>510</v>
      </c>
      <c r="H1024" s="53" t="s">
        <v>2744</v>
      </c>
      <c r="I1024" s="47" t="s">
        <v>2745</v>
      </c>
      <c r="J1024" s="47">
        <v>1</v>
      </c>
      <c r="K1024" s="47" t="s">
        <v>322</v>
      </c>
      <c r="L1024" s="47">
        <v>85000000</v>
      </c>
      <c r="M1024" s="50" t="s">
        <v>6862</v>
      </c>
      <c r="N1024" s="74" t="s">
        <v>2746</v>
      </c>
      <c r="O1024" s="74" t="s">
        <v>2747</v>
      </c>
      <c r="P1024" s="75" t="s">
        <v>6846</v>
      </c>
      <c r="Q1024" s="54"/>
    </row>
    <row r="1025" spans="2:17" s="73" customFormat="1" x14ac:dyDescent="0.15">
      <c r="B1025" s="65">
        <v>2018</v>
      </c>
      <c r="C1025" s="75">
        <v>4</v>
      </c>
      <c r="D1025" s="75" t="s">
        <v>14</v>
      </c>
      <c r="E1025" s="53" t="s">
        <v>302</v>
      </c>
      <c r="F1025" s="75" t="s">
        <v>6817</v>
      </c>
      <c r="G1025" s="53" t="s">
        <v>303</v>
      </c>
      <c r="H1025" s="53" t="s">
        <v>304</v>
      </c>
      <c r="I1025" s="47" t="s">
        <v>305</v>
      </c>
      <c r="J1025" s="47">
        <v>218</v>
      </c>
      <c r="K1025" s="47" t="s">
        <v>306</v>
      </c>
      <c r="L1025" s="47">
        <v>86884000</v>
      </c>
      <c r="M1025" s="50" t="s">
        <v>6815</v>
      </c>
      <c r="N1025" s="74" t="s">
        <v>216</v>
      </c>
      <c r="O1025" s="74" t="s">
        <v>217</v>
      </c>
      <c r="P1025" s="75" t="s">
        <v>6816</v>
      </c>
      <c r="Q1025" s="54"/>
    </row>
    <row r="1026" spans="2:17" s="73" customFormat="1" x14ac:dyDescent="0.15">
      <c r="B1026" s="65">
        <v>2018</v>
      </c>
      <c r="C1026" s="75">
        <v>4</v>
      </c>
      <c r="D1026" s="75" t="s">
        <v>14</v>
      </c>
      <c r="E1026" s="53" t="s">
        <v>4564</v>
      </c>
      <c r="F1026" s="75" t="s">
        <v>3911</v>
      </c>
      <c r="G1026" s="53" t="s">
        <v>4577</v>
      </c>
      <c r="H1026" s="53" t="s">
        <v>4455</v>
      </c>
      <c r="I1026" s="47" t="s">
        <v>3990</v>
      </c>
      <c r="J1026" s="47">
        <v>1</v>
      </c>
      <c r="K1026" s="47" t="s">
        <v>4572</v>
      </c>
      <c r="L1026" s="47">
        <v>92345000</v>
      </c>
      <c r="M1026" s="50" t="s">
        <v>5908</v>
      </c>
      <c r="N1026" s="74" t="s">
        <v>4578</v>
      </c>
      <c r="O1026" s="74" t="s">
        <v>3905</v>
      </c>
      <c r="P1026" s="75" t="s">
        <v>5000</v>
      </c>
      <c r="Q1026" s="54"/>
    </row>
    <row r="1027" spans="2:17" s="73" customFormat="1" x14ac:dyDescent="0.15">
      <c r="B1027" s="65">
        <v>2018</v>
      </c>
      <c r="C1027" s="75">
        <v>4</v>
      </c>
      <c r="D1027" s="75" t="s">
        <v>15</v>
      </c>
      <c r="E1027" s="53" t="s">
        <v>1965</v>
      </c>
      <c r="F1027" s="75" t="s">
        <v>6835</v>
      </c>
      <c r="G1027" s="53" t="s">
        <v>2058</v>
      </c>
      <c r="H1027" s="53" t="s">
        <v>2059</v>
      </c>
      <c r="I1027" s="47" t="s">
        <v>16</v>
      </c>
      <c r="J1027" s="47">
        <v>40</v>
      </c>
      <c r="K1027" s="47" t="s">
        <v>301</v>
      </c>
      <c r="L1027" s="47">
        <v>93749000</v>
      </c>
      <c r="M1027" s="50" t="s">
        <v>6227</v>
      </c>
      <c r="N1027" s="74" t="s">
        <v>1963</v>
      </c>
      <c r="O1027" s="74" t="s">
        <v>1964</v>
      </c>
      <c r="P1027" s="75" t="s">
        <v>5000</v>
      </c>
      <c r="Q1027" s="54"/>
    </row>
    <row r="1028" spans="2:17" s="73" customFormat="1" x14ac:dyDescent="0.15">
      <c r="B1028" s="65">
        <v>2018</v>
      </c>
      <c r="C1028" s="75">
        <v>4</v>
      </c>
      <c r="D1028" s="75" t="s">
        <v>15</v>
      </c>
      <c r="E1028" s="53" t="s">
        <v>4634</v>
      </c>
      <c r="F1028" s="75" t="s">
        <v>6836</v>
      </c>
      <c r="G1028" s="53" t="s">
        <v>4642</v>
      </c>
      <c r="H1028" s="53" t="s">
        <v>4643</v>
      </c>
      <c r="I1028" s="47" t="s">
        <v>4421</v>
      </c>
      <c r="J1028" s="47">
        <v>3000</v>
      </c>
      <c r="K1028" s="47" t="s">
        <v>4478</v>
      </c>
      <c r="L1028" s="47">
        <v>96000000</v>
      </c>
      <c r="M1028" s="50" t="s">
        <v>6881</v>
      </c>
      <c r="N1028" s="74" t="s">
        <v>4636</v>
      </c>
      <c r="O1028" s="74" t="s">
        <v>4637</v>
      </c>
      <c r="P1028" s="75" t="s">
        <v>5000</v>
      </c>
      <c r="Q1028" s="54"/>
    </row>
    <row r="1029" spans="2:17" s="73" customFormat="1" x14ac:dyDescent="0.15">
      <c r="B1029" s="65">
        <v>2018</v>
      </c>
      <c r="C1029" s="75">
        <v>4</v>
      </c>
      <c r="D1029" s="75" t="s">
        <v>15</v>
      </c>
      <c r="E1029" s="53" t="s">
        <v>5714</v>
      </c>
      <c r="F1029" s="75" t="s">
        <v>6835</v>
      </c>
      <c r="G1029" s="53" t="s">
        <v>5715</v>
      </c>
      <c r="H1029" s="53" t="s">
        <v>5716</v>
      </c>
      <c r="I1029" s="47" t="s">
        <v>5707</v>
      </c>
      <c r="J1029" s="47">
        <v>2</v>
      </c>
      <c r="K1029" s="47"/>
      <c r="L1029" s="47">
        <v>100000000</v>
      </c>
      <c r="M1029" s="50" t="s">
        <v>6897</v>
      </c>
      <c r="N1029" s="74" t="s">
        <v>5709</v>
      </c>
      <c r="O1029" s="74" t="s">
        <v>5717</v>
      </c>
      <c r="P1029" s="75" t="s">
        <v>5000</v>
      </c>
      <c r="Q1029" s="54"/>
    </row>
    <row r="1030" spans="2:17" s="73" customFormat="1" x14ac:dyDescent="0.15">
      <c r="B1030" s="65">
        <v>2018</v>
      </c>
      <c r="C1030" s="75">
        <v>4</v>
      </c>
      <c r="D1030" s="75" t="s">
        <v>14</v>
      </c>
      <c r="E1030" s="53" t="s">
        <v>3581</v>
      </c>
      <c r="F1030" s="75" t="s">
        <v>6836</v>
      </c>
      <c r="G1030" s="53" t="s">
        <v>307</v>
      </c>
      <c r="H1030" s="53"/>
      <c r="I1030" s="47" t="s">
        <v>17</v>
      </c>
      <c r="J1030" s="47">
        <v>1</v>
      </c>
      <c r="K1030" s="47" t="s">
        <v>322</v>
      </c>
      <c r="L1030" s="47">
        <v>101972000</v>
      </c>
      <c r="M1030" s="50" t="s">
        <v>5893</v>
      </c>
      <c r="N1030" s="74" t="s">
        <v>3247</v>
      </c>
      <c r="O1030" s="74" t="s">
        <v>3248</v>
      </c>
      <c r="P1030" s="75" t="s">
        <v>5000</v>
      </c>
      <c r="Q1030" s="54"/>
    </row>
    <row r="1031" spans="2:17" s="73" customFormat="1" x14ac:dyDescent="0.15">
      <c r="B1031" s="65">
        <v>2018</v>
      </c>
      <c r="C1031" s="75">
        <v>4</v>
      </c>
      <c r="D1031" s="75" t="s">
        <v>14</v>
      </c>
      <c r="E1031" s="53" t="s">
        <v>2564</v>
      </c>
      <c r="F1031" s="75" t="s">
        <v>6851</v>
      </c>
      <c r="G1031" s="53" t="s">
        <v>956</v>
      </c>
      <c r="H1031" s="53" t="s">
        <v>2567</v>
      </c>
      <c r="I1031" s="47" t="s">
        <v>16</v>
      </c>
      <c r="J1031" s="47">
        <v>307</v>
      </c>
      <c r="K1031" s="47" t="s">
        <v>306</v>
      </c>
      <c r="L1031" s="47">
        <v>108554950</v>
      </c>
      <c r="M1031" s="50" t="s">
        <v>6856</v>
      </c>
      <c r="N1031" s="74" t="s">
        <v>2453</v>
      </c>
      <c r="O1031" s="74" t="s">
        <v>2454</v>
      </c>
      <c r="P1031" s="75" t="s">
        <v>6846</v>
      </c>
      <c r="Q1031" s="54"/>
    </row>
    <row r="1032" spans="2:17" s="73" customFormat="1" x14ac:dyDescent="0.15">
      <c r="B1032" s="65">
        <v>2018</v>
      </c>
      <c r="C1032" s="75">
        <v>4</v>
      </c>
      <c r="D1032" s="75" t="s">
        <v>15</v>
      </c>
      <c r="E1032" s="53" t="s">
        <v>5478</v>
      </c>
      <c r="F1032" s="75" t="s">
        <v>6847</v>
      </c>
      <c r="G1032" s="53" t="s">
        <v>5488</v>
      </c>
      <c r="H1032" s="53" t="s">
        <v>5489</v>
      </c>
      <c r="I1032" s="47" t="s">
        <v>5481</v>
      </c>
      <c r="J1032" s="47">
        <v>1</v>
      </c>
      <c r="K1032" s="47" t="s">
        <v>5467</v>
      </c>
      <c r="L1032" s="47">
        <v>120371000</v>
      </c>
      <c r="M1032" s="50" t="s">
        <v>6888</v>
      </c>
      <c r="N1032" s="74" t="s">
        <v>5484</v>
      </c>
      <c r="O1032" s="74" t="s">
        <v>5485</v>
      </c>
      <c r="P1032" s="75" t="s">
        <v>5000</v>
      </c>
      <c r="Q1032" s="54"/>
    </row>
    <row r="1033" spans="2:17" s="73" customFormat="1" x14ac:dyDescent="0.15">
      <c r="B1033" s="65">
        <v>2018</v>
      </c>
      <c r="C1033" s="75">
        <v>4</v>
      </c>
      <c r="D1033" s="75" t="s">
        <v>15</v>
      </c>
      <c r="E1033" s="53" t="s">
        <v>294</v>
      </c>
      <c r="F1033" s="75" t="s">
        <v>433</v>
      </c>
      <c r="G1033" s="53" t="s">
        <v>295</v>
      </c>
      <c r="H1033" s="53" t="s">
        <v>296</v>
      </c>
      <c r="I1033" s="47" t="s">
        <v>16</v>
      </c>
      <c r="J1033" s="47">
        <v>1763</v>
      </c>
      <c r="K1033" s="47" t="s">
        <v>297</v>
      </c>
      <c r="L1033" s="47">
        <v>122369830</v>
      </c>
      <c r="M1033" s="50" t="s">
        <v>210</v>
      </c>
      <c r="N1033" s="74" t="s">
        <v>104</v>
      </c>
      <c r="O1033" s="74" t="s">
        <v>105</v>
      </c>
      <c r="P1033" s="75" t="s">
        <v>434</v>
      </c>
      <c r="Q1033" s="54"/>
    </row>
    <row r="1034" spans="2:17" s="73" customFormat="1" x14ac:dyDescent="0.15">
      <c r="B1034" s="65">
        <v>2018</v>
      </c>
      <c r="C1034" s="75">
        <v>4</v>
      </c>
      <c r="D1034" s="75" t="s">
        <v>15</v>
      </c>
      <c r="E1034" s="53" t="s">
        <v>1965</v>
      </c>
      <c r="F1034" s="75" t="s">
        <v>6835</v>
      </c>
      <c r="G1034" s="53" t="s">
        <v>351</v>
      </c>
      <c r="H1034" s="53" t="s">
        <v>2063</v>
      </c>
      <c r="I1034" s="47" t="s">
        <v>16</v>
      </c>
      <c r="J1034" s="47">
        <v>1588</v>
      </c>
      <c r="K1034" s="47" t="s">
        <v>366</v>
      </c>
      <c r="L1034" s="47">
        <v>133946000</v>
      </c>
      <c r="M1034" s="50" t="s">
        <v>6227</v>
      </c>
      <c r="N1034" s="74" t="s">
        <v>1963</v>
      </c>
      <c r="O1034" s="74" t="s">
        <v>1964</v>
      </c>
      <c r="P1034" s="75" t="s">
        <v>5000</v>
      </c>
      <c r="Q1034" s="54"/>
    </row>
    <row r="1035" spans="2:17" s="73" customFormat="1" x14ac:dyDescent="0.15">
      <c r="B1035" s="65">
        <v>2018</v>
      </c>
      <c r="C1035" s="75">
        <v>4</v>
      </c>
      <c r="D1035" s="75" t="s">
        <v>15</v>
      </c>
      <c r="E1035" s="53" t="s">
        <v>1951</v>
      </c>
      <c r="F1035" s="75" t="s">
        <v>6835</v>
      </c>
      <c r="G1035" s="53" t="s">
        <v>2023</v>
      </c>
      <c r="H1035" s="53" t="s">
        <v>2023</v>
      </c>
      <c r="I1035" s="47" t="s">
        <v>16</v>
      </c>
      <c r="J1035" s="47">
        <v>408</v>
      </c>
      <c r="K1035" s="47" t="s">
        <v>319</v>
      </c>
      <c r="L1035" s="47">
        <v>139141067</v>
      </c>
      <c r="M1035" s="50" t="s">
        <v>6227</v>
      </c>
      <c r="N1035" s="74" t="s">
        <v>1952</v>
      </c>
      <c r="O1035" s="74" t="s">
        <v>1953</v>
      </c>
      <c r="P1035" s="75" t="s">
        <v>5000</v>
      </c>
      <c r="Q1035" s="54"/>
    </row>
    <row r="1036" spans="2:17" s="73" customFormat="1" x14ac:dyDescent="0.15">
      <c r="B1036" s="65">
        <v>2018</v>
      </c>
      <c r="C1036" s="75">
        <v>4</v>
      </c>
      <c r="D1036" s="75" t="s">
        <v>14</v>
      </c>
      <c r="E1036" s="53" t="s">
        <v>403</v>
      </c>
      <c r="F1036" s="75" t="s">
        <v>6818</v>
      </c>
      <c r="G1036" s="53" t="s">
        <v>424</v>
      </c>
      <c r="H1036" s="53" t="s">
        <v>429</v>
      </c>
      <c r="I1036" s="47" t="s">
        <v>421</v>
      </c>
      <c r="J1036" s="47">
        <v>3</v>
      </c>
      <c r="K1036" s="47" t="s">
        <v>422</v>
      </c>
      <c r="L1036" s="47">
        <v>148200000</v>
      </c>
      <c r="M1036" s="50" t="s">
        <v>6824</v>
      </c>
      <c r="N1036" s="74" t="s">
        <v>206</v>
      </c>
      <c r="O1036" s="74" t="s">
        <v>207</v>
      </c>
      <c r="P1036" s="75" t="s">
        <v>6816</v>
      </c>
      <c r="Q1036" s="54"/>
    </row>
    <row r="1037" spans="2:17" s="73" customFormat="1" x14ac:dyDescent="0.15">
      <c r="B1037" s="65">
        <v>2018</v>
      </c>
      <c r="C1037" s="75">
        <v>4</v>
      </c>
      <c r="D1037" s="75" t="s">
        <v>15</v>
      </c>
      <c r="E1037" s="53" t="s">
        <v>3043</v>
      </c>
      <c r="F1037" s="75" t="s">
        <v>6835</v>
      </c>
      <c r="G1037" s="53" t="s">
        <v>2056</v>
      </c>
      <c r="H1037" s="53" t="s">
        <v>3044</v>
      </c>
      <c r="I1037" s="47" t="s">
        <v>353</v>
      </c>
      <c r="J1037" s="47">
        <v>5000</v>
      </c>
      <c r="K1037" s="47" t="s">
        <v>309</v>
      </c>
      <c r="L1037" s="47">
        <v>150000000</v>
      </c>
      <c r="M1037" s="50" t="s">
        <v>5879</v>
      </c>
      <c r="N1037" s="74" t="s">
        <v>2934</v>
      </c>
      <c r="O1037" s="74" t="s">
        <v>2935</v>
      </c>
      <c r="P1037" s="75" t="s">
        <v>5000</v>
      </c>
      <c r="Q1037" s="54"/>
    </row>
    <row r="1038" spans="2:17" s="73" customFormat="1" x14ac:dyDescent="0.15">
      <c r="B1038" s="65">
        <v>2018</v>
      </c>
      <c r="C1038" s="75">
        <v>4</v>
      </c>
      <c r="D1038" s="75" t="s">
        <v>15</v>
      </c>
      <c r="E1038" s="53" t="s">
        <v>4564</v>
      </c>
      <c r="F1038" s="75" t="s">
        <v>6836</v>
      </c>
      <c r="G1038" s="53" t="s">
        <v>4488</v>
      </c>
      <c r="H1038" s="53" t="s">
        <v>4565</v>
      </c>
      <c r="I1038" s="47" t="s">
        <v>3867</v>
      </c>
      <c r="J1038" s="47">
        <v>2123</v>
      </c>
      <c r="K1038" s="47" t="s">
        <v>309</v>
      </c>
      <c r="L1038" s="47">
        <v>156337720</v>
      </c>
      <c r="M1038" s="50" t="s">
        <v>5908</v>
      </c>
      <c r="N1038" s="74" t="s">
        <v>4544</v>
      </c>
      <c r="O1038" s="74" t="s">
        <v>4545</v>
      </c>
      <c r="P1038" s="75" t="s">
        <v>5000</v>
      </c>
      <c r="Q1038" s="54"/>
    </row>
    <row r="1039" spans="2:17" s="73" customFormat="1" x14ac:dyDescent="0.15">
      <c r="B1039" s="65">
        <v>2018</v>
      </c>
      <c r="C1039" s="75">
        <v>4</v>
      </c>
      <c r="D1039" s="75" t="s">
        <v>14</v>
      </c>
      <c r="E1039" s="53" t="s">
        <v>1681</v>
      </c>
      <c r="F1039" s="75" t="s">
        <v>6836</v>
      </c>
      <c r="G1039" s="53" t="s">
        <v>1683</v>
      </c>
      <c r="H1039" s="53"/>
      <c r="I1039" s="47"/>
      <c r="J1039" s="47">
        <v>1</v>
      </c>
      <c r="K1039" s="47" t="s">
        <v>422</v>
      </c>
      <c r="L1039" s="47">
        <v>158854000</v>
      </c>
      <c r="M1039" s="50" t="s">
        <v>5849</v>
      </c>
      <c r="N1039" s="74" t="s">
        <v>1227</v>
      </c>
      <c r="O1039" s="74" t="s">
        <v>1228</v>
      </c>
      <c r="P1039" s="75" t="s">
        <v>5000</v>
      </c>
      <c r="Q1039" s="54"/>
    </row>
    <row r="1040" spans="2:17" s="73" customFormat="1" x14ac:dyDescent="0.15">
      <c r="B1040" s="65">
        <v>2018</v>
      </c>
      <c r="C1040" s="75">
        <v>4</v>
      </c>
      <c r="D1040" s="75" t="s">
        <v>15</v>
      </c>
      <c r="E1040" s="53" t="s">
        <v>4564</v>
      </c>
      <c r="F1040" s="75" t="s">
        <v>3911</v>
      </c>
      <c r="G1040" s="53" t="s">
        <v>4575</v>
      </c>
      <c r="H1040" s="53" t="s">
        <v>4455</v>
      </c>
      <c r="I1040" s="47" t="s">
        <v>4571</v>
      </c>
      <c r="J1040" s="47">
        <v>1</v>
      </c>
      <c r="K1040" s="47" t="s">
        <v>4572</v>
      </c>
      <c r="L1040" s="47">
        <v>162364477</v>
      </c>
      <c r="M1040" s="50" t="s">
        <v>5908</v>
      </c>
      <c r="N1040" s="74" t="s">
        <v>4573</v>
      </c>
      <c r="O1040" s="74" t="s">
        <v>4574</v>
      </c>
      <c r="P1040" s="75" t="s">
        <v>5000</v>
      </c>
      <c r="Q1040" s="54"/>
    </row>
    <row r="1041" spans="1:17" s="73" customFormat="1" x14ac:dyDescent="0.15">
      <c r="B1041" s="65">
        <v>2018</v>
      </c>
      <c r="C1041" s="75">
        <v>4</v>
      </c>
      <c r="D1041" s="75" t="s">
        <v>15</v>
      </c>
      <c r="E1041" s="53" t="s">
        <v>5704</v>
      </c>
      <c r="F1041" s="75" t="s">
        <v>6835</v>
      </c>
      <c r="G1041" s="53" t="s">
        <v>5705</v>
      </c>
      <c r="H1041" s="53" t="s">
        <v>5706</v>
      </c>
      <c r="I1041" s="47" t="s">
        <v>5707</v>
      </c>
      <c r="J1041" s="47">
        <v>5</v>
      </c>
      <c r="K1041" s="47" t="s">
        <v>5708</v>
      </c>
      <c r="L1041" s="47">
        <v>200000000</v>
      </c>
      <c r="M1041" s="50" t="s">
        <v>6897</v>
      </c>
      <c r="N1041" s="74" t="s">
        <v>5709</v>
      </c>
      <c r="O1041" s="74" t="s">
        <v>5710</v>
      </c>
      <c r="P1041" s="75" t="s">
        <v>5000</v>
      </c>
      <c r="Q1041" s="54"/>
    </row>
    <row r="1042" spans="1:17" s="73" customFormat="1" x14ac:dyDescent="0.15">
      <c r="B1042" s="65">
        <v>2018</v>
      </c>
      <c r="C1042" s="75">
        <v>4</v>
      </c>
      <c r="D1042" s="75" t="s">
        <v>14</v>
      </c>
      <c r="E1042" s="53" t="s">
        <v>4564</v>
      </c>
      <c r="F1042" s="75" t="s">
        <v>3911</v>
      </c>
      <c r="G1042" s="53" t="s">
        <v>4579</v>
      </c>
      <c r="H1042" s="53" t="s">
        <v>4455</v>
      </c>
      <c r="I1042" s="47" t="s">
        <v>3990</v>
      </c>
      <c r="J1042" s="47">
        <v>1</v>
      </c>
      <c r="K1042" s="47" t="s">
        <v>4572</v>
      </c>
      <c r="L1042" s="47">
        <v>213785000</v>
      </c>
      <c r="M1042" s="50" t="s">
        <v>5908</v>
      </c>
      <c r="N1042" s="74" t="s">
        <v>4578</v>
      </c>
      <c r="O1042" s="74" t="s">
        <v>3905</v>
      </c>
      <c r="P1042" s="75" t="s">
        <v>5000</v>
      </c>
      <c r="Q1042" s="54"/>
    </row>
    <row r="1043" spans="1:17" s="73" customFormat="1" x14ac:dyDescent="0.15">
      <c r="B1043" s="65">
        <v>2018</v>
      </c>
      <c r="C1043" s="75">
        <v>4</v>
      </c>
      <c r="D1043" s="75" t="s">
        <v>14</v>
      </c>
      <c r="E1043" s="53" t="s">
        <v>2736</v>
      </c>
      <c r="F1043" s="75" t="s">
        <v>6849</v>
      </c>
      <c r="G1043" s="53" t="s">
        <v>2743</v>
      </c>
      <c r="H1043" s="53" t="s">
        <v>2744</v>
      </c>
      <c r="I1043" s="47" t="s">
        <v>2745</v>
      </c>
      <c r="J1043" s="47">
        <v>1</v>
      </c>
      <c r="K1043" s="47" t="s">
        <v>322</v>
      </c>
      <c r="L1043" s="47">
        <v>300000000</v>
      </c>
      <c r="M1043" s="50" t="s">
        <v>6862</v>
      </c>
      <c r="N1043" s="74" t="s">
        <v>2746</v>
      </c>
      <c r="O1043" s="74" t="s">
        <v>2747</v>
      </c>
      <c r="P1043" s="75" t="s">
        <v>6846</v>
      </c>
      <c r="Q1043" s="54"/>
    </row>
    <row r="1044" spans="1:17" s="73" customFormat="1" x14ac:dyDescent="0.15">
      <c r="A1044" s="73" t="s">
        <v>4851</v>
      </c>
      <c r="B1044" s="65">
        <v>2018</v>
      </c>
      <c r="C1044" s="75">
        <v>4</v>
      </c>
      <c r="D1044" s="75" t="s">
        <v>14</v>
      </c>
      <c r="E1044" s="53" t="s">
        <v>1563</v>
      </c>
      <c r="F1044" s="75" t="s">
        <v>6836</v>
      </c>
      <c r="G1044" s="53" t="s">
        <v>1564</v>
      </c>
      <c r="H1044" s="53" t="s">
        <v>1565</v>
      </c>
      <c r="I1044" s="47" t="s">
        <v>917</v>
      </c>
      <c r="J1044" s="47">
        <v>124</v>
      </c>
      <c r="K1044" s="47" t="s">
        <v>319</v>
      </c>
      <c r="L1044" s="47">
        <v>300657000</v>
      </c>
      <c r="M1044" s="50" t="s">
        <v>5844</v>
      </c>
      <c r="N1044" s="74" t="s">
        <v>1135</v>
      </c>
      <c r="O1044" s="74" t="s">
        <v>1136</v>
      </c>
      <c r="P1044" s="75" t="s">
        <v>5000</v>
      </c>
      <c r="Q1044" s="54"/>
    </row>
    <row r="1045" spans="1:17" s="73" customFormat="1" x14ac:dyDescent="0.15">
      <c r="B1045" s="65">
        <v>2018</v>
      </c>
      <c r="C1045" s="75">
        <v>4</v>
      </c>
      <c r="D1045" s="75" t="s">
        <v>14</v>
      </c>
      <c r="E1045" s="53" t="s">
        <v>1684</v>
      </c>
      <c r="F1045" s="75" t="s">
        <v>6836</v>
      </c>
      <c r="G1045" s="53" t="s">
        <v>1685</v>
      </c>
      <c r="H1045" s="53"/>
      <c r="I1045" s="47"/>
      <c r="J1045" s="47">
        <v>1</v>
      </c>
      <c r="K1045" s="47" t="s">
        <v>322</v>
      </c>
      <c r="L1045" s="47">
        <v>329696000</v>
      </c>
      <c r="M1045" s="50" t="s">
        <v>5849</v>
      </c>
      <c r="N1045" s="74" t="s">
        <v>1227</v>
      </c>
      <c r="O1045" s="74" t="s">
        <v>1228</v>
      </c>
      <c r="P1045" s="75" t="s">
        <v>5000</v>
      </c>
      <c r="Q1045" s="54"/>
    </row>
    <row r="1046" spans="1:17" s="73" customFormat="1" x14ac:dyDescent="0.15">
      <c r="B1046" s="65">
        <v>2018</v>
      </c>
      <c r="C1046" s="75">
        <v>4</v>
      </c>
      <c r="D1046" s="75" t="s">
        <v>14</v>
      </c>
      <c r="E1046" s="53" t="s">
        <v>403</v>
      </c>
      <c r="F1046" s="75" t="s">
        <v>6818</v>
      </c>
      <c r="G1046" s="53" t="s">
        <v>419</v>
      </c>
      <c r="H1046" s="53" t="s">
        <v>423</v>
      </c>
      <c r="I1046" s="47" t="s">
        <v>421</v>
      </c>
      <c r="J1046" s="47">
        <v>5</v>
      </c>
      <c r="K1046" s="47" t="s">
        <v>422</v>
      </c>
      <c r="L1046" s="47">
        <v>375358000</v>
      </c>
      <c r="M1046" s="50" t="s">
        <v>6824</v>
      </c>
      <c r="N1046" s="74" t="s">
        <v>206</v>
      </c>
      <c r="O1046" s="74" t="s">
        <v>207</v>
      </c>
      <c r="P1046" s="75" t="s">
        <v>6816</v>
      </c>
      <c r="Q1046" s="54"/>
    </row>
    <row r="1047" spans="1:17" s="73" customFormat="1" x14ac:dyDescent="0.15">
      <c r="B1047" s="65">
        <v>2018</v>
      </c>
      <c r="C1047" s="75">
        <v>4</v>
      </c>
      <c r="D1047" s="75" t="s">
        <v>14</v>
      </c>
      <c r="E1047" s="53" t="s">
        <v>600</v>
      </c>
      <c r="F1047" s="75" t="s">
        <v>6818</v>
      </c>
      <c r="G1047" s="53" t="s">
        <v>601</v>
      </c>
      <c r="H1047" s="53" t="s">
        <v>304</v>
      </c>
      <c r="I1047" s="47" t="s">
        <v>602</v>
      </c>
      <c r="J1047" s="47">
        <v>1</v>
      </c>
      <c r="K1047" s="47" t="s">
        <v>603</v>
      </c>
      <c r="L1047" s="47">
        <v>448500000</v>
      </c>
      <c r="M1047" s="50" t="s">
        <v>6829</v>
      </c>
      <c r="N1047" s="74" t="s">
        <v>604</v>
      </c>
      <c r="O1047" s="74" t="s">
        <v>605</v>
      </c>
      <c r="P1047" s="75" t="s">
        <v>6816</v>
      </c>
      <c r="Q1047" s="54"/>
    </row>
    <row r="1048" spans="1:17" s="73" customFormat="1" x14ac:dyDescent="0.15">
      <c r="B1048" s="65">
        <v>2018</v>
      </c>
      <c r="C1048" s="75">
        <v>4</v>
      </c>
      <c r="D1048" s="75" t="s">
        <v>15</v>
      </c>
      <c r="E1048" s="53" t="s">
        <v>2079</v>
      </c>
      <c r="F1048" s="75" t="s">
        <v>6835</v>
      </c>
      <c r="G1048" s="53" t="s">
        <v>312</v>
      </c>
      <c r="H1048" s="53" t="s">
        <v>2081</v>
      </c>
      <c r="I1048" s="47" t="s">
        <v>16</v>
      </c>
      <c r="J1048" s="47">
        <v>10052</v>
      </c>
      <c r="K1048" s="47" t="s">
        <v>1988</v>
      </c>
      <c r="L1048" s="47">
        <v>492453000</v>
      </c>
      <c r="M1048" s="50" t="s">
        <v>6227</v>
      </c>
      <c r="N1048" s="74" t="s">
        <v>1952</v>
      </c>
      <c r="O1048" s="74" t="s">
        <v>1953</v>
      </c>
      <c r="P1048" s="75" t="s">
        <v>5000</v>
      </c>
      <c r="Q1048" s="54"/>
    </row>
    <row r="1049" spans="1:17" s="73" customFormat="1" x14ac:dyDescent="0.15">
      <c r="B1049" s="65">
        <v>2018</v>
      </c>
      <c r="C1049" s="75">
        <v>4</v>
      </c>
      <c r="D1049" s="75" t="s">
        <v>15</v>
      </c>
      <c r="E1049" s="53" t="s">
        <v>5478</v>
      </c>
      <c r="F1049" s="75" t="s">
        <v>6847</v>
      </c>
      <c r="G1049" s="53" t="s">
        <v>5479</v>
      </c>
      <c r="H1049" s="53" t="s">
        <v>5480</v>
      </c>
      <c r="I1049" s="47" t="s">
        <v>5481</v>
      </c>
      <c r="J1049" s="47">
        <v>1</v>
      </c>
      <c r="K1049" s="47" t="s">
        <v>5482</v>
      </c>
      <c r="L1049" s="47">
        <v>571128000</v>
      </c>
      <c r="M1049" s="50" t="s">
        <v>6888</v>
      </c>
      <c r="N1049" s="74" t="s">
        <v>5484</v>
      </c>
      <c r="O1049" s="74" t="s">
        <v>5485</v>
      </c>
      <c r="P1049" s="75" t="s">
        <v>5000</v>
      </c>
      <c r="Q1049" s="54"/>
    </row>
    <row r="1050" spans="1:17" s="73" customFormat="1" x14ac:dyDescent="0.15">
      <c r="B1050" s="65">
        <v>2018</v>
      </c>
      <c r="C1050" s="75">
        <v>4</v>
      </c>
      <c r="D1050" s="75" t="s">
        <v>14</v>
      </c>
      <c r="E1050" s="53" t="s">
        <v>4564</v>
      </c>
      <c r="F1050" s="75" t="s">
        <v>3911</v>
      </c>
      <c r="G1050" s="53" t="s">
        <v>4570</v>
      </c>
      <c r="H1050" s="53" t="s">
        <v>4455</v>
      </c>
      <c r="I1050" s="47" t="s">
        <v>4571</v>
      </c>
      <c r="J1050" s="47">
        <v>1</v>
      </c>
      <c r="K1050" s="47" t="s">
        <v>4572</v>
      </c>
      <c r="L1050" s="47">
        <v>641236002</v>
      </c>
      <c r="M1050" s="50" t="s">
        <v>5908</v>
      </c>
      <c r="N1050" s="74" t="s">
        <v>4573</v>
      </c>
      <c r="O1050" s="74" t="s">
        <v>4574</v>
      </c>
      <c r="P1050" s="75" t="s">
        <v>5000</v>
      </c>
      <c r="Q1050" s="54"/>
    </row>
    <row r="1051" spans="1:17" s="73" customFormat="1" x14ac:dyDescent="0.15">
      <c r="B1051" s="65">
        <v>2018</v>
      </c>
      <c r="C1051" s="75">
        <v>4</v>
      </c>
      <c r="D1051" s="75" t="s">
        <v>14</v>
      </c>
      <c r="E1051" s="53" t="s">
        <v>2236</v>
      </c>
      <c r="F1051" s="75" t="s">
        <v>6837</v>
      </c>
      <c r="G1051" s="53" t="s">
        <v>2245</v>
      </c>
      <c r="H1051" s="53"/>
      <c r="I1051" s="47" t="s">
        <v>2246</v>
      </c>
      <c r="J1051" s="47">
        <v>1</v>
      </c>
      <c r="K1051" s="47" t="s">
        <v>322</v>
      </c>
      <c r="L1051" s="47">
        <v>800000000</v>
      </c>
      <c r="M1051" s="50" t="s">
        <v>6844</v>
      </c>
      <c r="N1051" s="74" t="s">
        <v>2237</v>
      </c>
      <c r="O1051" s="74" t="s">
        <v>2238</v>
      </c>
      <c r="P1051" s="75" t="s">
        <v>5000</v>
      </c>
      <c r="Q1051" s="54"/>
    </row>
    <row r="1052" spans="1:17" s="73" customFormat="1" x14ac:dyDescent="0.15">
      <c r="B1052" s="65">
        <v>2018</v>
      </c>
      <c r="C1052" s="75">
        <v>4</v>
      </c>
      <c r="D1052" s="75" t="s">
        <v>14</v>
      </c>
      <c r="E1052" s="53" t="s">
        <v>5820</v>
      </c>
      <c r="F1052" s="75" t="s">
        <v>6854</v>
      </c>
      <c r="G1052" s="53" t="s">
        <v>5821</v>
      </c>
      <c r="H1052" s="53" t="s">
        <v>5822</v>
      </c>
      <c r="I1052" s="47" t="s">
        <v>5823</v>
      </c>
      <c r="J1052" s="47">
        <v>6544</v>
      </c>
      <c r="K1052" s="47" t="s">
        <v>5442</v>
      </c>
      <c r="L1052" s="47">
        <v>1001232000</v>
      </c>
      <c r="M1052" s="50" t="s">
        <v>6898</v>
      </c>
      <c r="N1052" s="74" t="s">
        <v>5824</v>
      </c>
      <c r="O1052" s="74" t="s">
        <v>5825</v>
      </c>
      <c r="P1052" s="75" t="s">
        <v>5000</v>
      </c>
      <c r="Q1052" s="54"/>
    </row>
    <row r="1053" spans="1:17" s="73" customFormat="1" x14ac:dyDescent="0.15">
      <c r="B1053" s="65">
        <v>2018</v>
      </c>
      <c r="C1053" s="75">
        <v>4</v>
      </c>
      <c r="D1053" s="75" t="s">
        <v>15</v>
      </c>
      <c r="E1053" s="53" t="s">
        <v>1962</v>
      </c>
      <c r="F1053" s="75" t="s">
        <v>6835</v>
      </c>
      <c r="G1053" s="53" t="s">
        <v>2056</v>
      </c>
      <c r="H1053" s="53" t="s">
        <v>2057</v>
      </c>
      <c r="I1053" s="47" t="s">
        <v>16</v>
      </c>
      <c r="J1053" s="47">
        <v>52564</v>
      </c>
      <c r="K1053" s="47" t="s">
        <v>493</v>
      </c>
      <c r="L1053" s="47">
        <v>1240718000</v>
      </c>
      <c r="M1053" s="50" t="s">
        <v>6227</v>
      </c>
      <c r="N1053" s="74" t="s">
        <v>1963</v>
      </c>
      <c r="O1053" s="74" t="s">
        <v>2055</v>
      </c>
      <c r="P1053" s="75" t="s">
        <v>5000</v>
      </c>
      <c r="Q1053" s="54"/>
    </row>
    <row r="1054" spans="1:17" s="73" customFormat="1" x14ac:dyDescent="0.15">
      <c r="B1054" s="65">
        <v>2018</v>
      </c>
      <c r="C1054" s="75">
        <v>4</v>
      </c>
      <c r="D1054" s="75" t="s">
        <v>14</v>
      </c>
      <c r="E1054" s="53" t="s">
        <v>4313</v>
      </c>
      <c r="F1054" s="75" t="s">
        <v>6838</v>
      </c>
      <c r="G1054" s="53" t="s">
        <v>4314</v>
      </c>
      <c r="H1054" s="53" t="s">
        <v>4315</v>
      </c>
      <c r="I1054" s="47" t="s">
        <v>4316</v>
      </c>
      <c r="J1054" s="47">
        <v>1</v>
      </c>
      <c r="K1054" s="47" t="s">
        <v>4317</v>
      </c>
      <c r="L1054" s="47">
        <v>4980000000</v>
      </c>
      <c r="M1054" s="50" t="s">
        <v>6873</v>
      </c>
      <c r="N1054" s="74" t="s">
        <v>4319</v>
      </c>
      <c r="O1054" s="74" t="s">
        <v>4320</v>
      </c>
      <c r="P1054" s="75" t="s">
        <v>6867</v>
      </c>
      <c r="Q1054" s="54"/>
    </row>
    <row r="1055" spans="1:17" s="73" customFormat="1" x14ac:dyDescent="0.15">
      <c r="B1055" s="65">
        <v>2018</v>
      </c>
      <c r="C1055" s="75">
        <v>5</v>
      </c>
      <c r="D1055" s="75" t="s">
        <v>14</v>
      </c>
      <c r="E1055" s="53" t="s">
        <v>1338</v>
      </c>
      <c r="F1055" s="75" t="s">
        <v>6836</v>
      </c>
      <c r="G1055" s="53" t="s">
        <v>1023</v>
      </c>
      <c r="H1055" s="53" t="s">
        <v>1569</v>
      </c>
      <c r="I1055" s="47" t="s">
        <v>1558</v>
      </c>
      <c r="J1055" s="47">
        <v>44</v>
      </c>
      <c r="K1055" s="47" t="s">
        <v>306</v>
      </c>
      <c r="L1055" s="47">
        <v>11660000</v>
      </c>
      <c r="M1055" s="50" t="s">
        <v>5845</v>
      </c>
      <c r="N1055" s="74" t="s">
        <v>1339</v>
      </c>
      <c r="O1055" s="74" t="s">
        <v>1340</v>
      </c>
      <c r="P1055" s="75" t="s">
        <v>5000</v>
      </c>
      <c r="Q1055" s="54"/>
    </row>
    <row r="1056" spans="1:17" s="73" customFormat="1" x14ac:dyDescent="0.15">
      <c r="B1056" s="65">
        <v>2018</v>
      </c>
      <c r="C1056" s="75">
        <v>5</v>
      </c>
      <c r="D1056" s="75" t="s">
        <v>14</v>
      </c>
      <c r="E1056" s="53" t="s">
        <v>3060</v>
      </c>
      <c r="F1056" s="75" t="s">
        <v>6836</v>
      </c>
      <c r="G1056" s="53" t="s">
        <v>3061</v>
      </c>
      <c r="H1056" s="53" t="s">
        <v>3062</v>
      </c>
      <c r="I1056" s="47" t="s">
        <v>329</v>
      </c>
      <c r="J1056" s="47">
        <v>20</v>
      </c>
      <c r="K1056" s="47" t="s">
        <v>977</v>
      </c>
      <c r="L1056" s="47">
        <v>11987404</v>
      </c>
      <c r="M1056" s="50" t="s">
        <v>6865</v>
      </c>
      <c r="N1056" s="74" t="s">
        <v>2992</v>
      </c>
      <c r="O1056" s="74" t="s">
        <v>2993</v>
      </c>
      <c r="P1056" s="75" t="s">
        <v>5000</v>
      </c>
      <c r="Q1056" s="54"/>
    </row>
    <row r="1057" spans="2:17" s="73" customFormat="1" x14ac:dyDescent="0.15">
      <c r="B1057" s="65">
        <v>2018</v>
      </c>
      <c r="C1057" s="75">
        <v>5</v>
      </c>
      <c r="D1057" s="75" t="s">
        <v>14</v>
      </c>
      <c r="E1057" s="53" t="s">
        <v>403</v>
      </c>
      <c r="F1057" s="75" t="s">
        <v>6817</v>
      </c>
      <c r="G1057" s="53" t="s">
        <v>415</v>
      </c>
      <c r="H1057" s="53" t="s">
        <v>416</v>
      </c>
      <c r="I1057" s="47" t="s">
        <v>16</v>
      </c>
      <c r="J1057" s="47">
        <v>258</v>
      </c>
      <c r="K1057" s="47" t="s">
        <v>366</v>
      </c>
      <c r="L1057" s="47">
        <v>12962000</v>
      </c>
      <c r="M1057" s="50" t="s">
        <v>6824</v>
      </c>
      <c r="N1057" s="74" t="s">
        <v>206</v>
      </c>
      <c r="O1057" s="74" t="s">
        <v>207</v>
      </c>
      <c r="P1057" s="75" t="s">
        <v>6816</v>
      </c>
      <c r="Q1057" s="54"/>
    </row>
    <row r="1058" spans="2:17" s="73" customFormat="1" x14ac:dyDescent="0.15">
      <c r="B1058" s="65">
        <v>2018</v>
      </c>
      <c r="C1058" s="75">
        <v>5</v>
      </c>
      <c r="D1058" s="75" t="s">
        <v>14</v>
      </c>
      <c r="E1058" s="53" t="s">
        <v>1665</v>
      </c>
      <c r="F1058" s="75" t="s">
        <v>6836</v>
      </c>
      <c r="G1058" s="53" t="s">
        <v>1669</v>
      </c>
      <c r="H1058" s="53" t="s">
        <v>1670</v>
      </c>
      <c r="I1058" s="47" t="s">
        <v>16</v>
      </c>
      <c r="J1058" s="47">
        <v>783</v>
      </c>
      <c r="K1058" s="47" t="s">
        <v>366</v>
      </c>
      <c r="L1058" s="47">
        <v>14371390</v>
      </c>
      <c r="M1058" s="50" t="s">
        <v>5849</v>
      </c>
      <c r="N1058" s="74" t="s">
        <v>1416</v>
      </c>
      <c r="O1058" s="74" t="s">
        <v>1417</v>
      </c>
      <c r="P1058" s="75" t="s">
        <v>5000</v>
      </c>
      <c r="Q1058" s="54"/>
    </row>
    <row r="1059" spans="2:17" s="73" customFormat="1" x14ac:dyDescent="0.15">
      <c r="B1059" s="65">
        <v>2018</v>
      </c>
      <c r="C1059" s="75">
        <v>5</v>
      </c>
      <c r="D1059" s="75" t="s">
        <v>15</v>
      </c>
      <c r="E1059" s="53" t="s">
        <v>4787</v>
      </c>
      <c r="F1059" s="75" t="s">
        <v>6836</v>
      </c>
      <c r="G1059" s="53" t="s">
        <v>4730</v>
      </c>
      <c r="H1059" s="53" t="s">
        <v>4790</v>
      </c>
      <c r="I1059" s="47" t="s">
        <v>4421</v>
      </c>
      <c r="J1059" s="47">
        <v>1</v>
      </c>
      <c r="K1059" s="47" t="s">
        <v>4426</v>
      </c>
      <c r="L1059" s="47">
        <v>15383000</v>
      </c>
      <c r="M1059" s="50" t="s">
        <v>6884</v>
      </c>
      <c r="N1059" s="74" t="s">
        <v>4262</v>
      </c>
      <c r="O1059" s="74" t="s">
        <v>4263</v>
      </c>
      <c r="P1059" s="75" t="s">
        <v>5000</v>
      </c>
      <c r="Q1059" s="54"/>
    </row>
    <row r="1060" spans="2:17" s="73" customFormat="1" x14ac:dyDescent="0.15">
      <c r="B1060" s="65">
        <v>2018</v>
      </c>
      <c r="C1060" s="75">
        <v>5</v>
      </c>
      <c r="D1060" s="75" t="s">
        <v>14</v>
      </c>
      <c r="E1060" s="53" t="s">
        <v>2961</v>
      </c>
      <c r="F1060" s="75" t="s">
        <v>3911</v>
      </c>
      <c r="G1060" s="53" t="s">
        <v>3049</v>
      </c>
      <c r="H1060" s="53" t="s">
        <v>3050</v>
      </c>
      <c r="I1060" s="47" t="s">
        <v>1634</v>
      </c>
      <c r="J1060" s="47">
        <v>130</v>
      </c>
      <c r="K1060" s="47" t="s">
        <v>306</v>
      </c>
      <c r="L1060" s="47">
        <v>15574000</v>
      </c>
      <c r="M1060" s="50" t="s">
        <v>5884</v>
      </c>
      <c r="N1060" s="74" t="s">
        <v>2958</v>
      </c>
      <c r="O1060" s="74" t="s">
        <v>2959</v>
      </c>
      <c r="P1060" s="75" t="s">
        <v>5000</v>
      </c>
      <c r="Q1060" s="54"/>
    </row>
    <row r="1061" spans="2:17" s="73" customFormat="1" x14ac:dyDescent="0.15">
      <c r="B1061" s="65">
        <v>2018</v>
      </c>
      <c r="C1061" s="75">
        <v>5</v>
      </c>
      <c r="D1061" s="75" t="s">
        <v>14</v>
      </c>
      <c r="E1061" s="53" t="s">
        <v>311</v>
      </c>
      <c r="F1061" s="75" t="s">
        <v>6814</v>
      </c>
      <c r="G1061" s="53" t="s">
        <v>312</v>
      </c>
      <c r="H1061" s="53" t="s">
        <v>304</v>
      </c>
      <c r="I1061" s="47" t="s">
        <v>16</v>
      </c>
      <c r="J1061" s="47">
        <v>246</v>
      </c>
      <c r="K1061" s="47" t="s">
        <v>297</v>
      </c>
      <c r="L1061" s="47">
        <v>15633000</v>
      </c>
      <c r="M1061" s="50" t="s">
        <v>6815</v>
      </c>
      <c r="N1061" s="74" t="s">
        <v>216</v>
      </c>
      <c r="O1061" s="74" t="s">
        <v>217</v>
      </c>
      <c r="P1061" s="75" t="s">
        <v>6816</v>
      </c>
      <c r="Q1061" s="54"/>
    </row>
    <row r="1062" spans="2:17" s="73" customFormat="1" x14ac:dyDescent="0.15">
      <c r="B1062" s="65">
        <v>2018</v>
      </c>
      <c r="C1062" s="75">
        <v>5</v>
      </c>
      <c r="D1062" s="75" t="s">
        <v>14</v>
      </c>
      <c r="E1062" s="53" t="s">
        <v>4158</v>
      </c>
      <c r="F1062" s="75" t="s">
        <v>6837</v>
      </c>
      <c r="G1062" s="53" t="s">
        <v>1607</v>
      </c>
      <c r="H1062" s="53" t="s">
        <v>4581</v>
      </c>
      <c r="I1062" s="47" t="s">
        <v>16</v>
      </c>
      <c r="J1062" s="47">
        <v>1</v>
      </c>
      <c r="K1062" s="47" t="s">
        <v>322</v>
      </c>
      <c r="L1062" s="47">
        <v>15781652</v>
      </c>
      <c r="M1062" s="50" t="s">
        <v>5908</v>
      </c>
      <c r="N1062" s="74" t="s">
        <v>4156</v>
      </c>
      <c r="O1062" s="74" t="s">
        <v>4157</v>
      </c>
      <c r="P1062" s="75" t="s">
        <v>5000</v>
      </c>
      <c r="Q1062" s="54"/>
    </row>
    <row r="1063" spans="2:17" s="73" customFormat="1" x14ac:dyDescent="0.15">
      <c r="B1063" s="65">
        <v>2018</v>
      </c>
      <c r="C1063" s="75">
        <v>5</v>
      </c>
      <c r="D1063" s="75" t="s">
        <v>14</v>
      </c>
      <c r="E1063" s="53" t="s">
        <v>5567</v>
      </c>
      <c r="F1063" s="75" t="s">
        <v>6836</v>
      </c>
      <c r="G1063" s="53" t="s">
        <v>307</v>
      </c>
      <c r="H1063" s="53" t="s">
        <v>380</v>
      </c>
      <c r="I1063" s="47" t="s">
        <v>16</v>
      </c>
      <c r="J1063" s="47">
        <v>248</v>
      </c>
      <c r="K1063" s="47" t="s">
        <v>4370</v>
      </c>
      <c r="L1063" s="47">
        <v>15958000</v>
      </c>
      <c r="M1063" s="50" t="s">
        <v>6890</v>
      </c>
      <c r="N1063" s="74" t="s">
        <v>5568</v>
      </c>
      <c r="O1063" s="74" t="s">
        <v>5046</v>
      </c>
      <c r="P1063" s="75" t="s">
        <v>5000</v>
      </c>
      <c r="Q1063" s="54"/>
    </row>
    <row r="1064" spans="2:17" s="73" customFormat="1" x14ac:dyDescent="0.15">
      <c r="B1064" s="65">
        <v>2018</v>
      </c>
      <c r="C1064" s="75">
        <v>5</v>
      </c>
      <c r="D1064" s="75" t="s">
        <v>5607</v>
      </c>
      <c r="E1064" s="53" t="s">
        <v>5608</v>
      </c>
      <c r="F1064" s="75" t="s">
        <v>3911</v>
      </c>
      <c r="G1064" s="53" t="s">
        <v>5609</v>
      </c>
      <c r="H1064" s="53" t="s">
        <v>5610</v>
      </c>
      <c r="I1064" s="47" t="s">
        <v>5611</v>
      </c>
      <c r="J1064" s="47">
        <v>5</v>
      </c>
      <c r="K1064" s="47" t="s">
        <v>5612</v>
      </c>
      <c r="L1064" s="47">
        <v>17050000</v>
      </c>
      <c r="M1064" s="50" t="s">
        <v>6893</v>
      </c>
      <c r="N1064" s="74" t="s">
        <v>5613</v>
      </c>
      <c r="O1064" s="74" t="s">
        <v>5614</v>
      </c>
      <c r="P1064" s="75" t="s">
        <v>6846</v>
      </c>
      <c r="Q1064" s="54"/>
    </row>
    <row r="1065" spans="2:17" s="73" customFormat="1" x14ac:dyDescent="0.15">
      <c r="B1065" s="65">
        <v>2018</v>
      </c>
      <c r="C1065" s="75">
        <v>5</v>
      </c>
      <c r="D1065" s="75" t="s">
        <v>14</v>
      </c>
      <c r="E1065" s="53" t="s">
        <v>3063</v>
      </c>
      <c r="F1065" s="75" t="s">
        <v>6836</v>
      </c>
      <c r="G1065" s="53" t="s">
        <v>1611</v>
      </c>
      <c r="H1065" s="53" t="s">
        <v>3064</v>
      </c>
      <c r="I1065" s="47" t="s">
        <v>3065</v>
      </c>
      <c r="J1065" s="47">
        <v>563</v>
      </c>
      <c r="K1065" s="47" t="s">
        <v>977</v>
      </c>
      <c r="L1065" s="47">
        <v>17128740</v>
      </c>
      <c r="M1065" s="50" t="s">
        <v>6865</v>
      </c>
      <c r="N1065" s="74" t="s">
        <v>2992</v>
      </c>
      <c r="O1065" s="74" t="s">
        <v>2993</v>
      </c>
      <c r="P1065" s="75" t="s">
        <v>5000</v>
      </c>
      <c r="Q1065" s="54"/>
    </row>
    <row r="1066" spans="2:17" s="73" customFormat="1" x14ac:dyDescent="0.15">
      <c r="B1066" s="65">
        <v>2018</v>
      </c>
      <c r="C1066" s="75">
        <v>5</v>
      </c>
      <c r="D1066" s="75" t="s">
        <v>15</v>
      </c>
      <c r="E1066" s="53" t="s">
        <v>4448</v>
      </c>
      <c r="F1066" s="75" t="s">
        <v>6836</v>
      </c>
      <c r="G1066" s="53" t="s">
        <v>1053</v>
      </c>
      <c r="H1066" s="53" t="s">
        <v>4484</v>
      </c>
      <c r="I1066" s="47" t="s">
        <v>16</v>
      </c>
      <c r="J1066" s="47">
        <v>87</v>
      </c>
      <c r="K1066" s="47" t="s">
        <v>306</v>
      </c>
      <c r="L1066" s="47">
        <v>17400000</v>
      </c>
      <c r="M1066" s="50" t="s">
        <v>4112</v>
      </c>
      <c r="N1066" s="74" t="s">
        <v>4126</v>
      </c>
      <c r="O1066" s="74" t="s">
        <v>4127</v>
      </c>
      <c r="P1066" s="75" t="s">
        <v>5000</v>
      </c>
      <c r="Q1066" s="54"/>
    </row>
    <row r="1067" spans="2:17" s="73" customFormat="1" x14ac:dyDescent="0.15">
      <c r="B1067" s="65">
        <v>2018</v>
      </c>
      <c r="C1067" s="75">
        <v>5</v>
      </c>
      <c r="D1067" s="75" t="s">
        <v>15</v>
      </c>
      <c r="E1067" s="53" t="s">
        <v>1948</v>
      </c>
      <c r="F1067" s="75" t="s">
        <v>6835</v>
      </c>
      <c r="G1067" s="53" t="s">
        <v>1993</v>
      </c>
      <c r="H1067" s="53" t="s">
        <v>1994</v>
      </c>
      <c r="I1067" s="47" t="s">
        <v>16</v>
      </c>
      <c r="J1067" s="47">
        <v>8216</v>
      </c>
      <c r="K1067" s="47" t="s">
        <v>493</v>
      </c>
      <c r="L1067" s="47">
        <v>17500000</v>
      </c>
      <c r="M1067" s="50" t="s">
        <v>6227</v>
      </c>
      <c r="N1067" s="74" t="s">
        <v>1949</v>
      </c>
      <c r="O1067" s="74" t="s">
        <v>1950</v>
      </c>
      <c r="P1067" s="75" t="s">
        <v>5000</v>
      </c>
      <c r="Q1067" s="54"/>
    </row>
    <row r="1068" spans="2:17" s="73" customFormat="1" x14ac:dyDescent="0.15">
      <c r="B1068" s="65">
        <v>2018</v>
      </c>
      <c r="C1068" s="75">
        <v>5</v>
      </c>
      <c r="D1068" s="75" t="s">
        <v>14</v>
      </c>
      <c r="E1068" s="53" t="s">
        <v>3691</v>
      </c>
      <c r="F1068" s="75" t="s">
        <v>6836</v>
      </c>
      <c r="G1068" s="53" t="s">
        <v>3692</v>
      </c>
      <c r="H1068" s="53" t="s">
        <v>3693</v>
      </c>
      <c r="I1068" s="47" t="s">
        <v>3694</v>
      </c>
      <c r="J1068" s="47">
        <v>187</v>
      </c>
      <c r="K1068" s="47" t="s">
        <v>319</v>
      </c>
      <c r="L1068" s="47">
        <v>17989400</v>
      </c>
      <c r="M1068" s="50" t="s">
        <v>5902</v>
      </c>
      <c r="N1068" s="74" t="s">
        <v>3497</v>
      </c>
      <c r="O1068" s="74" t="s">
        <v>3498</v>
      </c>
      <c r="P1068" s="75" t="s">
        <v>5000</v>
      </c>
      <c r="Q1068" s="54"/>
    </row>
    <row r="1069" spans="2:17" s="73" customFormat="1" x14ac:dyDescent="0.15">
      <c r="B1069" s="65">
        <v>2018</v>
      </c>
      <c r="C1069" s="75">
        <v>5</v>
      </c>
      <c r="D1069" s="75" t="s">
        <v>14</v>
      </c>
      <c r="E1069" s="53" t="s">
        <v>302</v>
      </c>
      <c r="F1069" s="75" t="s">
        <v>6817</v>
      </c>
      <c r="G1069" s="53" t="s">
        <v>310</v>
      </c>
      <c r="H1069" s="53" t="s">
        <v>304</v>
      </c>
      <c r="I1069" s="47" t="s">
        <v>305</v>
      </c>
      <c r="J1069" s="47">
        <v>1</v>
      </c>
      <c r="K1069" s="47" t="s">
        <v>301</v>
      </c>
      <c r="L1069" s="47">
        <v>18661000</v>
      </c>
      <c r="M1069" s="50" t="s">
        <v>6815</v>
      </c>
      <c r="N1069" s="74" t="s">
        <v>216</v>
      </c>
      <c r="O1069" s="74" t="s">
        <v>217</v>
      </c>
      <c r="P1069" s="75" t="s">
        <v>6816</v>
      </c>
      <c r="Q1069" s="54"/>
    </row>
    <row r="1070" spans="2:17" s="73" customFormat="1" x14ac:dyDescent="0.15">
      <c r="B1070" s="65">
        <v>2018</v>
      </c>
      <c r="C1070" s="75">
        <v>5</v>
      </c>
      <c r="D1070" s="75" t="s">
        <v>14</v>
      </c>
      <c r="E1070" s="53" t="s">
        <v>1456</v>
      </c>
      <c r="F1070" s="75" t="s">
        <v>6836</v>
      </c>
      <c r="G1070" s="53" t="s">
        <v>958</v>
      </c>
      <c r="H1070" s="53" t="s">
        <v>1694</v>
      </c>
      <c r="I1070" s="47" t="s">
        <v>16</v>
      </c>
      <c r="J1070" s="47">
        <v>185</v>
      </c>
      <c r="K1070" s="47" t="s">
        <v>366</v>
      </c>
      <c r="L1070" s="47">
        <v>18897000</v>
      </c>
      <c r="M1070" s="50" t="s">
        <v>5852</v>
      </c>
      <c r="N1070" s="74" t="s">
        <v>1278</v>
      </c>
      <c r="O1070" s="74" t="s">
        <v>1279</v>
      </c>
      <c r="P1070" s="75" t="s">
        <v>5000</v>
      </c>
      <c r="Q1070" s="54"/>
    </row>
    <row r="1071" spans="2:17" s="73" customFormat="1" x14ac:dyDescent="0.15">
      <c r="B1071" s="65">
        <v>2018</v>
      </c>
      <c r="C1071" s="75">
        <v>5</v>
      </c>
      <c r="D1071" s="75" t="s">
        <v>15</v>
      </c>
      <c r="E1071" s="53" t="s">
        <v>4431</v>
      </c>
      <c r="F1071" s="75" t="s">
        <v>6849</v>
      </c>
      <c r="G1071" s="53" t="s">
        <v>4432</v>
      </c>
      <c r="H1071" s="53" t="s">
        <v>4425</v>
      </c>
      <c r="I1071" s="47" t="s">
        <v>4432</v>
      </c>
      <c r="J1071" s="47">
        <v>6</v>
      </c>
      <c r="K1071" s="47" t="s">
        <v>90</v>
      </c>
      <c r="L1071" s="47">
        <v>19786000</v>
      </c>
      <c r="M1071" s="50" t="s">
        <v>6878</v>
      </c>
      <c r="N1071" s="74" t="s">
        <v>3863</v>
      </c>
      <c r="O1071" s="74" t="s">
        <v>4427</v>
      </c>
      <c r="P1071" s="75" t="s">
        <v>5000</v>
      </c>
      <c r="Q1071" s="54"/>
    </row>
    <row r="1072" spans="2:17" s="73" customFormat="1" x14ac:dyDescent="0.15">
      <c r="B1072" s="65">
        <v>2018</v>
      </c>
      <c r="C1072" s="75">
        <v>5</v>
      </c>
      <c r="D1072" s="75" t="s">
        <v>15</v>
      </c>
      <c r="E1072" s="53" t="s">
        <v>2660</v>
      </c>
      <c r="F1072" s="75" t="s">
        <v>6851</v>
      </c>
      <c r="G1072" s="53" t="s">
        <v>2665</v>
      </c>
      <c r="H1072" s="53" t="s">
        <v>2666</v>
      </c>
      <c r="I1072" s="47" t="s">
        <v>357</v>
      </c>
      <c r="J1072" s="47">
        <v>1</v>
      </c>
      <c r="K1072" s="47" t="s">
        <v>90</v>
      </c>
      <c r="L1072" s="47">
        <v>21120000</v>
      </c>
      <c r="M1072" s="50" t="s">
        <v>6861</v>
      </c>
      <c r="N1072" s="74" t="s">
        <v>2532</v>
      </c>
      <c r="O1072" s="74" t="s">
        <v>2533</v>
      </c>
      <c r="P1072" s="75" t="s">
        <v>6846</v>
      </c>
      <c r="Q1072" s="54"/>
    </row>
    <row r="1073" spans="2:17" s="73" customFormat="1" x14ac:dyDescent="0.15">
      <c r="B1073" s="65">
        <v>2018</v>
      </c>
      <c r="C1073" s="75">
        <v>5</v>
      </c>
      <c r="D1073" s="75" t="s">
        <v>14</v>
      </c>
      <c r="E1073" s="53" t="s">
        <v>5570</v>
      </c>
      <c r="F1073" s="75" t="s">
        <v>6836</v>
      </c>
      <c r="G1073" s="53" t="s">
        <v>489</v>
      </c>
      <c r="H1073" s="53" t="s">
        <v>5571</v>
      </c>
      <c r="I1073" s="47" t="s">
        <v>16</v>
      </c>
      <c r="J1073" s="47">
        <v>1448</v>
      </c>
      <c r="K1073" s="47" t="s">
        <v>90</v>
      </c>
      <c r="L1073" s="47">
        <v>21358000</v>
      </c>
      <c r="M1073" s="50" t="s">
        <v>6890</v>
      </c>
      <c r="N1073" s="74" t="s">
        <v>5572</v>
      </c>
      <c r="O1073" s="74" t="s">
        <v>5573</v>
      </c>
      <c r="P1073" s="75" t="s">
        <v>5000</v>
      </c>
      <c r="Q1073" s="54"/>
    </row>
    <row r="1074" spans="2:17" s="73" customFormat="1" x14ac:dyDescent="0.15">
      <c r="B1074" s="65">
        <v>2018</v>
      </c>
      <c r="C1074" s="75">
        <v>5</v>
      </c>
      <c r="D1074" s="75" t="s">
        <v>14</v>
      </c>
      <c r="E1074" s="53" t="s">
        <v>1614</v>
      </c>
      <c r="F1074" s="75" t="s">
        <v>6836</v>
      </c>
      <c r="G1074" s="53" t="s">
        <v>310</v>
      </c>
      <c r="H1074" s="53" t="s">
        <v>1617</v>
      </c>
      <c r="I1074" s="47" t="s">
        <v>357</v>
      </c>
      <c r="J1074" s="47">
        <v>1</v>
      </c>
      <c r="K1074" s="47" t="s">
        <v>90</v>
      </c>
      <c r="L1074" s="47">
        <v>21580000</v>
      </c>
      <c r="M1074" s="50" t="s">
        <v>5845</v>
      </c>
      <c r="N1074" s="74" t="s">
        <v>1182</v>
      </c>
      <c r="O1074" s="74" t="s">
        <v>1183</v>
      </c>
      <c r="P1074" s="75" t="s">
        <v>5000</v>
      </c>
      <c r="Q1074" s="54"/>
    </row>
    <row r="1075" spans="2:17" s="73" customFormat="1" x14ac:dyDescent="0.15">
      <c r="B1075" s="65">
        <v>2018</v>
      </c>
      <c r="C1075" s="75">
        <v>5</v>
      </c>
      <c r="D1075" s="75" t="s">
        <v>14</v>
      </c>
      <c r="E1075" s="53" t="s">
        <v>1974</v>
      </c>
      <c r="F1075" s="75" t="s">
        <v>6838</v>
      </c>
      <c r="G1075" s="53" t="s">
        <v>2108</v>
      </c>
      <c r="H1075" s="53" t="s">
        <v>2109</v>
      </c>
      <c r="I1075" s="47" t="s">
        <v>2107</v>
      </c>
      <c r="J1075" s="47">
        <v>1</v>
      </c>
      <c r="K1075" s="47" t="s">
        <v>322</v>
      </c>
      <c r="L1075" s="47">
        <v>22610000</v>
      </c>
      <c r="M1075" s="50" t="s">
        <v>5855</v>
      </c>
      <c r="N1075" s="74" t="s">
        <v>1930</v>
      </c>
      <c r="O1075" s="74" t="s">
        <v>1931</v>
      </c>
      <c r="P1075" s="75" t="s">
        <v>5000</v>
      </c>
      <c r="Q1075" s="54"/>
    </row>
    <row r="1076" spans="2:17" s="73" customFormat="1" x14ac:dyDescent="0.15">
      <c r="B1076" s="65">
        <v>2018</v>
      </c>
      <c r="C1076" s="75">
        <v>5</v>
      </c>
      <c r="D1076" s="75" t="s">
        <v>15</v>
      </c>
      <c r="E1076" s="53" t="s">
        <v>4711</v>
      </c>
      <c r="F1076" s="75" t="s">
        <v>6836</v>
      </c>
      <c r="G1076" s="53" t="s">
        <v>4712</v>
      </c>
      <c r="H1076" s="53" t="s">
        <v>4713</v>
      </c>
      <c r="I1076" s="47" t="s">
        <v>4421</v>
      </c>
      <c r="J1076" s="47">
        <v>13</v>
      </c>
      <c r="K1076" s="47" t="s">
        <v>4426</v>
      </c>
      <c r="L1076" s="47">
        <v>22792000</v>
      </c>
      <c r="M1076" s="50" t="s">
        <v>6883</v>
      </c>
      <c r="N1076" s="74" t="s">
        <v>4714</v>
      </c>
      <c r="O1076" s="74" t="s">
        <v>4715</v>
      </c>
      <c r="P1076" s="75" t="s">
        <v>5000</v>
      </c>
      <c r="Q1076" s="54"/>
    </row>
    <row r="1077" spans="2:17" s="73" customFormat="1" x14ac:dyDescent="0.15">
      <c r="B1077" s="65">
        <v>2018</v>
      </c>
      <c r="C1077" s="75">
        <v>5</v>
      </c>
      <c r="D1077" s="75" t="s">
        <v>14</v>
      </c>
      <c r="E1077" s="53" t="s">
        <v>1338</v>
      </c>
      <c r="F1077" s="75" t="s">
        <v>6836</v>
      </c>
      <c r="G1077" s="53" t="s">
        <v>1566</v>
      </c>
      <c r="H1077" s="53" t="s">
        <v>1568</v>
      </c>
      <c r="I1077" s="47" t="s">
        <v>1555</v>
      </c>
      <c r="J1077" s="47">
        <v>561</v>
      </c>
      <c r="K1077" s="47" t="s">
        <v>493</v>
      </c>
      <c r="L1077" s="47">
        <v>23225400</v>
      </c>
      <c r="M1077" s="50" t="s">
        <v>5845</v>
      </c>
      <c r="N1077" s="74" t="s">
        <v>1339</v>
      </c>
      <c r="O1077" s="74" t="s">
        <v>1340</v>
      </c>
      <c r="P1077" s="75" t="s">
        <v>5000</v>
      </c>
      <c r="Q1077" s="54"/>
    </row>
    <row r="1078" spans="2:17" s="73" customFormat="1" x14ac:dyDescent="0.15">
      <c r="B1078" s="65">
        <v>2018</v>
      </c>
      <c r="C1078" s="75">
        <v>5</v>
      </c>
      <c r="D1078" s="75" t="s">
        <v>14</v>
      </c>
      <c r="E1078" s="53" t="s">
        <v>5567</v>
      </c>
      <c r="F1078" s="75" t="s">
        <v>6836</v>
      </c>
      <c r="G1078" s="53" t="s">
        <v>3055</v>
      </c>
      <c r="H1078" s="53" t="s">
        <v>5569</v>
      </c>
      <c r="I1078" s="47" t="s">
        <v>16</v>
      </c>
      <c r="J1078" s="47">
        <v>429</v>
      </c>
      <c r="K1078" s="47" t="s">
        <v>366</v>
      </c>
      <c r="L1078" s="47">
        <v>23855000</v>
      </c>
      <c r="M1078" s="50" t="s">
        <v>6890</v>
      </c>
      <c r="N1078" s="74" t="s">
        <v>5568</v>
      </c>
      <c r="O1078" s="74" t="s">
        <v>5046</v>
      </c>
      <c r="P1078" s="75" t="s">
        <v>5000</v>
      </c>
      <c r="Q1078" s="54"/>
    </row>
    <row r="1079" spans="2:17" s="73" customFormat="1" x14ac:dyDescent="0.15">
      <c r="B1079" s="65">
        <v>2018</v>
      </c>
      <c r="C1079" s="75">
        <v>5</v>
      </c>
      <c r="D1079" s="75" t="s">
        <v>15</v>
      </c>
      <c r="E1079" s="53" t="s">
        <v>4634</v>
      </c>
      <c r="F1079" s="75" t="s">
        <v>6836</v>
      </c>
      <c r="G1079" s="53" t="s">
        <v>4646</v>
      </c>
      <c r="H1079" s="53" t="s">
        <v>4455</v>
      </c>
      <c r="I1079" s="47" t="s">
        <v>4421</v>
      </c>
      <c r="J1079" s="47">
        <v>10</v>
      </c>
      <c r="K1079" s="47" t="s">
        <v>4426</v>
      </c>
      <c r="L1079" s="47">
        <v>24000000</v>
      </c>
      <c r="M1079" s="50" t="s">
        <v>6881</v>
      </c>
      <c r="N1079" s="74" t="s">
        <v>4636</v>
      </c>
      <c r="O1079" s="74" t="s">
        <v>4637</v>
      </c>
      <c r="P1079" s="75" t="s">
        <v>5000</v>
      </c>
      <c r="Q1079" s="54"/>
    </row>
    <row r="1080" spans="2:17" s="73" customFormat="1" x14ac:dyDescent="0.15">
      <c r="B1080" s="65">
        <v>2018</v>
      </c>
      <c r="C1080" s="75">
        <v>5</v>
      </c>
      <c r="D1080" s="75" t="s">
        <v>14</v>
      </c>
      <c r="E1080" s="53" t="s">
        <v>3054</v>
      </c>
      <c r="F1080" s="75" t="s">
        <v>6836</v>
      </c>
      <c r="G1080" s="53" t="s">
        <v>3058</v>
      </c>
      <c r="H1080" s="53" t="s">
        <v>3059</v>
      </c>
      <c r="I1080" s="47" t="s">
        <v>314</v>
      </c>
      <c r="J1080" s="47">
        <v>315</v>
      </c>
      <c r="K1080" s="47" t="s">
        <v>493</v>
      </c>
      <c r="L1080" s="47">
        <v>24069276</v>
      </c>
      <c r="M1080" s="50" t="s">
        <v>6865</v>
      </c>
      <c r="N1080" s="74" t="s">
        <v>2992</v>
      </c>
      <c r="O1080" s="74" t="s">
        <v>2993</v>
      </c>
      <c r="P1080" s="75" t="s">
        <v>5000</v>
      </c>
      <c r="Q1080" s="54"/>
    </row>
    <row r="1081" spans="2:17" s="73" customFormat="1" x14ac:dyDescent="0.15">
      <c r="B1081" s="65">
        <v>2018</v>
      </c>
      <c r="C1081" s="75">
        <v>5</v>
      </c>
      <c r="D1081" s="75" t="s">
        <v>15</v>
      </c>
      <c r="E1081" s="53" t="s">
        <v>3515</v>
      </c>
      <c r="F1081" s="75" t="s">
        <v>6835</v>
      </c>
      <c r="G1081" s="53" t="s">
        <v>295</v>
      </c>
      <c r="H1081" s="53" t="s">
        <v>3531</v>
      </c>
      <c r="I1081" s="47" t="s">
        <v>3521</v>
      </c>
      <c r="J1081" s="47">
        <v>356</v>
      </c>
      <c r="K1081" s="47" t="s">
        <v>3530</v>
      </c>
      <c r="L1081" s="47">
        <v>24179342</v>
      </c>
      <c r="M1081" s="50" t="s">
        <v>6470</v>
      </c>
      <c r="N1081" s="74" t="s">
        <v>3403</v>
      </c>
      <c r="O1081" s="74" t="s">
        <v>3404</v>
      </c>
      <c r="P1081" s="75" t="s">
        <v>5000</v>
      </c>
      <c r="Q1081" s="54"/>
    </row>
    <row r="1082" spans="2:17" s="73" customFormat="1" x14ac:dyDescent="0.15">
      <c r="B1082" s="65">
        <v>2018</v>
      </c>
      <c r="C1082" s="75">
        <v>5</v>
      </c>
      <c r="D1082" s="75" t="s">
        <v>15</v>
      </c>
      <c r="E1082" s="53" t="s">
        <v>4791</v>
      </c>
      <c r="F1082" s="75" t="s">
        <v>6836</v>
      </c>
      <c r="G1082" s="53" t="s">
        <v>4606</v>
      </c>
      <c r="H1082" s="53" t="s">
        <v>4455</v>
      </c>
      <c r="I1082" s="47" t="s">
        <v>4421</v>
      </c>
      <c r="J1082" s="47">
        <v>2</v>
      </c>
      <c r="K1082" s="47" t="s">
        <v>4422</v>
      </c>
      <c r="L1082" s="47">
        <v>24500000</v>
      </c>
      <c r="M1082" s="50" t="s">
        <v>6884</v>
      </c>
      <c r="N1082" s="74" t="s">
        <v>4259</v>
      </c>
      <c r="O1082" s="74" t="s">
        <v>4260</v>
      </c>
      <c r="P1082" s="75" t="s">
        <v>5000</v>
      </c>
      <c r="Q1082" s="54"/>
    </row>
    <row r="1083" spans="2:17" s="73" customFormat="1" x14ac:dyDescent="0.15">
      <c r="B1083" s="65">
        <v>2018</v>
      </c>
      <c r="C1083" s="75">
        <v>5</v>
      </c>
      <c r="D1083" s="75" t="s">
        <v>15</v>
      </c>
      <c r="E1083" s="53" t="s">
        <v>4373</v>
      </c>
      <c r="F1083" s="75" t="s">
        <v>6836</v>
      </c>
      <c r="G1083" s="53" t="s">
        <v>312</v>
      </c>
      <c r="H1083" s="53" t="s">
        <v>4375</v>
      </c>
      <c r="I1083" s="47" t="s">
        <v>16</v>
      </c>
      <c r="J1083" s="47">
        <v>37</v>
      </c>
      <c r="K1083" s="47" t="s">
        <v>982</v>
      </c>
      <c r="L1083" s="47">
        <v>24730000</v>
      </c>
      <c r="M1083" s="50" t="s">
        <v>6876</v>
      </c>
      <c r="N1083" s="74" t="s">
        <v>3833</v>
      </c>
      <c r="O1083" s="74" t="s">
        <v>3834</v>
      </c>
      <c r="P1083" s="75" t="s">
        <v>5000</v>
      </c>
      <c r="Q1083" s="54"/>
    </row>
    <row r="1084" spans="2:17" s="73" customFormat="1" x14ac:dyDescent="0.15">
      <c r="B1084" s="65">
        <v>2018</v>
      </c>
      <c r="C1084" s="75">
        <v>5</v>
      </c>
      <c r="D1084" s="75" t="s">
        <v>15</v>
      </c>
      <c r="E1084" s="53" t="s">
        <v>302</v>
      </c>
      <c r="F1084" s="75" t="s">
        <v>6814</v>
      </c>
      <c r="G1084" s="53" t="s">
        <v>307</v>
      </c>
      <c r="H1084" s="53" t="s">
        <v>304</v>
      </c>
      <c r="I1084" s="47" t="s">
        <v>308</v>
      </c>
      <c r="J1084" s="47">
        <v>316</v>
      </c>
      <c r="K1084" s="47" t="s">
        <v>309</v>
      </c>
      <c r="L1084" s="47">
        <v>24768000</v>
      </c>
      <c r="M1084" s="50" t="s">
        <v>6815</v>
      </c>
      <c r="N1084" s="74" t="s">
        <v>216</v>
      </c>
      <c r="O1084" s="74" t="s">
        <v>217</v>
      </c>
      <c r="P1084" s="75" t="s">
        <v>6816</v>
      </c>
      <c r="Q1084" s="54"/>
    </row>
    <row r="1085" spans="2:17" s="73" customFormat="1" x14ac:dyDescent="0.15">
      <c r="B1085" s="65">
        <v>2018</v>
      </c>
      <c r="C1085" s="75">
        <v>5</v>
      </c>
      <c r="D1085" s="75" t="s">
        <v>15</v>
      </c>
      <c r="E1085" s="53" t="s">
        <v>4589</v>
      </c>
      <c r="F1085" s="75" t="s">
        <v>6836</v>
      </c>
      <c r="G1085" s="53" t="s">
        <v>339</v>
      </c>
      <c r="H1085" s="53" t="s">
        <v>4599</v>
      </c>
      <c r="I1085" s="47" t="s">
        <v>486</v>
      </c>
      <c r="J1085" s="47">
        <v>1</v>
      </c>
      <c r="K1085" s="47" t="s">
        <v>506</v>
      </c>
      <c r="L1085" s="47">
        <v>25123000</v>
      </c>
      <c r="M1085" s="50" t="s">
        <v>4207</v>
      </c>
      <c r="N1085" s="74" t="s">
        <v>4198</v>
      </c>
      <c r="O1085" s="74" t="s">
        <v>4600</v>
      </c>
      <c r="P1085" s="75" t="s">
        <v>5000</v>
      </c>
      <c r="Q1085" s="54"/>
    </row>
    <row r="1086" spans="2:17" s="73" customFormat="1" x14ac:dyDescent="0.15">
      <c r="B1086" s="65">
        <v>2018</v>
      </c>
      <c r="C1086" s="75">
        <v>5</v>
      </c>
      <c r="D1086" s="75" t="s">
        <v>14</v>
      </c>
      <c r="E1086" s="53" t="s">
        <v>3691</v>
      </c>
      <c r="F1086" s="75" t="s">
        <v>6836</v>
      </c>
      <c r="G1086" s="53" t="s">
        <v>3692</v>
      </c>
      <c r="H1086" s="53" t="s">
        <v>3696</v>
      </c>
      <c r="I1086" s="47" t="s">
        <v>3694</v>
      </c>
      <c r="J1086" s="47">
        <v>145</v>
      </c>
      <c r="K1086" s="47" t="s">
        <v>319</v>
      </c>
      <c r="L1086" s="47">
        <v>25752000</v>
      </c>
      <c r="M1086" s="50" t="s">
        <v>5902</v>
      </c>
      <c r="N1086" s="74" t="s">
        <v>3497</v>
      </c>
      <c r="O1086" s="74" t="s">
        <v>3498</v>
      </c>
      <c r="P1086" s="75" t="s">
        <v>5000</v>
      </c>
      <c r="Q1086" s="54"/>
    </row>
    <row r="1087" spans="2:17" s="73" customFormat="1" x14ac:dyDescent="0.15">
      <c r="B1087" s="65">
        <v>2018</v>
      </c>
      <c r="C1087" s="75">
        <v>5</v>
      </c>
      <c r="D1087" s="75" t="s">
        <v>15</v>
      </c>
      <c r="E1087" s="53" t="s">
        <v>4448</v>
      </c>
      <c r="F1087" s="75" t="s">
        <v>6836</v>
      </c>
      <c r="G1087" s="53" t="s">
        <v>4482</v>
      </c>
      <c r="H1087" s="53" t="s">
        <v>4483</v>
      </c>
      <c r="I1087" s="47" t="s">
        <v>357</v>
      </c>
      <c r="J1087" s="47">
        <v>599.79</v>
      </c>
      <c r="K1087" s="47" t="s">
        <v>493</v>
      </c>
      <c r="L1087" s="47">
        <v>26391000</v>
      </c>
      <c r="M1087" s="50" t="s">
        <v>4112</v>
      </c>
      <c r="N1087" s="74" t="s">
        <v>4126</v>
      </c>
      <c r="O1087" s="74" t="s">
        <v>4127</v>
      </c>
      <c r="P1087" s="75" t="s">
        <v>5000</v>
      </c>
      <c r="Q1087" s="54"/>
    </row>
    <row r="1088" spans="2:17" s="73" customFormat="1" x14ac:dyDescent="0.15">
      <c r="B1088" s="65">
        <v>2018</v>
      </c>
      <c r="C1088" s="75">
        <v>5</v>
      </c>
      <c r="D1088" s="75" t="s">
        <v>15</v>
      </c>
      <c r="E1088" s="53" t="s">
        <v>1957</v>
      </c>
      <c r="F1088" s="75" t="s">
        <v>6835</v>
      </c>
      <c r="G1088" s="53" t="s">
        <v>993</v>
      </c>
      <c r="H1088" s="53" t="s">
        <v>2039</v>
      </c>
      <c r="I1088" s="47" t="s">
        <v>16</v>
      </c>
      <c r="J1088" s="47">
        <v>12</v>
      </c>
      <c r="K1088" s="47" t="s">
        <v>319</v>
      </c>
      <c r="L1088" s="47">
        <v>26489000</v>
      </c>
      <c r="M1088" s="50" t="s">
        <v>6227</v>
      </c>
      <c r="N1088" s="74" t="s">
        <v>1958</v>
      </c>
      <c r="O1088" s="74" t="s">
        <v>1959</v>
      </c>
      <c r="P1088" s="75" t="s">
        <v>5000</v>
      </c>
      <c r="Q1088" s="54"/>
    </row>
    <row r="1089" spans="2:17" s="73" customFormat="1" x14ac:dyDescent="0.15">
      <c r="B1089" s="65">
        <v>2018</v>
      </c>
      <c r="C1089" s="75">
        <v>5</v>
      </c>
      <c r="D1089" s="75" t="s">
        <v>14</v>
      </c>
      <c r="E1089" s="53" t="s">
        <v>2461</v>
      </c>
      <c r="F1089" s="75" t="s">
        <v>6851</v>
      </c>
      <c r="G1089" s="53" t="s">
        <v>2580</v>
      </c>
      <c r="H1089" s="53" t="s">
        <v>1567</v>
      </c>
      <c r="I1089" s="47" t="s">
        <v>16</v>
      </c>
      <c r="J1089" s="47">
        <v>1697</v>
      </c>
      <c r="K1089" s="47" t="s">
        <v>493</v>
      </c>
      <c r="L1089" s="47">
        <v>27152000</v>
      </c>
      <c r="M1089" s="50" t="s">
        <v>6857</v>
      </c>
      <c r="N1089" s="74" t="s">
        <v>2462</v>
      </c>
      <c r="O1089" s="74" t="s">
        <v>2463</v>
      </c>
      <c r="P1089" s="75" t="s">
        <v>6846</v>
      </c>
      <c r="Q1089" s="54"/>
    </row>
    <row r="1090" spans="2:17" s="73" customFormat="1" x14ac:dyDescent="0.15">
      <c r="B1090" s="65">
        <v>2018</v>
      </c>
      <c r="C1090" s="75">
        <v>5</v>
      </c>
      <c r="D1090" s="75" t="s">
        <v>14</v>
      </c>
      <c r="E1090" s="53" t="s">
        <v>403</v>
      </c>
      <c r="F1090" s="75" t="s">
        <v>6817</v>
      </c>
      <c r="G1090" s="53" t="s">
        <v>415</v>
      </c>
      <c r="H1090" s="53" t="s">
        <v>417</v>
      </c>
      <c r="I1090" s="47" t="s">
        <v>16</v>
      </c>
      <c r="J1090" s="47">
        <v>892</v>
      </c>
      <c r="K1090" s="47" t="s">
        <v>366</v>
      </c>
      <c r="L1090" s="47">
        <v>27304000</v>
      </c>
      <c r="M1090" s="50" t="s">
        <v>6824</v>
      </c>
      <c r="N1090" s="74" t="s">
        <v>206</v>
      </c>
      <c r="O1090" s="74" t="s">
        <v>207</v>
      </c>
      <c r="P1090" s="75" t="s">
        <v>6816</v>
      </c>
      <c r="Q1090" s="54"/>
    </row>
    <row r="1091" spans="2:17" s="73" customFormat="1" x14ac:dyDescent="0.15">
      <c r="B1091" s="65">
        <v>2018</v>
      </c>
      <c r="C1091" s="75">
        <v>5</v>
      </c>
      <c r="D1091" s="75" t="s">
        <v>15</v>
      </c>
      <c r="E1091" s="53" t="s">
        <v>877</v>
      </c>
      <c r="F1091" s="75" t="s">
        <v>6817</v>
      </c>
      <c r="G1091" s="53" t="s">
        <v>878</v>
      </c>
      <c r="H1091" s="53" t="s">
        <v>879</v>
      </c>
      <c r="I1091" s="47" t="s">
        <v>329</v>
      </c>
      <c r="J1091" s="47">
        <v>1808</v>
      </c>
      <c r="K1091" s="47" t="s">
        <v>880</v>
      </c>
      <c r="L1091" s="47">
        <v>28000000</v>
      </c>
      <c r="M1091" s="50" t="s">
        <v>6831</v>
      </c>
      <c r="N1091" s="74" t="s">
        <v>881</v>
      </c>
      <c r="O1091" s="74" t="s">
        <v>882</v>
      </c>
      <c r="P1091" s="75" t="s">
        <v>6816</v>
      </c>
      <c r="Q1091" s="54"/>
    </row>
    <row r="1092" spans="2:17" s="73" customFormat="1" x14ac:dyDescent="0.15">
      <c r="B1092" s="65">
        <v>2018</v>
      </c>
      <c r="C1092" s="75">
        <v>5</v>
      </c>
      <c r="D1092" s="75" t="s">
        <v>15</v>
      </c>
      <c r="E1092" s="53" t="s">
        <v>983</v>
      </c>
      <c r="F1092" s="75" t="s">
        <v>6836</v>
      </c>
      <c r="G1092" s="53" t="s">
        <v>345</v>
      </c>
      <c r="H1092" s="53" t="s">
        <v>985</v>
      </c>
      <c r="I1092" s="47" t="s">
        <v>318</v>
      </c>
      <c r="J1092" s="47">
        <v>45</v>
      </c>
      <c r="K1092" s="47" t="s">
        <v>982</v>
      </c>
      <c r="L1092" s="47">
        <v>28260000</v>
      </c>
      <c r="M1092" s="50" t="s">
        <v>6029</v>
      </c>
      <c r="N1092" s="74" t="s">
        <v>830</v>
      </c>
      <c r="O1092" s="74" t="s">
        <v>831</v>
      </c>
      <c r="P1092" s="75" t="s">
        <v>5000</v>
      </c>
      <c r="Q1092" s="54"/>
    </row>
    <row r="1093" spans="2:17" s="73" customFormat="1" x14ac:dyDescent="0.15">
      <c r="B1093" s="65">
        <v>2018</v>
      </c>
      <c r="C1093" s="75">
        <v>5</v>
      </c>
      <c r="D1093" s="75" t="s">
        <v>14</v>
      </c>
      <c r="E1093" s="53" t="s">
        <v>5567</v>
      </c>
      <c r="F1093" s="75" t="s">
        <v>6836</v>
      </c>
      <c r="G1093" s="53" t="s">
        <v>2048</v>
      </c>
      <c r="H1093" s="53" t="s">
        <v>2064</v>
      </c>
      <c r="I1093" s="47" t="s">
        <v>16</v>
      </c>
      <c r="J1093" s="47">
        <v>92</v>
      </c>
      <c r="K1093" s="47" t="s">
        <v>366</v>
      </c>
      <c r="L1093" s="47">
        <v>28454000</v>
      </c>
      <c r="M1093" s="50" t="s">
        <v>6890</v>
      </c>
      <c r="N1093" s="74" t="s">
        <v>5568</v>
      </c>
      <c r="O1093" s="74" t="s">
        <v>5046</v>
      </c>
      <c r="P1093" s="75" t="s">
        <v>5000</v>
      </c>
      <c r="Q1093" s="54"/>
    </row>
    <row r="1094" spans="2:17" s="73" customFormat="1" x14ac:dyDescent="0.15">
      <c r="B1094" s="65">
        <v>2018</v>
      </c>
      <c r="C1094" s="75">
        <v>5</v>
      </c>
      <c r="D1094" s="75" t="s">
        <v>14</v>
      </c>
      <c r="E1094" s="53" t="s">
        <v>5570</v>
      </c>
      <c r="F1094" s="75" t="s">
        <v>6836</v>
      </c>
      <c r="G1094" s="53" t="s">
        <v>307</v>
      </c>
      <c r="H1094" s="53" t="s">
        <v>2299</v>
      </c>
      <c r="I1094" s="47" t="s">
        <v>16</v>
      </c>
      <c r="J1094" s="47">
        <v>444</v>
      </c>
      <c r="K1094" s="47" t="s">
        <v>4370</v>
      </c>
      <c r="L1094" s="47">
        <v>29426330</v>
      </c>
      <c r="M1094" s="50" t="s">
        <v>6890</v>
      </c>
      <c r="N1094" s="74" t="s">
        <v>5572</v>
      </c>
      <c r="O1094" s="74" t="s">
        <v>5573</v>
      </c>
      <c r="P1094" s="75" t="s">
        <v>5000</v>
      </c>
      <c r="Q1094" s="54"/>
    </row>
    <row r="1095" spans="2:17" s="73" customFormat="1" x14ac:dyDescent="0.15">
      <c r="B1095" s="65">
        <v>2018</v>
      </c>
      <c r="C1095" s="75">
        <v>5</v>
      </c>
      <c r="D1095" s="75" t="s">
        <v>15</v>
      </c>
      <c r="E1095" s="53" t="s">
        <v>3515</v>
      </c>
      <c r="F1095" s="75" t="s">
        <v>6835</v>
      </c>
      <c r="G1095" s="53" t="s">
        <v>295</v>
      </c>
      <c r="H1095" s="53" t="s">
        <v>3529</v>
      </c>
      <c r="I1095" s="47" t="s">
        <v>3521</v>
      </c>
      <c r="J1095" s="47">
        <v>383</v>
      </c>
      <c r="K1095" s="47" t="s">
        <v>3530</v>
      </c>
      <c r="L1095" s="47">
        <v>29758947</v>
      </c>
      <c r="M1095" s="50" t="s">
        <v>6470</v>
      </c>
      <c r="N1095" s="74" t="s">
        <v>3403</v>
      </c>
      <c r="O1095" s="74" t="s">
        <v>3404</v>
      </c>
      <c r="P1095" s="75" t="s">
        <v>5000</v>
      </c>
      <c r="Q1095" s="54"/>
    </row>
    <row r="1096" spans="2:17" s="73" customFormat="1" x14ac:dyDescent="0.15">
      <c r="B1096" s="65">
        <v>2018</v>
      </c>
      <c r="C1096" s="75">
        <v>5</v>
      </c>
      <c r="D1096" s="75" t="s">
        <v>14</v>
      </c>
      <c r="E1096" s="53" t="s">
        <v>3536</v>
      </c>
      <c r="F1096" s="75" t="s">
        <v>3911</v>
      </c>
      <c r="G1096" s="53" t="s">
        <v>345</v>
      </c>
      <c r="H1096" s="53" t="s">
        <v>408</v>
      </c>
      <c r="I1096" s="47" t="s">
        <v>16</v>
      </c>
      <c r="J1096" s="47">
        <v>30</v>
      </c>
      <c r="K1096" s="47" t="s">
        <v>516</v>
      </c>
      <c r="L1096" s="47">
        <v>30000000</v>
      </c>
      <c r="M1096" s="50" t="s">
        <v>5890</v>
      </c>
      <c r="N1096" s="74" t="s">
        <v>3410</v>
      </c>
      <c r="O1096" s="74" t="s">
        <v>3411</v>
      </c>
      <c r="P1096" s="75" t="s">
        <v>7682</v>
      </c>
      <c r="Q1096" s="54"/>
    </row>
    <row r="1097" spans="2:17" s="73" customFormat="1" x14ac:dyDescent="0.15">
      <c r="B1097" s="65">
        <v>2018</v>
      </c>
      <c r="C1097" s="75">
        <v>5</v>
      </c>
      <c r="D1097" s="75" t="s">
        <v>14</v>
      </c>
      <c r="E1097" s="53" t="s">
        <v>1456</v>
      </c>
      <c r="F1097" s="75" t="s">
        <v>6836</v>
      </c>
      <c r="G1097" s="53" t="s">
        <v>1053</v>
      </c>
      <c r="H1097" s="53" t="s">
        <v>1695</v>
      </c>
      <c r="I1097" s="47" t="s">
        <v>16</v>
      </c>
      <c r="J1097" s="47">
        <v>181</v>
      </c>
      <c r="K1097" s="47" t="s">
        <v>306</v>
      </c>
      <c r="L1097" s="47">
        <v>30572000</v>
      </c>
      <c r="M1097" s="50" t="s">
        <v>5852</v>
      </c>
      <c r="N1097" s="74" t="s">
        <v>1278</v>
      </c>
      <c r="O1097" s="74" t="s">
        <v>1279</v>
      </c>
      <c r="P1097" s="75" t="s">
        <v>5000</v>
      </c>
      <c r="Q1097" s="54"/>
    </row>
    <row r="1098" spans="2:17" s="73" customFormat="1" x14ac:dyDescent="0.15">
      <c r="B1098" s="65">
        <v>2018</v>
      </c>
      <c r="C1098" s="75">
        <v>5</v>
      </c>
      <c r="D1098" s="75" t="s">
        <v>15</v>
      </c>
      <c r="E1098" s="53" t="s">
        <v>2660</v>
      </c>
      <c r="F1098" s="75" t="s">
        <v>6851</v>
      </c>
      <c r="G1098" s="53" t="s">
        <v>2665</v>
      </c>
      <c r="H1098" s="53" t="s">
        <v>2667</v>
      </c>
      <c r="I1098" s="47" t="s">
        <v>357</v>
      </c>
      <c r="J1098" s="47">
        <v>1</v>
      </c>
      <c r="K1098" s="47" t="s">
        <v>90</v>
      </c>
      <c r="L1098" s="47">
        <v>34500000</v>
      </c>
      <c r="M1098" s="50" t="s">
        <v>6861</v>
      </c>
      <c r="N1098" s="74" t="s">
        <v>2532</v>
      </c>
      <c r="O1098" s="74" t="s">
        <v>2533</v>
      </c>
      <c r="P1098" s="75" t="s">
        <v>6846</v>
      </c>
      <c r="Q1098" s="54"/>
    </row>
    <row r="1099" spans="2:17" s="73" customFormat="1" x14ac:dyDescent="0.15">
      <c r="B1099" s="65">
        <v>2018</v>
      </c>
      <c r="C1099" s="75">
        <v>5</v>
      </c>
      <c r="D1099" s="75" t="s">
        <v>15</v>
      </c>
      <c r="E1099" s="53" t="s">
        <v>983</v>
      </c>
      <c r="F1099" s="75" t="s">
        <v>6836</v>
      </c>
      <c r="G1099" s="53" t="s">
        <v>986</v>
      </c>
      <c r="H1099" s="53" t="s">
        <v>987</v>
      </c>
      <c r="I1099" s="47" t="s">
        <v>318</v>
      </c>
      <c r="J1099" s="47">
        <v>150</v>
      </c>
      <c r="K1099" s="47" t="s">
        <v>319</v>
      </c>
      <c r="L1099" s="47">
        <v>34600000</v>
      </c>
      <c r="M1099" s="50" t="s">
        <v>6029</v>
      </c>
      <c r="N1099" s="74" t="s">
        <v>830</v>
      </c>
      <c r="O1099" s="74" t="s">
        <v>831</v>
      </c>
      <c r="P1099" s="75" t="s">
        <v>5000</v>
      </c>
      <c r="Q1099" s="54"/>
    </row>
    <row r="1100" spans="2:17" s="73" customFormat="1" x14ac:dyDescent="0.15">
      <c r="B1100" s="65">
        <v>2018</v>
      </c>
      <c r="C1100" s="75">
        <v>5</v>
      </c>
      <c r="D1100" s="75" t="s">
        <v>15</v>
      </c>
      <c r="E1100" s="53" t="s">
        <v>1965</v>
      </c>
      <c r="F1100" s="75" t="s">
        <v>6835</v>
      </c>
      <c r="G1100" s="53" t="s">
        <v>501</v>
      </c>
      <c r="H1100" s="53" t="s">
        <v>2064</v>
      </c>
      <c r="I1100" s="47" t="s">
        <v>16</v>
      </c>
      <c r="J1100" s="47">
        <v>112</v>
      </c>
      <c r="K1100" s="47" t="s">
        <v>366</v>
      </c>
      <c r="L1100" s="47">
        <v>34805000</v>
      </c>
      <c r="M1100" s="50" t="s">
        <v>6227</v>
      </c>
      <c r="N1100" s="74" t="s">
        <v>1963</v>
      </c>
      <c r="O1100" s="74" t="s">
        <v>1964</v>
      </c>
      <c r="P1100" s="75" t="s">
        <v>5000</v>
      </c>
      <c r="Q1100" s="54"/>
    </row>
    <row r="1101" spans="2:17" s="73" customFormat="1" x14ac:dyDescent="0.15">
      <c r="B1101" s="65">
        <v>2018</v>
      </c>
      <c r="C1101" s="75">
        <v>5</v>
      </c>
      <c r="D1101" s="75" t="s">
        <v>14</v>
      </c>
      <c r="E1101" s="53" t="s">
        <v>3691</v>
      </c>
      <c r="F1101" s="75" t="s">
        <v>6836</v>
      </c>
      <c r="G1101" s="53" t="s">
        <v>3692</v>
      </c>
      <c r="H1101" s="53" t="s">
        <v>3695</v>
      </c>
      <c r="I1101" s="47" t="s">
        <v>3694</v>
      </c>
      <c r="J1101" s="47">
        <v>272</v>
      </c>
      <c r="K1101" s="47" t="s">
        <v>319</v>
      </c>
      <c r="L1101" s="47">
        <v>34979200</v>
      </c>
      <c r="M1101" s="50" t="s">
        <v>5902</v>
      </c>
      <c r="N1101" s="74" t="s">
        <v>3497</v>
      </c>
      <c r="O1101" s="74" t="s">
        <v>3498</v>
      </c>
      <c r="P1101" s="75" t="s">
        <v>5000</v>
      </c>
      <c r="Q1101" s="54"/>
    </row>
    <row r="1102" spans="2:17" s="73" customFormat="1" x14ac:dyDescent="0.15">
      <c r="B1102" s="65">
        <v>2018</v>
      </c>
      <c r="C1102" s="75">
        <v>5</v>
      </c>
      <c r="D1102" s="75" t="s">
        <v>15</v>
      </c>
      <c r="E1102" s="53" t="s">
        <v>873</v>
      </c>
      <c r="F1102" s="75" t="s">
        <v>6836</v>
      </c>
      <c r="G1102" s="53" t="s">
        <v>1061</v>
      </c>
      <c r="H1102" s="53" t="s">
        <v>413</v>
      </c>
      <c r="I1102" s="47" t="s">
        <v>16</v>
      </c>
      <c r="J1102" s="47">
        <v>46</v>
      </c>
      <c r="K1102" s="47" t="s">
        <v>90</v>
      </c>
      <c r="L1102" s="47">
        <v>36000000</v>
      </c>
      <c r="M1102" s="50" t="s">
        <v>5841</v>
      </c>
      <c r="N1102" s="74" t="s">
        <v>874</v>
      </c>
      <c r="O1102" s="74" t="s">
        <v>875</v>
      </c>
      <c r="P1102" s="75" t="s">
        <v>5000</v>
      </c>
      <c r="Q1102" s="54"/>
    </row>
    <row r="1103" spans="2:17" s="73" customFormat="1" x14ac:dyDescent="0.15">
      <c r="B1103" s="65">
        <v>2018</v>
      </c>
      <c r="C1103" s="75">
        <v>5</v>
      </c>
      <c r="D1103" s="75" t="s">
        <v>15</v>
      </c>
      <c r="E1103" s="53" t="s">
        <v>3515</v>
      </c>
      <c r="F1103" s="75" t="s">
        <v>6835</v>
      </c>
      <c r="G1103" s="53" t="s">
        <v>3533</v>
      </c>
      <c r="H1103" s="53" t="s">
        <v>3534</v>
      </c>
      <c r="I1103" s="47" t="s">
        <v>3521</v>
      </c>
      <c r="J1103" s="47">
        <v>212</v>
      </c>
      <c r="K1103" s="47" t="s">
        <v>3528</v>
      </c>
      <c r="L1103" s="47">
        <v>38244800</v>
      </c>
      <c r="M1103" s="50" t="s">
        <v>6470</v>
      </c>
      <c r="N1103" s="74" t="s">
        <v>3403</v>
      </c>
      <c r="O1103" s="74" t="s">
        <v>3404</v>
      </c>
      <c r="P1103" s="75" t="s">
        <v>5000</v>
      </c>
      <c r="Q1103" s="54"/>
    </row>
    <row r="1104" spans="2:17" s="73" customFormat="1" x14ac:dyDescent="0.15">
      <c r="B1104" s="65">
        <v>2018</v>
      </c>
      <c r="C1104" s="75">
        <v>5</v>
      </c>
      <c r="D1104" s="75" t="s">
        <v>5424</v>
      </c>
      <c r="E1104" s="53" t="s">
        <v>5425</v>
      </c>
      <c r="F1104" s="75" t="s">
        <v>6836</v>
      </c>
      <c r="G1104" s="53" t="s">
        <v>5432</v>
      </c>
      <c r="H1104" s="53" t="s">
        <v>5433</v>
      </c>
      <c r="I1104" s="47" t="s">
        <v>5434</v>
      </c>
      <c r="J1104" s="47">
        <v>1</v>
      </c>
      <c r="K1104" s="47" t="s">
        <v>4317</v>
      </c>
      <c r="L1104" s="47">
        <v>38360000</v>
      </c>
      <c r="M1104" s="50" t="s">
        <v>6886</v>
      </c>
      <c r="N1104" s="74" t="s">
        <v>5430</v>
      </c>
      <c r="O1104" s="74" t="s">
        <v>5431</v>
      </c>
      <c r="P1104" s="75" t="s">
        <v>5000</v>
      </c>
      <c r="Q1104" s="54"/>
    </row>
    <row r="1105" spans="2:17" s="73" customFormat="1" x14ac:dyDescent="0.15">
      <c r="B1105" s="65">
        <v>2018</v>
      </c>
      <c r="C1105" s="75">
        <v>5</v>
      </c>
      <c r="D1105" s="75" t="s">
        <v>14</v>
      </c>
      <c r="E1105" s="53" t="s">
        <v>4827</v>
      </c>
      <c r="F1105" s="75" t="s">
        <v>6836</v>
      </c>
      <c r="G1105" s="53" t="s">
        <v>560</v>
      </c>
      <c r="H1105" s="53" t="s">
        <v>4829</v>
      </c>
      <c r="I1105" s="47" t="s">
        <v>4774</v>
      </c>
      <c r="J1105" s="47">
        <v>2</v>
      </c>
      <c r="K1105" s="47" t="s">
        <v>422</v>
      </c>
      <c r="L1105" s="47">
        <v>48382000</v>
      </c>
      <c r="M1105" s="50" t="s">
        <v>6885</v>
      </c>
      <c r="N1105" s="74" t="s">
        <v>4285</v>
      </c>
      <c r="O1105" s="74" t="s">
        <v>4812</v>
      </c>
      <c r="P1105" s="75" t="s">
        <v>5000</v>
      </c>
      <c r="Q1105" s="54"/>
    </row>
    <row r="1106" spans="2:17" s="73" customFormat="1" x14ac:dyDescent="0.15">
      <c r="B1106" s="65">
        <v>2018</v>
      </c>
      <c r="C1106" s="75">
        <v>5</v>
      </c>
      <c r="D1106" s="75" t="s">
        <v>14</v>
      </c>
      <c r="E1106" s="53" t="s">
        <v>4827</v>
      </c>
      <c r="F1106" s="75" t="s">
        <v>6836</v>
      </c>
      <c r="G1106" s="53" t="s">
        <v>560</v>
      </c>
      <c r="H1106" s="53" t="s">
        <v>4829</v>
      </c>
      <c r="I1106" s="47" t="s">
        <v>4774</v>
      </c>
      <c r="J1106" s="47">
        <v>2</v>
      </c>
      <c r="K1106" s="47" t="s">
        <v>422</v>
      </c>
      <c r="L1106" s="47">
        <v>48382000</v>
      </c>
      <c r="M1106" s="50" t="s">
        <v>6885</v>
      </c>
      <c r="N1106" s="74" t="s">
        <v>4285</v>
      </c>
      <c r="O1106" s="74" t="s">
        <v>4812</v>
      </c>
      <c r="P1106" s="75" t="s">
        <v>5000</v>
      </c>
      <c r="Q1106" s="54"/>
    </row>
    <row r="1107" spans="2:17" s="73" customFormat="1" x14ac:dyDescent="0.15">
      <c r="B1107" s="65">
        <v>2018</v>
      </c>
      <c r="C1107" s="75">
        <v>5</v>
      </c>
      <c r="D1107" s="75" t="s">
        <v>14</v>
      </c>
      <c r="E1107" s="53" t="s">
        <v>220</v>
      </c>
      <c r="F1107" s="75" t="s">
        <v>6817</v>
      </c>
      <c r="G1107" s="53" t="s">
        <v>307</v>
      </c>
      <c r="H1107" s="53" t="s">
        <v>313</v>
      </c>
      <c r="I1107" s="47" t="s">
        <v>314</v>
      </c>
      <c r="J1107" s="47"/>
      <c r="K1107" s="47" t="s">
        <v>315</v>
      </c>
      <c r="L1107" s="47">
        <v>50000000</v>
      </c>
      <c r="M1107" s="50" t="s">
        <v>6815</v>
      </c>
      <c r="N1107" s="74" t="s">
        <v>221</v>
      </c>
      <c r="O1107" s="74" t="s">
        <v>222</v>
      </c>
      <c r="P1107" s="75" t="s">
        <v>6816</v>
      </c>
      <c r="Q1107" s="54"/>
    </row>
    <row r="1108" spans="2:17" s="73" customFormat="1" x14ac:dyDescent="0.15">
      <c r="B1108" s="65">
        <v>2018</v>
      </c>
      <c r="C1108" s="75">
        <v>5</v>
      </c>
      <c r="D1108" s="75" t="s">
        <v>15</v>
      </c>
      <c r="E1108" s="53" t="s">
        <v>877</v>
      </c>
      <c r="F1108" s="75" t="s">
        <v>6817</v>
      </c>
      <c r="G1108" s="53" t="s">
        <v>883</v>
      </c>
      <c r="H1108" s="53" t="s">
        <v>879</v>
      </c>
      <c r="I1108" s="47" t="s">
        <v>329</v>
      </c>
      <c r="J1108" s="47">
        <v>3426</v>
      </c>
      <c r="K1108" s="47" t="s">
        <v>884</v>
      </c>
      <c r="L1108" s="47">
        <v>50000000</v>
      </c>
      <c r="M1108" s="50" t="s">
        <v>6831</v>
      </c>
      <c r="N1108" s="74" t="s">
        <v>881</v>
      </c>
      <c r="O1108" s="74" t="s">
        <v>882</v>
      </c>
      <c r="P1108" s="75" t="s">
        <v>6816</v>
      </c>
      <c r="Q1108" s="54"/>
    </row>
    <row r="1109" spans="2:17" s="73" customFormat="1" x14ac:dyDescent="0.15">
      <c r="B1109" s="65">
        <v>2018</v>
      </c>
      <c r="C1109" s="75">
        <v>5</v>
      </c>
      <c r="D1109" s="75" t="s">
        <v>15</v>
      </c>
      <c r="E1109" s="53" t="s">
        <v>1190</v>
      </c>
      <c r="F1109" s="75" t="s">
        <v>6835</v>
      </c>
      <c r="G1109" s="53" t="s">
        <v>339</v>
      </c>
      <c r="H1109" s="53" t="s">
        <v>1640</v>
      </c>
      <c r="I1109" s="47" t="s">
        <v>357</v>
      </c>
      <c r="J1109" s="47">
        <v>1</v>
      </c>
      <c r="K1109" s="47" t="s">
        <v>1641</v>
      </c>
      <c r="L1109" s="47">
        <v>50000000</v>
      </c>
      <c r="M1109" s="50" t="s">
        <v>5848</v>
      </c>
      <c r="N1109" s="74" t="s">
        <v>1191</v>
      </c>
      <c r="O1109" s="74" t="s">
        <v>1192</v>
      </c>
      <c r="P1109" s="75" t="s">
        <v>5000</v>
      </c>
      <c r="Q1109" s="54"/>
    </row>
    <row r="1110" spans="2:17" s="73" customFormat="1" x14ac:dyDescent="0.15">
      <c r="B1110" s="65">
        <v>2018</v>
      </c>
      <c r="C1110" s="75">
        <v>5</v>
      </c>
      <c r="D1110" s="75" t="s">
        <v>14</v>
      </c>
      <c r="E1110" s="53" t="s">
        <v>5102</v>
      </c>
      <c r="F1110" s="75" t="s">
        <v>3911</v>
      </c>
      <c r="G1110" s="53" t="s">
        <v>5589</v>
      </c>
      <c r="H1110" s="53" t="s">
        <v>307</v>
      </c>
      <c r="I1110" s="47" t="s">
        <v>17</v>
      </c>
      <c r="J1110" s="47">
        <v>1</v>
      </c>
      <c r="K1110" s="47" t="s">
        <v>90</v>
      </c>
      <c r="L1110" s="47">
        <v>50000000</v>
      </c>
      <c r="M1110" s="50" t="s">
        <v>5917</v>
      </c>
      <c r="N1110" s="74" t="s">
        <v>5090</v>
      </c>
      <c r="O1110" s="74" t="s">
        <v>5091</v>
      </c>
      <c r="P1110" s="75" t="s">
        <v>5000</v>
      </c>
      <c r="Q1110" s="54"/>
    </row>
    <row r="1111" spans="2:17" s="73" customFormat="1" x14ac:dyDescent="0.15">
      <c r="B1111" s="65">
        <v>2018</v>
      </c>
      <c r="C1111" s="75">
        <v>5</v>
      </c>
      <c r="D1111" s="75" t="s">
        <v>14</v>
      </c>
      <c r="E1111" s="53" t="s">
        <v>1338</v>
      </c>
      <c r="F1111" s="75" t="s">
        <v>6836</v>
      </c>
      <c r="G1111" s="53" t="s">
        <v>1566</v>
      </c>
      <c r="H1111" s="53" t="s">
        <v>1567</v>
      </c>
      <c r="I1111" s="47" t="s">
        <v>1555</v>
      </c>
      <c r="J1111" s="47">
        <v>1777</v>
      </c>
      <c r="K1111" s="47" t="s">
        <v>493</v>
      </c>
      <c r="L1111" s="47">
        <v>50644500</v>
      </c>
      <c r="M1111" s="50" t="s">
        <v>5845</v>
      </c>
      <c r="N1111" s="74" t="s">
        <v>1339</v>
      </c>
      <c r="O1111" s="74" t="s">
        <v>1340</v>
      </c>
      <c r="P1111" s="75" t="s">
        <v>5000</v>
      </c>
      <c r="Q1111" s="54"/>
    </row>
    <row r="1112" spans="2:17" s="73" customFormat="1" x14ac:dyDescent="0.15">
      <c r="B1112" s="65">
        <v>2018</v>
      </c>
      <c r="C1112" s="75">
        <v>5</v>
      </c>
      <c r="D1112" s="75" t="s">
        <v>15</v>
      </c>
      <c r="E1112" s="53" t="s">
        <v>4787</v>
      </c>
      <c r="F1112" s="75" t="s">
        <v>6836</v>
      </c>
      <c r="G1112" s="53" t="s">
        <v>4788</v>
      </c>
      <c r="H1112" s="53" t="s">
        <v>4789</v>
      </c>
      <c r="I1112" s="47" t="s">
        <v>4421</v>
      </c>
      <c r="J1112" s="47">
        <v>1</v>
      </c>
      <c r="K1112" s="47" t="s">
        <v>4572</v>
      </c>
      <c r="L1112" s="47">
        <v>53251000</v>
      </c>
      <c r="M1112" s="50" t="s">
        <v>6884</v>
      </c>
      <c r="N1112" s="74" t="s">
        <v>4262</v>
      </c>
      <c r="O1112" s="74" t="s">
        <v>4263</v>
      </c>
      <c r="P1112" s="75" t="s">
        <v>5000</v>
      </c>
      <c r="Q1112" s="54"/>
    </row>
    <row r="1113" spans="2:17" s="73" customFormat="1" x14ac:dyDescent="0.15">
      <c r="B1113" s="65">
        <v>2018</v>
      </c>
      <c r="C1113" s="75">
        <v>5</v>
      </c>
      <c r="D1113" s="75" t="s">
        <v>14</v>
      </c>
      <c r="E1113" s="53" t="s">
        <v>403</v>
      </c>
      <c r="F1113" s="75" t="s">
        <v>6817</v>
      </c>
      <c r="G1113" s="53" t="s">
        <v>383</v>
      </c>
      <c r="H1113" s="53" t="s">
        <v>414</v>
      </c>
      <c r="I1113" s="47" t="s">
        <v>16</v>
      </c>
      <c r="J1113" s="47">
        <v>130</v>
      </c>
      <c r="K1113" s="47" t="s">
        <v>366</v>
      </c>
      <c r="L1113" s="47">
        <v>59267000</v>
      </c>
      <c r="M1113" s="50" t="s">
        <v>6824</v>
      </c>
      <c r="N1113" s="74" t="s">
        <v>206</v>
      </c>
      <c r="O1113" s="74" t="s">
        <v>207</v>
      </c>
      <c r="P1113" s="75" t="s">
        <v>6816</v>
      </c>
      <c r="Q1113" s="54"/>
    </row>
    <row r="1114" spans="2:17" s="73" customFormat="1" x14ac:dyDescent="0.15">
      <c r="B1114" s="65">
        <v>2018</v>
      </c>
      <c r="C1114" s="75">
        <v>5</v>
      </c>
      <c r="D1114" s="75" t="s">
        <v>15</v>
      </c>
      <c r="E1114" s="53" t="s">
        <v>3515</v>
      </c>
      <c r="F1114" s="75" t="s">
        <v>6835</v>
      </c>
      <c r="G1114" s="53" t="s">
        <v>3526</v>
      </c>
      <c r="H1114" s="53" t="s">
        <v>3527</v>
      </c>
      <c r="I1114" s="47" t="s">
        <v>3521</v>
      </c>
      <c r="J1114" s="47">
        <v>222</v>
      </c>
      <c r="K1114" s="47" t="s">
        <v>3528</v>
      </c>
      <c r="L1114" s="47">
        <v>59462700</v>
      </c>
      <c r="M1114" s="50" t="s">
        <v>6470</v>
      </c>
      <c r="N1114" s="74" t="s">
        <v>3403</v>
      </c>
      <c r="O1114" s="74" t="s">
        <v>3404</v>
      </c>
      <c r="P1114" s="75" t="s">
        <v>5000</v>
      </c>
      <c r="Q1114" s="54"/>
    </row>
    <row r="1115" spans="2:17" s="73" customFormat="1" x14ac:dyDescent="0.15">
      <c r="B1115" s="65">
        <v>2018</v>
      </c>
      <c r="C1115" s="75">
        <v>5</v>
      </c>
      <c r="D1115" s="75" t="s">
        <v>15</v>
      </c>
      <c r="E1115" s="53" t="s">
        <v>4158</v>
      </c>
      <c r="F1115" s="75" t="s">
        <v>6836</v>
      </c>
      <c r="G1115" s="53" t="s">
        <v>2583</v>
      </c>
      <c r="H1115" s="53" t="s">
        <v>4580</v>
      </c>
      <c r="I1115" s="47" t="s">
        <v>16</v>
      </c>
      <c r="J1115" s="47">
        <v>1240</v>
      </c>
      <c r="K1115" s="47" t="s">
        <v>493</v>
      </c>
      <c r="L1115" s="47">
        <v>62334800</v>
      </c>
      <c r="M1115" s="50" t="s">
        <v>5908</v>
      </c>
      <c r="N1115" s="74" t="s">
        <v>4156</v>
      </c>
      <c r="O1115" s="74" t="s">
        <v>4157</v>
      </c>
      <c r="P1115" s="75" t="s">
        <v>5000</v>
      </c>
      <c r="Q1115" s="54"/>
    </row>
    <row r="1116" spans="2:17" s="73" customFormat="1" x14ac:dyDescent="0.15">
      <c r="B1116" s="65">
        <v>2018</v>
      </c>
      <c r="C1116" s="75">
        <v>5</v>
      </c>
      <c r="D1116" s="75" t="s">
        <v>15</v>
      </c>
      <c r="E1116" s="53" t="s">
        <v>3515</v>
      </c>
      <c r="F1116" s="75" t="s">
        <v>6835</v>
      </c>
      <c r="G1116" s="53" t="s">
        <v>295</v>
      </c>
      <c r="H1116" s="53" t="s">
        <v>3535</v>
      </c>
      <c r="I1116" s="47" t="s">
        <v>3521</v>
      </c>
      <c r="J1116" s="47">
        <v>456</v>
      </c>
      <c r="K1116" s="47" t="s">
        <v>3530</v>
      </c>
      <c r="L1116" s="47">
        <v>62700000</v>
      </c>
      <c r="M1116" s="50" t="s">
        <v>6470</v>
      </c>
      <c r="N1116" s="74" t="s">
        <v>3403</v>
      </c>
      <c r="O1116" s="74" t="s">
        <v>3404</v>
      </c>
      <c r="P1116" s="75" t="s">
        <v>5000</v>
      </c>
      <c r="Q1116" s="54"/>
    </row>
    <row r="1117" spans="2:17" s="73" customFormat="1" x14ac:dyDescent="0.15">
      <c r="B1117" s="65">
        <v>2018</v>
      </c>
      <c r="C1117" s="75">
        <v>5</v>
      </c>
      <c r="D1117" s="75" t="s">
        <v>14</v>
      </c>
      <c r="E1117" s="53" t="s">
        <v>5648</v>
      </c>
      <c r="F1117" s="75" t="s">
        <v>3911</v>
      </c>
      <c r="G1117" s="53" t="s">
        <v>2120</v>
      </c>
      <c r="H1117" s="53" t="s">
        <v>304</v>
      </c>
      <c r="I1117" s="47" t="s">
        <v>421</v>
      </c>
      <c r="J1117" s="47">
        <v>1</v>
      </c>
      <c r="K1117" s="47" t="s">
        <v>322</v>
      </c>
      <c r="L1117" s="47">
        <v>64462000</v>
      </c>
      <c r="M1117" s="50" t="s">
        <v>5126</v>
      </c>
      <c r="N1117" s="74" t="s">
        <v>5650</v>
      </c>
      <c r="O1117" s="74" t="s">
        <v>5651</v>
      </c>
      <c r="P1117" s="75" t="s">
        <v>5000</v>
      </c>
      <c r="Q1117" s="54"/>
    </row>
    <row r="1118" spans="2:17" s="73" customFormat="1" x14ac:dyDescent="0.15">
      <c r="B1118" s="65">
        <v>2018</v>
      </c>
      <c r="C1118" s="75">
        <v>5</v>
      </c>
      <c r="D1118" s="75" t="s">
        <v>15</v>
      </c>
      <c r="E1118" s="53" t="s">
        <v>1965</v>
      </c>
      <c r="F1118" s="75" t="s">
        <v>6835</v>
      </c>
      <c r="G1118" s="53" t="s">
        <v>2065</v>
      </c>
      <c r="H1118" s="53" t="s">
        <v>2066</v>
      </c>
      <c r="I1118" s="47" t="s">
        <v>16</v>
      </c>
      <c r="J1118" s="47">
        <v>8</v>
      </c>
      <c r="K1118" s="47" t="s">
        <v>2008</v>
      </c>
      <c r="L1118" s="47">
        <v>70642000</v>
      </c>
      <c r="M1118" s="50" t="s">
        <v>6227</v>
      </c>
      <c r="N1118" s="74" t="s">
        <v>1963</v>
      </c>
      <c r="O1118" s="74" t="s">
        <v>1964</v>
      </c>
      <c r="P1118" s="75" t="s">
        <v>5000</v>
      </c>
      <c r="Q1118" s="54"/>
    </row>
    <row r="1119" spans="2:17" s="73" customFormat="1" x14ac:dyDescent="0.15">
      <c r="B1119" s="65">
        <v>2018</v>
      </c>
      <c r="C1119" s="75">
        <v>5</v>
      </c>
      <c r="D1119" s="75" t="s">
        <v>14</v>
      </c>
      <c r="E1119" s="53" t="s">
        <v>2957</v>
      </c>
      <c r="F1119" s="75" t="s">
        <v>3911</v>
      </c>
      <c r="G1119" s="53" t="s">
        <v>2108</v>
      </c>
      <c r="H1119" s="53"/>
      <c r="I1119" s="47" t="s">
        <v>1634</v>
      </c>
      <c r="J1119" s="47">
        <v>1</v>
      </c>
      <c r="K1119" s="47" t="s">
        <v>322</v>
      </c>
      <c r="L1119" s="47">
        <v>77000000</v>
      </c>
      <c r="M1119" s="50" t="s">
        <v>5884</v>
      </c>
      <c r="N1119" s="74" t="s">
        <v>2958</v>
      </c>
      <c r="O1119" s="74" t="s">
        <v>2959</v>
      </c>
      <c r="P1119" s="75" t="s">
        <v>5000</v>
      </c>
      <c r="Q1119" s="54"/>
    </row>
    <row r="1120" spans="2:17" s="73" customFormat="1" x14ac:dyDescent="0.15">
      <c r="B1120" s="65">
        <v>2018</v>
      </c>
      <c r="C1120" s="75">
        <v>5</v>
      </c>
      <c r="D1120" s="75" t="s">
        <v>15</v>
      </c>
      <c r="E1120" s="53" t="s">
        <v>983</v>
      </c>
      <c r="F1120" s="75" t="s">
        <v>6836</v>
      </c>
      <c r="G1120" s="53" t="s">
        <v>307</v>
      </c>
      <c r="H1120" s="53" t="s">
        <v>984</v>
      </c>
      <c r="I1120" s="47" t="s">
        <v>318</v>
      </c>
      <c r="J1120" s="47">
        <v>1200</v>
      </c>
      <c r="K1120" s="47" t="s">
        <v>309</v>
      </c>
      <c r="L1120" s="47">
        <v>80239000</v>
      </c>
      <c r="M1120" s="50" t="s">
        <v>6029</v>
      </c>
      <c r="N1120" s="74" t="s">
        <v>830</v>
      </c>
      <c r="O1120" s="74" t="s">
        <v>831</v>
      </c>
      <c r="P1120" s="75" t="s">
        <v>5000</v>
      </c>
      <c r="Q1120" s="54"/>
    </row>
    <row r="1121" spans="2:17" s="73" customFormat="1" x14ac:dyDescent="0.15">
      <c r="B1121" s="65">
        <v>2018</v>
      </c>
      <c r="C1121" s="75">
        <v>5</v>
      </c>
      <c r="D1121" s="75" t="s">
        <v>14</v>
      </c>
      <c r="E1121" s="53" t="s">
        <v>3537</v>
      </c>
      <c r="F1121" s="75" t="s">
        <v>3911</v>
      </c>
      <c r="G1121" s="53" t="s">
        <v>3082</v>
      </c>
      <c r="H1121" s="53" t="s">
        <v>3539</v>
      </c>
      <c r="I1121" s="47" t="s">
        <v>421</v>
      </c>
      <c r="J1121" s="47">
        <v>1</v>
      </c>
      <c r="K1121" s="47" t="s">
        <v>422</v>
      </c>
      <c r="L1121" s="47">
        <v>90000000</v>
      </c>
      <c r="M1121" s="50" t="s">
        <v>5890</v>
      </c>
      <c r="N1121" s="74" t="s">
        <v>2992</v>
      </c>
      <c r="O1121" s="74" t="s">
        <v>3162</v>
      </c>
      <c r="P1121" s="75" t="s">
        <v>7682</v>
      </c>
      <c r="Q1121" s="54"/>
    </row>
    <row r="1122" spans="2:17" s="73" customFormat="1" x14ac:dyDescent="0.15">
      <c r="B1122" s="65">
        <v>2018</v>
      </c>
      <c r="C1122" s="75">
        <v>5</v>
      </c>
      <c r="D1122" s="75" t="s">
        <v>15</v>
      </c>
      <c r="E1122" s="53" t="s">
        <v>5299</v>
      </c>
      <c r="F1122" s="75" t="s">
        <v>6836</v>
      </c>
      <c r="G1122" s="53" t="s">
        <v>307</v>
      </c>
      <c r="H1122" s="53" t="s">
        <v>5575</v>
      </c>
      <c r="I1122" s="47" t="s">
        <v>16</v>
      </c>
      <c r="J1122" s="47">
        <v>1238</v>
      </c>
      <c r="K1122" s="47" t="s">
        <v>309</v>
      </c>
      <c r="L1122" s="47">
        <v>93000000</v>
      </c>
      <c r="M1122" s="50" t="s">
        <v>5919</v>
      </c>
      <c r="N1122" s="74" t="s">
        <v>5117</v>
      </c>
      <c r="O1122" s="74" t="s">
        <v>5118</v>
      </c>
      <c r="P1122" s="75" t="s">
        <v>5000</v>
      </c>
      <c r="Q1122" s="54"/>
    </row>
    <row r="1123" spans="2:17" s="73" customFormat="1" x14ac:dyDescent="0.15">
      <c r="B1123" s="65">
        <v>2018</v>
      </c>
      <c r="C1123" s="75">
        <v>5</v>
      </c>
      <c r="D1123" s="75" t="s">
        <v>15</v>
      </c>
      <c r="E1123" s="53" t="s">
        <v>1962</v>
      </c>
      <c r="F1123" s="75" t="s">
        <v>6835</v>
      </c>
      <c r="G1123" s="53" t="s">
        <v>2058</v>
      </c>
      <c r="H1123" s="53" t="s">
        <v>2059</v>
      </c>
      <c r="I1123" s="47" t="s">
        <v>16</v>
      </c>
      <c r="J1123" s="47">
        <v>40</v>
      </c>
      <c r="K1123" s="47" t="s">
        <v>301</v>
      </c>
      <c r="L1123" s="47">
        <v>94245000</v>
      </c>
      <c r="M1123" s="50" t="s">
        <v>6227</v>
      </c>
      <c r="N1123" s="74" t="s">
        <v>1963</v>
      </c>
      <c r="O1123" s="74" t="s">
        <v>2055</v>
      </c>
      <c r="P1123" s="75" t="s">
        <v>5000</v>
      </c>
      <c r="Q1123" s="54"/>
    </row>
    <row r="1124" spans="2:17" s="73" customFormat="1" x14ac:dyDescent="0.15">
      <c r="B1124" s="65">
        <v>2018</v>
      </c>
      <c r="C1124" s="75">
        <v>5</v>
      </c>
      <c r="D1124" s="75" t="s">
        <v>15</v>
      </c>
      <c r="E1124" s="53" t="s">
        <v>1948</v>
      </c>
      <c r="F1124" s="75" t="s">
        <v>6835</v>
      </c>
      <c r="G1124" s="53" t="s">
        <v>1991</v>
      </c>
      <c r="H1124" s="53" t="s">
        <v>1992</v>
      </c>
      <c r="I1124" s="47" t="s">
        <v>16</v>
      </c>
      <c r="J1124" s="47">
        <v>14746</v>
      </c>
      <c r="K1124" s="47" t="s">
        <v>309</v>
      </c>
      <c r="L1124" s="47">
        <v>100862600</v>
      </c>
      <c r="M1124" s="50" t="s">
        <v>6227</v>
      </c>
      <c r="N1124" s="74" t="s">
        <v>1949</v>
      </c>
      <c r="O1124" s="74" t="s">
        <v>1950</v>
      </c>
      <c r="P1124" s="75" t="s">
        <v>5000</v>
      </c>
      <c r="Q1124" s="54"/>
    </row>
    <row r="1125" spans="2:17" s="73" customFormat="1" x14ac:dyDescent="0.15">
      <c r="B1125" s="65">
        <v>2018</v>
      </c>
      <c r="C1125" s="75">
        <v>5</v>
      </c>
      <c r="D1125" s="75" t="s">
        <v>14</v>
      </c>
      <c r="E1125" s="53" t="s">
        <v>403</v>
      </c>
      <c r="F1125" s="75" t="s">
        <v>6817</v>
      </c>
      <c r="G1125" s="53" t="s">
        <v>383</v>
      </c>
      <c r="H1125" s="53" t="s">
        <v>412</v>
      </c>
      <c r="I1125" s="47" t="s">
        <v>16</v>
      </c>
      <c r="J1125" s="47">
        <v>118</v>
      </c>
      <c r="K1125" s="47" t="s">
        <v>366</v>
      </c>
      <c r="L1125" s="47">
        <v>106224000</v>
      </c>
      <c r="M1125" s="50" t="s">
        <v>6824</v>
      </c>
      <c r="N1125" s="74" t="s">
        <v>206</v>
      </c>
      <c r="O1125" s="74" t="s">
        <v>207</v>
      </c>
      <c r="P1125" s="75" t="s">
        <v>6816</v>
      </c>
      <c r="Q1125" s="54"/>
    </row>
    <row r="1126" spans="2:17" s="73" customFormat="1" x14ac:dyDescent="0.15">
      <c r="B1126" s="65">
        <v>2018</v>
      </c>
      <c r="C1126" s="75">
        <v>5</v>
      </c>
      <c r="D1126" s="75" t="s">
        <v>15</v>
      </c>
      <c r="E1126" s="53" t="s">
        <v>4371</v>
      </c>
      <c r="F1126" s="75" t="s">
        <v>6836</v>
      </c>
      <c r="G1126" s="53" t="s">
        <v>312</v>
      </c>
      <c r="H1126" s="53" t="s">
        <v>4372</v>
      </c>
      <c r="I1126" s="47" t="s">
        <v>16</v>
      </c>
      <c r="J1126" s="47">
        <v>1861</v>
      </c>
      <c r="K1126" s="47" t="s">
        <v>982</v>
      </c>
      <c r="L1126" s="47">
        <v>120000000</v>
      </c>
      <c r="M1126" s="50" t="s">
        <v>6876</v>
      </c>
      <c r="N1126" s="74" t="s">
        <v>3833</v>
      </c>
      <c r="O1126" s="74" t="s">
        <v>3834</v>
      </c>
      <c r="P1126" s="75" t="s">
        <v>5000</v>
      </c>
      <c r="Q1126" s="54"/>
    </row>
    <row r="1127" spans="2:17" s="73" customFormat="1" x14ac:dyDescent="0.15">
      <c r="B1127" s="65">
        <v>2018</v>
      </c>
      <c r="C1127" s="75">
        <v>5</v>
      </c>
      <c r="D1127" s="75" t="s">
        <v>14</v>
      </c>
      <c r="E1127" s="53" t="s">
        <v>403</v>
      </c>
      <c r="F1127" s="75" t="s">
        <v>6817</v>
      </c>
      <c r="G1127" s="53" t="s">
        <v>383</v>
      </c>
      <c r="H1127" s="53" t="s">
        <v>413</v>
      </c>
      <c r="I1127" s="47" t="s">
        <v>16</v>
      </c>
      <c r="J1127" s="47">
        <v>162</v>
      </c>
      <c r="K1127" s="47" t="s">
        <v>366</v>
      </c>
      <c r="L1127" s="47">
        <v>126068000</v>
      </c>
      <c r="M1127" s="50" t="s">
        <v>6824</v>
      </c>
      <c r="N1127" s="74" t="s">
        <v>206</v>
      </c>
      <c r="O1127" s="74" t="s">
        <v>207</v>
      </c>
      <c r="P1127" s="75" t="s">
        <v>6816</v>
      </c>
      <c r="Q1127" s="54"/>
    </row>
    <row r="1128" spans="2:17" s="73" customFormat="1" x14ac:dyDescent="0.15">
      <c r="B1128" s="65">
        <v>2018</v>
      </c>
      <c r="C1128" s="75">
        <v>5</v>
      </c>
      <c r="D1128" s="75" t="s">
        <v>15</v>
      </c>
      <c r="E1128" s="53" t="s">
        <v>1957</v>
      </c>
      <c r="F1128" s="75" t="s">
        <v>6835</v>
      </c>
      <c r="G1128" s="53" t="s">
        <v>345</v>
      </c>
      <c r="H1128" s="53" t="s">
        <v>2038</v>
      </c>
      <c r="I1128" s="47" t="s">
        <v>16</v>
      </c>
      <c r="J1128" s="47">
        <v>204.24799999999999</v>
      </c>
      <c r="K1128" s="47" t="s">
        <v>297</v>
      </c>
      <c r="L1128" s="47">
        <v>131013000</v>
      </c>
      <c r="M1128" s="50" t="s">
        <v>6227</v>
      </c>
      <c r="N1128" s="74" t="s">
        <v>1958</v>
      </c>
      <c r="O1128" s="74" t="s">
        <v>1959</v>
      </c>
      <c r="P1128" s="75" t="s">
        <v>5000</v>
      </c>
      <c r="Q1128" s="54"/>
    </row>
    <row r="1129" spans="2:17" s="73" customFormat="1" x14ac:dyDescent="0.15">
      <c r="B1129" s="65">
        <v>2018</v>
      </c>
      <c r="C1129" s="75">
        <v>5</v>
      </c>
      <c r="D1129" s="75" t="s">
        <v>15</v>
      </c>
      <c r="E1129" s="53" t="s">
        <v>4373</v>
      </c>
      <c r="F1129" s="75" t="s">
        <v>6836</v>
      </c>
      <c r="G1129" s="53" t="s">
        <v>312</v>
      </c>
      <c r="H1129" s="53" t="s">
        <v>4374</v>
      </c>
      <c r="I1129" s="47" t="s">
        <v>16</v>
      </c>
      <c r="J1129" s="47">
        <v>2030</v>
      </c>
      <c r="K1129" s="47" t="s">
        <v>982</v>
      </c>
      <c r="L1129" s="47">
        <v>134629000</v>
      </c>
      <c r="M1129" s="50" t="s">
        <v>6876</v>
      </c>
      <c r="N1129" s="74" t="s">
        <v>3833</v>
      </c>
      <c r="O1129" s="74" t="s">
        <v>3834</v>
      </c>
      <c r="P1129" s="75" t="s">
        <v>5000</v>
      </c>
      <c r="Q1129" s="54"/>
    </row>
    <row r="1130" spans="2:17" s="73" customFormat="1" x14ac:dyDescent="0.15">
      <c r="B1130" s="65">
        <v>2018</v>
      </c>
      <c r="C1130" s="75">
        <v>5</v>
      </c>
      <c r="D1130" s="75" t="s">
        <v>14</v>
      </c>
      <c r="E1130" s="53" t="s">
        <v>5641</v>
      </c>
      <c r="F1130" s="75" t="s">
        <v>6837</v>
      </c>
      <c r="G1130" s="53" t="s">
        <v>5642</v>
      </c>
      <c r="H1130" s="53" t="s">
        <v>5643</v>
      </c>
      <c r="I1130" s="47" t="s">
        <v>5644</v>
      </c>
      <c r="J1130" s="47">
        <v>1</v>
      </c>
      <c r="K1130" s="47" t="s">
        <v>5645</v>
      </c>
      <c r="L1130" s="47">
        <f>68849000+68420000</f>
        <v>137269000</v>
      </c>
      <c r="M1130" s="50" t="s">
        <v>6895</v>
      </c>
      <c r="N1130" s="74" t="s">
        <v>5646</v>
      </c>
      <c r="O1130" s="74" t="s">
        <v>5647</v>
      </c>
      <c r="P1130" s="75" t="s">
        <v>5000</v>
      </c>
      <c r="Q1130" s="54"/>
    </row>
    <row r="1131" spans="2:17" s="73" customFormat="1" x14ac:dyDescent="0.15">
      <c r="B1131" s="65">
        <v>2018</v>
      </c>
      <c r="C1131" s="75">
        <v>5</v>
      </c>
      <c r="D1131" s="75" t="s">
        <v>14</v>
      </c>
      <c r="E1131" s="53" t="s">
        <v>3537</v>
      </c>
      <c r="F1131" s="75" t="s">
        <v>3911</v>
      </c>
      <c r="G1131" s="53" t="s">
        <v>3538</v>
      </c>
      <c r="H1131" s="53" t="s">
        <v>1035</v>
      </c>
      <c r="I1131" s="47" t="s">
        <v>16</v>
      </c>
      <c r="J1131" s="47">
        <v>1200</v>
      </c>
      <c r="K1131" s="47" t="s">
        <v>90</v>
      </c>
      <c r="L1131" s="47">
        <v>140000000</v>
      </c>
      <c r="M1131" s="50" t="s">
        <v>5890</v>
      </c>
      <c r="N1131" s="74" t="s">
        <v>2992</v>
      </c>
      <c r="O1131" s="74" t="s">
        <v>3162</v>
      </c>
      <c r="P1131" s="75" t="s">
        <v>7682</v>
      </c>
      <c r="Q1131" s="54"/>
    </row>
    <row r="1132" spans="2:17" s="73" customFormat="1" x14ac:dyDescent="0.15">
      <c r="B1132" s="65">
        <v>2018</v>
      </c>
      <c r="C1132" s="75">
        <v>5</v>
      </c>
      <c r="D1132" s="75" t="s">
        <v>15</v>
      </c>
      <c r="E1132" s="53" t="s">
        <v>1965</v>
      </c>
      <c r="F1132" s="75" t="s">
        <v>6835</v>
      </c>
      <c r="G1132" s="53" t="s">
        <v>351</v>
      </c>
      <c r="H1132" s="53" t="s">
        <v>2063</v>
      </c>
      <c r="I1132" s="47" t="s">
        <v>16</v>
      </c>
      <c r="J1132" s="47">
        <v>1976</v>
      </c>
      <c r="K1132" s="47" t="s">
        <v>366</v>
      </c>
      <c r="L1132" s="47">
        <v>166674000</v>
      </c>
      <c r="M1132" s="50" t="s">
        <v>6227</v>
      </c>
      <c r="N1132" s="74" t="s">
        <v>1963</v>
      </c>
      <c r="O1132" s="74" t="s">
        <v>1964</v>
      </c>
      <c r="P1132" s="75" t="s">
        <v>5000</v>
      </c>
      <c r="Q1132" s="54"/>
    </row>
    <row r="1133" spans="2:17" s="73" customFormat="1" x14ac:dyDescent="0.15">
      <c r="B1133" s="65">
        <v>2018</v>
      </c>
      <c r="C1133" s="75">
        <v>5</v>
      </c>
      <c r="D1133" s="75" t="s">
        <v>14</v>
      </c>
      <c r="E1133" s="53" t="s">
        <v>1775</v>
      </c>
      <c r="F1133" s="75" t="s">
        <v>6836</v>
      </c>
      <c r="G1133" s="53" t="s">
        <v>1575</v>
      </c>
      <c r="H1133" s="53"/>
      <c r="I1133" s="47" t="s">
        <v>16</v>
      </c>
      <c r="J1133" s="47">
        <v>1900</v>
      </c>
      <c r="K1133" s="47" t="s">
        <v>366</v>
      </c>
      <c r="L1133" s="47">
        <v>171000000</v>
      </c>
      <c r="M1133" s="50" t="s">
        <v>5854</v>
      </c>
      <c r="N1133" s="74" t="s">
        <v>1524</v>
      </c>
      <c r="O1133" s="74" t="s">
        <v>1525</v>
      </c>
      <c r="P1133" s="75" t="s">
        <v>5000</v>
      </c>
      <c r="Q1133" s="54"/>
    </row>
    <row r="1134" spans="2:17" s="73" customFormat="1" x14ac:dyDescent="0.15">
      <c r="B1134" s="65">
        <v>2018</v>
      </c>
      <c r="C1134" s="75">
        <v>5</v>
      </c>
      <c r="D1134" s="75" t="s">
        <v>15</v>
      </c>
      <c r="E1134" s="53" t="s">
        <v>5299</v>
      </c>
      <c r="F1134" s="75" t="s">
        <v>6836</v>
      </c>
      <c r="G1134" s="53" t="s">
        <v>345</v>
      </c>
      <c r="H1134" s="53" t="s">
        <v>5640</v>
      </c>
      <c r="I1134" s="47" t="s">
        <v>16</v>
      </c>
      <c r="J1134" s="47">
        <v>272</v>
      </c>
      <c r="K1134" s="47" t="s">
        <v>297</v>
      </c>
      <c r="L1134" s="47">
        <v>174000000</v>
      </c>
      <c r="M1134" s="50" t="s">
        <v>5919</v>
      </c>
      <c r="N1134" s="74" t="s">
        <v>5117</v>
      </c>
      <c r="O1134" s="74" t="s">
        <v>5118</v>
      </c>
      <c r="P1134" s="75" t="s">
        <v>5000</v>
      </c>
      <c r="Q1134" s="54"/>
    </row>
    <row r="1135" spans="2:17" s="73" customFormat="1" x14ac:dyDescent="0.15">
      <c r="B1135" s="65">
        <v>2018</v>
      </c>
      <c r="C1135" s="75">
        <v>5</v>
      </c>
      <c r="D1135" s="75" t="s">
        <v>14</v>
      </c>
      <c r="E1135" s="53" t="s">
        <v>2957</v>
      </c>
      <c r="F1135" s="75" t="s">
        <v>3911</v>
      </c>
      <c r="G1135" s="53" t="s">
        <v>3048</v>
      </c>
      <c r="H1135" s="53"/>
      <c r="I1135" s="47" t="s">
        <v>1634</v>
      </c>
      <c r="J1135" s="47">
        <v>1</v>
      </c>
      <c r="K1135" s="47" t="s">
        <v>322</v>
      </c>
      <c r="L1135" s="47">
        <v>188900000</v>
      </c>
      <c r="M1135" s="50" t="s">
        <v>5884</v>
      </c>
      <c r="N1135" s="74" t="s">
        <v>2958</v>
      </c>
      <c r="O1135" s="74" t="s">
        <v>2959</v>
      </c>
      <c r="P1135" s="75" t="s">
        <v>5000</v>
      </c>
      <c r="Q1135" s="54"/>
    </row>
    <row r="1136" spans="2:17" s="73" customFormat="1" x14ac:dyDescent="0.15">
      <c r="B1136" s="65">
        <v>2018</v>
      </c>
      <c r="C1136" s="75">
        <v>5</v>
      </c>
      <c r="D1136" s="75" t="s">
        <v>14</v>
      </c>
      <c r="E1136" s="53" t="s">
        <v>4827</v>
      </c>
      <c r="F1136" s="75" t="s">
        <v>3911</v>
      </c>
      <c r="G1136" s="53" t="s">
        <v>1696</v>
      </c>
      <c r="H1136" s="53" t="s">
        <v>4829</v>
      </c>
      <c r="I1136" s="47" t="s">
        <v>4774</v>
      </c>
      <c r="J1136" s="47">
        <v>2</v>
      </c>
      <c r="K1136" s="47" t="s">
        <v>422</v>
      </c>
      <c r="L1136" s="47">
        <v>208463000</v>
      </c>
      <c r="M1136" s="50" t="s">
        <v>6885</v>
      </c>
      <c r="N1136" s="74" t="s">
        <v>4285</v>
      </c>
      <c r="O1136" s="74" t="s">
        <v>4812</v>
      </c>
      <c r="P1136" s="75" t="s">
        <v>5000</v>
      </c>
      <c r="Q1136" s="54"/>
    </row>
    <row r="1137" spans="2:17" s="73" customFormat="1" x14ac:dyDescent="0.15">
      <c r="B1137" s="65">
        <v>2018</v>
      </c>
      <c r="C1137" s="75">
        <v>5</v>
      </c>
      <c r="D1137" s="75" t="s">
        <v>14</v>
      </c>
      <c r="E1137" s="53" t="s">
        <v>4827</v>
      </c>
      <c r="F1137" s="75" t="s">
        <v>6835</v>
      </c>
      <c r="G1137" s="53" t="s">
        <v>1696</v>
      </c>
      <c r="H1137" s="53" t="s">
        <v>4829</v>
      </c>
      <c r="I1137" s="47" t="s">
        <v>4774</v>
      </c>
      <c r="J1137" s="47">
        <v>2</v>
      </c>
      <c r="K1137" s="47" t="s">
        <v>422</v>
      </c>
      <c r="L1137" s="47">
        <v>222938000</v>
      </c>
      <c r="M1137" s="50" t="s">
        <v>6885</v>
      </c>
      <c r="N1137" s="74" t="s">
        <v>4285</v>
      </c>
      <c r="O1137" s="74" t="s">
        <v>4812</v>
      </c>
      <c r="P1137" s="75" t="s">
        <v>5000</v>
      </c>
      <c r="Q1137" s="54"/>
    </row>
    <row r="1138" spans="2:17" s="73" customFormat="1" x14ac:dyDescent="0.15">
      <c r="B1138" s="65">
        <v>2018</v>
      </c>
      <c r="C1138" s="75">
        <v>5</v>
      </c>
      <c r="D1138" s="75" t="s">
        <v>14</v>
      </c>
      <c r="E1138" s="53" t="s">
        <v>5648</v>
      </c>
      <c r="F1138" s="75" t="s">
        <v>3911</v>
      </c>
      <c r="G1138" s="53" t="s">
        <v>5649</v>
      </c>
      <c r="H1138" s="53" t="s">
        <v>304</v>
      </c>
      <c r="I1138" s="47" t="s">
        <v>421</v>
      </c>
      <c r="J1138" s="47">
        <v>1</v>
      </c>
      <c r="K1138" s="47" t="s">
        <v>322</v>
      </c>
      <c r="L1138" s="47">
        <v>253003000</v>
      </c>
      <c r="M1138" s="50" t="s">
        <v>5126</v>
      </c>
      <c r="N1138" s="74" t="s">
        <v>5650</v>
      </c>
      <c r="O1138" s="74" t="s">
        <v>5651</v>
      </c>
      <c r="P1138" s="75" t="s">
        <v>5000</v>
      </c>
      <c r="Q1138" s="54"/>
    </row>
    <row r="1139" spans="2:17" s="73" customFormat="1" x14ac:dyDescent="0.15">
      <c r="B1139" s="65">
        <v>2018</v>
      </c>
      <c r="C1139" s="75">
        <v>5</v>
      </c>
      <c r="D1139" s="75" t="s">
        <v>15</v>
      </c>
      <c r="E1139" s="53" t="s">
        <v>3515</v>
      </c>
      <c r="F1139" s="75" t="s">
        <v>6835</v>
      </c>
      <c r="G1139" s="53" t="s">
        <v>3532</v>
      </c>
      <c r="H1139" s="53" t="s">
        <v>3527</v>
      </c>
      <c r="I1139" s="47" t="s">
        <v>3521</v>
      </c>
      <c r="J1139" s="47">
        <v>544</v>
      </c>
      <c r="K1139" s="47" t="s">
        <v>3528</v>
      </c>
      <c r="L1139" s="47">
        <v>268502080</v>
      </c>
      <c r="M1139" s="50" t="s">
        <v>6470</v>
      </c>
      <c r="N1139" s="74" t="s">
        <v>3403</v>
      </c>
      <c r="O1139" s="74" t="s">
        <v>3404</v>
      </c>
      <c r="P1139" s="75" t="s">
        <v>5000</v>
      </c>
      <c r="Q1139" s="54"/>
    </row>
    <row r="1140" spans="2:17" s="73" customFormat="1" x14ac:dyDescent="0.15">
      <c r="B1140" s="65">
        <v>2018</v>
      </c>
      <c r="C1140" s="75">
        <v>5</v>
      </c>
      <c r="D1140" s="75" t="s">
        <v>14</v>
      </c>
      <c r="E1140" s="53" t="s">
        <v>4827</v>
      </c>
      <c r="F1140" s="75" t="s">
        <v>6836</v>
      </c>
      <c r="G1140" s="53" t="s">
        <v>3689</v>
      </c>
      <c r="H1140" s="53" t="s">
        <v>4828</v>
      </c>
      <c r="I1140" s="47" t="s">
        <v>4774</v>
      </c>
      <c r="J1140" s="47">
        <v>2</v>
      </c>
      <c r="K1140" s="47" t="s">
        <v>422</v>
      </c>
      <c r="L1140" s="47">
        <v>288008000</v>
      </c>
      <c r="M1140" s="50" t="s">
        <v>6885</v>
      </c>
      <c r="N1140" s="74" t="s">
        <v>4285</v>
      </c>
      <c r="O1140" s="74" t="s">
        <v>4812</v>
      </c>
      <c r="P1140" s="75" t="s">
        <v>5000</v>
      </c>
      <c r="Q1140" s="54"/>
    </row>
    <row r="1141" spans="2:17" s="73" customFormat="1" x14ac:dyDescent="0.15">
      <c r="B1141" s="65">
        <v>2018</v>
      </c>
      <c r="C1141" s="75">
        <v>5</v>
      </c>
      <c r="D1141" s="75" t="s">
        <v>14</v>
      </c>
      <c r="E1141" s="53" t="s">
        <v>4827</v>
      </c>
      <c r="F1141" s="75" t="s">
        <v>6836</v>
      </c>
      <c r="G1141" s="53" t="s">
        <v>3689</v>
      </c>
      <c r="H1141" s="53" t="s">
        <v>4830</v>
      </c>
      <c r="I1141" s="47" t="s">
        <v>4774</v>
      </c>
      <c r="J1141" s="47">
        <v>2</v>
      </c>
      <c r="K1141" s="47" t="s">
        <v>422</v>
      </c>
      <c r="L1141" s="47">
        <v>291814000</v>
      </c>
      <c r="M1141" s="50" t="s">
        <v>6885</v>
      </c>
      <c r="N1141" s="74" t="s">
        <v>4285</v>
      </c>
      <c r="O1141" s="74" t="s">
        <v>4812</v>
      </c>
      <c r="P1141" s="75" t="s">
        <v>5000</v>
      </c>
      <c r="Q1141" s="54"/>
    </row>
    <row r="1142" spans="2:17" s="73" customFormat="1" x14ac:dyDescent="0.15">
      <c r="B1142" s="65">
        <v>2018</v>
      </c>
      <c r="C1142" s="75">
        <v>5</v>
      </c>
      <c r="D1142" s="75" t="s">
        <v>15</v>
      </c>
      <c r="E1142" s="53" t="s">
        <v>4206</v>
      </c>
      <c r="F1142" s="75" t="s">
        <v>6835</v>
      </c>
      <c r="G1142" s="53" t="s">
        <v>1602</v>
      </c>
      <c r="H1142" s="53" t="s">
        <v>4598</v>
      </c>
      <c r="I1142" s="47" t="s">
        <v>16</v>
      </c>
      <c r="J1142" s="47">
        <v>1545</v>
      </c>
      <c r="K1142" s="47" t="s">
        <v>366</v>
      </c>
      <c r="L1142" s="47">
        <v>392584000</v>
      </c>
      <c r="M1142" s="50" t="s">
        <v>4207</v>
      </c>
      <c r="N1142" s="74" t="s">
        <v>4208</v>
      </c>
      <c r="O1142" s="74" t="s">
        <v>4209</v>
      </c>
      <c r="P1142" s="75" t="s">
        <v>5000</v>
      </c>
      <c r="Q1142" s="54"/>
    </row>
    <row r="1143" spans="2:17" s="73" customFormat="1" x14ac:dyDescent="0.15">
      <c r="B1143" s="65">
        <v>2018</v>
      </c>
      <c r="C1143" s="75">
        <v>5</v>
      </c>
      <c r="D1143" s="75" t="s">
        <v>15</v>
      </c>
      <c r="E1143" s="53" t="s">
        <v>1957</v>
      </c>
      <c r="F1143" s="75" t="s">
        <v>6835</v>
      </c>
      <c r="G1143" s="53" t="s">
        <v>307</v>
      </c>
      <c r="H1143" s="53" t="s">
        <v>2037</v>
      </c>
      <c r="I1143" s="47" t="s">
        <v>16</v>
      </c>
      <c r="J1143" s="47">
        <v>6495</v>
      </c>
      <c r="K1143" s="47" t="s">
        <v>309</v>
      </c>
      <c r="L1143" s="47">
        <v>414395000</v>
      </c>
      <c r="M1143" s="50" t="s">
        <v>6227</v>
      </c>
      <c r="N1143" s="74" t="s">
        <v>1958</v>
      </c>
      <c r="O1143" s="74" t="s">
        <v>1959</v>
      </c>
      <c r="P1143" s="75" t="s">
        <v>5000</v>
      </c>
      <c r="Q1143" s="54"/>
    </row>
    <row r="1144" spans="2:17" s="73" customFormat="1" x14ac:dyDescent="0.15">
      <c r="B1144" s="65">
        <v>2018</v>
      </c>
      <c r="C1144" s="75">
        <v>5</v>
      </c>
      <c r="D1144" s="75" t="s">
        <v>15</v>
      </c>
      <c r="E1144" s="53" t="s">
        <v>1187</v>
      </c>
      <c r="F1144" s="75" t="s">
        <v>6835</v>
      </c>
      <c r="G1144" s="53" t="s">
        <v>1643</v>
      </c>
      <c r="H1144" s="53"/>
      <c r="I1144" s="47" t="s">
        <v>16</v>
      </c>
      <c r="J1144" s="47">
        <v>1</v>
      </c>
      <c r="K1144" s="47" t="s">
        <v>1641</v>
      </c>
      <c r="L1144" s="47">
        <v>600000000</v>
      </c>
      <c r="M1144" s="50" t="s">
        <v>5848</v>
      </c>
      <c r="N1144" s="74" t="s">
        <v>1195</v>
      </c>
      <c r="O1144" s="74" t="s">
        <v>1196</v>
      </c>
      <c r="P1144" s="75" t="s">
        <v>5000</v>
      </c>
      <c r="Q1144" s="54"/>
    </row>
    <row r="1145" spans="2:17" s="73" customFormat="1" x14ac:dyDescent="0.15">
      <c r="B1145" s="65">
        <v>2018</v>
      </c>
      <c r="C1145" s="75">
        <v>5</v>
      </c>
      <c r="D1145" s="75" t="s">
        <v>15</v>
      </c>
      <c r="E1145" s="53" t="s">
        <v>2920</v>
      </c>
      <c r="F1145" s="75" t="s">
        <v>6838</v>
      </c>
      <c r="G1145" s="53" t="s">
        <v>3041</v>
      </c>
      <c r="H1145" s="53" t="s">
        <v>3042</v>
      </c>
      <c r="I1145" s="47" t="s">
        <v>907</v>
      </c>
      <c r="J1145" s="47">
        <v>4</v>
      </c>
      <c r="K1145" s="47" t="s">
        <v>422</v>
      </c>
      <c r="L1145" s="47">
        <v>828426000</v>
      </c>
      <c r="M1145" s="50" t="s">
        <v>5877</v>
      </c>
      <c r="N1145" s="74" t="s">
        <v>2824</v>
      </c>
      <c r="O1145" s="74" t="s">
        <v>2825</v>
      </c>
      <c r="P1145" s="75" t="s">
        <v>5000</v>
      </c>
      <c r="Q1145" s="54"/>
    </row>
    <row r="1146" spans="2:17" s="73" customFormat="1" x14ac:dyDescent="0.15">
      <c r="B1146" s="65">
        <v>2018</v>
      </c>
      <c r="C1146" s="75">
        <v>6</v>
      </c>
      <c r="D1146" s="75" t="s">
        <v>15</v>
      </c>
      <c r="E1146" s="53" t="s">
        <v>4681</v>
      </c>
      <c r="F1146" s="75" t="s">
        <v>6836</v>
      </c>
      <c r="G1146" s="53" t="s">
        <v>4735</v>
      </c>
      <c r="H1146" s="53" t="s">
        <v>4736</v>
      </c>
      <c r="I1146" s="47" t="s">
        <v>4655</v>
      </c>
      <c r="J1146" s="47">
        <v>1</v>
      </c>
      <c r="K1146" s="47" t="s">
        <v>4572</v>
      </c>
      <c r="L1146" s="47">
        <v>11900000</v>
      </c>
      <c r="M1146" s="50" t="s">
        <v>6883</v>
      </c>
      <c r="N1146" s="74" t="s">
        <v>3991</v>
      </c>
      <c r="O1146" s="74" t="s">
        <v>3992</v>
      </c>
      <c r="P1146" s="75" t="s">
        <v>5000</v>
      </c>
      <c r="Q1146" s="54"/>
    </row>
    <row r="1147" spans="2:17" s="73" customFormat="1" x14ac:dyDescent="0.15">
      <c r="B1147" s="65">
        <v>2018</v>
      </c>
      <c r="C1147" s="75">
        <v>6</v>
      </c>
      <c r="D1147" s="75" t="s">
        <v>15</v>
      </c>
      <c r="E1147" s="53" t="s">
        <v>4485</v>
      </c>
      <c r="F1147" s="75" t="s">
        <v>6836</v>
      </c>
      <c r="G1147" s="53" t="s">
        <v>1611</v>
      </c>
      <c r="H1147" s="53" t="s">
        <v>4455</v>
      </c>
      <c r="I1147" s="47" t="s">
        <v>2579</v>
      </c>
      <c r="J1147" s="47">
        <v>1</v>
      </c>
      <c r="K1147" s="47" t="s">
        <v>322</v>
      </c>
      <c r="L1147" s="47">
        <v>12124740</v>
      </c>
      <c r="M1147" s="50" t="s">
        <v>6879</v>
      </c>
      <c r="N1147" s="74" t="s">
        <v>4137</v>
      </c>
      <c r="O1147" s="74" t="s">
        <v>4138</v>
      </c>
      <c r="P1147" s="75" t="s">
        <v>5000</v>
      </c>
      <c r="Q1147" s="54"/>
    </row>
    <row r="1148" spans="2:17" s="73" customFormat="1" x14ac:dyDescent="0.15">
      <c r="B1148" s="65">
        <v>2018</v>
      </c>
      <c r="C1148" s="75">
        <v>6</v>
      </c>
      <c r="D1148" s="75" t="s">
        <v>15</v>
      </c>
      <c r="E1148" s="53" t="s">
        <v>5384</v>
      </c>
      <c r="F1148" s="75" t="s">
        <v>6836</v>
      </c>
      <c r="G1148" s="53" t="s">
        <v>5678</v>
      </c>
      <c r="H1148" s="53" t="s">
        <v>1027</v>
      </c>
      <c r="I1148" s="47" t="s">
        <v>16</v>
      </c>
      <c r="J1148" s="47">
        <v>155</v>
      </c>
      <c r="K1148" s="47" t="s">
        <v>319</v>
      </c>
      <c r="L1148" s="47">
        <v>12981000</v>
      </c>
      <c r="M1148" s="50" t="s">
        <v>6791</v>
      </c>
      <c r="N1148" s="74" t="s">
        <v>5382</v>
      </c>
      <c r="O1148" s="74" t="s">
        <v>5383</v>
      </c>
      <c r="P1148" s="75" t="s">
        <v>5000</v>
      </c>
      <c r="Q1148" s="54"/>
    </row>
    <row r="1149" spans="2:17" s="73" customFormat="1" x14ac:dyDescent="0.15">
      <c r="B1149" s="65">
        <v>2018</v>
      </c>
      <c r="C1149" s="75">
        <v>6</v>
      </c>
      <c r="D1149" s="75" t="s">
        <v>15</v>
      </c>
      <c r="E1149" s="53" t="s">
        <v>3436</v>
      </c>
      <c r="F1149" s="75" t="s">
        <v>6835</v>
      </c>
      <c r="G1149" s="53" t="s">
        <v>3585</v>
      </c>
      <c r="H1149" s="53" t="s">
        <v>417</v>
      </c>
      <c r="I1149" s="47" t="s">
        <v>16</v>
      </c>
      <c r="J1149" s="47">
        <v>1038</v>
      </c>
      <c r="K1149" s="47" t="s">
        <v>578</v>
      </c>
      <c r="L1149" s="47">
        <v>14000000</v>
      </c>
      <c r="M1149" s="50" t="s">
        <v>5893</v>
      </c>
      <c r="N1149" s="74" t="s">
        <v>3252</v>
      </c>
      <c r="O1149" s="74" t="s">
        <v>3253</v>
      </c>
      <c r="P1149" s="75" t="s">
        <v>5000</v>
      </c>
      <c r="Q1149" s="54"/>
    </row>
    <row r="1150" spans="2:17" s="73" customFormat="1" x14ac:dyDescent="0.15">
      <c r="B1150" s="65">
        <v>2018</v>
      </c>
      <c r="C1150" s="75">
        <v>6</v>
      </c>
      <c r="D1150" s="75" t="s">
        <v>14</v>
      </c>
      <c r="E1150" s="53" t="s">
        <v>4158</v>
      </c>
      <c r="F1150" s="75" t="s">
        <v>6837</v>
      </c>
      <c r="G1150" s="53" t="s">
        <v>4583</v>
      </c>
      <c r="H1150" s="53" t="s">
        <v>4455</v>
      </c>
      <c r="I1150" s="47" t="s">
        <v>17</v>
      </c>
      <c r="J1150" s="47">
        <v>1</v>
      </c>
      <c r="K1150" s="47" t="s">
        <v>322</v>
      </c>
      <c r="L1150" s="47">
        <v>14520000</v>
      </c>
      <c r="M1150" s="50" t="s">
        <v>5908</v>
      </c>
      <c r="N1150" s="74" t="s">
        <v>4156</v>
      </c>
      <c r="O1150" s="74" t="s">
        <v>4157</v>
      </c>
      <c r="P1150" s="75" t="s">
        <v>5000</v>
      </c>
      <c r="Q1150" s="54"/>
    </row>
    <row r="1151" spans="2:17" s="73" customFormat="1" x14ac:dyDescent="0.15">
      <c r="B1151" s="65">
        <v>2018</v>
      </c>
      <c r="C1151" s="75">
        <v>6</v>
      </c>
      <c r="D1151" s="75" t="s">
        <v>14</v>
      </c>
      <c r="E1151" s="53" t="s">
        <v>5524</v>
      </c>
      <c r="F1151" s="75" t="s">
        <v>6836</v>
      </c>
      <c r="G1151" s="53" t="s">
        <v>5536</v>
      </c>
      <c r="H1151" s="53"/>
      <c r="I1151" s="47" t="s">
        <v>5434</v>
      </c>
      <c r="J1151" s="47">
        <v>1</v>
      </c>
      <c r="K1151" s="47" t="s">
        <v>4317</v>
      </c>
      <c r="L1151" s="47">
        <f>16165000</f>
        <v>16165000</v>
      </c>
      <c r="M1151" s="50" t="s">
        <v>6888</v>
      </c>
      <c r="N1151" s="74" t="s">
        <v>5526</v>
      </c>
      <c r="O1151" s="74" t="s">
        <v>5527</v>
      </c>
      <c r="P1151" s="75" t="s">
        <v>5000</v>
      </c>
      <c r="Q1151" s="54"/>
    </row>
    <row r="1152" spans="2:17" s="73" customFormat="1" x14ac:dyDescent="0.15">
      <c r="B1152" s="65">
        <v>2018</v>
      </c>
      <c r="C1152" s="75">
        <v>6</v>
      </c>
      <c r="D1152" s="75" t="s">
        <v>15</v>
      </c>
      <c r="E1152" s="53" t="s">
        <v>1220</v>
      </c>
      <c r="F1152" s="75" t="s">
        <v>3911</v>
      </c>
      <c r="G1152" s="53" t="s">
        <v>1657</v>
      </c>
      <c r="H1152" s="53" t="s">
        <v>1658</v>
      </c>
      <c r="I1152" s="47" t="s">
        <v>1653</v>
      </c>
      <c r="J1152" s="47">
        <v>74</v>
      </c>
      <c r="K1152" s="47" t="s">
        <v>519</v>
      </c>
      <c r="L1152" s="47">
        <v>17020000</v>
      </c>
      <c r="M1152" s="50" t="s">
        <v>5849</v>
      </c>
      <c r="N1152" s="74" t="s">
        <v>1221</v>
      </c>
      <c r="O1152" s="74" t="s">
        <v>1222</v>
      </c>
      <c r="P1152" s="75" t="s">
        <v>5000</v>
      </c>
      <c r="Q1152" s="54"/>
    </row>
    <row r="1153" spans="2:17" s="73" customFormat="1" x14ac:dyDescent="0.15">
      <c r="B1153" s="65">
        <v>2018</v>
      </c>
      <c r="C1153" s="75">
        <v>6</v>
      </c>
      <c r="D1153" s="75" t="s">
        <v>14</v>
      </c>
      <c r="E1153" s="53" t="s">
        <v>4158</v>
      </c>
      <c r="F1153" s="75" t="s">
        <v>6837</v>
      </c>
      <c r="G1153" s="53" t="s">
        <v>4582</v>
      </c>
      <c r="H1153" s="53" t="s">
        <v>4455</v>
      </c>
      <c r="I1153" s="47" t="s">
        <v>17</v>
      </c>
      <c r="J1153" s="47">
        <v>1</v>
      </c>
      <c r="K1153" s="47" t="s">
        <v>90</v>
      </c>
      <c r="L1153" s="47">
        <v>17600000</v>
      </c>
      <c r="M1153" s="50" t="s">
        <v>5908</v>
      </c>
      <c r="N1153" s="74" t="s">
        <v>4156</v>
      </c>
      <c r="O1153" s="74" t="s">
        <v>4157</v>
      </c>
      <c r="P1153" s="75" t="s">
        <v>5000</v>
      </c>
      <c r="Q1153" s="54"/>
    </row>
    <row r="1154" spans="2:17" s="73" customFormat="1" x14ac:dyDescent="0.15">
      <c r="B1154" s="65">
        <v>2018</v>
      </c>
      <c r="C1154" s="75">
        <v>6</v>
      </c>
      <c r="D1154" s="75" t="s">
        <v>15</v>
      </c>
      <c r="E1154" s="53" t="s">
        <v>4716</v>
      </c>
      <c r="F1154" s="75" t="s">
        <v>6836</v>
      </c>
      <c r="G1154" s="53" t="s">
        <v>4724</v>
      </c>
      <c r="H1154" s="53" t="s">
        <v>4725</v>
      </c>
      <c r="I1154" s="47" t="s">
        <v>3867</v>
      </c>
      <c r="J1154" s="47">
        <v>1</v>
      </c>
      <c r="K1154" s="47" t="s">
        <v>4572</v>
      </c>
      <c r="L1154" s="47">
        <v>18000000</v>
      </c>
      <c r="M1154" s="50" t="s">
        <v>4177</v>
      </c>
      <c r="N1154" s="74" t="s">
        <v>4173</v>
      </c>
      <c r="O1154" s="74" t="s">
        <v>4174</v>
      </c>
      <c r="P1154" s="75" t="s">
        <v>5000</v>
      </c>
      <c r="Q1154" s="54"/>
    </row>
    <row r="1155" spans="2:17" s="73" customFormat="1" x14ac:dyDescent="0.15">
      <c r="B1155" s="65">
        <v>2018</v>
      </c>
      <c r="C1155" s="75">
        <v>6</v>
      </c>
      <c r="D1155" s="75" t="s">
        <v>14</v>
      </c>
      <c r="E1155" s="53" t="s">
        <v>2103</v>
      </c>
      <c r="F1155" s="75" t="s">
        <v>6838</v>
      </c>
      <c r="G1155" s="53" t="s">
        <v>2098</v>
      </c>
      <c r="H1155" s="53" t="s">
        <v>2099</v>
      </c>
      <c r="I1155" s="47" t="s">
        <v>2089</v>
      </c>
      <c r="J1155" s="47">
        <v>448</v>
      </c>
      <c r="K1155" s="47" t="s">
        <v>90</v>
      </c>
      <c r="L1155" s="47">
        <v>18048000</v>
      </c>
      <c r="M1155" s="50" t="s">
        <v>5855</v>
      </c>
      <c r="N1155" s="74" t="s">
        <v>1922</v>
      </c>
      <c r="O1155" s="74" t="s">
        <v>1923</v>
      </c>
      <c r="P1155" s="75" t="s">
        <v>5000</v>
      </c>
      <c r="Q1155" s="54"/>
    </row>
    <row r="1156" spans="2:17" s="73" customFormat="1" x14ac:dyDescent="0.15">
      <c r="B1156" s="65">
        <v>2018</v>
      </c>
      <c r="C1156" s="75">
        <v>6</v>
      </c>
      <c r="D1156" s="75" t="s">
        <v>14</v>
      </c>
      <c r="E1156" s="53" t="s">
        <v>5524</v>
      </c>
      <c r="F1156" s="75" t="s">
        <v>6836</v>
      </c>
      <c r="G1156" s="53" t="s">
        <v>5533</v>
      </c>
      <c r="H1156" s="53"/>
      <c r="I1156" s="47" t="s">
        <v>5534</v>
      </c>
      <c r="J1156" s="47">
        <v>1</v>
      </c>
      <c r="K1156" s="47" t="s">
        <v>4317</v>
      </c>
      <c r="L1156" s="47">
        <v>18225950</v>
      </c>
      <c r="M1156" s="50" t="s">
        <v>6888</v>
      </c>
      <c r="N1156" s="74" t="s">
        <v>5526</v>
      </c>
      <c r="O1156" s="74" t="s">
        <v>5527</v>
      </c>
      <c r="P1156" s="75" t="s">
        <v>5000</v>
      </c>
      <c r="Q1156" s="54"/>
    </row>
    <row r="1157" spans="2:17" s="73" customFormat="1" x14ac:dyDescent="0.15">
      <c r="B1157" s="65">
        <v>2018</v>
      </c>
      <c r="C1157" s="75">
        <v>6</v>
      </c>
      <c r="D1157" s="75" t="s">
        <v>14</v>
      </c>
      <c r="E1157" s="53" t="s">
        <v>1627</v>
      </c>
      <c r="F1157" s="75" t="s">
        <v>6836</v>
      </c>
      <c r="G1157" s="53" t="s">
        <v>1630</v>
      </c>
      <c r="H1157" s="53" t="s">
        <v>1631</v>
      </c>
      <c r="I1157" s="47" t="s">
        <v>357</v>
      </c>
      <c r="J1157" s="47">
        <v>3</v>
      </c>
      <c r="K1157" s="47" t="s">
        <v>400</v>
      </c>
      <c r="L1157" s="47">
        <v>18240000</v>
      </c>
      <c r="M1157" s="50" t="s">
        <v>5845</v>
      </c>
      <c r="N1157" s="74" t="s">
        <v>1174</v>
      </c>
      <c r="O1157" s="74" t="s">
        <v>1175</v>
      </c>
      <c r="P1157" s="75" t="s">
        <v>5000</v>
      </c>
      <c r="Q1157" s="54"/>
    </row>
    <row r="1158" spans="2:17" s="73" customFormat="1" x14ac:dyDescent="0.15">
      <c r="B1158" s="65">
        <v>2018</v>
      </c>
      <c r="C1158" s="75">
        <v>6</v>
      </c>
      <c r="D1158" s="75" t="s">
        <v>15</v>
      </c>
      <c r="E1158" s="53" t="s">
        <v>4453</v>
      </c>
      <c r="F1158" s="75" t="s">
        <v>6836</v>
      </c>
      <c r="G1158" s="53" t="s">
        <v>1544</v>
      </c>
      <c r="H1158" s="53" t="s">
        <v>4486</v>
      </c>
      <c r="I1158" s="47" t="s">
        <v>357</v>
      </c>
      <c r="J1158" s="47">
        <v>2</v>
      </c>
      <c r="K1158" s="47" t="s">
        <v>506</v>
      </c>
      <c r="L1158" s="47">
        <v>18720000</v>
      </c>
      <c r="M1158" s="50" t="s">
        <v>4112</v>
      </c>
      <c r="N1158" s="74" t="s">
        <v>4126</v>
      </c>
      <c r="O1158" s="74" t="s">
        <v>4127</v>
      </c>
      <c r="P1158" s="75" t="s">
        <v>5000</v>
      </c>
      <c r="Q1158" s="54"/>
    </row>
    <row r="1159" spans="2:17" s="73" customFormat="1" x14ac:dyDescent="0.15">
      <c r="B1159" s="65">
        <v>2018</v>
      </c>
      <c r="C1159" s="75">
        <v>6</v>
      </c>
      <c r="D1159" s="75" t="s">
        <v>14</v>
      </c>
      <c r="E1159" s="53" t="s">
        <v>3066</v>
      </c>
      <c r="F1159" s="75" t="s">
        <v>6836</v>
      </c>
      <c r="G1159" s="53" t="s">
        <v>312</v>
      </c>
      <c r="H1159" s="53" t="s">
        <v>3067</v>
      </c>
      <c r="I1159" s="47" t="s">
        <v>486</v>
      </c>
      <c r="J1159" s="47">
        <v>359</v>
      </c>
      <c r="K1159" s="47" t="s">
        <v>297</v>
      </c>
      <c r="L1159" s="47">
        <v>19508731</v>
      </c>
      <c r="M1159" s="50" t="s">
        <v>6865</v>
      </c>
      <c r="N1159" s="74" t="s">
        <v>2992</v>
      </c>
      <c r="O1159" s="74" t="s">
        <v>2993</v>
      </c>
      <c r="P1159" s="75" t="s">
        <v>5000</v>
      </c>
      <c r="Q1159" s="54"/>
    </row>
    <row r="1160" spans="2:17" s="73" customFormat="1" x14ac:dyDescent="0.15">
      <c r="B1160" s="65">
        <v>2018</v>
      </c>
      <c r="C1160" s="75">
        <v>6</v>
      </c>
      <c r="D1160" s="75" t="s">
        <v>15</v>
      </c>
      <c r="E1160" s="53" t="s">
        <v>4684</v>
      </c>
      <c r="F1160" s="75" t="s">
        <v>6836</v>
      </c>
      <c r="G1160" s="53" t="s">
        <v>4747</v>
      </c>
      <c r="H1160" s="53" t="s">
        <v>4748</v>
      </c>
      <c r="I1160" s="47" t="s">
        <v>4749</v>
      </c>
      <c r="J1160" s="47">
        <v>162</v>
      </c>
      <c r="K1160" s="47" t="s">
        <v>4750</v>
      </c>
      <c r="L1160" s="47">
        <v>20033000</v>
      </c>
      <c r="M1160" s="50" t="s">
        <v>6883</v>
      </c>
      <c r="N1160" s="74" t="s">
        <v>3976</v>
      </c>
      <c r="O1160" s="74" t="s">
        <v>4751</v>
      </c>
      <c r="P1160" s="75" t="s">
        <v>5000</v>
      </c>
      <c r="Q1160" s="54"/>
    </row>
    <row r="1161" spans="2:17" s="73" customFormat="1" x14ac:dyDescent="0.15">
      <c r="B1161" s="65">
        <v>2018</v>
      </c>
      <c r="C1161" s="75">
        <v>6</v>
      </c>
      <c r="D1161" s="75" t="s">
        <v>15</v>
      </c>
      <c r="E1161" s="53" t="s">
        <v>3436</v>
      </c>
      <c r="F1161" s="75" t="s">
        <v>6835</v>
      </c>
      <c r="G1161" s="53" t="s">
        <v>307</v>
      </c>
      <c r="H1161" s="53" t="s">
        <v>406</v>
      </c>
      <c r="I1161" s="47" t="s">
        <v>16</v>
      </c>
      <c r="J1161" s="47">
        <v>331</v>
      </c>
      <c r="K1161" s="47" t="s">
        <v>309</v>
      </c>
      <c r="L1161" s="47">
        <v>20234000</v>
      </c>
      <c r="M1161" s="50" t="s">
        <v>5893</v>
      </c>
      <c r="N1161" s="74" t="s">
        <v>3252</v>
      </c>
      <c r="O1161" s="74" t="s">
        <v>3253</v>
      </c>
      <c r="P1161" s="75" t="s">
        <v>5000</v>
      </c>
      <c r="Q1161" s="54"/>
    </row>
    <row r="1162" spans="2:17" s="73" customFormat="1" x14ac:dyDescent="0.15">
      <c r="B1162" s="65">
        <v>2018</v>
      </c>
      <c r="C1162" s="75">
        <v>6</v>
      </c>
      <c r="D1162" s="75" t="s">
        <v>15</v>
      </c>
      <c r="E1162" s="53" t="s">
        <v>5384</v>
      </c>
      <c r="F1162" s="75" t="s">
        <v>6836</v>
      </c>
      <c r="G1162" s="53" t="s">
        <v>3566</v>
      </c>
      <c r="H1162" s="53"/>
      <c r="I1162" s="47" t="s">
        <v>16</v>
      </c>
      <c r="J1162" s="47">
        <v>5224</v>
      </c>
      <c r="K1162" s="47" t="s">
        <v>422</v>
      </c>
      <c r="L1162" s="47">
        <v>20459000</v>
      </c>
      <c r="M1162" s="50" t="s">
        <v>6791</v>
      </c>
      <c r="N1162" s="74" t="s">
        <v>5382</v>
      </c>
      <c r="O1162" s="74" t="s">
        <v>5383</v>
      </c>
      <c r="P1162" s="75" t="s">
        <v>5000</v>
      </c>
      <c r="Q1162" s="54"/>
    </row>
    <row r="1163" spans="2:17" s="73" customFormat="1" x14ac:dyDescent="0.15">
      <c r="B1163" s="65">
        <v>2018</v>
      </c>
      <c r="C1163" s="75">
        <v>6</v>
      </c>
      <c r="D1163" s="75" t="s">
        <v>15</v>
      </c>
      <c r="E1163" s="53" t="s">
        <v>1965</v>
      </c>
      <c r="F1163" s="75" t="s">
        <v>6835</v>
      </c>
      <c r="G1163" s="53" t="s">
        <v>501</v>
      </c>
      <c r="H1163" s="53" t="s">
        <v>2064</v>
      </c>
      <c r="I1163" s="47" t="s">
        <v>16</v>
      </c>
      <c r="J1163" s="47">
        <v>66</v>
      </c>
      <c r="K1163" s="47" t="s">
        <v>366</v>
      </c>
      <c r="L1163" s="47">
        <v>20510000</v>
      </c>
      <c r="M1163" s="50" t="s">
        <v>6227</v>
      </c>
      <c r="N1163" s="74" t="s">
        <v>1963</v>
      </c>
      <c r="O1163" s="74" t="s">
        <v>1964</v>
      </c>
      <c r="P1163" s="75" t="s">
        <v>5000</v>
      </c>
      <c r="Q1163" s="54"/>
    </row>
    <row r="1164" spans="2:17" s="73" customFormat="1" x14ac:dyDescent="0.15">
      <c r="B1164" s="65">
        <v>2018</v>
      </c>
      <c r="C1164" s="75">
        <v>6</v>
      </c>
      <c r="D1164" s="75" t="s">
        <v>14</v>
      </c>
      <c r="E1164" s="53" t="s">
        <v>3691</v>
      </c>
      <c r="F1164" s="75" t="s">
        <v>6836</v>
      </c>
      <c r="G1164" s="53" t="s">
        <v>948</v>
      </c>
      <c r="H1164" s="53" t="s">
        <v>3695</v>
      </c>
      <c r="I1164" s="47" t="s">
        <v>3694</v>
      </c>
      <c r="J1164" s="47">
        <v>44</v>
      </c>
      <c r="K1164" s="47" t="s">
        <v>319</v>
      </c>
      <c r="L1164" s="47">
        <v>20644800</v>
      </c>
      <c r="M1164" s="50" t="s">
        <v>5902</v>
      </c>
      <c r="N1164" s="74" t="s">
        <v>3497</v>
      </c>
      <c r="O1164" s="74" t="s">
        <v>3498</v>
      </c>
      <c r="P1164" s="75" t="s">
        <v>5000</v>
      </c>
      <c r="Q1164" s="54"/>
    </row>
    <row r="1165" spans="2:17" s="73" customFormat="1" x14ac:dyDescent="0.15">
      <c r="B1165" s="65">
        <v>2018</v>
      </c>
      <c r="C1165" s="75">
        <v>6</v>
      </c>
      <c r="D1165" s="75" t="s">
        <v>14</v>
      </c>
      <c r="E1165" s="53" t="s">
        <v>2564</v>
      </c>
      <c r="F1165" s="75" t="s">
        <v>6851</v>
      </c>
      <c r="G1165" s="53" t="s">
        <v>2565</v>
      </c>
      <c r="H1165" s="53" t="s">
        <v>1568</v>
      </c>
      <c r="I1165" s="47" t="s">
        <v>16</v>
      </c>
      <c r="J1165" s="47">
        <v>1510</v>
      </c>
      <c r="K1165" s="47" t="s">
        <v>493</v>
      </c>
      <c r="L1165" s="47">
        <v>21254430</v>
      </c>
      <c r="M1165" s="50" t="s">
        <v>6856</v>
      </c>
      <c r="N1165" s="74" t="s">
        <v>2453</v>
      </c>
      <c r="O1165" s="74" t="s">
        <v>2454</v>
      </c>
      <c r="P1165" s="75" t="s">
        <v>6846</v>
      </c>
      <c r="Q1165" s="54"/>
    </row>
    <row r="1166" spans="2:17" s="73" customFormat="1" x14ac:dyDescent="0.15">
      <c r="B1166" s="65">
        <v>2018</v>
      </c>
      <c r="C1166" s="75">
        <v>6</v>
      </c>
      <c r="D1166" s="75" t="s">
        <v>15</v>
      </c>
      <c r="E1166" s="53" t="s">
        <v>1951</v>
      </c>
      <c r="F1166" s="75" t="s">
        <v>6835</v>
      </c>
      <c r="G1166" s="53" t="s">
        <v>2029</v>
      </c>
      <c r="H1166" s="53" t="s">
        <v>2030</v>
      </c>
      <c r="I1166" s="47" t="s">
        <v>16</v>
      </c>
      <c r="J1166" s="47">
        <v>13</v>
      </c>
      <c r="K1166" s="47" t="s">
        <v>319</v>
      </c>
      <c r="L1166" s="47">
        <v>22733000</v>
      </c>
      <c r="M1166" s="50" t="s">
        <v>6227</v>
      </c>
      <c r="N1166" s="74" t="s">
        <v>1952</v>
      </c>
      <c r="O1166" s="74" t="s">
        <v>1953</v>
      </c>
      <c r="P1166" s="75" t="s">
        <v>5000</v>
      </c>
      <c r="Q1166" s="54"/>
    </row>
    <row r="1167" spans="2:17" s="73" customFormat="1" x14ac:dyDescent="0.15">
      <c r="B1167" s="65">
        <v>2018</v>
      </c>
      <c r="C1167" s="75">
        <v>6</v>
      </c>
      <c r="D1167" s="75" t="s">
        <v>14</v>
      </c>
      <c r="E1167" s="53" t="s">
        <v>2564</v>
      </c>
      <c r="F1167" s="75" t="s">
        <v>6851</v>
      </c>
      <c r="G1167" s="53" t="s">
        <v>339</v>
      </c>
      <c r="H1167" s="53" t="s">
        <v>2566</v>
      </c>
      <c r="I1167" s="47" t="s">
        <v>16</v>
      </c>
      <c r="J1167" s="47">
        <v>2</v>
      </c>
      <c r="K1167" s="47" t="s">
        <v>525</v>
      </c>
      <c r="L1167" s="47">
        <v>22923120</v>
      </c>
      <c r="M1167" s="50" t="s">
        <v>6856</v>
      </c>
      <c r="N1167" s="74" t="s">
        <v>2453</v>
      </c>
      <c r="O1167" s="74" t="s">
        <v>2454</v>
      </c>
      <c r="P1167" s="75" t="s">
        <v>6846</v>
      </c>
      <c r="Q1167" s="54"/>
    </row>
    <row r="1168" spans="2:17" s="73" customFormat="1" x14ac:dyDescent="0.15">
      <c r="B1168" s="65">
        <v>2018</v>
      </c>
      <c r="C1168" s="75">
        <v>6</v>
      </c>
      <c r="D1168" s="75" t="s">
        <v>14</v>
      </c>
      <c r="E1168" s="53" t="s">
        <v>5524</v>
      </c>
      <c r="F1168" s="75" t="s">
        <v>6836</v>
      </c>
      <c r="G1168" s="53" t="s">
        <v>5539</v>
      </c>
      <c r="H1168" s="53"/>
      <c r="I1168" s="47" t="s">
        <v>5538</v>
      </c>
      <c r="J1168" s="47">
        <v>2</v>
      </c>
      <c r="K1168" s="47" t="s">
        <v>4317</v>
      </c>
      <c r="L1168" s="47">
        <v>23464000</v>
      </c>
      <c r="M1168" s="50" t="s">
        <v>6888</v>
      </c>
      <c r="N1168" s="74" t="s">
        <v>5526</v>
      </c>
      <c r="O1168" s="74" t="s">
        <v>5527</v>
      </c>
      <c r="P1168" s="75" t="s">
        <v>5000</v>
      </c>
      <c r="Q1168" s="54"/>
    </row>
    <row r="1169" spans="2:17" s="73" customFormat="1" x14ac:dyDescent="0.15">
      <c r="B1169" s="65">
        <v>2018</v>
      </c>
      <c r="C1169" s="75">
        <v>6</v>
      </c>
      <c r="D1169" s="75" t="s">
        <v>15</v>
      </c>
      <c r="E1169" s="53" t="s">
        <v>1951</v>
      </c>
      <c r="F1169" s="75" t="s">
        <v>6835</v>
      </c>
      <c r="G1169" s="53" t="s">
        <v>2011</v>
      </c>
      <c r="H1169" s="53" t="s">
        <v>2024</v>
      </c>
      <c r="I1169" s="47" t="s">
        <v>16</v>
      </c>
      <c r="J1169" s="47">
        <v>17</v>
      </c>
      <c r="K1169" s="47" t="s">
        <v>422</v>
      </c>
      <c r="L1169" s="47">
        <v>23700000</v>
      </c>
      <c r="M1169" s="50" t="s">
        <v>6227</v>
      </c>
      <c r="N1169" s="74" t="s">
        <v>1952</v>
      </c>
      <c r="O1169" s="74" t="s">
        <v>1953</v>
      </c>
      <c r="P1169" s="75" t="s">
        <v>5000</v>
      </c>
      <c r="Q1169" s="54"/>
    </row>
    <row r="1170" spans="2:17" s="73" customFormat="1" x14ac:dyDescent="0.15">
      <c r="B1170" s="65">
        <v>2018</v>
      </c>
      <c r="C1170" s="75">
        <v>6</v>
      </c>
      <c r="D1170" s="75" t="s">
        <v>15</v>
      </c>
      <c r="E1170" s="53" t="s">
        <v>4716</v>
      </c>
      <c r="F1170" s="75" t="s">
        <v>6836</v>
      </c>
      <c r="G1170" s="53" t="s">
        <v>4726</v>
      </c>
      <c r="H1170" s="53" t="s">
        <v>4727</v>
      </c>
      <c r="I1170" s="47" t="s">
        <v>3867</v>
      </c>
      <c r="J1170" s="47">
        <v>1</v>
      </c>
      <c r="K1170" s="47" t="s">
        <v>4572</v>
      </c>
      <c r="L1170" s="47">
        <v>24670000</v>
      </c>
      <c r="M1170" s="50" t="s">
        <v>4177</v>
      </c>
      <c r="N1170" s="74" t="s">
        <v>4173</v>
      </c>
      <c r="O1170" s="74" t="s">
        <v>4174</v>
      </c>
      <c r="P1170" s="75" t="s">
        <v>5000</v>
      </c>
      <c r="Q1170" s="54"/>
    </row>
    <row r="1171" spans="2:17" s="73" customFormat="1" x14ac:dyDescent="0.15">
      <c r="B1171" s="65">
        <v>2018</v>
      </c>
      <c r="C1171" s="75">
        <v>6</v>
      </c>
      <c r="D1171" s="75" t="s">
        <v>15</v>
      </c>
      <c r="E1171" s="53" t="s">
        <v>4394</v>
      </c>
      <c r="F1171" s="75" t="s">
        <v>6836</v>
      </c>
      <c r="G1171" s="53" t="s">
        <v>4395</v>
      </c>
      <c r="H1171" s="53" t="s">
        <v>4396</v>
      </c>
      <c r="I1171" s="47" t="s">
        <v>4397</v>
      </c>
      <c r="J1171" s="47">
        <v>1</v>
      </c>
      <c r="K1171" s="47" t="s">
        <v>4398</v>
      </c>
      <c r="L1171" s="47">
        <v>25000000</v>
      </c>
      <c r="M1171" s="50" t="s">
        <v>6877</v>
      </c>
      <c r="N1171" s="74" t="s">
        <v>4399</v>
      </c>
      <c r="O1171" s="74" t="s">
        <v>4400</v>
      </c>
      <c r="P1171" s="75" t="s">
        <v>6846</v>
      </c>
      <c r="Q1171" s="54"/>
    </row>
    <row r="1172" spans="2:17" s="73" customFormat="1" x14ac:dyDescent="0.15">
      <c r="B1172" s="65">
        <v>2018</v>
      </c>
      <c r="C1172" s="75">
        <v>6</v>
      </c>
      <c r="D1172" s="75" t="s">
        <v>15</v>
      </c>
      <c r="E1172" s="53" t="s">
        <v>909</v>
      </c>
      <c r="F1172" s="75" t="s">
        <v>6820</v>
      </c>
      <c r="G1172" s="53" t="s">
        <v>913</v>
      </c>
      <c r="H1172" s="53"/>
      <c r="I1172" s="47" t="s">
        <v>901</v>
      </c>
      <c r="J1172" s="47">
        <v>1</v>
      </c>
      <c r="K1172" s="47" t="s">
        <v>322</v>
      </c>
      <c r="L1172" s="47">
        <v>26000000</v>
      </c>
      <c r="M1172" s="50" t="s">
        <v>6832</v>
      </c>
      <c r="N1172" s="74" t="s">
        <v>794</v>
      </c>
      <c r="O1172" s="74" t="s">
        <v>795</v>
      </c>
      <c r="P1172" s="75" t="s">
        <v>6816</v>
      </c>
      <c r="Q1172" s="54"/>
    </row>
    <row r="1173" spans="2:17" s="73" customFormat="1" x14ac:dyDescent="0.15">
      <c r="B1173" s="65">
        <v>2018</v>
      </c>
      <c r="C1173" s="75">
        <v>6</v>
      </c>
      <c r="D1173" s="75" t="s">
        <v>15</v>
      </c>
      <c r="E1173" s="53" t="s">
        <v>4684</v>
      </c>
      <c r="F1173" s="75" t="s">
        <v>6836</v>
      </c>
      <c r="G1173" s="53" t="s">
        <v>4432</v>
      </c>
      <c r="H1173" s="53" t="s">
        <v>4741</v>
      </c>
      <c r="I1173" s="47" t="s">
        <v>4742</v>
      </c>
      <c r="J1173" s="47">
        <v>8</v>
      </c>
      <c r="K1173" s="47" t="s">
        <v>4422</v>
      </c>
      <c r="L1173" s="47">
        <v>26382000</v>
      </c>
      <c r="M1173" s="50" t="s">
        <v>6883</v>
      </c>
      <c r="N1173" s="74" t="s">
        <v>3976</v>
      </c>
      <c r="O1173" s="74" t="s">
        <v>4743</v>
      </c>
      <c r="P1173" s="75" t="s">
        <v>5000</v>
      </c>
      <c r="Q1173" s="54"/>
    </row>
    <row r="1174" spans="2:17" s="73" customFormat="1" x14ac:dyDescent="0.15">
      <c r="B1174" s="65">
        <v>2018</v>
      </c>
      <c r="C1174" s="75">
        <v>6</v>
      </c>
      <c r="D1174" s="75" t="s">
        <v>15</v>
      </c>
      <c r="E1174" s="53" t="s">
        <v>4684</v>
      </c>
      <c r="F1174" s="75" t="s">
        <v>6836</v>
      </c>
      <c r="G1174" s="53" t="s">
        <v>4615</v>
      </c>
      <c r="H1174" s="53" t="s">
        <v>4744</v>
      </c>
      <c r="I1174" s="47" t="s">
        <v>4745</v>
      </c>
      <c r="J1174" s="47">
        <v>4</v>
      </c>
      <c r="K1174" s="47" t="s">
        <v>4422</v>
      </c>
      <c r="L1174" s="47">
        <v>26643000</v>
      </c>
      <c r="M1174" s="50" t="s">
        <v>6883</v>
      </c>
      <c r="N1174" s="74" t="s">
        <v>3976</v>
      </c>
      <c r="O1174" s="74" t="s">
        <v>4746</v>
      </c>
      <c r="P1174" s="75" t="s">
        <v>5000</v>
      </c>
      <c r="Q1174" s="54"/>
    </row>
    <row r="1175" spans="2:17" s="73" customFormat="1" x14ac:dyDescent="0.15">
      <c r="B1175" s="65">
        <v>2018</v>
      </c>
      <c r="C1175" s="75">
        <v>6</v>
      </c>
      <c r="D1175" s="75" t="s">
        <v>15</v>
      </c>
      <c r="E1175" s="53" t="s">
        <v>909</v>
      </c>
      <c r="F1175" s="75" t="s">
        <v>6820</v>
      </c>
      <c r="G1175" s="53" t="s">
        <v>910</v>
      </c>
      <c r="H1175" s="53"/>
      <c r="I1175" s="47" t="s">
        <v>357</v>
      </c>
      <c r="J1175" s="47">
        <v>1</v>
      </c>
      <c r="K1175" s="47" t="s">
        <v>322</v>
      </c>
      <c r="L1175" s="47">
        <v>27000000</v>
      </c>
      <c r="M1175" s="50" t="s">
        <v>6832</v>
      </c>
      <c r="N1175" s="74" t="s">
        <v>794</v>
      </c>
      <c r="O1175" s="74" t="s">
        <v>795</v>
      </c>
      <c r="P1175" s="75" t="s">
        <v>6816</v>
      </c>
      <c r="Q1175" s="54"/>
    </row>
    <row r="1176" spans="2:17" s="73" customFormat="1" x14ac:dyDescent="0.15">
      <c r="B1176" s="65">
        <v>2018</v>
      </c>
      <c r="C1176" s="75">
        <v>6</v>
      </c>
      <c r="D1176" s="75" t="s">
        <v>14</v>
      </c>
      <c r="E1176" s="53" t="s">
        <v>1037</v>
      </c>
      <c r="F1176" s="75" t="s">
        <v>6838</v>
      </c>
      <c r="G1176" s="53" t="s">
        <v>1038</v>
      </c>
      <c r="H1176" s="53" t="s">
        <v>1039</v>
      </c>
      <c r="I1176" s="47" t="s">
        <v>1040</v>
      </c>
      <c r="J1176" s="47">
        <v>1</v>
      </c>
      <c r="K1176" s="47" t="s">
        <v>322</v>
      </c>
      <c r="L1176" s="47">
        <v>30000000</v>
      </c>
      <c r="M1176" s="50" t="s">
        <v>6839</v>
      </c>
      <c r="N1176" s="74" t="s">
        <v>1041</v>
      </c>
      <c r="O1176" s="74" t="s">
        <v>1042</v>
      </c>
      <c r="P1176" s="75" t="s">
        <v>5000</v>
      </c>
      <c r="Q1176" s="54"/>
    </row>
    <row r="1177" spans="2:17" s="73" customFormat="1" x14ac:dyDescent="0.15">
      <c r="B1177" s="65">
        <v>2018</v>
      </c>
      <c r="C1177" s="75">
        <v>6</v>
      </c>
      <c r="D1177" s="75" t="s">
        <v>15</v>
      </c>
      <c r="E1177" s="53" t="s">
        <v>4716</v>
      </c>
      <c r="F1177" s="75" t="s">
        <v>6836</v>
      </c>
      <c r="G1177" s="53" t="s">
        <v>4722</v>
      </c>
      <c r="H1177" s="53" t="s">
        <v>4723</v>
      </c>
      <c r="I1177" s="47" t="s">
        <v>3867</v>
      </c>
      <c r="J1177" s="47">
        <v>1</v>
      </c>
      <c r="K1177" s="47" t="s">
        <v>4572</v>
      </c>
      <c r="L1177" s="47">
        <v>30000000</v>
      </c>
      <c r="M1177" s="50" t="s">
        <v>4177</v>
      </c>
      <c r="N1177" s="74" t="s">
        <v>4173</v>
      </c>
      <c r="O1177" s="74" t="s">
        <v>4174</v>
      </c>
      <c r="P1177" s="75" t="s">
        <v>5000</v>
      </c>
      <c r="Q1177" s="54"/>
    </row>
    <row r="1178" spans="2:17" s="73" customFormat="1" x14ac:dyDescent="0.15">
      <c r="B1178" s="65">
        <v>2018</v>
      </c>
      <c r="C1178" s="75">
        <v>6</v>
      </c>
      <c r="D1178" s="75" t="s">
        <v>15</v>
      </c>
      <c r="E1178" s="53" t="s">
        <v>1951</v>
      </c>
      <c r="F1178" s="75" t="s">
        <v>6835</v>
      </c>
      <c r="G1178" s="53" t="s">
        <v>2025</v>
      </c>
      <c r="H1178" s="53" t="s">
        <v>2026</v>
      </c>
      <c r="I1178" s="47" t="s">
        <v>16</v>
      </c>
      <c r="J1178" s="47">
        <v>170</v>
      </c>
      <c r="K1178" s="47" t="s">
        <v>366</v>
      </c>
      <c r="L1178" s="47">
        <v>32301000</v>
      </c>
      <c r="M1178" s="50" t="s">
        <v>6227</v>
      </c>
      <c r="N1178" s="74" t="s">
        <v>1952</v>
      </c>
      <c r="O1178" s="74" t="s">
        <v>1953</v>
      </c>
      <c r="P1178" s="75" t="s">
        <v>5000</v>
      </c>
      <c r="Q1178" s="54"/>
    </row>
    <row r="1179" spans="2:17" s="73" customFormat="1" x14ac:dyDescent="0.15">
      <c r="B1179" s="65">
        <v>2018</v>
      </c>
      <c r="C1179" s="75">
        <v>6</v>
      </c>
      <c r="D1179" s="75" t="s">
        <v>15</v>
      </c>
      <c r="E1179" s="53" t="s">
        <v>5455</v>
      </c>
      <c r="F1179" s="75" t="s">
        <v>6835</v>
      </c>
      <c r="G1179" s="53" t="s">
        <v>5460</v>
      </c>
      <c r="H1179" s="53" t="s">
        <v>5461</v>
      </c>
      <c r="I1179" s="47" t="s">
        <v>5462</v>
      </c>
      <c r="J1179" s="47">
        <v>127</v>
      </c>
      <c r="K1179" s="47" t="s">
        <v>5442</v>
      </c>
      <c r="L1179" s="47">
        <v>35052000</v>
      </c>
      <c r="M1179" s="50" t="s">
        <v>6886</v>
      </c>
      <c r="N1179" s="74" t="s">
        <v>5458</v>
      </c>
      <c r="O1179" s="74" t="s">
        <v>5459</v>
      </c>
      <c r="P1179" s="75" t="s">
        <v>5000</v>
      </c>
      <c r="Q1179" s="54"/>
    </row>
    <row r="1180" spans="2:17" s="73" customFormat="1" x14ac:dyDescent="0.15">
      <c r="B1180" s="65">
        <v>2018</v>
      </c>
      <c r="C1180" s="75">
        <v>6</v>
      </c>
      <c r="D1180" s="75" t="s">
        <v>15</v>
      </c>
      <c r="E1180" s="53" t="s">
        <v>4681</v>
      </c>
      <c r="F1180" s="75" t="s">
        <v>6836</v>
      </c>
      <c r="G1180" s="53" t="s">
        <v>4733</v>
      </c>
      <c r="H1180" s="53" t="s">
        <v>4734</v>
      </c>
      <c r="I1180" s="47" t="s">
        <v>4655</v>
      </c>
      <c r="J1180" s="47">
        <v>1</v>
      </c>
      <c r="K1180" s="47" t="s">
        <v>4572</v>
      </c>
      <c r="L1180" s="47">
        <v>36223000</v>
      </c>
      <c r="M1180" s="50" t="s">
        <v>6883</v>
      </c>
      <c r="N1180" s="74" t="s">
        <v>3991</v>
      </c>
      <c r="O1180" s="74" t="s">
        <v>3992</v>
      </c>
      <c r="P1180" s="75" t="s">
        <v>5000</v>
      </c>
      <c r="Q1180" s="54"/>
    </row>
    <row r="1181" spans="2:17" s="73" customFormat="1" x14ac:dyDescent="0.15">
      <c r="B1181" s="65">
        <v>2018</v>
      </c>
      <c r="C1181" s="75">
        <v>6</v>
      </c>
      <c r="D1181" s="75" t="s">
        <v>15</v>
      </c>
      <c r="E1181" s="53" t="s">
        <v>4678</v>
      </c>
      <c r="F1181" s="75" t="s">
        <v>6836</v>
      </c>
      <c r="G1181" s="53" t="s">
        <v>4730</v>
      </c>
      <c r="H1181" s="53" t="s">
        <v>4731</v>
      </c>
      <c r="I1181" s="47" t="s">
        <v>4421</v>
      </c>
      <c r="J1181" s="47">
        <v>1</v>
      </c>
      <c r="K1181" s="47" t="s">
        <v>4732</v>
      </c>
      <c r="L1181" s="47">
        <v>36500000</v>
      </c>
      <c r="M1181" s="50" t="s">
        <v>4177</v>
      </c>
      <c r="N1181" s="74" t="s">
        <v>4173</v>
      </c>
      <c r="O1181" s="74" t="s">
        <v>4174</v>
      </c>
      <c r="P1181" s="75" t="s">
        <v>5000</v>
      </c>
      <c r="Q1181" s="54"/>
    </row>
    <row r="1182" spans="2:17" s="73" customFormat="1" x14ac:dyDescent="0.15">
      <c r="B1182" s="65">
        <v>2018</v>
      </c>
      <c r="C1182" s="75">
        <v>6</v>
      </c>
      <c r="D1182" s="75" t="s">
        <v>15</v>
      </c>
      <c r="E1182" s="53" t="s">
        <v>1951</v>
      </c>
      <c r="F1182" s="75" t="s">
        <v>6835</v>
      </c>
      <c r="G1182" s="53" t="s">
        <v>2015</v>
      </c>
      <c r="H1182" s="53" t="s">
        <v>2031</v>
      </c>
      <c r="I1182" s="47" t="s">
        <v>16</v>
      </c>
      <c r="J1182" s="47">
        <v>26</v>
      </c>
      <c r="K1182" s="47" t="s">
        <v>319</v>
      </c>
      <c r="L1182" s="47">
        <v>40135600</v>
      </c>
      <c r="M1182" s="50" t="s">
        <v>6227</v>
      </c>
      <c r="N1182" s="74" t="s">
        <v>1952</v>
      </c>
      <c r="O1182" s="74" t="s">
        <v>1953</v>
      </c>
      <c r="P1182" s="75" t="s">
        <v>5000</v>
      </c>
      <c r="Q1182" s="54"/>
    </row>
    <row r="1183" spans="2:17" s="73" customFormat="1" x14ac:dyDescent="0.15">
      <c r="B1183" s="65">
        <v>2018</v>
      </c>
      <c r="C1183" s="75">
        <v>6</v>
      </c>
      <c r="D1183" s="75" t="s">
        <v>15</v>
      </c>
      <c r="E1183" s="53" t="s">
        <v>5291</v>
      </c>
      <c r="F1183" s="75"/>
      <c r="G1183" s="53" t="s">
        <v>345</v>
      </c>
      <c r="H1183" s="53" t="s">
        <v>1766</v>
      </c>
      <c r="I1183" s="47" t="s">
        <v>16</v>
      </c>
      <c r="J1183" s="47">
        <v>52.6</v>
      </c>
      <c r="K1183" s="47" t="s">
        <v>516</v>
      </c>
      <c r="L1183" s="47">
        <v>40153000</v>
      </c>
      <c r="M1183" s="50" t="s">
        <v>6892</v>
      </c>
      <c r="N1183" s="74" t="s">
        <v>5292</v>
      </c>
      <c r="O1183" s="74" t="s">
        <v>5293</v>
      </c>
      <c r="P1183" s="75" t="s">
        <v>5000</v>
      </c>
      <c r="Q1183" s="54"/>
    </row>
    <row r="1184" spans="2:17" s="73" customFormat="1" x14ac:dyDescent="0.15">
      <c r="B1184" s="65">
        <v>2018</v>
      </c>
      <c r="C1184" s="75">
        <v>6</v>
      </c>
      <c r="D1184" s="75" t="s">
        <v>14</v>
      </c>
      <c r="E1184" s="53" t="s">
        <v>5524</v>
      </c>
      <c r="F1184" s="75" t="s">
        <v>3911</v>
      </c>
      <c r="G1184" s="53" t="s">
        <v>5537</v>
      </c>
      <c r="H1184" s="53"/>
      <c r="I1184" s="47" t="s">
        <v>5538</v>
      </c>
      <c r="J1184" s="47">
        <v>2</v>
      </c>
      <c r="K1184" s="47" t="s">
        <v>4317</v>
      </c>
      <c r="L1184" s="47">
        <f>14840600+26395000</f>
        <v>41235600</v>
      </c>
      <c r="M1184" s="50" t="s">
        <v>6888</v>
      </c>
      <c r="N1184" s="74" t="s">
        <v>5526</v>
      </c>
      <c r="O1184" s="74" t="s">
        <v>5527</v>
      </c>
      <c r="P1184" s="75" t="s">
        <v>5000</v>
      </c>
      <c r="Q1184" s="54"/>
    </row>
    <row r="1185" spans="2:17" s="73" customFormat="1" x14ac:dyDescent="0.15">
      <c r="B1185" s="65">
        <v>2018</v>
      </c>
      <c r="C1185" s="75">
        <v>6</v>
      </c>
      <c r="D1185" s="75" t="s">
        <v>15</v>
      </c>
      <c r="E1185" s="53" t="s">
        <v>909</v>
      </c>
      <c r="F1185" s="75" t="s">
        <v>6820</v>
      </c>
      <c r="G1185" s="53" t="s">
        <v>914</v>
      </c>
      <c r="H1185" s="53"/>
      <c r="I1185" s="47" t="s">
        <v>901</v>
      </c>
      <c r="J1185" s="47">
        <v>1</v>
      </c>
      <c r="K1185" s="47" t="s">
        <v>322</v>
      </c>
      <c r="L1185" s="47">
        <v>44000000</v>
      </c>
      <c r="M1185" s="50" t="s">
        <v>6832</v>
      </c>
      <c r="N1185" s="74" t="s">
        <v>794</v>
      </c>
      <c r="O1185" s="74" t="s">
        <v>795</v>
      </c>
      <c r="P1185" s="75" t="s">
        <v>6816</v>
      </c>
      <c r="Q1185" s="54"/>
    </row>
    <row r="1186" spans="2:17" s="73" customFormat="1" x14ac:dyDescent="0.15">
      <c r="B1186" s="65">
        <v>2018</v>
      </c>
      <c r="C1186" s="75">
        <v>6</v>
      </c>
      <c r="D1186" s="75" t="s">
        <v>15</v>
      </c>
      <c r="E1186" s="53" t="s">
        <v>5455</v>
      </c>
      <c r="F1186" s="75" t="s">
        <v>6835</v>
      </c>
      <c r="G1186" s="53" t="s">
        <v>5456</v>
      </c>
      <c r="H1186" s="53"/>
      <c r="I1186" s="47" t="s">
        <v>5457</v>
      </c>
      <c r="J1186" s="47">
        <v>1332</v>
      </c>
      <c r="K1186" s="47" t="s">
        <v>5446</v>
      </c>
      <c r="L1186" s="47">
        <v>45954000</v>
      </c>
      <c r="M1186" s="50" t="s">
        <v>6886</v>
      </c>
      <c r="N1186" s="74" t="s">
        <v>5458</v>
      </c>
      <c r="O1186" s="74" t="s">
        <v>5459</v>
      </c>
      <c r="P1186" s="75" t="s">
        <v>5000</v>
      </c>
      <c r="Q1186" s="54"/>
    </row>
    <row r="1187" spans="2:17" s="73" customFormat="1" x14ac:dyDescent="0.15">
      <c r="B1187" s="65">
        <v>2018</v>
      </c>
      <c r="C1187" s="75">
        <v>6</v>
      </c>
      <c r="D1187" s="75" t="s">
        <v>15</v>
      </c>
      <c r="E1187" s="53" t="s">
        <v>4684</v>
      </c>
      <c r="F1187" s="75" t="s">
        <v>6836</v>
      </c>
      <c r="G1187" s="53" t="s">
        <v>4737</v>
      </c>
      <c r="H1187" s="53" t="s">
        <v>4738</v>
      </c>
      <c r="I1187" s="47" t="s">
        <v>4739</v>
      </c>
      <c r="J1187" s="47">
        <v>5</v>
      </c>
      <c r="K1187" s="47" t="s">
        <v>4422</v>
      </c>
      <c r="L1187" s="47">
        <v>46349000</v>
      </c>
      <c r="M1187" s="50" t="s">
        <v>6883</v>
      </c>
      <c r="N1187" s="74" t="s">
        <v>3976</v>
      </c>
      <c r="O1187" s="74" t="s">
        <v>4740</v>
      </c>
      <c r="P1187" s="75" t="s">
        <v>5000</v>
      </c>
      <c r="Q1187" s="54"/>
    </row>
    <row r="1188" spans="2:17" s="73" customFormat="1" x14ac:dyDescent="0.15">
      <c r="B1188" s="65">
        <v>2018</v>
      </c>
      <c r="C1188" s="75">
        <v>6</v>
      </c>
      <c r="D1188" s="75" t="s">
        <v>15</v>
      </c>
      <c r="E1188" s="53" t="s">
        <v>4716</v>
      </c>
      <c r="F1188" s="75" t="s">
        <v>6836</v>
      </c>
      <c r="G1188" s="53" t="s">
        <v>4728</v>
      </c>
      <c r="H1188" s="53" t="s">
        <v>4729</v>
      </c>
      <c r="I1188" s="47" t="s">
        <v>3867</v>
      </c>
      <c r="J1188" s="47">
        <v>1</v>
      </c>
      <c r="K1188" s="47" t="s">
        <v>4572</v>
      </c>
      <c r="L1188" s="47">
        <v>48577000</v>
      </c>
      <c r="M1188" s="50" t="s">
        <v>4177</v>
      </c>
      <c r="N1188" s="74" t="s">
        <v>4173</v>
      </c>
      <c r="O1188" s="74" t="s">
        <v>4174</v>
      </c>
      <c r="P1188" s="75" t="s">
        <v>5000</v>
      </c>
      <c r="Q1188" s="54"/>
    </row>
    <row r="1189" spans="2:17" s="73" customFormat="1" x14ac:dyDescent="0.15">
      <c r="B1189" s="65">
        <v>2018</v>
      </c>
      <c r="C1189" s="75">
        <v>6</v>
      </c>
      <c r="D1189" s="75" t="s">
        <v>15</v>
      </c>
      <c r="E1189" s="53" t="s">
        <v>1951</v>
      </c>
      <c r="F1189" s="75" t="s">
        <v>6835</v>
      </c>
      <c r="G1189" s="53" t="s">
        <v>2027</v>
      </c>
      <c r="H1189" s="53" t="s">
        <v>2028</v>
      </c>
      <c r="I1189" s="47" t="s">
        <v>16</v>
      </c>
      <c r="J1189" s="47">
        <v>47</v>
      </c>
      <c r="K1189" s="47" t="s">
        <v>319</v>
      </c>
      <c r="L1189" s="47">
        <v>48991998</v>
      </c>
      <c r="M1189" s="50" t="s">
        <v>6227</v>
      </c>
      <c r="N1189" s="74" t="s">
        <v>1952</v>
      </c>
      <c r="O1189" s="74" t="s">
        <v>1953</v>
      </c>
      <c r="P1189" s="75" t="s">
        <v>5000</v>
      </c>
      <c r="Q1189" s="54"/>
    </row>
    <row r="1190" spans="2:17" s="73" customFormat="1" x14ac:dyDescent="0.15">
      <c r="B1190" s="65">
        <v>2018</v>
      </c>
      <c r="C1190" s="75">
        <v>6</v>
      </c>
      <c r="D1190" s="75" t="s">
        <v>15</v>
      </c>
      <c r="E1190" s="53" t="s">
        <v>1965</v>
      </c>
      <c r="F1190" s="75" t="s">
        <v>6835</v>
      </c>
      <c r="G1190" s="53" t="s">
        <v>345</v>
      </c>
      <c r="H1190" s="53" t="s">
        <v>2069</v>
      </c>
      <c r="I1190" s="47" t="s">
        <v>16</v>
      </c>
      <c r="J1190" s="47">
        <v>87.046000000000006</v>
      </c>
      <c r="K1190" s="47" t="s">
        <v>297</v>
      </c>
      <c r="L1190" s="47">
        <v>51945000</v>
      </c>
      <c r="M1190" s="50" t="s">
        <v>6227</v>
      </c>
      <c r="N1190" s="74" t="s">
        <v>1963</v>
      </c>
      <c r="O1190" s="74" t="s">
        <v>1964</v>
      </c>
      <c r="P1190" s="75" t="s">
        <v>5000</v>
      </c>
      <c r="Q1190" s="54"/>
    </row>
    <row r="1191" spans="2:17" s="73" customFormat="1" x14ac:dyDescent="0.15">
      <c r="B1191" s="65">
        <v>2018</v>
      </c>
      <c r="C1191" s="75">
        <v>6</v>
      </c>
      <c r="D1191" s="75" t="s">
        <v>15</v>
      </c>
      <c r="E1191" s="53" t="s">
        <v>3436</v>
      </c>
      <c r="F1191" s="75" t="s">
        <v>6835</v>
      </c>
      <c r="G1191" s="53" t="s">
        <v>312</v>
      </c>
      <c r="H1191" s="53" t="s">
        <v>485</v>
      </c>
      <c r="I1191" s="47" t="s">
        <v>16</v>
      </c>
      <c r="J1191" s="47">
        <v>1030</v>
      </c>
      <c r="K1191" s="47" t="s">
        <v>297</v>
      </c>
      <c r="L1191" s="47">
        <v>60665000</v>
      </c>
      <c r="M1191" s="50" t="s">
        <v>5893</v>
      </c>
      <c r="N1191" s="74" t="s">
        <v>3252</v>
      </c>
      <c r="O1191" s="74" t="s">
        <v>3253</v>
      </c>
      <c r="P1191" s="75" t="s">
        <v>5000</v>
      </c>
      <c r="Q1191" s="54"/>
    </row>
    <row r="1192" spans="2:17" s="73" customFormat="1" x14ac:dyDescent="0.15">
      <c r="B1192" s="65">
        <v>2018</v>
      </c>
      <c r="C1192" s="75">
        <v>6</v>
      </c>
      <c r="D1192" s="75" t="s">
        <v>14</v>
      </c>
      <c r="E1192" s="53" t="s">
        <v>5524</v>
      </c>
      <c r="F1192" s="75" t="s">
        <v>6836</v>
      </c>
      <c r="G1192" s="53" t="s">
        <v>5535</v>
      </c>
      <c r="H1192" s="53"/>
      <c r="I1192" s="47" t="s">
        <v>5534</v>
      </c>
      <c r="J1192" s="47">
        <v>1</v>
      </c>
      <c r="K1192" s="47" t="s">
        <v>4317</v>
      </c>
      <c r="L1192" s="47">
        <v>60753500</v>
      </c>
      <c r="M1192" s="50" t="s">
        <v>6888</v>
      </c>
      <c r="N1192" s="74" t="s">
        <v>5526</v>
      </c>
      <c r="O1192" s="74" t="s">
        <v>5527</v>
      </c>
      <c r="P1192" s="75" t="s">
        <v>5000</v>
      </c>
      <c r="Q1192" s="54"/>
    </row>
    <row r="1193" spans="2:17" s="73" customFormat="1" x14ac:dyDescent="0.15">
      <c r="B1193" s="65">
        <v>2018</v>
      </c>
      <c r="C1193" s="75">
        <v>6</v>
      </c>
      <c r="D1193" s="75" t="s">
        <v>15</v>
      </c>
      <c r="E1193" s="53" t="s">
        <v>4220</v>
      </c>
      <c r="F1193" s="75" t="s">
        <v>6836</v>
      </c>
      <c r="G1193" s="53" t="s">
        <v>4571</v>
      </c>
      <c r="H1193" s="53" t="s">
        <v>4455</v>
      </c>
      <c r="I1193" s="47" t="s">
        <v>4655</v>
      </c>
      <c r="J1193" s="47">
        <v>1</v>
      </c>
      <c r="K1193" s="47" t="s">
        <v>4572</v>
      </c>
      <c r="L1193" s="47">
        <v>71604000</v>
      </c>
      <c r="M1193" s="50" t="s">
        <v>6881</v>
      </c>
      <c r="N1193" s="74" t="s">
        <v>4656</v>
      </c>
      <c r="O1193" s="74" t="s">
        <v>4657</v>
      </c>
      <c r="P1193" s="75" t="s">
        <v>5000</v>
      </c>
      <c r="Q1193" s="54"/>
    </row>
    <row r="1194" spans="2:17" s="73" customFormat="1" x14ac:dyDescent="0.15">
      <c r="B1194" s="65">
        <v>2018</v>
      </c>
      <c r="C1194" s="75">
        <v>6</v>
      </c>
      <c r="D1194" s="75" t="s">
        <v>14</v>
      </c>
      <c r="E1194" s="53" t="s">
        <v>2126</v>
      </c>
      <c r="F1194" s="75" t="s">
        <v>6838</v>
      </c>
      <c r="G1194" s="53" t="s">
        <v>2133</v>
      </c>
      <c r="H1194" s="53" t="s">
        <v>2134</v>
      </c>
      <c r="I1194" s="47" t="s">
        <v>1634</v>
      </c>
      <c r="J1194" s="47">
        <v>1</v>
      </c>
      <c r="K1194" s="47" t="s">
        <v>322</v>
      </c>
      <c r="L1194" s="47">
        <v>72876000</v>
      </c>
      <c r="M1194" s="50" t="s">
        <v>5855</v>
      </c>
      <c r="N1194" s="74" t="s">
        <v>1977</v>
      </c>
      <c r="O1194" s="74" t="s">
        <v>1978</v>
      </c>
      <c r="P1194" s="75" t="s">
        <v>5000</v>
      </c>
      <c r="Q1194" s="54"/>
    </row>
    <row r="1195" spans="2:17" s="73" customFormat="1" x14ac:dyDescent="0.15">
      <c r="B1195" s="65">
        <v>2018</v>
      </c>
      <c r="C1195" s="75">
        <v>6</v>
      </c>
      <c r="D1195" s="75" t="s">
        <v>15</v>
      </c>
      <c r="E1195" s="53" t="s">
        <v>701</v>
      </c>
      <c r="F1195" s="75" t="s">
        <v>6817</v>
      </c>
      <c r="G1195" s="53" t="s">
        <v>885</v>
      </c>
      <c r="H1195" s="53" t="s">
        <v>886</v>
      </c>
      <c r="I1195" s="47" t="s">
        <v>329</v>
      </c>
      <c r="J1195" s="47">
        <v>318</v>
      </c>
      <c r="K1195" s="47" t="s">
        <v>887</v>
      </c>
      <c r="L1195" s="47">
        <v>77000000</v>
      </c>
      <c r="M1195" s="50" t="s">
        <v>6831</v>
      </c>
      <c r="N1195" s="74" t="s">
        <v>888</v>
      </c>
      <c r="O1195" s="74" t="s">
        <v>889</v>
      </c>
      <c r="P1195" s="75" t="s">
        <v>6816</v>
      </c>
      <c r="Q1195" s="54"/>
    </row>
    <row r="1196" spans="2:17" s="73" customFormat="1" x14ac:dyDescent="0.15">
      <c r="B1196" s="65">
        <v>2018</v>
      </c>
      <c r="C1196" s="75">
        <v>6</v>
      </c>
      <c r="D1196" s="75" t="s">
        <v>14</v>
      </c>
      <c r="E1196" s="53" t="s">
        <v>5597</v>
      </c>
      <c r="F1196" s="75" t="s">
        <v>3911</v>
      </c>
      <c r="G1196" s="53" t="s">
        <v>1544</v>
      </c>
      <c r="H1196" s="53" t="s">
        <v>1544</v>
      </c>
      <c r="I1196" s="47" t="s">
        <v>357</v>
      </c>
      <c r="J1196" s="47">
        <v>15</v>
      </c>
      <c r="K1196" s="47" t="s">
        <v>90</v>
      </c>
      <c r="L1196" s="47">
        <v>79050000</v>
      </c>
      <c r="M1196" s="50" t="s">
        <v>5917</v>
      </c>
      <c r="N1196" s="74" t="s">
        <v>5090</v>
      </c>
      <c r="O1196" s="74" t="s">
        <v>5091</v>
      </c>
      <c r="P1196" s="75" t="s">
        <v>5000</v>
      </c>
      <c r="Q1196" s="54"/>
    </row>
    <row r="1197" spans="2:17" s="73" customFormat="1" x14ac:dyDescent="0.15">
      <c r="B1197" s="65">
        <v>2018</v>
      </c>
      <c r="C1197" s="75">
        <v>6</v>
      </c>
      <c r="D1197" s="75" t="s">
        <v>15</v>
      </c>
      <c r="E1197" s="53" t="s">
        <v>1951</v>
      </c>
      <c r="F1197" s="75" t="s">
        <v>6835</v>
      </c>
      <c r="G1197" s="53" t="s">
        <v>321</v>
      </c>
      <c r="H1197" s="53" t="s">
        <v>2032</v>
      </c>
      <c r="I1197" s="47" t="s">
        <v>16</v>
      </c>
      <c r="J1197" s="47">
        <v>2</v>
      </c>
      <c r="K1197" s="47" t="s">
        <v>506</v>
      </c>
      <c r="L1197" s="47">
        <v>83791048</v>
      </c>
      <c r="M1197" s="50" t="s">
        <v>6227</v>
      </c>
      <c r="N1197" s="74" t="s">
        <v>1952</v>
      </c>
      <c r="O1197" s="74" t="s">
        <v>1953</v>
      </c>
      <c r="P1197" s="75" t="s">
        <v>5000</v>
      </c>
      <c r="Q1197" s="54"/>
    </row>
    <row r="1198" spans="2:17" s="73" customFormat="1" x14ac:dyDescent="0.15">
      <c r="B1198" s="65">
        <v>2018</v>
      </c>
      <c r="C1198" s="75">
        <v>6</v>
      </c>
      <c r="D1198" s="75" t="s">
        <v>14</v>
      </c>
      <c r="E1198" s="53" t="s">
        <v>1627</v>
      </c>
      <c r="F1198" s="75" t="s">
        <v>6836</v>
      </c>
      <c r="G1198" s="53" t="s">
        <v>1628</v>
      </c>
      <c r="H1198" s="53" t="s">
        <v>1629</v>
      </c>
      <c r="I1198" s="47" t="s">
        <v>357</v>
      </c>
      <c r="J1198" s="47">
        <v>5</v>
      </c>
      <c r="K1198" s="47" t="s">
        <v>400</v>
      </c>
      <c r="L1198" s="47">
        <v>87500000</v>
      </c>
      <c r="M1198" s="50" t="s">
        <v>5845</v>
      </c>
      <c r="N1198" s="74" t="s">
        <v>1174</v>
      </c>
      <c r="O1198" s="74" t="s">
        <v>1175</v>
      </c>
      <c r="P1198" s="75" t="s">
        <v>5000</v>
      </c>
      <c r="Q1198" s="54"/>
    </row>
    <row r="1199" spans="2:17" s="73" customFormat="1" x14ac:dyDescent="0.15">
      <c r="B1199" s="65">
        <v>2018</v>
      </c>
      <c r="C1199" s="75">
        <v>6</v>
      </c>
      <c r="D1199" s="75" t="s">
        <v>15</v>
      </c>
      <c r="E1199" s="53" t="s">
        <v>4158</v>
      </c>
      <c r="F1199" s="75" t="s">
        <v>6836</v>
      </c>
      <c r="G1199" s="53" t="s">
        <v>1607</v>
      </c>
      <c r="H1199" s="53" t="s">
        <v>4455</v>
      </c>
      <c r="I1199" s="47" t="s">
        <v>17</v>
      </c>
      <c r="J1199" s="47">
        <v>1</v>
      </c>
      <c r="K1199" s="47" t="s">
        <v>322</v>
      </c>
      <c r="L1199" s="47">
        <v>88700000</v>
      </c>
      <c r="M1199" s="50" t="s">
        <v>5908</v>
      </c>
      <c r="N1199" s="74" t="s">
        <v>4156</v>
      </c>
      <c r="O1199" s="74" t="s">
        <v>4157</v>
      </c>
      <c r="P1199" s="75" t="s">
        <v>5000</v>
      </c>
      <c r="Q1199" s="54"/>
    </row>
    <row r="1200" spans="2:17" s="73" customFormat="1" x14ac:dyDescent="0.15">
      <c r="B1200" s="65">
        <v>2018</v>
      </c>
      <c r="C1200" s="75">
        <v>6</v>
      </c>
      <c r="D1200" s="75" t="s">
        <v>15</v>
      </c>
      <c r="E1200" s="53" t="s">
        <v>988</v>
      </c>
      <c r="F1200" s="75" t="s">
        <v>6836</v>
      </c>
      <c r="G1200" s="53" t="s">
        <v>307</v>
      </c>
      <c r="H1200" s="53" t="s">
        <v>989</v>
      </c>
      <c r="I1200" s="47" t="s">
        <v>318</v>
      </c>
      <c r="J1200" s="47">
        <v>1349</v>
      </c>
      <c r="K1200" s="47" t="s">
        <v>309</v>
      </c>
      <c r="L1200" s="47">
        <v>90203000</v>
      </c>
      <c r="M1200" s="50" t="s">
        <v>6029</v>
      </c>
      <c r="N1200" s="74" t="s">
        <v>830</v>
      </c>
      <c r="O1200" s="74" t="s">
        <v>831</v>
      </c>
      <c r="P1200" s="75" t="s">
        <v>5000</v>
      </c>
      <c r="Q1200" s="54"/>
    </row>
    <row r="1201" spans="2:17" s="73" customFormat="1" x14ac:dyDescent="0.15">
      <c r="B1201" s="65">
        <v>2018</v>
      </c>
      <c r="C1201" s="75">
        <v>6</v>
      </c>
      <c r="D1201" s="75" t="s">
        <v>15</v>
      </c>
      <c r="E1201" s="53" t="s">
        <v>701</v>
      </c>
      <c r="F1201" s="75" t="s">
        <v>6817</v>
      </c>
      <c r="G1201" s="53" t="s">
        <v>890</v>
      </c>
      <c r="H1201" s="53" t="s">
        <v>891</v>
      </c>
      <c r="I1201" s="47" t="s">
        <v>892</v>
      </c>
      <c r="J1201" s="47">
        <v>110622</v>
      </c>
      <c r="K1201" s="47" t="s">
        <v>519</v>
      </c>
      <c r="L1201" s="47">
        <v>99000000</v>
      </c>
      <c r="M1201" s="50" t="s">
        <v>6831</v>
      </c>
      <c r="N1201" s="74" t="s">
        <v>888</v>
      </c>
      <c r="O1201" s="74" t="s">
        <v>889</v>
      </c>
      <c r="P1201" s="75" t="s">
        <v>6816</v>
      </c>
      <c r="Q1201" s="54"/>
    </row>
    <row r="1202" spans="2:17" s="73" customFormat="1" x14ac:dyDescent="0.15">
      <c r="B1202" s="65">
        <v>2018</v>
      </c>
      <c r="C1202" s="75">
        <v>6</v>
      </c>
      <c r="D1202" s="75" t="s">
        <v>15</v>
      </c>
      <c r="E1202" s="53" t="s">
        <v>988</v>
      </c>
      <c r="F1202" s="75" t="s">
        <v>6836</v>
      </c>
      <c r="G1202" s="53" t="s">
        <v>990</v>
      </c>
      <c r="H1202" s="53" t="s">
        <v>991</v>
      </c>
      <c r="I1202" s="47" t="s">
        <v>318</v>
      </c>
      <c r="J1202" s="47">
        <v>1017</v>
      </c>
      <c r="K1202" s="47" t="s">
        <v>306</v>
      </c>
      <c r="L1202" s="47">
        <v>104067000</v>
      </c>
      <c r="M1202" s="50" t="s">
        <v>6029</v>
      </c>
      <c r="N1202" s="74" t="s">
        <v>830</v>
      </c>
      <c r="O1202" s="74" t="s">
        <v>831</v>
      </c>
      <c r="P1202" s="75" t="s">
        <v>5000</v>
      </c>
      <c r="Q1202" s="54"/>
    </row>
    <row r="1203" spans="2:17" s="73" customFormat="1" x14ac:dyDescent="0.15">
      <c r="B1203" s="65">
        <v>2018</v>
      </c>
      <c r="C1203" s="75">
        <v>6</v>
      </c>
      <c r="D1203" s="75" t="s">
        <v>15</v>
      </c>
      <c r="E1203" s="53" t="s">
        <v>988</v>
      </c>
      <c r="F1203" s="75" t="s">
        <v>6836</v>
      </c>
      <c r="G1203" s="53" t="s">
        <v>345</v>
      </c>
      <c r="H1203" s="53" t="s">
        <v>985</v>
      </c>
      <c r="I1203" s="47" t="s">
        <v>318</v>
      </c>
      <c r="J1203" s="47">
        <v>172</v>
      </c>
      <c r="K1203" s="47" t="s">
        <v>982</v>
      </c>
      <c r="L1203" s="47">
        <v>110593000</v>
      </c>
      <c r="M1203" s="50" t="s">
        <v>6029</v>
      </c>
      <c r="N1203" s="74" t="s">
        <v>830</v>
      </c>
      <c r="O1203" s="74" t="s">
        <v>831</v>
      </c>
      <c r="P1203" s="75" t="s">
        <v>5000</v>
      </c>
      <c r="Q1203" s="54"/>
    </row>
    <row r="1204" spans="2:17" s="73" customFormat="1" x14ac:dyDescent="0.15">
      <c r="B1204" s="65">
        <v>2018</v>
      </c>
      <c r="C1204" s="75">
        <v>6</v>
      </c>
      <c r="D1204" s="75" t="s">
        <v>15</v>
      </c>
      <c r="E1204" s="53" t="s">
        <v>4220</v>
      </c>
      <c r="F1204" s="75" t="s">
        <v>6836</v>
      </c>
      <c r="G1204" s="53" t="s">
        <v>307</v>
      </c>
      <c r="H1204" s="53" t="s">
        <v>4608</v>
      </c>
      <c r="I1204" s="47" t="s">
        <v>4651</v>
      </c>
      <c r="J1204" s="47">
        <v>1600</v>
      </c>
      <c r="K1204" s="47" t="s">
        <v>4610</v>
      </c>
      <c r="L1204" s="47">
        <v>114374000</v>
      </c>
      <c r="M1204" s="50" t="s">
        <v>6881</v>
      </c>
      <c r="N1204" s="74" t="s">
        <v>4652</v>
      </c>
      <c r="O1204" s="74" t="s">
        <v>4653</v>
      </c>
      <c r="P1204" s="75" t="s">
        <v>5000</v>
      </c>
      <c r="Q1204" s="54"/>
    </row>
    <row r="1205" spans="2:17" s="73" customFormat="1" x14ac:dyDescent="0.15">
      <c r="B1205" s="65">
        <v>2018</v>
      </c>
      <c r="C1205" s="75">
        <v>6</v>
      </c>
      <c r="D1205" s="75" t="s">
        <v>15</v>
      </c>
      <c r="E1205" s="53" t="s">
        <v>2126</v>
      </c>
      <c r="F1205" s="75" t="s">
        <v>6836</v>
      </c>
      <c r="G1205" s="53" t="s">
        <v>510</v>
      </c>
      <c r="H1205" s="53" t="s">
        <v>2124</v>
      </c>
      <c r="I1205" s="47" t="s">
        <v>1634</v>
      </c>
      <c r="J1205" s="47">
        <v>1</v>
      </c>
      <c r="K1205" s="47" t="s">
        <v>322</v>
      </c>
      <c r="L1205" s="47">
        <v>118567000</v>
      </c>
      <c r="M1205" s="50" t="s">
        <v>5855</v>
      </c>
      <c r="N1205" s="74" t="s">
        <v>1977</v>
      </c>
      <c r="O1205" s="74" t="s">
        <v>1978</v>
      </c>
      <c r="P1205" s="75" t="s">
        <v>5000</v>
      </c>
      <c r="Q1205" s="54"/>
    </row>
    <row r="1206" spans="2:17" s="73" customFormat="1" x14ac:dyDescent="0.15">
      <c r="B1206" s="65">
        <v>2018</v>
      </c>
      <c r="C1206" s="75">
        <v>6</v>
      </c>
      <c r="D1206" s="75" t="s">
        <v>15</v>
      </c>
      <c r="E1206" s="53" t="s">
        <v>909</v>
      </c>
      <c r="F1206" s="75" t="s">
        <v>6820</v>
      </c>
      <c r="G1206" s="53" t="s">
        <v>911</v>
      </c>
      <c r="H1206" s="53"/>
      <c r="I1206" s="47" t="s">
        <v>912</v>
      </c>
      <c r="J1206" s="47">
        <v>1</v>
      </c>
      <c r="K1206" s="47" t="s">
        <v>322</v>
      </c>
      <c r="L1206" s="47">
        <v>120000000</v>
      </c>
      <c r="M1206" s="50" t="s">
        <v>6832</v>
      </c>
      <c r="N1206" s="74" t="s">
        <v>794</v>
      </c>
      <c r="O1206" s="74" t="s">
        <v>795</v>
      </c>
      <c r="P1206" s="75" t="s">
        <v>6816</v>
      </c>
      <c r="Q1206" s="54"/>
    </row>
    <row r="1207" spans="2:17" s="73" customFormat="1" x14ac:dyDescent="0.15">
      <c r="B1207" s="65">
        <v>2018</v>
      </c>
      <c r="C1207" s="75">
        <v>6</v>
      </c>
      <c r="D1207" s="75" t="s">
        <v>14</v>
      </c>
      <c r="E1207" s="53" t="s">
        <v>5596</v>
      </c>
      <c r="F1207" s="75" t="s">
        <v>3911</v>
      </c>
      <c r="G1207" s="53" t="s">
        <v>2108</v>
      </c>
      <c r="H1207" s="53" t="s">
        <v>2108</v>
      </c>
      <c r="I1207" s="47" t="s">
        <v>40</v>
      </c>
      <c r="J1207" s="47">
        <v>12</v>
      </c>
      <c r="K1207" s="47" t="s">
        <v>90</v>
      </c>
      <c r="L1207" s="47">
        <v>146602000</v>
      </c>
      <c r="M1207" s="50" t="s">
        <v>5917</v>
      </c>
      <c r="N1207" s="74" t="s">
        <v>5090</v>
      </c>
      <c r="O1207" s="74" t="s">
        <v>5091</v>
      </c>
      <c r="P1207" s="75" t="s">
        <v>5000</v>
      </c>
      <c r="Q1207" s="54"/>
    </row>
    <row r="1208" spans="2:17" s="73" customFormat="1" x14ac:dyDescent="0.15">
      <c r="B1208" s="65">
        <v>2018</v>
      </c>
      <c r="C1208" s="75">
        <v>6</v>
      </c>
      <c r="D1208" s="75" t="s">
        <v>15</v>
      </c>
      <c r="E1208" s="53" t="s">
        <v>1965</v>
      </c>
      <c r="F1208" s="75" t="s">
        <v>6835</v>
      </c>
      <c r="G1208" s="53" t="s">
        <v>351</v>
      </c>
      <c r="H1208" s="53" t="s">
        <v>2063</v>
      </c>
      <c r="I1208" s="47" t="s">
        <v>16</v>
      </c>
      <c r="J1208" s="47">
        <v>1818</v>
      </c>
      <c r="K1208" s="47" t="s">
        <v>366</v>
      </c>
      <c r="L1208" s="47">
        <v>153347000</v>
      </c>
      <c r="M1208" s="50" t="s">
        <v>6227</v>
      </c>
      <c r="N1208" s="74" t="s">
        <v>1963</v>
      </c>
      <c r="O1208" s="74" t="s">
        <v>1964</v>
      </c>
      <c r="P1208" s="75" t="s">
        <v>5000</v>
      </c>
      <c r="Q1208" s="54"/>
    </row>
    <row r="1209" spans="2:17" s="73" customFormat="1" x14ac:dyDescent="0.15">
      <c r="B1209" s="65">
        <v>2018</v>
      </c>
      <c r="C1209" s="75">
        <v>6</v>
      </c>
      <c r="D1209" s="75" t="s">
        <v>14</v>
      </c>
      <c r="E1209" s="53" t="s">
        <v>2116</v>
      </c>
      <c r="F1209" s="75" t="s">
        <v>6838</v>
      </c>
      <c r="G1209" s="53" t="s">
        <v>2118</v>
      </c>
      <c r="H1209" s="53" t="s">
        <v>2119</v>
      </c>
      <c r="I1209" s="47" t="s">
        <v>1634</v>
      </c>
      <c r="J1209" s="47">
        <v>1</v>
      </c>
      <c r="K1209" s="47" t="s">
        <v>422</v>
      </c>
      <c r="L1209" s="47">
        <v>154770000</v>
      </c>
      <c r="M1209" s="50" t="s">
        <v>5855</v>
      </c>
      <c r="N1209" s="74" t="s">
        <v>1977</v>
      </c>
      <c r="O1209" s="74" t="s">
        <v>1978</v>
      </c>
      <c r="P1209" s="75" t="s">
        <v>5000</v>
      </c>
      <c r="Q1209" s="54"/>
    </row>
    <row r="1210" spans="2:17" s="73" customFormat="1" x14ac:dyDescent="0.15">
      <c r="B1210" s="65">
        <v>2018</v>
      </c>
      <c r="C1210" s="75">
        <v>6</v>
      </c>
      <c r="D1210" s="75" t="s">
        <v>15</v>
      </c>
      <c r="E1210" s="53" t="s">
        <v>4716</v>
      </c>
      <c r="F1210" s="75" t="s">
        <v>6836</v>
      </c>
      <c r="G1210" s="53" t="s">
        <v>4720</v>
      </c>
      <c r="H1210" s="53" t="s">
        <v>4721</v>
      </c>
      <c r="I1210" s="47" t="s">
        <v>3867</v>
      </c>
      <c r="J1210" s="47">
        <v>1</v>
      </c>
      <c r="K1210" s="47" t="s">
        <v>4572</v>
      </c>
      <c r="L1210" s="47">
        <v>160000000</v>
      </c>
      <c r="M1210" s="50" t="s">
        <v>4177</v>
      </c>
      <c r="N1210" s="74" t="s">
        <v>4173</v>
      </c>
      <c r="O1210" s="74" t="s">
        <v>4174</v>
      </c>
      <c r="P1210" s="75" t="s">
        <v>5000</v>
      </c>
      <c r="Q1210" s="54"/>
    </row>
    <row r="1211" spans="2:17" s="73" customFormat="1" x14ac:dyDescent="0.15">
      <c r="B1211" s="65">
        <v>2018</v>
      </c>
      <c r="C1211" s="75">
        <v>6</v>
      </c>
      <c r="D1211" s="75" t="s">
        <v>14</v>
      </c>
      <c r="E1211" s="53" t="s">
        <v>4831</v>
      </c>
      <c r="F1211" s="75" t="s">
        <v>3911</v>
      </c>
      <c r="G1211" s="53" t="s">
        <v>4834</v>
      </c>
      <c r="H1211" s="53" t="s">
        <v>4835</v>
      </c>
      <c r="I1211" s="47" t="s">
        <v>4833</v>
      </c>
      <c r="J1211" s="47">
        <v>2</v>
      </c>
      <c r="K1211" s="47" t="s">
        <v>3600</v>
      </c>
      <c r="L1211" s="47">
        <v>184800000</v>
      </c>
      <c r="M1211" s="50" t="s">
        <v>4010</v>
      </c>
      <c r="N1211" s="74" t="s">
        <v>4021</v>
      </c>
      <c r="O1211" s="74" t="s">
        <v>4022</v>
      </c>
      <c r="P1211" s="75" t="s">
        <v>5000</v>
      </c>
      <c r="Q1211" s="54"/>
    </row>
    <row r="1212" spans="2:17" s="73" customFormat="1" x14ac:dyDescent="0.15">
      <c r="B1212" s="65">
        <v>2018</v>
      </c>
      <c r="C1212" s="75">
        <v>6</v>
      </c>
      <c r="D1212" s="75" t="s">
        <v>15</v>
      </c>
      <c r="E1212" s="53" t="s">
        <v>4684</v>
      </c>
      <c r="F1212" s="75" t="s">
        <v>3911</v>
      </c>
      <c r="G1212" s="53" t="s">
        <v>4752</v>
      </c>
      <c r="H1212" s="53" t="s">
        <v>4753</v>
      </c>
      <c r="I1212" s="47" t="s">
        <v>4754</v>
      </c>
      <c r="J1212" s="47">
        <v>8</v>
      </c>
      <c r="K1212" s="47" t="s">
        <v>4422</v>
      </c>
      <c r="L1212" s="47">
        <v>190809000</v>
      </c>
      <c r="M1212" s="50" t="s">
        <v>6883</v>
      </c>
      <c r="N1212" s="74" t="s">
        <v>3976</v>
      </c>
      <c r="O1212" s="74" t="s">
        <v>3977</v>
      </c>
      <c r="P1212" s="75" t="s">
        <v>5000</v>
      </c>
      <c r="Q1212" s="54"/>
    </row>
    <row r="1213" spans="2:17" s="73" customFormat="1" x14ac:dyDescent="0.15">
      <c r="B1213" s="65">
        <v>2018</v>
      </c>
      <c r="C1213" s="75">
        <v>6</v>
      </c>
      <c r="D1213" s="75" t="s">
        <v>14</v>
      </c>
      <c r="E1213" s="53" t="s">
        <v>2116</v>
      </c>
      <c r="F1213" s="75" t="s">
        <v>6838</v>
      </c>
      <c r="G1213" s="53" t="s">
        <v>2120</v>
      </c>
      <c r="H1213" s="53" t="s">
        <v>2121</v>
      </c>
      <c r="I1213" s="47" t="s">
        <v>1634</v>
      </c>
      <c r="J1213" s="47">
        <v>1</v>
      </c>
      <c r="K1213" s="47" t="s">
        <v>422</v>
      </c>
      <c r="L1213" s="47">
        <v>192000000</v>
      </c>
      <c r="M1213" s="50" t="s">
        <v>5855</v>
      </c>
      <c r="N1213" s="74" t="s">
        <v>1977</v>
      </c>
      <c r="O1213" s="74" t="s">
        <v>1978</v>
      </c>
      <c r="P1213" s="75" t="s">
        <v>5000</v>
      </c>
      <c r="Q1213" s="54"/>
    </row>
    <row r="1214" spans="2:17" s="73" customFormat="1" x14ac:dyDescent="0.15">
      <c r="B1214" s="65">
        <v>2018</v>
      </c>
      <c r="C1214" s="75">
        <v>6</v>
      </c>
      <c r="D1214" s="75" t="s">
        <v>14</v>
      </c>
      <c r="E1214" s="53" t="s">
        <v>220</v>
      </c>
      <c r="F1214" s="75" t="s">
        <v>6817</v>
      </c>
      <c r="G1214" s="53" t="s">
        <v>316</v>
      </c>
      <c r="H1214" s="53" t="s">
        <v>317</v>
      </c>
      <c r="I1214" s="47" t="s">
        <v>318</v>
      </c>
      <c r="J1214" s="47"/>
      <c r="K1214" s="47" t="s">
        <v>319</v>
      </c>
      <c r="L1214" s="47">
        <v>200000000</v>
      </c>
      <c r="M1214" s="50" t="s">
        <v>6815</v>
      </c>
      <c r="N1214" s="74" t="s">
        <v>221</v>
      </c>
      <c r="O1214" s="74" t="s">
        <v>222</v>
      </c>
      <c r="P1214" s="75" t="s">
        <v>6816</v>
      </c>
      <c r="Q1214" s="54"/>
    </row>
    <row r="1215" spans="2:17" s="73" customFormat="1" x14ac:dyDescent="0.15">
      <c r="B1215" s="65">
        <v>2018</v>
      </c>
      <c r="C1215" s="75">
        <v>6</v>
      </c>
      <c r="D1215" s="75" t="s">
        <v>14</v>
      </c>
      <c r="E1215" s="53" t="s">
        <v>955</v>
      </c>
      <c r="F1215" s="75" t="s">
        <v>6820</v>
      </c>
      <c r="G1215" s="53" t="s">
        <v>956</v>
      </c>
      <c r="H1215" s="53" t="s">
        <v>957</v>
      </c>
      <c r="I1215" s="47" t="s">
        <v>958</v>
      </c>
      <c r="J1215" s="47">
        <v>1071</v>
      </c>
      <c r="K1215" s="47" t="s">
        <v>319</v>
      </c>
      <c r="L1215" s="47">
        <v>235620000</v>
      </c>
      <c r="M1215" s="50" t="s">
        <v>6834</v>
      </c>
      <c r="N1215" s="74" t="s">
        <v>816</v>
      </c>
      <c r="O1215" s="74" t="s">
        <v>817</v>
      </c>
      <c r="P1215" s="75" t="s">
        <v>6816</v>
      </c>
      <c r="Q1215" s="54"/>
    </row>
    <row r="1216" spans="2:17" s="73" customFormat="1" x14ac:dyDescent="0.15">
      <c r="B1216" s="65">
        <v>2018</v>
      </c>
      <c r="C1216" s="75">
        <v>6</v>
      </c>
      <c r="D1216" s="75" t="s">
        <v>14</v>
      </c>
      <c r="E1216" s="53" t="s">
        <v>2126</v>
      </c>
      <c r="F1216" s="75" t="s">
        <v>6838</v>
      </c>
      <c r="G1216" s="53" t="s">
        <v>2131</v>
      </c>
      <c r="H1216" s="53" t="s">
        <v>2132</v>
      </c>
      <c r="I1216" s="47" t="s">
        <v>1634</v>
      </c>
      <c r="J1216" s="47">
        <v>1</v>
      </c>
      <c r="K1216" s="47" t="s">
        <v>322</v>
      </c>
      <c r="L1216" s="47">
        <v>245229000</v>
      </c>
      <c r="M1216" s="50" t="s">
        <v>5855</v>
      </c>
      <c r="N1216" s="74" t="s">
        <v>1977</v>
      </c>
      <c r="O1216" s="74" t="s">
        <v>1978</v>
      </c>
      <c r="P1216" s="75" t="s">
        <v>5000</v>
      </c>
      <c r="Q1216" s="54"/>
    </row>
    <row r="1217" spans="2:17" s="73" customFormat="1" x14ac:dyDescent="0.15">
      <c r="B1217" s="65">
        <v>2018</v>
      </c>
      <c r="C1217" s="75">
        <v>6</v>
      </c>
      <c r="D1217" s="75" t="s">
        <v>14</v>
      </c>
      <c r="E1217" s="53" t="s">
        <v>2126</v>
      </c>
      <c r="F1217" s="75" t="s">
        <v>6838</v>
      </c>
      <c r="G1217" s="53" t="s">
        <v>2118</v>
      </c>
      <c r="H1217" s="53" t="s">
        <v>2129</v>
      </c>
      <c r="I1217" s="47" t="s">
        <v>1634</v>
      </c>
      <c r="J1217" s="47">
        <v>1</v>
      </c>
      <c r="K1217" s="47" t="s">
        <v>322</v>
      </c>
      <c r="L1217" s="47">
        <v>248671000</v>
      </c>
      <c r="M1217" s="50" t="s">
        <v>5855</v>
      </c>
      <c r="N1217" s="74" t="s">
        <v>1977</v>
      </c>
      <c r="O1217" s="74" t="s">
        <v>1978</v>
      </c>
      <c r="P1217" s="75" t="s">
        <v>5000</v>
      </c>
      <c r="Q1217" s="54"/>
    </row>
    <row r="1218" spans="2:17" s="73" customFormat="1" x14ac:dyDescent="0.15">
      <c r="B1218" s="65">
        <v>2018</v>
      </c>
      <c r="C1218" s="75">
        <v>6</v>
      </c>
      <c r="D1218" s="75" t="s">
        <v>14</v>
      </c>
      <c r="E1218" s="53" t="s">
        <v>5103</v>
      </c>
      <c r="F1218" s="75" t="s">
        <v>3911</v>
      </c>
      <c r="G1218" s="53" t="s">
        <v>5589</v>
      </c>
      <c r="H1218" s="53" t="s">
        <v>307</v>
      </c>
      <c r="I1218" s="47" t="s">
        <v>17</v>
      </c>
      <c r="J1218" s="47">
        <v>1</v>
      </c>
      <c r="K1218" s="47" t="s">
        <v>90</v>
      </c>
      <c r="L1218" s="47">
        <v>300000000</v>
      </c>
      <c r="M1218" s="50" t="s">
        <v>5917</v>
      </c>
      <c r="N1218" s="74" t="s">
        <v>5090</v>
      </c>
      <c r="O1218" s="74" t="s">
        <v>5091</v>
      </c>
      <c r="P1218" s="75" t="s">
        <v>5000</v>
      </c>
      <c r="Q1218" s="54"/>
    </row>
    <row r="1219" spans="2:17" s="73" customFormat="1" x14ac:dyDescent="0.15">
      <c r="B1219" s="65">
        <v>2018</v>
      </c>
      <c r="C1219" s="75">
        <v>6</v>
      </c>
      <c r="D1219" s="75" t="s">
        <v>15</v>
      </c>
      <c r="E1219" s="53" t="s">
        <v>1951</v>
      </c>
      <c r="F1219" s="75" t="s">
        <v>6835</v>
      </c>
      <c r="G1219" s="53" t="s">
        <v>307</v>
      </c>
      <c r="H1219" s="53" t="s">
        <v>2007</v>
      </c>
      <c r="I1219" s="47" t="s">
        <v>16</v>
      </c>
      <c r="J1219" s="47">
        <v>5097</v>
      </c>
      <c r="K1219" s="47" t="s">
        <v>309</v>
      </c>
      <c r="L1219" s="47">
        <v>330202000</v>
      </c>
      <c r="M1219" s="50" t="s">
        <v>6227</v>
      </c>
      <c r="N1219" s="74" t="s">
        <v>1952</v>
      </c>
      <c r="O1219" s="74" t="s">
        <v>1953</v>
      </c>
      <c r="P1219" s="75" t="s">
        <v>5000</v>
      </c>
      <c r="Q1219" s="54"/>
    </row>
    <row r="1220" spans="2:17" s="73" customFormat="1" x14ac:dyDescent="0.15">
      <c r="B1220" s="65">
        <v>2018</v>
      </c>
      <c r="C1220" s="75">
        <v>6</v>
      </c>
      <c r="D1220" s="75" t="s">
        <v>15</v>
      </c>
      <c r="E1220" s="53" t="s">
        <v>1955</v>
      </c>
      <c r="F1220" s="75" t="s">
        <v>6835</v>
      </c>
      <c r="G1220" s="53" t="s">
        <v>2084</v>
      </c>
      <c r="H1220" s="53" t="s">
        <v>2085</v>
      </c>
      <c r="I1220" s="47" t="s">
        <v>16</v>
      </c>
      <c r="J1220" s="47">
        <v>156</v>
      </c>
      <c r="K1220" s="47" t="s">
        <v>366</v>
      </c>
      <c r="L1220" s="47">
        <v>417530153</v>
      </c>
      <c r="M1220" s="50" t="s">
        <v>6227</v>
      </c>
      <c r="N1220" s="74" t="s">
        <v>1952</v>
      </c>
      <c r="O1220" s="74" t="s">
        <v>1953</v>
      </c>
      <c r="P1220" s="75" t="s">
        <v>5000</v>
      </c>
      <c r="Q1220" s="54"/>
    </row>
    <row r="1221" spans="2:17" s="73" customFormat="1" x14ac:dyDescent="0.15">
      <c r="B1221" s="65">
        <v>2018</v>
      </c>
      <c r="C1221" s="75">
        <v>6</v>
      </c>
      <c r="D1221" s="75" t="s">
        <v>15</v>
      </c>
      <c r="E1221" s="53" t="s">
        <v>1965</v>
      </c>
      <c r="F1221" s="75" t="s">
        <v>6835</v>
      </c>
      <c r="G1221" s="53" t="s">
        <v>415</v>
      </c>
      <c r="H1221" s="53" t="s">
        <v>2068</v>
      </c>
      <c r="I1221" s="47" t="s">
        <v>16</v>
      </c>
      <c r="J1221" s="47">
        <v>345</v>
      </c>
      <c r="K1221" s="47" t="s">
        <v>319</v>
      </c>
      <c r="L1221" s="47">
        <v>438494000</v>
      </c>
      <c r="M1221" s="50" t="s">
        <v>6227</v>
      </c>
      <c r="N1221" s="74" t="s">
        <v>1963</v>
      </c>
      <c r="O1221" s="74" t="s">
        <v>1964</v>
      </c>
      <c r="P1221" s="75" t="s">
        <v>5000</v>
      </c>
      <c r="Q1221" s="54"/>
    </row>
    <row r="1222" spans="2:17" s="73" customFormat="1" x14ac:dyDescent="0.15">
      <c r="B1222" s="65">
        <v>2018</v>
      </c>
      <c r="C1222" s="75">
        <v>6</v>
      </c>
      <c r="D1222" s="75" t="s">
        <v>14</v>
      </c>
      <c r="E1222" s="53" t="s">
        <v>2116</v>
      </c>
      <c r="F1222" s="75" t="s">
        <v>6838</v>
      </c>
      <c r="G1222" s="53" t="s">
        <v>2017</v>
      </c>
      <c r="H1222" s="53" t="s">
        <v>2117</v>
      </c>
      <c r="I1222" s="47" t="s">
        <v>1634</v>
      </c>
      <c r="J1222" s="47">
        <v>1</v>
      </c>
      <c r="K1222" s="47" t="s">
        <v>322</v>
      </c>
      <c r="L1222" s="47">
        <v>525794545</v>
      </c>
      <c r="M1222" s="50" t="s">
        <v>5855</v>
      </c>
      <c r="N1222" s="74" t="s">
        <v>1977</v>
      </c>
      <c r="O1222" s="74" t="s">
        <v>1978</v>
      </c>
      <c r="P1222" s="75" t="s">
        <v>5000</v>
      </c>
      <c r="Q1222" s="54"/>
    </row>
    <row r="1223" spans="2:17" s="73" customFormat="1" x14ac:dyDescent="0.15">
      <c r="B1223" s="65">
        <v>2018</v>
      </c>
      <c r="C1223" s="75">
        <v>6</v>
      </c>
      <c r="D1223" s="75" t="s">
        <v>14</v>
      </c>
      <c r="E1223" s="53" t="s">
        <v>2126</v>
      </c>
      <c r="F1223" s="75" t="s">
        <v>6838</v>
      </c>
      <c r="G1223" s="53" t="s">
        <v>2127</v>
      </c>
      <c r="H1223" s="53" t="s">
        <v>2128</v>
      </c>
      <c r="I1223" s="47" t="s">
        <v>1634</v>
      </c>
      <c r="J1223" s="47">
        <v>1</v>
      </c>
      <c r="K1223" s="47" t="s">
        <v>322</v>
      </c>
      <c r="L1223" s="47">
        <v>565573000</v>
      </c>
      <c r="M1223" s="50" t="s">
        <v>5855</v>
      </c>
      <c r="N1223" s="74" t="s">
        <v>1977</v>
      </c>
      <c r="O1223" s="74" t="s">
        <v>1978</v>
      </c>
      <c r="P1223" s="75" t="s">
        <v>5000</v>
      </c>
      <c r="Q1223" s="54"/>
    </row>
    <row r="1224" spans="2:17" s="73" customFormat="1" x14ac:dyDescent="0.15">
      <c r="B1224" s="65">
        <v>2018</v>
      </c>
      <c r="C1224" s="75">
        <v>6</v>
      </c>
      <c r="D1224" s="75" t="s">
        <v>15</v>
      </c>
      <c r="E1224" s="53" t="s">
        <v>4716</v>
      </c>
      <c r="F1224" s="75" t="s">
        <v>6836</v>
      </c>
      <c r="G1224" s="53" t="s">
        <v>4717</v>
      </c>
      <c r="H1224" s="53" t="s">
        <v>4718</v>
      </c>
      <c r="I1224" s="47" t="s">
        <v>3867</v>
      </c>
      <c r="J1224" s="47">
        <v>6100</v>
      </c>
      <c r="K1224" s="47" t="s">
        <v>4417</v>
      </c>
      <c r="L1224" s="47">
        <v>570000000</v>
      </c>
      <c r="M1224" s="50" t="s">
        <v>6883</v>
      </c>
      <c r="N1224" s="74" t="s">
        <v>4719</v>
      </c>
      <c r="O1224" s="74" t="s">
        <v>4174</v>
      </c>
      <c r="P1224" s="75" t="s">
        <v>5000</v>
      </c>
      <c r="Q1224" s="54"/>
    </row>
    <row r="1225" spans="2:17" s="73" customFormat="1" x14ac:dyDescent="0.15">
      <c r="B1225" s="65">
        <v>2018</v>
      </c>
      <c r="C1225" s="75">
        <v>6</v>
      </c>
      <c r="D1225" s="75" t="s">
        <v>14</v>
      </c>
      <c r="E1225" s="53" t="s">
        <v>4831</v>
      </c>
      <c r="F1225" s="75" t="s">
        <v>6835</v>
      </c>
      <c r="G1225" s="53" t="s">
        <v>4443</v>
      </c>
      <c r="H1225" s="53" t="s">
        <v>4832</v>
      </c>
      <c r="I1225" s="47" t="s">
        <v>4833</v>
      </c>
      <c r="J1225" s="47">
        <v>1</v>
      </c>
      <c r="K1225" s="47" t="s">
        <v>617</v>
      </c>
      <c r="L1225" s="47">
        <v>653204000</v>
      </c>
      <c r="M1225" s="50" t="s">
        <v>4010</v>
      </c>
      <c r="N1225" s="74" t="s">
        <v>4021</v>
      </c>
      <c r="O1225" s="74" t="s">
        <v>4022</v>
      </c>
      <c r="P1225" s="75" t="s">
        <v>5000</v>
      </c>
      <c r="Q1225" s="54"/>
    </row>
    <row r="1226" spans="2:17" s="73" customFormat="1" x14ac:dyDescent="0.15">
      <c r="B1226" s="65">
        <v>2018</v>
      </c>
      <c r="C1226" s="75">
        <v>6</v>
      </c>
      <c r="D1226" s="75" t="s">
        <v>15</v>
      </c>
      <c r="E1226" s="53" t="s">
        <v>1965</v>
      </c>
      <c r="F1226" s="75" t="s">
        <v>6835</v>
      </c>
      <c r="G1226" s="53" t="s">
        <v>316</v>
      </c>
      <c r="H1226" s="53" t="s">
        <v>2067</v>
      </c>
      <c r="I1226" s="47" t="s">
        <v>16</v>
      </c>
      <c r="J1226" s="47">
        <v>272</v>
      </c>
      <c r="K1226" s="47" t="s">
        <v>319</v>
      </c>
      <c r="L1226" s="47">
        <v>726566000</v>
      </c>
      <c r="M1226" s="50" t="s">
        <v>6227</v>
      </c>
      <c r="N1226" s="74" t="s">
        <v>1963</v>
      </c>
      <c r="O1226" s="74" t="s">
        <v>1964</v>
      </c>
      <c r="P1226" s="75" t="s">
        <v>5000</v>
      </c>
      <c r="Q1226" s="54"/>
    </row>
    <row r="1227" spans="2:17" s="73" customFormat="1" x14ac:dyDescent="0.15">
      <c r="B1227" s="65">
        <v>2018</v>
      </c>
      <c r="C1227" s="75">
        <v>6</v>
      </c>
      <c r="D1227" s="75" t="s">
        <v>14</v>
      </c>
      <c r="E1227" s="53" t="s">
        <v>3936</v>
      </c>
      <c r="F1227" s="75" t="s">
        <v>3911</v>
      </c>
      <c r="G1227" s="53" t="s">
        <v>4647</v>
      </c>
      <c r="H1227" s="53" t="s">
        <v>4455</v>
      </c>
      <c r="I1227" s="47" t="s">
        <v>4648</v>
      </c>
      <c r="J1227" s="47">
        <v>1</v>
      </c>
      <c r="K1227" s="47" t="s">
        <v>4649</v>
      </c>
      <c r="L1227" s="47">
        <v>970000000</v>
      </c>
      <c r="M1227" s="50" t="s">
        <v>6881</v>
      </c>
      <c r="N1227" s="74" t="s">
        <v>4650</v>
      </c>
      <c r="O1227" s="74" t="s">
        <v>3939</v>
      </c>
      <c r="P1227" s="75" t="s">
        <v>5000</v>
      </c>
      <c r="Q1227" s="54"/>
    </row>
    <row r="1228" spans="2:17" s="73" customFormat="1" x14ac:dyDescent="0.15">
      <c r="B1228" s="65">
        <v>2018</v>
      </c>
      <c r="C1228" s="75">
        <v>6</v>
      </c>
      <c r="D1228" s="75" t="s">
        <v>14</v>
      </c>
      <c r="E1228" s="53" t="s">
        <v>4323</v>
      </c>
      <c r="F1228" s="75" t="s">
        <v>6838</v>
      </c>
      <c r="G1228" s="53" t="s">
        <v>4324</v>
      </c>
      <c r="H1228" s="53" t="s">
        <v>4325</v>
      </c>
      <c r="I1228" s="47" t="s">
        <v>4316</v>
      </c>
      <c r="J1228" s="47">
        <v>1</v>
      </c>
      <c r="K1228" s="47" t="s">
        <v>4317</v>
      </c>
      <c r="L1228" s="47">
        <v>1265000000</v>
      </c>
      <c r="M1228" s="50" t="s">
        <v>6873</v>
      </c>
      <c r="N1228" s="74" t="s">
        <v>4319</v>
      </c>
      <c r="O1228" s="74" t="s">
        <v>4320</v>
      </c>
      <c r="P1228" s="75" t="s">
        <v>6867</v>
      </c>
      <c r="Q1228" s="54"/>
    </row>
    <row r="1229" spans="2:17" s="73" customFormat="1" x14ac:dyDescent="0.15">
      <c r="B1229" s="65">
        <v>2018</v>
      </c>
      <c r="C1229" s="75">
        <v>6</v>
      </c>
      <c r="D1229" s="75" t="s">
        <v>14</v>
      </c>
      <c r="E1229" s="53" t="s">
        <v>2126</v>
      </c>
      <c r="F1229" s="75" t="s">
        <v>6838</v>
      </c>
      <c r="G1229" s="53" t="s">
        <v>908</v>
      </c>
      <c r="H1229" s="53" t="s">
        <v>2130</v>
      </c>
      <c r="I1229" s="47" t="s">
        <v>1634</v>
      </c>
      <c r="J1229" s="47">
        <v>1</v>
      </c>
      <c r="K1229" s="47" t="s">
        <v>322</v>
      </c>
      <c r="L1229" s="47">
        <v>2316598000</v>
      </c>
      <c r="M1229" s="50" t="s">
        <v>5855</v>
      </c>
      <c r="N1229" s="74" t="s">
        <v>1977</v>
      </c>
      <c r="O1229" s="74" t="s">
        <v>1978</v>
      </c>
      <c r="P1229" s="75" t="s">
        <v>5000</v>
      </c>
      <c r="Q1229" s="54"/>
    </row>
    <row r="1230" spans="2:17" s="73" customFormat="1" x14ac:dyDescent="0.15">
      <c r="B1230" s="65">
        <v>2018</v>
      </c>
      <c r="C1230" s="75">
        <v>6</v>
      </c>
      <c r="D1230" s="75" t="s">
        <v>14</v>
      </c>
      <c r="E1230" s="53" t="s">
        <v>4321</v>
      </c>
      <c r="F1230" s="75" t="s">
        <v>6838</v>
      </c>
      <c r="G1230" s="53" t="s">
        <v>4314</v>
      </c>
      <c r="H1230" s="53" t="s">
        <v>4322</v>
      </c>
      <c r="I1230" s="47" t="s">
        <v>4316</v>
      </c>
      <c r="J1230" s="47">
        <v>1</v>
      </c>
      <c r="K1230" s="47" t="s">
        <v>4317</v>
      </c>
      <c r="L1230" s="47">
        <v>3000000000</v>
      </c>
      <c r="M1230" s="50" t="s">
        <v>6873</v>
      </c>
      <c r="N1230" s="74" t="s">
        <v>4319</v>
      </c>
      <c r="O1230" s="74" t="s">
        <v>4320</v>
      </c>
      <c r="P1230" s="75" t="s">
        <v>6867</v>
      </c>
      <c r="Q1230" s="54"/>
    </row>
    <row r="1231" spans="2:17" s="73" customFormat="1" x14ac:dyDescent="0.15">
      <c r="B1231" s="65">
        <v>2018</v>
      </c>
      <c r="C1231" s="75">
        <v>7</v>
      </c>
      <c r="D1231" s="75" t="s">
        <v>15</v>
      </c>
      <c r="E1231" s="53" t="s">
        <v>4701</v>
      </c>
      <c r="F1231" s="75" t="s">
        <v>6836</v>
      </c>
      <c r="G1231" s="53" t="s">
        <v>4755</v>
      </c>
      <c r="H1231" s="53" t="s">
        <v>4757</v>
      </c>
      <c r="I1231" s="47" t="s">
        <v>4421</v>
      </c>
      <c r="J1231" s="47">
        <v>2</v>
      </c>
      <c r="K1231" s="47" t="s">
        <v>4756</v>
      </c>
      <c r="L1231" s="47">
        <v>11550000</v>
      </c>
      <c r="M1231" s="50" t="s">
        <v>6883</v>
      </c>
      <c r="N1231" s="74" t="s">
        <v>3970</v>
      </c>
      <c r="O1231" s="74" t="s">
        <v>3971</v>
      </c>
      <c r="P1231" s="75" t="s">
        <v>5000</v>
      </c>
      <c r="Q1231" s="54"/>
    </row>
    <row r="1232" spans="2:17" s="73" customFormat="1" x14ac:dyDescent="0.15">
      <c r="B1232" s="65">
        <v>2018</v>
      </c>
      <c r="C1232" s="75">
        <v>7</v>
      </c>
      <c r="D1232" s="75" t="s">
        <v>14</v>
      </c>
      <c r="E1232" s="53" t="s">
        <v>3066</v>
      </c>
      <c r="F1232" s="75" t="s">
        <v>6836</v>
      </c>
      <c r="G1232" s="53" t="s">
        <v>1532</v>
      </c>
      <c r="H1232" s="53" t="s">
        <v>3068</v>
      </c>
      <c r="I1232" s="47" t="s">
        <v>3069</v>
      </c>
      <c r="J1232" s="47">
        <v>1</v>
      </c>
      <c r="K1232" s="47" t="s">
        <v>322</v>
      </c>
      <c r="L1232" s="47">
        <v>12666000</v>
      </c>
      <c r="M1232" s="50" t="s">
        <v>6865</v>
      </c>
      <c r="N1232" s="74" t="s">
        <v>2992</v>
      </c>
      <c r="O1232" s="74" t="s">
        <v>2993</v>
      </c>
      <c r="P1232" s="75" t="s">
        <v>5000</v>
      </c>
      <c r="Q1232" s="54"/>
    </row>
    <row r="1233" spans="2:17" s="73" customFormat="1" x14ac:dyDescent="0.15">
      <c r="B1233" s="65">
        <v>2018</v>
      </c>
      <c r="C1233" s="75">
        <v>7</v>
      </c>
      <c r="D1233" s="75" t="s">
        <v>15</v>
      </c>
      <c r="E1233" s="53" t="s">
        <v>1957</v>
      </c>
      <c r="F1233" s="75" t="s">
        <v>6835</v>
      </c>
      <c r="G1233" s="53" t="s">
        <v>993</v>
      </c>
      <c r="H1233" s="53" t="s">
        <v>2040</v>
      </c>
      <c r="I1233" s="47" t="s">
        <v>16</v>
      </c>
      <c r="J1233" s="47">
        <v>126</v>
      </c>
      <c r="K1233" s="47" t="s">
        <v>319</v>
      </c>
      <c r="L1233" s="47">
        <v>15977000</v>
      </c>
      <c r="M1233" s="50" t="s">
        <v>6227</v>
      </c>
      <c r="N1233" s="74" t="s">
        <v>1958</v>
      </c>
      <c r="O1233" s="74" t="s">
        <v>1959</v>
      </c>
      <c r="P1233" s="75" t="s">
        <v>5000</v>
      </c>
      <c r="Q1233" s="54"/>
    </row>
    <row r="1234" spans="2:17" s="73" customFormat="1" x14ac:dyDescent="0.15">
      <c r="B1234" s="65">
        <v>2018</v>
      </c>
      <c r="C1234" s="75">
        <v>7</v>
      </c>
      <c r="D1234" s="75" t="s">
        <v>5652</v>
      </c>
      <c r="E1234" s="53" t="s">
        <v>5351</v>
      </c>
      <c r="F1234" s="75" t="s">
        <v>6836</v>
      </c>
      <c r="G1234" s="53" t="s">
        <v>1023</v>
      </c>
      <c r="H1234" s="53" t="s">
        <v>5655</v>
      </c>
      <c r="I1234" s="47" t="s">
        <v>5656</v>
      </c>
      <c r="J1234" s="47">
        <v>208</v>
      </c>
      <c r="K1234" s="47" t="s">
        <v>366</v>
      </c>
      <c r="L1234" s="47">
        <v>17160000</v>
      </c>
      <c r="M1234" s="50" t="s">
        <v>6772</v>
      </c>
      <c r="N1234" s="74" t="s">
        <v>5330</v>
      </c>
      <c r="O1234" s="74" t="s">
        <v>5657</v>
      </c>
      <c r="P1234" s="75" t="s">
        <v>5000</v>
      </c>
      <c r="Q1234" s="54"/>
    </row>
    <row r="1235" spans="2:17" s="73" customFormat="1" x14ac:dyDescent="0.15">
      <c r="B1235" s="65">
        <v>2018</v>
      </c>
      <c r="C1235" s="75">
        <v>7</v>
      </c>
      <c r="D1235" s="75" t="s">
        <v>15</v>
      </c>
      <c r="E1235" s="53" t="s">
        <v>5384</v>
      </c>
      <c r="F1235" s="75" t="s">
        <v>6836</v>
      </c>
      <c r="G1235" s="53" t="s">
        <v>1053</v>
      </c>
      <c r="H1235" s="53"/>
      <c r="I1235" s="47" t="s">
        <v>16</v>
      </c>
      <c r="J1235" s="47">
        <v>125</v>
      </c>
      <c r="K1235" s="47" t="s">
        <v>306</v>
      </c>
      <c r="L1235" s="47">
        <v>19794000</v>
      </c>
      <c r="M1235" s="50" t="s">
        <v>6791</v>
      </c>
      <c r="N1235" s="74" t="s">
        <v>5382</v>
      </c>
      <c r="O1235" s="74" t="s">
        <v>5383</v>
      </c>
      <c r="P1235" s="75" t="s">
        <v>5000</v>
      </c>
      <c r="Q1235" s="54"/>
    </row>
    <row r="1236" spans="2:17" s="73" customFormat="1" x14ac:dyDescent="0.15">
      <c r="B1236" s="65">
        <v>2018</v>
      </c>
      <c r="C1236" s="75">
        <v>7</v>
      </c>
      <c r="D1236" s="75" t="s">
        <v>14</v>
      </c>
      <c r="E1236" s="53" t="s">
        <v>2461</v>
      </c>
      <c r="F1236" s="75" t="s">
        <v>6851</v>
      </c>
      <c r="G1236" s="53" t="s">
        <v>2585</v>
      </c>
      <c r="H1236" s="53" t="s">
        <v>2586</v>
      </c>
      <c r="I1236" s="47" t="s">
        <v>16</v>
      </c>
      <c r="J1236" s="47">
        <v>81</v>
      </c>
      <c r="K1236" s="47" t="s">
        <v>493</v>
      </c>
      <c r="L1236" s="47">
        <v>20088000</v>
      </c>
      <c r="M1236" s="50" t="s">
        <v>6857</v>
      </c>
      <c r="N1236" s="74" t="s">
        <v>2462</v>
      </c>
      <c r="O1236" s="74" t="s">
        <v>2463</v>
      </c>
      <c r="P1236" s="75" t="s">
        <v>6846</v>
      </c>
      <c r="Q1236" s="54"/>
    </row>
    <row r="1237" spans="2:17" s="73" customFormat="1" x14ac:dyDescent="0.15">
      <c r="B1237" s="65">
        <v>2018</v>
      </c>
      <c r="C1237" s="75">
        <v>7</v>
      </c>
      <c r="D1237" s="75" t="s">
        <v>14</v>
      </c>
      <c r="E1237" s="53" t="s">
        <v>1540</v>
      </c>
      <c r="F1237" s="75" t="s">
        <v>6836</v>
      </c>
      <c r="G1237" s="53" t="s">
        <v>1573</v>
      </c>
      <c r="H1237" s="53" t="s">
        <v>1574</v>
      </c>
      <c r="I1237" s="47" t="s">
        <v>1541</v>
      </c>
      <c r="J1237" s="47">
        <v>1</v>
      </c>
      <c r="K1237" s="47" t="s">
        <v>90</v>
      </c>
      <c r="L1237" s="47">
        <v>24000000</v>
      </c>
      <c r="M1237" s="50" t="s">
        <v>5845</v>
      </c>
      <c r="N1237" s="74" t="s">
        <v>1156</v>
      </c>
      <c r="O1237" s="74" t="s">
        <v>1157</v>
      </c>
      <c r="P1237" s="75" t="s">
        <v>5000</v>
      </c>
      <c r="Q1237" s="54"/>
    </row>
    <row r="1238" spans="2:17" s="73" customFormat="1" x14ac:dyDescent="0.15">
      <c r="B1238" s="65">
        <v>2018</v>
      </c>
      <c r="C1238" s="75">
        <v>7</v>
      </c>
      <c r="D1238" s="75" t="s">
        <v>14</v>
      </c>
      <c r="E1238" s="53" t="s">
        <v>3070</v>
      </c>
      <c r="F1238" s="75" t="s">
        <v>6836</v>
      </c>
      <c r="G1238" s="53" t="s">
        <v>1532</v>
      </c>
      <c r="H1238" s="53"/>
      <c r="I1238" s="47"/>
      <c r="J1238" s="47">
        <v>1</v>
      </c>
      <c r="K1238" s="47" t="s">
        <v>322</v>
      </c>
      <c r="L1238" s="47">
        <v>30000000</v>
      </c>
      <c r="M1238" s="50" t="s">
        <v>6865</v>
      </c>
      <c r="N1238" s="74" t="s">
        <v>1177</v>
      </c>
      <c r="O1238" s="74" t="s">
        <v>2895</v>
      </c>
      <c r="P1238" s="75" t="s">
        <v>5000</v>
      </c>
      <c r="Q1238" s="54"/>
    </row>
    <row r="1239" spans="2:17" s="73" customFormat="1" x14ac:dyDescent="0.15">
      <c r="B1239" s="65">
        <v>2018</v>
      </c>
      <c r="C1239" s="75">
        <v>7</v>
      </c>
      <c r="D1239" s="75" t="s">
        <v>14</v>
      </c>
      <c r="E1239" s="53" t="s">
        <v>3691</v>
      </c>
      <c r="F1239" s="75" t="s">
        <v>6836</v>
      </c>
      <c r="G1239" s="53" t="s">
        <v>948</v>
      </c>
      <c r="H1239" s="53" t="s">
        <v>3696</v>
      </c>
      <c r="I1239" s="47" t="s">
        <v>3694</v>
      </c>
      <c r="J1239" s="47">
        <v>47</v>
      </c>
      <c r="K1239" s="47" t="s">
        <v>319</v>
      </c>
      <c r="L1239" s="47">
        <v>30202200</v>
      </c>
      <c r="M1239" s="50" t="s">
        <v>6872</v>
      </c>
      <c r="N1239" s="74" t="s">
        <v>3497</v>
      </c>
      <c r="O1239" s="74" t="s">
        <v>3498</v>
      </c>
      <c r="P1239" s="75" t="s">
        <v>5000</v>
      </c>
      <c r="Q1239" s="54"/>
    </row>
    <row r="1240" spans="2:17" s="73" customFormat="1" x14ac:dyDescent="0.15">
      <c r="B1240" s="65">
        <v>2018</v>
      </c>
      <c r="C1240" s="75">
        <v>7</v>
      </c>
      <c r="D1240" s="75" t="s">
        <v>14</v>
      </c>
      <c r="E1240" s="53" t="s">
        <v>1665</v>
      </c>
      <c r="F1240" s="75" t="s">
        <v>6836</v>
      </c>
      <c r="G1240" s="53" t="s">
        <v>1667</v>
      </c>
      <c r="H1240" s="53" t="s">
        <v>1668</v>
      </c>
      <c r="I1240" s="47" t="s">
        <v>16</v>
      </c>
      <c r="J1240" s="47">
        <v>1050</v>
      </c>
      <c r="K1240" s="47" t="s">
        <v>493</v>
      </c>
      <c r="L1240" s="47">
        <v>32025000</v>
      </c>
      <c r="M1240" s="50" t="s">
        <v>5849</v>
      </c>
      <c r="N1240" s="74" t="s">
        <v>1416</v>
      </c>
      <c r="O1240" s="74" t="s">
        <v>1417</v>
      </c>
      <c r="P1240" s="75" t="s">
        <v>5000</v>
      </c>
      <c r="Q1240" s="54"/>
    </row>
    <row r="1241" spans="2:17" s="73" customFormat="1" x14ac:dyDescent="0.15">
      <c r="B1241" s="65">
        <v>2018</v>
      </c>
      <c r="C1241" s="75">
        <v>7</v>
      </c>
      <c r="D1241" s="75" t="s">
        <v>14</v>
      </c>
      <c r="E1241" s="53" t="s">
        <v>1609</v>
      </c>
      <c r="F1241" s="75" t="s">
        <v>6836</v>
      </c>
      <c r="G1241" s="53" t="s">
        <v>1570</v>
      </c>
      <c r="H1241" s="53"/>
      <c r="I1241" s="47" t="s">
        <v>16</v>
      </c>
      <c r="J1241" s="47">
        <v>12</v>
      </c>
      <c r="K1241" s="47" t="s">
        <v>319</v>
      </c>
      <c r="L1241" s="47">
        <v>33500000</v>
      </c>
      <c r="M1241" s="50" t="s">
        <v>5845</v>
      </c>
      <c r="N1241" s="74" t="s">
        <v>1166</v>
      </c>
      <c r="O1241" s="74" t="s">
        <v>1167</v>
      </c>
      <c r="P1241" s="75" t="s">
        <v>5000</v>
      </c>
      <c r="Q1241" s="54"/>
    </row>
    <row r="1242" spans="2:17" s="73" customFormat="1" x14ac:dyDescent="0.15">
      <c r="B1242" s="65">
        <v>2018</v>
      </c>
      <c r="C1242" s="75">
        <v>7</v>
      </c>
      <c r="D1242" s="75" t="s">
        <v>15</v>
      </c>
      <c r="E1242" s="53" t="s">
        <v>1965</v>
      </c>
      <c r="F1242" s="75" t="s">
        <v>6835</v>
      </c>
      <c r="G1242" s="53" t="s">
        <v>1991</v>
      </c>
      <c r="H1242" s="53" t="s">
        <v>2071</v>
      </c>
      <c r="I1242" s="47" t="s">
        <v>16</v>
      </c>
      <c r="J1242" s="47">
        <v>3852</v>
      </c>
      <c r="K1242" s="47" t="s">
        <v>309</v>
      </c>
      <c r="L1242" s="47">
        <v>43342000</v>
      </c>
      <c r="M1242" s="50" t="s">
        <v>6227</v>
      </c>
      <c r="N1242" s="74" t="s">
        <v>1963</v>
      </c>
      <c r="O1242" s="74" t="s">
        <v>1964</v>
      </c>
      <c r="P1242" s="75" t="s">
        <v>5000</v>
      </c>
      <c r="Q1242" s="54"/>
    </row>
    <row r="1243" spans="2:17" s="73" customFormat="1" x14ac:dyDescent="0.15">
      <c r="B1243" s="65">
        <v>2018</v>
      </c>
      <c r="C1243" s="75">
        <v>7</v>
      </c>
      <c r="D1243" s="75" t="s">
        <v>15</v>
      </c>
      <c r="E1243" s="53" t="s">
        <v>1957</v>
      </c>
      <c r="F1243" s="75" t="s">
        <v>6835</v>
      </c>
      <c r="G1243" s="53" t="s">
        <v>307</v>
      </c>
      <c r="H1243" s="53" t="s">
        <v>2037</v>
      </c>
      <c r="I1243" s="47" t="s">
        <v>16</v>
      </c>
      <c r="J1243" s="47">
        <v>790</v>
      </c>
      <c r="K1243" s="47" t="s">
        <v>309</v>
      </c>
      <c r="L1243" s="47">
        <v>48190000</v>
      </c>
      <c r="M1243" s="50" t="s">
        <v>6227</v>
      </c>
      <c r="N1243" s="74" t="s">
        <v>1958</v>
      </c>
      <c r="O1243" s="74" t="s">
        <v>1959</v>
      </c>
      <c r="P1243" s="75" t="s">
        <v>5000</v>
      </c>
      <c r="Q1243" s="54"/>
    </row>
    <row r="1244" spans="2:17" s="73" customFormat="1" x14ac:dyDescent="0.15">
      <c r="B1244" s="65">
        <v>2018</v>
      </c>
      <c r="C1244" s="75">
        <v>7</v>
      </c>
      <c r="D1244" s="75" t="s">
        <v>15</v>
      </c>
      <c r="E1244" s="53" t="s">
        <v>701</v>
      </c>
      <c r="F1244" s="75" t="s">
        <v>6817</v>
      </c>
      <c r="G1244" s="53" t="s">
        <v>897</v>
      </c>
      <c r="H1244" s="53" t="s">
        <v>581</v>
      </c>
      <c r="I1244" s="47" t="s">
        <v>894</v>
      </c>
      <c r="J1244" s="47">
        <v>1</v>
      </c>
      <c r="K1244" s="47" t="s">
        <v>322</v>
      </c>
      <c r="L1244" s="47">
        <v>61000000</v>
      </c>
      <c r="M1244" s="50" t="s">
        <v>6831</v>
      </c>
      <c r="N1244" s="74" t="s">
        <v>895</v>
      </c>
      <c r="O1244" s="74" t="s">
        <v>898</v>
      </c>
      <c r="P1244" s="75" t="s">
        <v>6816</v>
      </c>
      <c r="Q1244" s="54"/>
    </row>
    <row r="1245" spans="2:17" s="73" customFormat="1" x14ac:dyDescent="0.15">
      <c r="B1245" s="65">
        <v>2018</v>
      </c>
      <c r="C1245" s="75">
        <v>7</v>
      </c>
      <c r="D1245" s="75" t="s">
        <v>15</v>
      </c>
      <c r="E1245" s="53" t="s">
        <v>4206</v>
      </c>
      <c r="F1245" s="75" t="s">
        <v>6835</v>
      </c>
      <c r="G1245" s="53" t="s">
        <v>4603</v>
      </c>
      <c r="H1245" s="53" t="s">
        <v>4604</v>
      </c>
      <c r="I1245" s="47" t="s">
        <v>16</v>
      </c>
      <c r="J1245" s="47">
        <v>1165</v>
      </c>
      <c r="K1245" s="47" t="s">
        <v>493</v>
      </c>
      <c r="L1245" s="47">
        <v>73667000</v>
      </c>
      <c r="M1245" s="50" t="s">
        <v>4207</v>
      </c>
      <c r="N1245" s="74" t="s">
        <v>4208</v>
      </c>
      <c r="O1245" s="74" t="s">
        <v>4209</v>
      </c>
      <c r="P1245" s="75" t="s">
        <v>5000</v>
      </c>
      <c r="Q1245" s="54"/>
    </row>
    <row r="1246" spans="2:17" s="73" customFormat="1" x14ac:dyDescent="0.15">
      <c r="B1246" s="65">
        <v>2018</v>
      </c>
      <c r="C1246" s="75">
        <v>7</v>
      </c>
      <c r="D1246" s="75" t="s">
        <v>15</v>
      </c>
      <c r="E1246" s="53" t="s">
        <v>701</v>
      </c>
      <c r="F1246" s="75" t="s">
        <v>6817</v>
      </c>
      <c r="G1246" s="53" t="s">
        <v>893</v>
      </c>
      <c r="H1246" s="53" t="s">
        <v>581</v>
      </c>
      <c r="I1246" s="47" t="s">
        <v>894</v>
      </c>
      <c r="J1246" s="47">
        <v>1</v>
      </c>
      <c r="K1246" s="47" t="s">
        <v>322</v>
      </c>
      <c r="L1246" s="47">
        <v>77000000</v>
      </c>
      <c r="M1246" s="50" t="s">
        <v>6831</v>
      </c>
      <c r="N1246" s="74" t="s">
        <v>895</v>
      </c>
      <c r="O1246" s="74" t="s">
        <v>896</v>
      </c>
      <c r="P1246" s="75" t="s">
        <v>6816</v>
      </c>
      <c r="Q1246" s="54"/>
    </row>
    <row r="1247" spans="2:17" s="73" customFormat="1" x14ac:dyDescent="0.15">
      <c r="B1247" s="65">
        <v>2018</v>
      </c>
      <c r="C1247" s="75">
        <v>7</v>
      </c>
      <c r="D1247" s="75" t="s">
        <v>14</v>
      </c>
      <c r="E1247" s="53" t="s">
        <v>2461</v>
      </c>
      <c r="F1247" s="75" t="s">
        <v>6851</v>
      </c>
      <c r="G1247" s="53" t="s">
        <v>2583</v>
      </c>
      <c r="H1247" s="53" t="s">
        <v>2584</v>
      </c>
      <c r="I1247" s="47" t="s">
        <v>16</v>
      </c>
      <c r="J1247" s="47">
        <v>1442</v>
      </c>
      <c r="K1247" s="47" t="s">
        <v>493</v>
      </c>
      <c r="L1247" s="47">
        <v>90846000</v>
      </c>
      <c r="M1247" s="50" t="s">
        <v>6857</v>
      </c>
      <c r="N1247" s="74" t="s">
        <v>2462</v>
      </c>
      <c r="O1247" s="74" t="s">
        <v>2463</v>
      </c>
      <c r="P1247" s="75" t="s">
        <v>6846</v>
      </c>
      <c r="Q1247" s="54"/>
    </row>
    <row r="1248" spans="2:17" s="73" customFormat="1" x14ac:dyDescent="0.15">
      <c r="B1248" s="65">
        <v>2018</v>
      </c>
      <c r="C1248" s="75">
        <v>7</v>
      </c>
      <c r="D1248" s="75" t="s">
        <v>15</v>
      </c>
      <c r="E1248" s="53" t="s">
        <v>4206</v>
      </c>
      <c r="F1248" s="75" t="s">
        <v>6836</v>
      </c>
      <c r="G1248" s="53" t="s">
        <v>4601</v>
      </c>
      <c r="H1248" s="53" t="s">
        <v>4602</v>
      </c>
      <c r="I1248" s="47" t="s">
        <v>16</v>
      </c>
      <c r="J1248" s="47">
        <v>379</v>
      </c>
      <c r="K1248" s="47" t="s">
        <v>90</v>
      </c>
      <c r="L1248" s="47">
        <v>98540000</v>
      </c>
      <c r="M1248" s="50" t="s">
        <v>4207</v>
      </c>
      <c r="N1248" s="74" t="s">
        <v>4208</v>
      </c>
      <c r="O1248" s="74" t="s">
        <v>4209</v>
      </c>
      <c r="P1248" s="75" t="s">
        <v>5000</v>
      </c>
      <c r="Q1248" s="54"/>
    </row>
    <row r="1249" spans="2:17" s="73" customFormat="1" x14ac:dyDescent="0.15">
      <c r="B1249" s="65">
        <v>2018</v>
      </c>
      <c r="C1249" s="75">
        <v>7</v>
      </c>
      <c r="D1249" s="75" t="s">
        <v>14</v>
      </c>
      <c r="E1249" s="53" t="s">
        <v>613</v>
      </c>
      <c r="F1249" s="75" t="s">
        <v>6820</v>
      </c>
      <c r="G1249" s="53" t="s">
        <v>614</v>
      </c>
      <c r="H1249" s="53" t="s">
        <v>615</v>
      </c>
      <c r="I1249" s="47" t="s">
        <v>616</v>
      </c>
      <c r="J1249" s="47">
        <v>6</v>
      </c>
      <c r="K1249" s="47" t="s">
        <v>617</v>
      </c>
      <c r="L1249" s="47">
        <v>99921000</v>
      </c>
      <c r="M1249" s="50" t="s">
        <v>6830</v>
      </c>
      <c r="N1249" s="74" t="s">
        <v>618</v>
      </c>
      <c r="O1249" s="74" t="s">
        <v>619</v>
      </c>
      <c r="P1249" s="75" t="s">
        <v>6816</v>
      </c>
      <c r="Q1249" s="54"/>
    </row>
    <row r="1250" spans="2:17" s="73" customFormat="1" x14ac:dyDescent="0.15">
      <c r="B1250" s="65">
        <v>2018</v>
      </c>
      <c r="C1250" s="75">
        <v>7</v>
      </c>
      <c r="D1250" s="75" t="s">
        <v>14</v>
      </c>
      <c r="E1250" s="53" t="s">
        <v>613</v>
      </c>
      <c r="F1250" s="75" t="s">
        <v>6847</v>
      </c>
      <c r="G1250" s="53" t="s">
        <v>614</v>
      </c>
      <c r="H1250" s="53" t="s">
        <v>615</v>
      </c>
      <c r="I1250" s="47" t="s">
        <v>616</v>
      </c>
      <c r="J1250" s="47">
        <v>6</v>
      </c>
      <c r="K1250" s="47" t="s">
        <v>617</v>
      </c>
      <c r="L1250" s="47">
        <v>99921000</v>
      </c>
      <c r="M1250" s="50" t="s">
        <v>6864</v>
      </c>
      <c r="N1250" s="74" t="s">
        <v>618</v>
      </c>
      <c r="O1250" s="74" t="s">
        <v>619</v>
      </c>
      <c r="P1250" s="75" t="s">
        <v>6846</v>
      </c>
      <c r="Q1250" s="54"/>
    </row>
    <row r="1251" spans="2:17" s="73" customFormat="1" x14ac:dyDescent="0.15">
      <c r="B1251" s="65">
        <v>2018</v>
      </c>
      <c r="C1251" s="75">
        <v>7</v>
      </c>
      <c r="D1251" s="75" t="s">
        <v>14</v>
      </c>
      <c r="E1251" s="53" t="s">
        <v>1540</v>
      </c>
      <c r="F1251" s="75" t="s">
        <v>6836</v>
      </c>
      <c r="G1251" s="53" t="s">
        <v>1575</v>
      </c>
      <c r="H1251" s="53" t="s">
        <v>1574</v>
      </c>
      <c r="I1251" s="47" t="s">
        <v>1541</v>
      </c>
      <c r="J1251" s="47">
        <v>50</v>
      </c>
      <c r="K1251" s="47" t="s">
        <v>366</v>
      </c>
      <c r="L1251" s="47">
        <v>110000000</v>
      </c>
      <c r="M1251" s="50" t="s">
        <v>5845</v>
      </c>
      <c r="N1251" s="74" t="s">
        <v>1156</v>
      </c>
      <c r="O1251" s="74" t="s">
        <v>1157</v>
      </c>
      <c r="P1251" s="75" t="s">
        <v>5000</v>
      </c>
      <c r="Q1251" s="54"/>
    </row>
    <row r="1252" spans="2:17" s="73" customFormat="1" x14ac:dyDescent="0.15">
      <c r="B1252" s="65">
        <v>2018</v>
      </c>
      <c r="C1252" s="75">
        <v>7</v>
      </c>
      <c r="D1252" s="75" t="s">
        <v>15</v>
      </c>
      <c r="E1252" s="53" t="s">
        <v>1948</v>
      </c>
      <c r="F1252" s="75" t="s">
        <v>6835</v>
      </c>
      <c r="G1252" s="53" t="s">
        <v>312</v>
      </c>
      <c r="H1252" s="53" t="s">
        <v>1987</v>
      </c>
      <c r="I1252" s="47" t="s">
        <v>16</v>
      </c>
      <c r="J1252" s="47">
        <v>2014</v>
      </c>
      <c r="K1252" s="47" t="s">
        <v>1988</v>
      </c>
      <c r="L1252" s="47">
        <v>116227000</v>
      </c>
      <c r="M1252" s="50" t="s">
        <v>6227</v>
      </c>
      <c r="N1252" s="74" t="s">
        <v>1949</v>
      </c>
      <c r="O1252" s="74" t="s">
        <v>1950</v>
      </c>
      <c r="P1252" s="75" t="s">
        <v>5000</v>
      </c>
      <c r="Q1252" s="54"/>
    </row>
    <row r="1253" spans="2:17" s="73" customFormat="1" x14ac:dyDescent="0.15">
      <c r="B1253" s="65">
        <v>2018</v>
      </c>
      <c r="C1253" s="75">
        <v>7</v>
      </c>
      <c r="D1253" s="75" t="s">
        <v>14</v>
      </c>
      <c r="E1253" s="53" t="s">
        <v>220</v>
      </c>
      <c r="F1253" s="75" t="s">
        <v>6817</v>
      </c>
      <c r="G1253" s="53" t="s">
        <v>312</v>
      </c>
      <c r="H1253" s="53" t="s">
        <v>320</v>
      </c>
      <c r="I1253" s="47" t="s">
        <v>318</v>
      </c>
      <c r="J1253" s="47"/>
      <c r="K1253" s="47" t="s">
        <v>297</v>
      </c>
      <c r="L1253" s="47">
        <v>150000000</v>
      </c>
      <c r="M1253" s="50" t="s">
        <v>6815</v>
      </c>
      <c r="N1253" s="74" t="s">
        <v>221</v>
      </c>
      <c r="O1253" s="74" t="s">
        <v>222</v>
      </c>
      <c r="P1253" s="75" t="s">
        <v>6816</v>
      </c>
      <c r="Q1253" s="54"/>
    </row>
    <row r="1254" spans="2:17" s="73" customFormat="1" x14ac:dyDescent="0.15">
      <c r="B1254" s="65">
        <v>2018</v>
      </c>
      <c r="C1254" s="75">
        <v>7</v>
      </c>
      <c r="D1254" s="75" t="s">
        <v>15</v>
      </c>
      <c r="E1254" s="53" t="s">
        <v>5291</v>
      </c>
      <c r="F1254" s="75"/>
      <c r="G1254" s="53" t="s">
        <v>307</v>
      </c>
      <c r="H1254" s="53" t="s">
        <v>1766</v>
      </c>
      <c r="I1254" s="47" t="s">
        <v>16</v>
      </c>
      <c r="J1254" s="47">
        <v>2184</v>
      </c>
      <c r="K1254" s="47" t="s">
        <v>309</v>
      </c>
      <c r="L1254" s="47">
        <v>152389000</v>
      </c>
      <c r="M1254" s="50" t="s">
        <v>6892</v>
      </c>
      <c r="N1254" s="74" t="s">
        <v>5292</v>
      </c>
      <c r="O1254" s="74" t="s">
        <v>5293</v>
      </c>
      <c r="P1254" s="75" t="s">
        <v>5000</v>
      </c>
      <c r="Q1254" s="54"/>
    </row>
    <row r="1255" spans="2:17" s="73" customFormat="1" x14ac:dyDescent="0.15">
      <c r="B1255" s="65">
        <v>2018</v>
      </c>
      <c r="C1255" s="75">
        <v>7</v>
      </c>
      <c r="D1255" s="75" t="s">
        <v>14</v>
      </c>
      <c r="E1255" s="53" t="s">
        <v>3574</v>
      </c>
      <c r="F1255" s="75" t="s">
        <v>6836</v>
      </c>
      <c r="G1255" s="53" t="s">
        <v>345</v>
      </c>
      <c r="H1255" s="53" t="s">
        <v>3575</v>
      </c>
      <c r="I1255" s="47" t="s">
        <v>17</v>
      </c>
      <c r="J1255" s="47">
        <v>208</v>
      </c>
      <c r="K1255" s="47" t="s">
        <v>982</v>
      </c>
      <c r="L1255" s="47">
        <v>168000000</v>
      </c>
      <c r="M1255" s="50" t="s">
        <v>6870</v>
      </c>
      <c r="N1255" s="74" t="s">
        <v>3241</v>
      </c>
      <c r="O1255" s="74" t="s">
        <v>3242</v>
      </c>
      <c r="P1255" s="75" t="s">
        <v>5000</v>
      </c>
      <c r="Q1255" s="54"/>
    </row>
    <row r="1256" spans="2:17" s="73" customFormat="1" x14ac:dyDescent="0.15">
      <c r="B1256" s="65">
        <v>2018</v>
      </c>
      <c r="C1256" s="75">
        <v>7</v>
      </c>
      <c r="D1256" s="75" t="s">
        <v>14</v>
      </c>
      <c r="E1256" s="53" t="s">
        <v>1540</v>
      </c>
      <c r="F1256" s="75" t="s">
        <v>6836</v>
      </c>
      <c r="G1256" s="53" t="s">
        <v>1570</v>
      </c>
      <c r="H1256" s="53" t="s">
        <v>1571</v>
      </c>
      <c r="I1256" s="47" t="s">
        <v>1541</v>
      </c>
      <c r="J1256" s="47">
        <v>282</v>
      </c>
      <c r="K1256" s="47" t="s">
        <v>1572</v>
      </c>
      <c r="L1256" s="47">
        <v>197400000</v>
      </c>
      <c r="M1256" s="50" t="s">
        <v>5845</v>
      </c>
      <c r="N1256" s="74" t="s">
        <v>1156</v>
      </c>
      <c r="O1256" s="74" t="s">
        <v>1157</v>
      </c>
      <c r="P1256" s="75" t="s">
        <v>5000</v>
      </c>
      <c r="Q1256" s="54"/>
    </row>
    <row r="1257" spans="2:17" s="73" customFormat="1" x14ac:dyDescent="0.15">
      <c r="B1257" s="65">
        <v>2018</v>
      </c>
      <c r="C1257" s="75">
        <v>7</v>
      </c>
      <c r="D1257" s="75" t="s">
        <v>14</v>
      </c>
      <c r="E1257" s="53" t="s">
        <v>3574</v>
      </c>
      <c r="F1257" s="75" t="s">
        <v>6836</v>
      </c>
      <c r="G1257" s="53" t="s">
        <v>307</v>
      </c>
      <c r="H1257" s="53"/>
      <c r="I1257" s="47" t="s">
        <v>17</v>
      </c>
      <c r="J1257" s="47">
        <v>3501</v>
      </c>
      <c r="K1257" s="47" t="s">
        <v>309</v>
      </c>
      <c r="L1257" s="47">
        <v>237000000</v>
      </c>
      <c r="M1257" s="50" t="s">
        <v>6870</v>
      </c>
      <c r="N1257" s="74" t="s">
        <v>3241</v>
      </c>
      <c r="O1257" s="74" t="s">
        <v>3242</v>
      </c>
      <c r="P1257" s="75" t="s">
        <v>5000</v>
      </c>
      <c r="Q1257" s="54"/>
    </row>
    <row r="1258" spans="2:17" s="73" customFormat="1" x14ac:dyDescent="0.15">
      <c r="B1258" s="65">
        <v>2018</v>
      </c>
      <c r="C1258" s="75">
        <v>7</v>
      </c>
      <c r="D1258" s="75" t="s">
        <v>14</v>
      </c>
      <c r="E1258" s="53" t="s">
        <v>3574</v>
      </c>
      <c r="F1258" s="75" t="s">
        <v>6838</v>
      </c>
      <c r="G1258" s="53" t="s">
        <v>3577</v>
      </c>
      <c r="H1258" s="53"/>
      <c r="I1258" s="47" t="s">
        <v>40</v>
      </c>
      <c r="J1258" s="47">
        <v>1</v>
      </c>
      <c r="K1258" s="47" t="s">
        <v>322</v>
      </c>
      <c r="L1258" s="47">
        <v>268000000</v>
      </c>
      <c r="M1258" s="50" t="s">
        <v>6870</v>
      </c>
      <c r="N1258" s="74" t="s">
        <v>3241</v>
      </c>
      <c r="O1258" s="74" t="s">
        <v>3242</v>
      </c>
      <c r="P1258" s="75" t="s">
        <v>5000</v>
      </c>
      <c r="Q1258" s="54"/>
    </row>
    <row r="1259" spans="2:17" s="73" customFormat="1" x14ac:dyDescent="0.15">
      <c r="B1259" s="65">
        <v>2018</v>
      </c>
      <c r="C1259" s="75">
        <v>7</v>
      </c>
      <c r="D1259" s="75" t="s">
        <v>15</v>
      </c>
      <c r="E1259" s="53" t="s">
        <v>1965</v>
      </c>
      <c r="F1259" s="75" t="s">
        <v>6835</v>
      </c>
      <c r="G1259" s="53" t="s">
        <v>307</v>
      </c>
      <c r="H1259" s="53" t="s">
        <v>2070</v>
      </c>
      <c r="I1259" s="47" t="s">
        <v>16</v>
      </c>
      <c r="J1259" s="47">
        <v>4303</v>
      </c>
      <c r="K1259" s="47" t="s">
        <v>309</v>
      </c>
      <c r="L1259" s="47">
        <v>284994000</v>
      </c>
      <c r="M1259" s="50" t="s">
        <v>6227</v>
      </c>
      <c r="N1259" s="74" t="s">
        <v>1963</v>
      </c>
      <c r="O1259" s="74" t="s">
        <v>1964</v>
      </c>
      <c r="P1259" s="75" t="s">
        <v>5000</v>
      </c>
      <c r="Q1259" s="54"/>
    </row>
    <row r="1260" spans="2:17" s="73" customFormat="1" x14ac:dyDescent="0.15">
      <c r="B1260" s="65">
        <v>2018</v>
      </c>
      <c r="C1260" s="75">
        <v>7</v>
      </c>
      <c r="D1260" s="75" t="s">
        <v>15</v>
      </c>
      <c r="E1260" s="53" t="s">
        <v>1948</v>
      </c>
      <c r="F1260" s="75" t="s">
        <v>6835</v>
      </c>
      <c r="G1260" s="53" t="s">
        <v>312</v>
      </c>
      <c r="H1260" s="53" t="s">
        <v>1989</v>
      </c>
      <c r="I1260" s="47" t="s">
        <v>16</v>
      </c>
      <c r="J1260" s="47">
        <v>4699</v>
      </c>
      <c r="K1260" s="47" t="s">
        <v>1988</v>
      </c>
      <c r="L1260" s="47">
        <v>308630000</v>
      </c>
      <c r="M1260" s="50" t="s">
        <v>6227</v>
      </c>
      <c r="N1260" s="74" t="s">
        <v>1949</v>
      </c>
      <c r="O1260" s="74" t="s">
        <v>1950</v>
      </c>
      <c r="P1260" s="75" t="s">
        <v>5000</v>
      </c>
      <c r="Q1260" s="54"/>
    </row>
    <row r="1261" spans="2:17" s="73" customFormat="1" x14ac:dyDescent="0.15">
      <c r="B1261" s="65">
        <v>2018</v>
      </c>
      <c r="C1261" s="75">
        <v>7</v>
      </c>
      <c r="D1261" s="75" t="s">
        <v>14</v>
      </c>
      <c r="E1261" s="53" t="s">
        <v>3574</v>
      </c>
      <c r="F1261" s="75" t="s">
        <v>6838</v>
      </c>
      <c r="G1261" s="53" t="s">
        <v>3576</v>
      </c>
      <c r="H1261" s="53"/>
      <c r="I1261" s="47" t="s">
        <v>421</v>
      </c>
      <c r="J1261" s="47">
        <v>1</v>
      </c>
      <c r="K1261" s="47" t="s">
        <v>322</v>
      </c>
      <c r="L1261" s="47">
        <v>366000000</v>
      </c>
      <c r="M1261" s="50" t="s">
        <v>6870</v>
      </c>
      <c r="N1261" s="74" t="s">
        <v>3241</v>
      </c>
      <c r="O1261" s="74" t="s">
        <v>3242</v>
      </c>
      <c r="P1261" s="75" t="s">
        <v>5000</v>
      </c>
      <c r="Q1261" s="54"/>
    </row>
    <row r="1262" spans="2:17" s="73" customFormat="1" x14ac:dyDescent="0.15">
      <c r="B1262" s="65">
        <v>2018</v>
      </c>
      <c r="C1262" s="75">
        <v>7</v>
      </c>
      <c r="D1262" s="75" t="s">
        <v>15</v>
      </c>
      <c r="E1262" s="53" t="s">
        <v>1965</v>
      </c>
      <c r="F1262" s="75" t="s">
        <v>6835</v>
      </c>
      <c r="G1262" s="53" t="s">
        <v>415</v>
      </c>
      <c r="H1262" s="53" t="s">
        <v>2068</v>
      </c>
      <c r="I1262" s="47" t="s">
        <v>16</v>
      </c>
      <c r="J1262" s="47">
        <v>314</v>
      </c>
      <c r="K1262" s="47" t="s">
        <v>319</v>
      </c>
      <c r="L1262" s="47">
        <v>378173000</v>
      </c>
      <c r="M1262" s="50" t="s">
        <v>6227</v>
      </c>
      <c r="N1262" s="74" t="s">
        <v>1963</v>
      </c>
      <c r="O1262" s="74" t="s">
        <v>1964</v>
      </c>
      <c r="P1262" s="75" t="s">
        <v>5000</v>
      </c>
      <c r="Q1262" s="54"/>
    </row>
    <row r="1263" spans="2:17" s="73" customFormat="1" x14ac:dyDescent="0.15">
      <c r="B1263" s="65">
        <v>2018</v>
      </c>
      <c r="C1263" s="75">
        <v>7</v>
      </c>
      <c r="D1263" s="75" t="s">
        <v>15</v>
      </c>
      <c r="E1263" s="53" t="s">
        <v>4206</v>
      </c>
      <c r="F1263" s="75" t="s">
        <v>6835</v>
      </c>
      <c r="G1263" s="53" t="s">
        <v>3682</v>
      </c>
      <c r="H1263" s="53" t="s">
        <v>4605</v>
      </c>
      <c r="I1263" s="47" t="s">
        <v>16</v>
      </c>
      <c r="J1263" s="47">
        <v>4000</v>
      </c>
      <c r="K1263" s="47" t="s">
        <v>366</v>
      </c>
      <c r="L1263" s="47">
        <v>600000000</v>
      </c>
      <c r="M1263" s="50" t="s">
        <v>4207</v>
      </c>
      <c r="N1263" s="74" t="s">
        <v>4208</v>
      </c>
      <c r="O1263" s="74" t="s">
        <v>4209</v>
      </c>
      <c r="P1263" s="75" t="s">
        <v>5000</v>
      </c>
      <c r="Q1263" s="54"/>
    </row>
    <row r="1264" spans="2:17" s="73" customFormat="1" x14ac:dyDescent="0.15">
      <c r="B1264" s="65">
        <v>2018</v>
      </c>
      <c r="C1264" s="75">
        <v>7</v>
      </c>
      <c r="D1264" s="75" t="s">
        <v>15</v>
      </c>
      <c r="E1264" s="53" t="s">
        <v>1965</v>
      </c>
      <c r="F1264" s="75" t="s">
        <v>6835</v>
      </c>
      <c r="G1264" s="53" t="s">
        <v>316</v>
      </c>
      <c r="H1264" s="53" t="s">
        <v>2072</v>
      </c>
      <c r="I1264" s="47" t="s">
        <v>16</v>
      </c>
      <c r="J1264" s="47">
        <v>332</v>
      </c>
      <c r="K1264" s="47" t="s">
        <v>319</v>
      </c>
      <c r="L1264" s="47">
        <v>802250000</v>
      </c>
      <c r="M1264" s="50" t="s">
        <v>6227</v>
      </c>
      <c r="N1264" s="74" t="s">
        <v>1963</v>
      </c>
      <c r="O1264" s="74" t="s">
        <v>1964</v>
      </c>
      <c r="P1264" s="75" t="s">
        <v>5000</v>
      </c>
      <c r="Q1264" s="54"/>
    </row>
    <row r="1265" spans="2:17" s="73" customFormat="1" x14ac:dyDescent="0.15">
      <c r="B1265" s="65">
        <v>2018</v>
      </c>
      <c r="C1265" s="75">
        <v>7</v>
      </c>
      <c r="D1265" s="75" t="s">
        <v>14</v>
      </c>
      <c r="E1265" s="53" t="s">
        <v>4326</v>
      </c>
      <c r="F1265" s="75" t="s">
        <v>6838</v>
      </c>
      <c r="G1265" s="53" t="s">
        <v>4314</v>
      </c>
      <c r="H1265" s="53" t="s">
        <v>4315</v>
      </c>
      <c r="I1265" s="47" t="s">
        <v>4316</v>
      </c>
      <c r="J1265" s="47">
        <v>1</v>
      </c>
      <c r="K1265" s="47" t="s">
        <v>4317</v>
      </c>
      <c r="L1265" s="47">
        <v>4980000000</v>
      </c>
      <c r="M1265" s="50" t="s">
        <v>6873</v>
      </c>
      <c r="N1265" s="74" t="s">
        <v>4319</v>
      </c>
      <c r="O1265" s="74" t="s">
        <v>4320</v>
      </c>
      <c r="P1265" s="75" t="s">
        <v>6867</v>
      </c>
      <c r="Q1265" s="54"/>
    </row>
    <row r="1266" spans="2:17" s="73" customFormat="1" x14ac:dyDescent="0.15">
      <c r="B1266" s="65">
        <v>2018</v>
      </c>
      <c r="C1266" s="75">
        <v>8</v>
      </c>
      <c r="D1266" s="75" t="s">
        <v>15</v>
      </c>
      <c r="E1266" s="53" t="s">
        <v>4677</v>
      </c>
      <c r="F1266" s="75" t="s">
        <v>6836</v>
      </c>
      <c r="G1266" s="53" t="s">
        <v>4661</v>
      </c>
      <c r="H1266" s="53" t="s">
        <v>4455</v>
      </c>
      <c r="I1266" s="47" t="s">
        <v>4668</v>
      </c>
      <c r="J1266" s="47">
        <v>1</v>
      </c>
      <c r="K1266" s="47" t="s">
        <v>422</v>
      </c>
      <c r="L1266" s="47">
        <v>11964000</v>
      </c>
      <c r="M1266" s="50" t="s">
        <v>4235</v>
      </c>
      <c r="N1266" s="74" t="s">
        <v>4231</v>
      </c>
      <c r="O1266" s="74" t="s">
        <v>4232</v>
      </c>
      <c r="P1266" s="75" t="s">
        <v>5000</v>
      </c>
      <c r="Q1266" s="54"/>
    </row>
    <row r="1267" spans="2:17" s="73" customFormat="1" x14ac:dyDescent="0.15">
      <c r="B1267" s="65">
        <v>2018</v>
      </c>
      <c r="C1267" s="75">
        <v>8</v>
      </c>
      <c r="D1267" s="75" t="s">
        <v>15</v>
      </c>
      <c r="E1267" s="53" t="s">
        <v>1413</v>
      </c>
      <c r="F1267" s="75" t="s">
        <v>3911</v>
      </c>
      <c r="G1267" s="53" t="s">
        <v>1659</v>
      </c>
      <c r="H1267" s="53" t="s">
        <v>1660</v>
      </c>
      <c r="I1267" s="47" t="s">
        <v>1661</v>
      </c>
      <c r="J1267" s="47">
        <v>68</v>
      </c>
      <c r="K1267" s="47" t="s">
        <v>366</v>
      </c>
      <c r="L1267" s="47">
        <v>19104000</v>
      </c>
      <c r="M1267" s="50" t="s">
        <v>5849</v>
      </c>
      <c r="N1267" s="74" t="s">
        <v>1214</v>
      </c>
      <c r="O1267" s="74" t="s">
        <v>1215</v>
      </c>
      <c r="P1267" s="75" t="s">
        <v>5000</v>
      </c>
      <c r="Q1267" s="54"/>
    </row>
    <row r="1268" spans="2:17" s="73" customFormat="1" x14ac:dyDescent="0.15">
      <c r="B1268" s="65">
        <v>2018</v>
      </c>
      <c r="C1268" s="75">
        <v>8</v>
      </c>
      <c r="D1268" s="75" t="s">
        <v>15</v>
      </c>
      <c r="E1268" s="53" t="s">
        <v>4589</v>
      </c>
      <c r="F1268" s="75" t="s">
        <v>6836</v>
      </c>
      <c r="G1268" s="53" t="s">
        <v>4606</v>
      </c>
      <c r="H1268" s="53" t="s">
        <v>4607</v>
      </c>
      <c r="I1268" s="47" t="s">
        <v>357</v>
      </c>
      <c r="J1268" s="47">
        <v>1</v>
      </c>
      <c r="K1268" s="47" t="s">
        <v>506</v>
      </c>
      <c r="L1268" s="47">
        <v>21120000</v>
      </c>
      <c r="M1268" s="50" t="s">
        <v>4207</v>
      </c>
      <c r="N1268" s="74" t="s">
        <v>4198</v>
      </c>
      <c r="O1268" s="74" t="s">
        <v>4204</v>
      </c>
      <c r="P1268" s="75" t="s">
        <v>5000</v>
      </c>
      <c r="Q1268" s="54"/>
    </row>
    <row r="1269" spans="2:17" s="73" customFormat="1" x14ac:dyDescent="0.15">
      <c r="B1269" s="65">
        <v>2018</v>
      </c>
      <c r="C1269" s="75">
        <v>8</v>
      </c>
      <c r="D1269" s="75" t="s">
        <v>15</v>
      </c>
      <c r="E1269" s="53" t="s">
        <v>4873</v>
      </c>
      <c r="F1269" s="75" t="s">
        <v>6836</v>
      </c>
      <c r="G1269" s="53" t="s">
        <v>4878</v>
      </c>
      <c r="H1269" s="53" t="s">
        <v>4879</v>
      </c>
      <c r="I1269" s="47" t="s">
        <v>16</v>
      </c>
      <c r="J1269" s="47">
        <v>1358</v>
      </c>
      <c r="K1269" s="47" t="s">
        <v>319</v>
      </c>
      <c r="L1269" s="47">
        <v>23309131</v>
      </c>
      <c r="M1269" s="50" t="s">
        <v>4997</v>
      </c>
      <c r="N1269" s="74" t="s">
        <v>4874</v>
      </c>
      <c r="O1269" s="74" t="s">
        <v>4875</v>
      </c>
      <c r="P1269" s="75" t="s">
        <v>5000</v>
      </c>
      <c r="Q1269" s="54"/>
    </row>
    <row r="1270" spans="2:17" s="73" customFormat="1" x14ac:dyDescent="0.15">
      <c r="B1270" s="65">
        <v>2018</v>
      </c>
      <c r="C1270" s="75">
        <v>8</v>
      </c>
      <c r="D1270" s="75" t="s">
        <v>15</v>
      </c>
      <c r="E1270" s="53" t="s">
        <v>1957</v>
      </c>
      <c r="F1270" s="75" t="s">
        <v>6835</v>
      </c>
      <c r="G1270" s="53" t="s">
        <v>2041</v>
      </c>
      <c r="H1270" s="53" t="s">
        <v>2042</v>
      </c>
      <c r="I1270" s="47" t="s">
        <v>16</v>
      </c>
      <c r="J1270" s="47">
        <v>168</v>
      </c>
      <c r="K1270" s="47" t="s">
        <v>366</v>
      </c>
      <c r="L1270" s="47">
        <v>28865000</v>
      </c>
      <c r="M1270" s="50" t="s">
        <v>6227</v>
      </c>
      <c r="N1270" s="74" t="s">
        <v>1958</v>
      </c>
      <c r="O1270" s="74" t="s">
        <v>1959</v>
      </c>
      <c r="P1270" s="75" t="s">
        <v>5000</v>
      </c>
      <c r="Q1270" s="54"/>
    </row>
    <row r="1271" spans="2:17" s="73" customFormat="1" x14ac:dyDescent="0.15">
      <c r="B1271" s="65">
        <v>2018</v>
      </c>
      <c r="C1271" s="75">
        <v>8</v>
      </c>
      <c r="D1271" s="75" t="s">
        <v>15</v>
      </c>
      <c r="E1271" s="53" t="s">
        <v>2163</v>
      </c>
      <c r="F1271" s="75" t="s">
        <v>6836</v>
      </c>
      <c r="G1271" s="53" t="s">
        <v>2163</v>
      </c>
      <c r="H1271" s="53" t="s">
        <v>2164</v>
      </c>
      <c r="I1271" s="47" t="s">
        <v>2165</v>
      </c>
      <c r="J1271" s="47">
        <v>3000</v>
      </c>
      <c r="K1271" s="47" t="s">
        <v>2166</v>
      </c>
      <c r="L1271" s="47">
        <v>36000000</v>
      </c>
      <c r="M1271" s="50" t="s">
        <v>5856</v>
      </c>
      <c r="N1271" s="74" t="s">
        <v>1935</v>
      </c>
      <c r="O1271" s="74" t="s">
        <v>1936</v>
      </c>
      <c r="P1271" s="75" t="s">
        <v>5000</v>
      </c>
      <c r="Q1271" s="54"/>
    </row>
    <row r="1272" spans="2:17" s="73" customFormat="1" x14ac:dyDescent="0.15">
      <c r="B1272" s="65">
        <v>2018</v>
      </c>
      <c r="C1272" s="75">
        <v>8</v>
      </c>
      <c r="D1272" s="75" t="s">
        <v>15</v>
      </c>
      <c r="E1272" s="53" t="s">
        <v>4873</v>
      </c>
      <c r="F1272" s="75" t="s">
        <v>6836</v>
      </c>
      <c r="G1272" s="53" t="s">
        <v>4884</v>
      </c>
      <c r="H1272" s="53" t="s">
        <v>4885</v>
      </c>
      <c r="I1272" s="47" t="s">
        <v>16</v>
      </c>
      <c r="J1272" s="47">
        <v>18</v>
      </c>
      <c r="K1272" s="47" t="s">
        <v>400</v>
      </c>
      <c r="L1272" s="47">
        <v>39813840</v>
      </c>
      <c r="M1272" s="50" t="s">
        <v>4997</v>
      </c>
      <c r="N1272" s="74" t="s">
        <v>4874</v>
      </c>
      <c r="O1272" s="74" t="s">
        <v>4875</v>
      </c>
      <c r="P1272" s="75" t="s">
        <v>5000</v>
      </c>
      <c r="Q1272" s="54"/>
    </row>
    <row r="1273" spans="2:17" s="73" customFormat="1" x14ac:dyDescent="0.15">
      <c r="B1273" s="65">
        <v>2018</v>
      </c>
      <c r="C1273" s="75">
        <v>8</v>
      </c>
      <c r="D1273" s="75" t="s">
        <v>15</v>
      </c>
      <c r="E1273" s="53" t="s">
        <v>481</v>
      </c>
      <c r="F1273" s="75" t="s">
        <v>6817</v>
      </c>
      <c r="G1273" s="53" t="s">
        <v>491</v>
      </c>
      <c r="H1273" s="53" t="s">
        <v>529</v>
      </c>
      <c r="I1273" s="47" t="s">
        <v>486</v>
      </c>
      <c r="J1273" s="47">
        <v>5791</v>
      </c>
      <c r="K1273" s="47" t="s">
        <v>493</v>
      </c>
      <c r="L1273" s="47">
        <v>41021860</v>
      </c>
      <c r="M1273" s="50" t="s">
        <v>6825</v>
      </c>
      <c r="N1273" s="74" t="s">
        <v>475</v>
      </c>
      <c r="O1273" s="74" t="s">
        <v>476</v>
      </c>
      <c r="P1273" s="75" t="s">
        <v>6816</v>
      </c>
      <c r="Q1273" s="54"/>
    </row>
    <row r="1274" spans="2:17" s="73" customFormat="1" x14ac:dyDescent="0.15">
      <c r="B1274" s="65">
        <v>2018</v>
      </c>
      <c r="C1274" s="75">
        <v>8</v>
      </c>
      <c r="D1274" s="75" t="s">
        <v>15</v>
      </c>
      <c r="E1274" s="53" t="s">
        <v>481</v>
      </c>
      <c r="F1274" s="75" t="s">
        <v>6817</v>
      </c>
      <c r="G1274" s="53" t="s">
        <v>517</v>
      </c>
      <c r="H1274" s="53" t="s">
        <v>518</v>
      </c>
      <c r="I1274" s="47" t="s">
        <v>486</v>
      </c>
      <c r="J1274" s="47">
        <v>68796</v>
      </c>
      <c r="K1274" s="47" t="s">
        <v>519</v>
      </c>
      <c r="L1274" s="47">
        <v>44029440</v>
      </c>
      <c r="M1274" s="50" t="s">
        <v>6825</v>
      </c>
      <c r="N1274" s="74" t="s">
        <v>475</v>
      </c>
      <c r="O1274" s="74" t="s">
        <v>476</v>
      </c>
      <c r="P1274" s="75" t="s">
        <v>6816</v>
      </c>
      <c r="Q1274" s="54"/>
    </row>
    <row r="1275" spans="2:17" s="73" customFormat="1" x14ac:dyDescent="0.15">
      <c r="B1275" s="65">
        <v>2018</v>
      </c>
      <c r="C1275" s="75">
        <v>8</v>
      </c>
      <c r="D1275" s="75" t="s">
        <v>15</v>
      </c>
      <c r="E1275" s="53" t="s">
        <v>4852</v>
      </c>
      <c r="F1275" s="75" t="s">
        <v>6836</v>
      </c>
      <c r="G1275" s="53" t="s">
        <v>4859</v>
      </c>
      <c r="H1275" s="53" t="s">
        <v>4455</v>
      </c>
      <c r="I1275" s="47" t="s">
        <v>4571</v>
      </c>
      <c r="J1275" s="47">
        <v>1</v>
      </c>
      <c r="K1275" s="47" t="s">
        <v>4572</v>
      </c>
      <c r="L1275" s="47">
        <v>45000000</v>
      </c>
      <c r="M1275" s="50" t="s">
        <v>4997</v>
      </c>
      <c r="N1275" s="74" t="s">
        <v>4300</v>
      </c>
      <c r="O1275" s="74" t="s">
        <v>4301</v>
      </c>
      <c r="P1275" s="75" t="s">
        <v>6846</v>
      </c>
      <c r="Q1275" s="54"/>
    </row>
    <row r="1276" spans="2:17" s="73" customFormat="1" x14ac:dyDescent="0.15">
      <c r="B1276" s="65">
        <v>2018</v>
      </c>
      <c r="C1276" s="75">
        <v>8</v>
      </c>
      <c r="D1276" s="75" t="s">
        <v>14</v>
      </c>
      <c r="E1276" s="53" t="s">
        <v>2461</v>
      </c>
      <c r="F1276" s="75" t="s">
        <v>6851</v>
      </c>
      <c r="G1276" s="53" t="s">
        <v>1544</v>
      </c>
      <c r="H1276" s="53" t="s">
        <v>2577</v>
      </c>
      <c r="I1276" s="47" t="s">
        <v>357</v>
      </c>
      <c r="J1276" s="47">
        <v>13</v>
      </c>
      <c r="K1276" s="47" t="s">
        <v>90</v>
      </c>
      <c r="L1276" s="47">
        <v>51350000</v>
      </c>
      <c r="M1276" s="50" t="s">
        <v>6857</v>
      </c>
      <c r="N1276" s="74" t="s">
        <v>2462</v>
      </c>
      <c r="O1276" s="74" t="s">
        <v>2463</v>
      </c>
      <c r="P1276" s="75" t="s">
        <v>6846</v>
      </c>
      <c r="Q1276" s="54"/>
    </row>
    <row r="1277" spans="2:17" s="73" customFormat="1" x14ac:dyDescent="0.15">
      <c r="B1277" s="65">
        <v>2018</v>
      </c>
      <c r="C1277" s="75">
        <v>8</v>
      </c>
      <c r="D1277" s="75" t="s">
        <v>15</v>
      </c>
      <c r="E1277" s="53" t="s">
        <v>4327</v>
      </c>
      <c r="F1277" s="75" t="s">
        <v>6836</v>
      </c>
      <c r="G1277" s="53" t="s">
        <v>4328</v>
      </c>
      <c r="H1277" s="53" t="s">
        <v>4329</v>
      </c>
      <c r="I1277" s="47" t="s">
        <v>4330</v>
      </c>
      <c r="J1277" s="47">
        <v>1</v>
      </c>
      <c r="K1277" s="47" t="s">
        <v>4317</v>
      </c>
      <c r="L1277" s="47">
        <v>56000000</v>
      </c>
      <c r="M1277" s="50" t="s">
        <v>6873</v>
      </c>
      <c r="N1277" s="74" t="s">
        <v>4319</v>
      </c>
      <c r="O1277" s="74" t="s">
        <v>4320</v>
      </c>
      <c r="P1277" s="75" t="s">
        <v>5000</v>
      </c>
      <c r="Q1277" s="54"/>
    </row>
    <row r="1278" spans="2:17" s="73" customFormat="1" x14ac:dyDescent="0.15">
      <c r="B1278" s="65">
        <v>2018</v>
      </c>
      <c r="C1278" s="75">
        <v>8</v>
      </c>
      <c r="D1278" s="75" t="s">
        <v>15</v>
      </c>
      <c r="E1278" s="53" t="s">
        <v>4873</v>
      </c>
      <c r="F1278" s="75" t="s">
        <v>6836</v>
      </c>
      <c r="G1278" s="53" t="s">
        <v>4880</v>
      </c>
      <c r="H1278" s="53" t="s">
        <v>4881</v>
      </c>
      <c r="I1278" s="47" t="s">
        <v>16</v>
      </c>
      <c r="J1278" s="47">
        <v>1024</v>
      </c>
      <c r="K1278" s="47" t="s">
        <v>1622</v>
      </c>
      <c r="L1278" s="47">
        <v>58725513</v>
      </c>
      <c r="M1278" s="50" t="s">
        <v>4997</v>
      </c>
      <c r="N1278" s="74" t="s">
        <v>4874</v>
      </c>
      <c r="O1278" s="74" t="s">
        <v>4875</v>
      </c>
      <c r="P1278" s="75" t="s">
        <v>5000</v>
      </c>
      <c r="Q1278" s="54"/>
    </row>
    <row r="1279" spans="2:17" s="73" customFormat="1" x14ac:dyDescent="0.15">
      <c r="B1279" s="65">
        <v>2018</v>
      </c>
      <c r="C1279" s="75">
        <v>8</v>
      </c>
      <c r="D1279" s="75" t="s">
        <v>15</v>
      </c>
      <c r="E1279" s="53" t="s">
        <v>478</v>
      </c>
      <c r="F1279" s="75" t="s">
        <v>6817</v>
      </c>
      <c r="G1279" s="53" t="s">
        <v>491</v>
      </c>
      <c r="H1279" s="53" t="s">
        <v>492</v>
      </c>
      <c r="I1279" s="47" t="s">
        <v>486</v>
      </c>
      <c r="J1279" s="47">
        <v>8735</v>
      </c>
      <c r="K1279" s="47" t="s">
        <v>493</v>
      </c>
      <c r="L1279" s="47">
        <v>67812677</v>
      </c>
      <c r="M1279" s="50" t="s">
        <v>6825</v>
      </c>
      <c r="N1279" s="74" t="s">
        <v>475</v>
      </c>
      <c r="O1279" s="74" t="s">
        <v>476</v>
      </c>
      <c r="P1279" s="75" t="s">
        <v>6816</v>
      </c>
      <c r="Q1279" s="54"/>
    </row>
    <row r="1280" spans="2:17" s="73" customFormat="1" x14ac:dyDescent="0.15">
      <c r="B1280" s="65">
        <v>2018</v>
      </c>
      <c r="C1280" s="75">
        <v>8</v>
      </c>
      <c r="D1280" s="75" t="s">
        <v>15</v>
      </c>
      <c r="E1280" s="53" t="s">
        <v>4855</v>
      </c>
      <c r="F1280" s="75" t="s">
        <v>6836</v>
      </c>
      <c r="G1280" s="53" t="s">
        <v>4856</v>
      </c>
      <c r="H1280" s="53" t="s">
        <v>4857</v>
      </c>
      <c r="I1280" s="47" t="s">
        <v>3867</v>
      </c>
      <c r="J1280" s="47">
        <v>39</v>
      </c>
      <c r="K1280" s="47" t="s">
        <v>4417</v>
      </c>
      <c r="L1280" s="47">
        <v>81173000</v>
      </c>
      <c r="M1280" s="50" t="s">
        <v>4997</v>
      </c>
      <c r="N1280" s="74" t="s">
        <v>4308</v>
      </c>
      <c r="O1280" s="74" t="s">
        <v>4309</v>
      </c>
      <c r="P1280" s="75" t="s">
        <v>5000</v>
      </c>
      <c r="Q1280" s="54"/>
    </row>
    <row r="1281" spans="2:17" s="73" customFormat="1" x14ac:dyDescent="0.15">
      <c r="B1281" s="65">
        <v>2018</v>
      </c>
      <c r="C1281" s="75">
        <v>8</v>
      </c>
      <c r="D1281" s="75" t="s">
        <v>15</v>
      </c>
      <c r="E1281" s="53" t="s">
        <v>4873</v>
      </c>
      <c r="F1281" s="75" t="s">
        <v>6836</v>
      </c>
      <c r="G1281" s="53" t="s">
        <v>4876</v>
      </c>
      <c r="H1281" s="53" t="s">
        <v>4877</v>
      </c>
      <c r="I1281" s="47" t="s">
        <v>16</v>
      </c>
      <c r="J1281" s="47">
        <v>2832</v>
      </c>
      <c r="K1281" s="47" t="s">
        <v>1622</v>
      </c>
      <c r="L1281" s="47">
        <v>82440788</v>
      </c>
      <c r="M1281" s="50" t="s">
        <v>4997</v>
      </c>
      <c r="N1281" s="74" t="s">
        <v>4874</v>
      </c>
      <c r="O1281" s="74" t="s">
        <v>4875</v>
      </c>
      <c r="P1281" s="75" t="s">
        <v>5000</v>
      </c>
      <c r="Q1281" s="54"/>
    </row>
    <row r="1282" spans="2:17" s="73" customFormat="1" x14ac:dyDescent="0.15">
      <c r="B1282" s="65">
        <v>2018</v>
      </c>
      <c r="C1282" s="75">
        <v>8</v>
      </c>
      <c r="D1282" s="75" t="s">
        <v>15</v>
      </c>
      <c r="E1282" s="53" t="s">
        <v>1957</v>
      </c>
      <c r="F1282" s="75" t="s">
        <v>6835</v>
      </c>
      <c r="G1282" s="53" t="s">
        <v>307</v>
      </c>
      <c r="H1282" s="53" t="s">
        <v>2043</v>
      </c>
      <c r="I1282" s="47" t="s">
        <v>16</v>
      </c>
      <c r="J1282" s="47">
        <v>1577</v>
      </c>
      <c r="K1282" s="47" t="s">
        <v>309</v>
      </c>
      <c r="L1282" s="47">
        <v>93090000</v>
      </c>
      <c r="M1282" s="50" t="s">
        <v>6227</v>
      </c>
      <c r="N1282" s="74" t="s">
        <v>1958</v>
      </c>
      <c r="O1282" s="74" t="s">
        <v>1959</v>
      </c>
      <c r="P1282" s="75" t="s">
        <v>5000</v>
      </c>
      <c r="Q1282" s="54"/>
    </row>
    <row r="1283" spans="2:17" s="73" customFormat="1" x14ac:dyDescent="0.15">
      <c r="B1283" s="65">
        <v>2018</v>
      </c>
      <c r="C1283" s="75">
        <v>8</v>
      </c>
      <c r="D1283" s="75" t="s">
        <v>14</v>
      </c>
      <c r="E1283" s="53" t="s">
        <v>478</v>
      </c>
      <c r="F1283" s="75" t="s">
        <v>6820</v>
      </c>
      <c r="G1283" s="53" t="s">
        <v>508</v>
      </c>
      <c r="H1283" s="53" t="s">
        <v>509</v>
      </c>
      <c r="I1283" s="47" t="s">
        <v>500</v>
      </c>
      <c r="J1283" s="47">
        <v>267</v>
      </c>
      <c r="K1283" s="47" t="s">
        <v>319</v>
      </c>
      <c r="L1283" s="47">
        <v>149553750</v>
      </c>
      <c r="M1283" s="50" t="s">
        <v>6825</v>
      </c>
      <c r="N1283" s="74" t="s">
        <v>475</v>
      </c>
      <c r="O1283" s="74" t="s">
        <v>476</v>
      </c>
      <c r="P1283" s="75" t="s">
        <v>6816</v>
      </c>
      <c r="Q1283" s="54"/>
    </row>
    <row r="1284" spans="2:17" s="73" customFormat="1" x14ac:dyDescent="0.15">
      <c r="B1284" s="65">
        <v>2018</v>
      </c>
      <c r="C1284" s="75">
        <v>8</v>
      </c>
      <c r="D1284" s="75" t="s">
        <v>14</v>
      </c>
      <c r="E1284" s="53" t="s">
        <v>3489</v>
      </c>
      <c r="F1284" s="75" t="s">
        <v>6836</v>
      </c>
      <c r="G1284" s="53" t="s">
        <v>3682</v>
      </c>
      <c r="H1284" s="53" t="s">
        <v>3683</v>
      </c>
      <c r="I1284" s="47" t="s">
        <v>917</v>
      </c>
      <c r="J1284" s="47">
        <v>2200</v>
      </c>
      <c r="K1284" s="47" t="s">
        <v>366</v>
      </c>
      <c r="L1284" s="47">
        <v>150000000</v>
      </c>
      <c r="M1284" s="50" t="s">
        <v>5902</v>
      </c>
      <c r="N1284" s="74" t="s">
        <v>3490</v>
      </c>
      <c r="O1284" s="74" t="s">
        <v>3491</v>
      </c>
      <c r="P1284" s="75" t="s">
        <v>5000</v>
      </c>
      <c r="Q1284" s="54"/>
    </row>
    <row r="1285" spans="2:17" s="73" customFormat="1" x14ac:dyDescent="0.15">
      <c r="B1285" s="65">
        <v>2018</v>
      </c>
      <c r="C1285" s="75">
        <v>8</v>
      </c>
      <c r="D1285" s="75" t="s">
        <v>15</v>
      </c>
      <c r="E1285" s="53" t="s">
        <v>478</v>
      </c>
      <c r="F1285" s="75" t="s">
        <v>6817</v>
      </c>
      <c r="G1285" s="53" t="s">
        <v>498</v>
      </c>
      <c r="H1285" s="53" t="s">
        <v>512</v>
      </c>
      <c r="I1285" s="47" t="s">
        <v>500</v>
      </c>
      <c r="J1285" s="47">
        <v>240</v>
      </c>
      <c r="K1285" s="47" t="s">
        <v>366</v>
      </c>
      <c r="L1285" s="47">
        <v>165199200</v>
      </c>
      <c r="M1285" s="50" t="s">
        <v>6825</v>
      </c>
      <c r="N1285" s="74" t="s">
        <v>475</v>
      </c>
      <c r="O1285" s="74" t="s">
        <v>476</v>
      </c>
      <c r="P1285" s="75" t="s">
        <v>6816</v>
      </c>
      <c r="Q1285" s="54"/>
    </row>
    <row r="1286" spans="2:17" s="73" customFormat="1" x14ac:dyDescent="0.15">
      <c r="B1286" s="65">
        <v>2018</v>
      </c>
      <c r="C1286" s="75">
        <v>8</v>
      </c>
      <c r="D1286" s="75" t="s">
        <v>15</v>
      </c>
      <c r="E1286" s="53" t="s">
        <v>4873</v>
      </c>
      <c r="F1286" s="75" t="s">
        <v>6836</v>
      </c>
      <c r="G1286" s="53" t="s">
        <v>4882</v>
      </c>
      <c r="H1286" s="53" t="s">
        <v>4883</v>
      </c>
      <c r="I1286" s="47" t="s">
        <v>16</v>
      </c>
      <c r="J1286" s="47">
        <v>11</v>
      </c>
      <c r="K1286" s="47" t="s">
        <v>400</v>
      </c>
      <c r="L1286" s="47">
        <v>206810780</v>
      </c>
      <c r="M1286" s="50" t="s">
        <v>4997</v>
      </c>
      <c r="N1286" s="74" t="s">
        <v>4874</v>
      </c>
      <c r="O1286" s="74" t="s">
        <v>4875</v>
      </c>
      <c r="P1286" s="75" t="s">
        <v>5000</v>
      </c>
      <c r="Q1286" s="54"/>
    </row>
    <row r="1287" spans="2:17" s="73" customFormat="1" x14ac:dyDescent="0.15">
      <c r="B1287" s="65">
        <v>2018</v>
      </c>
      <c r="C1287" s="75">
        <v>8</v>
      </c>
      <c r="D1287" s="75" t="s">
        <v>15</v>
      </c>
      <c r="E1287" s="53" t="s">
        <v>1957</v>
      </c>
      <c r="F1287" s="75" t="s">
        <v>6835</v>
      </c>
      <c r="G1287" s="53" t="s">
        <v>2044</v>
      </c>
      <c r="H1287" s="53" t="s">
        <v>1035</v>
      </c>
      <c r="I1287" s="47" t="s">
        <v>16</v>
      </c>
      <c r="J1287" s="47">
        <v>13323</v>
      </c>
      <c r="K1287" s="47" t="s">
        <v>493</v>
      </c>
      <c r="L1287" s="47">
        <v>341548000</v>
      </c>
      <c r="M1287" s="50" t="s">
        <v>6227</v>
      </c>
      <c r="N1287" s="74" t="s">
        <v>1958</v>
      </c>
      <c r="O1287" s="74" t="s">
        <v>1959</v>
      </c>
      <c r="P1287" s="75" t="s">
        <v>5000</v>
      </c>
      <c r="Q1287" s="54"/>
    </row>
    <row r="1288" spans="2:17" s="73" customFormat="1" x14ac:dyDescent="0.15">
      <c r="B1288" s="65">
        <v>2018</v>
      </c>
      <c r="C1288" s="75">
        <v>8</v>
      </c>
      <c r="D1288" s="75" t="s">
        <v>15</v>
      </c>
      <c r="E1288" s="53" t="s">
        <v>4855</v>
      </c>
      <c r="F1288" s="75" t="s">
        <v>6836</v>
      </c>
      <c r="G1288" s="53" t="s">
        <v>4858</v>
      </c>
      <c r="H1288" s="53" t="s">
        <v>4857</v>
      </c>
      <c r="I1288" s="47" t="s">
        <v>3867</v>
      </c>
      <c r="J1288" s="47">
        <v>131</v>
      </c>
      <c r="K1288" s="47" t="s">
        <v>4633</v>
      </c>
      <c r="L1288" s="47">
        <v>542021699</v>
      </c>
      <c r="M1288" s="50" t="s">
        <v>4997</v>
      </c>
      <c r="N1288" s="74" t="s">
        <v>4308</v>
      </c>
      <c r="O1288" s="74" t="s">
        <v>4309</v>
      </c>
      <c r="P1288" s="75" t="s">
        <v>5000</v>
      </c>
      <c r="Q1288" s="54"/>
    </row>
    <row r="1289" spans="2:17" s="73" customFormat="1" x14ac:dyDescent="0.15">
      <c r="B1289" s="65">
        <v>2018</v>
      </c>
      <c r="C1289" s="75">
        <v>8</v>
      </c>
      <c r="D1289" s="75" t="s">
        <v>15</v>
      </c>
      <c r="E1289" s="53" t="s">
        <v>530</v>
      </c>
      <c r="F1289" s="75" t="s">
        <v>6817</v>
      </c>
      <c r="G1289" s="53" t="s">
        <v>531</v>
      </c>
      <c r="H1289" s="53" t="s">
        <v>532</v>
      </c>
      <c r="I1289" s="47" t="s">
        <v>533</v>
      </c>
      <c r="J1289" s="47">
        <v>770000</v>
      </c>
      <c r="K1289" s="47" t="s">
        <v>493</v>
      </c>
      <c r="L1289" s="47">
        <v>931700000</v>
      </c>
      <c r="M1289" s="50" t="s">
        <v>6825</v>
      </c>
      <c r="N1289" s="74" t="s">
        <v>475</v>
      </c>
      <c r="O1289" s="74" t="s">
        <v>476</v>
      </c>
      <c r="P1289" s="75" t="s">
        <v>6816</v>
      </c>
      <c r="Q1289" s="54"/>
    </row>
    <row r="1290" spans="2:17" s="73" customFormat="1" x14ac:dyDescent="0.15">
      <c r="B1290" s="65">
        <v>2018</v>
      </c>
      <c r="C1290" s="75">
        <v>9</v>
      </c>
      <c r="D1290" s="75" t="s">
        <v>15</v>
      </c>
      <c r="E1290" s="53" t="s">
        <v>1220</v>
      </c>
      <c r="F1290" s="75" t="s">
        <v>3911</v>
      </c>
      <c r="G1290" s="53" t="s">
        <v>339</v>
      </c>
      <c r="H1290" s="53" t="s">
        <v>1652</v>
      </c>
      <c r="I1290" s="47" t="s">
        <v>1653</v>
      </c>
      <c r="J1290" s="47">
        <v>1</v>
      </c>
      <c r="K1290" s="47" t="s">
        <v>525</v>
      </c>
      <c r="L1290" s="47">
        <v>11000000</v>
      </c>
      <c r="M1290" s="50" t="s">
        <v>5849</v>
      </c>
      <c r="N1290" s="74" t="s">
        <v>1221</v>
      </c>
      <c r="O1290" s="74" t="s">
        <v>1222</v>
      </c>
      <c r="P1290" s="75" t="s">
        <v>5000</v>
      </c>
      <c r="Q1290" s="54"/>
    </row>
    <row r="1291" spans="2:17" s="73" customFormat="1" x14ac:dyDescent="0.15">
      <c r="B1291" s="65">
        <v>2018</v>
      </c>
      <c r="C1291" s="75">
        <v>9</v>
      </c>
      <c r="D1291" s="75" t="s">
        <v>15</v>
      </c>
      <c r="E1291" s="53" t="s">
        <v>4681</v>
      </c>
      <c r="F1291" s="75" t="s">
        <v>6836</v>
      </c>
      <c r="G1291" s="53" t="s">
        <v>4763</v>
      </c>
      <c r="H1291" s="53" t="s">
        <v>4764</v>
      </c>
      <c r="I1291" s="47" t="s">
        <v>4613</v>
      </c>
      <c r="J1291" s="47">
        <v>62</v>
      </c>
      <c r="K1291" s="47" t="s">
        <v>4750</v>
      </c>
      <c r="L1291" s="47">
        <v>11594000</v>
      </c>
      <c r="M1291" s="50" t="s">
        <v>6883</v>
      </c>
      <c r="N1291" s="74" t="s">
        <v>3991</v>
      </c>
      <c r="O1291" s="74" t="s">
        <v>3992</v>
      </c>
      <c r="P1291" s="75" t="s">
        <v>5000</v>
      </c>
      <c r="Q1291" s="54"/>
    </row>
    <row r="1292" spans="2:17" s="73" customFormat="1" x14ac:dyDescent="0.15">
      <c r="B1292" s="65">
        <v>2018</v>
      </c>
      <c r="C1292" s="75">
        <v>9</v>
      </c>
      <c r="D1292" s="75" t="s">
        <v>14</v>
      </c>
      <c r="E1292" s="53" t="s">
        <v>1338</v>
      </c>
      <c r="F1292" s="75" t="s">
        <v>6836</v>
      </c>
      <c r="G1292" s="53" t="s">
        <v>1576</v>
      </c>
      <c r="H1292" s="53" t="s">
        <v>1578</v>
      </c>
      <c r="I1292" s="47" t="s">
        <v>1558</v>
      </c>
      <c r="J1292" s="47">
        <v>196</v>
      </c>
      <c r="K1292" s="47" t="s">
        <v>493</v>
      </c>
      <c r="L1292" s="47">
        <v>11720800</v>
      </c>
      <c r="M1292" s="50" t="s">
        <v>5845</v>
      </c>
      <c r="N1292" s="74" t="s">
        <v>1339</v>
      </c>
      <c r="O1292" s="74" t="s">
        <v>1340</v>
      </c>
      <c r="P1292" s="75" t="s">
        <v>5000</v>
      </c>
      <c r="Q1292" s="54"/>
    </row>
    <row r="1293" spans="2:17" s="73" customFormat="1" x14ac:dyDescent="0.15">
      <c r="B1293" s="65">
        <v>2018</v>
      </c>
      <c r="C1293" s="75">
        <v>9</v>
      </c>
      <c r="D1293" s="75" t="s">
        <v>14</v>
      </c>
      <c r="E1293" s="53" t="s">
        <v>2461</v>
      </c>
      <c r="F1293" s="75" t="s">
        <v>6851</v>
      </c>
      <c r="G1293" s="53" t="s">
        <v>312</v>
      </c>
      <c r="H1293" s="53" t="s">
        <v>2581</v>
      </c>
      <c r="I1293" s="47" t="s">
        <v>16</v>
      </c>
      <c r="J1293" s="47">
        <v>213</v>
      </c>
      <c r="K1293" s="47" t="s">
        <v>2582</v>
      </c>
      <c r="L1293" s="47">
        <v>11751210</v>
      </c>
      <c r="M1293" s="50" t="s">
        <v>6857</v>
      </c>
      <c r="N1293" s="74" t="s">
        <v>2462</v>
      </c>
      <c r="O1293" s="74" t="s">
        <v>2463</v>
      </c>
      <c r="P1293" s="75" t="s">
        <v>6846</v>
      </c>
      <c r="Q1293" s="54"/>
    </row>
    <row r="1294" spans="2:17" s="73" customFormat="1" x14ac:dyDescent="0.15">
      <c r="B1294" s="65">
        <v>2018</v>
      </c>
      <c r="C1294" s="75">
        <v>9</v>
      </c>
      <c r="D1294" s="75" t="s">
        <v>14</v>
      </c>
      <c r="E1294" s="53" t="s">
        <v>1338</v>
      </c>
      <c r="F1294" s="75" t="s">
        <v>6836</v>
      </c>
      <c r="G1294" s="53" t="s">
        <v>1584</v>
      </c>
      <c r="H1294" s="53" t="s">
        <v>1585</v>
      </c>
      <c r="I1294" s="47" t="s">
        <v>1558</v>
      </c>
      <c r="J1294" s="47">
        <v>50</v>
      </c>
      <c r="K1294" s="47" t="s">
        <v>306</v>
      </c>
      <c r="L1294" s="47">
        <v>12700000</v>
      </c>
      <c r="M1294" s="50" t="s">
        <v>5845</v>
      </c>
      <c r="N1294" s="74" t="s">
        <v>1339</v>
      </c>
      <c r="O1294" s="74" t="s">
        <v>1340</v>
      </c>
      <c r="P1294" s="75" t="s">
        <v>5000</v>
      </c>
      <c r="Q1294" s="54"/>
    </row>
    <row r="1295" spans="2:17" s="73" customFormat="1" x14ac:dyDescent="0.15">
      <c r="B1295" s="65">
        <v>2018</v>
      </c>
      <c r="C1295" s="75">
        <v>9</v>
      </c>
      <c r="D1295" s="75" t="s">
        <v>15</v>
      </c>
      <c r="E1295" s="53" t="s">
        <v>5590</v>
      </c>
      <c r="F1295" s="75" t="s">
        <v>6851</v>
      </c>
      <c r="G1295" s="53" t="s">
        <v>5598</v>
      </c>
      <c r="H1295" s="53" t="s">
        <v>5599</v>
      </c>
      <c r="I1295" s="47" t="s">
        <v>5600</v>
      </c>
      <c r="J1295" s="47">
        <v>307.10000000000002</v>
      </c>
      <c r="K1295" s="47" t="s">
        <v>5601</v>
      </c>
      <c r="L1295" s="47">
        <v>12840000</v>
      </c>
      <c r="M1295" s="50" t="s">
        <v>6891</v>
      </c>
      <c r="N1295" s="74" t="s">
        <v>5602</v>
      </c>
      <c r="O1295" s="74" t="s">
        <v>5594</v>
      </c>
      <c r="P1295" s="75" t="s">
        <v>5000</v>
      </c>
      <c r="Q1295" s="54"/>
    </row>
    <row r="1296" spans="2:17" s="73" customFormat="1" x14ac:dyDescent="0.15">
      <c r="B1296" s="65">
        <v>2018</v>
      </c>
      <c r="C1296" s="75">
        <v>9</v>
      </c>
      <c r="D1296" s="75" t="s">
        <v>15</v>
      </c>
      <c r="E1296" s="53" t="s">
        <v>1955</v>
      </c>
      <c r="F1296" s="75" t="s">
        <v>6835</v>
      </c>
      <c r="G1296" s="53" t="s">
        <v>307</v>
      </c>
      <c r="H1296" s="53" t="s">
        <v>385</v>
      </c>
      <c r="I1296" s="47" t="s">
        <v>16</v>
      </c>
      <c r="J1296" s="47">
        <v>200</v>
      </c>
      <c r="K1296" s="47" t="s">
        <v>309</v>
      </c>
      <c r="L1296" s="47">
        <v>13204923</v>
      </c>
      <c r="M1296" s="50" t="s">
        <v>6227</v>
      </c>
      <c r="N1296" s="74" t="s">
        <v>1952</v>
      </c>
      <c r="O1296" s="74" t="s">
        <v>1953</v>
      </c>
      <c r="P1296" s="75" t="s">
        <v>5000</v>
      </c>
      <c r="Q1296" s="54"/>
    </row>
    <row r="1297" spans="2:17" s="73" customFormat="1" x14ac:dyDescent="0.15">
      <c r="B1297" s="65">
        <v>2018</v>
      </c>
      <c r="C1297" s="75">
        <v>9</v>
      </c>
      <c r="D1297" s="75" t="s">
        <v>14</v>
      </c>
      <c r="E1297" s="53" t="s">
        <v>2097</v>
      </c>
      <c r="F1297" s="75" t="s">
        <v>6838</v>
      </c>
      <c r="G1297" s="53" t="s">
        <v>2098</v>
      </c>
      <c r="H1297" s="53" t="s">
        <v>2099</v>
      </c>
      <c r="I1297" s="47" t="s">
        <v>2089</v>
      </c>
      <c r="J1297" s="47">
        <v>300</v>
      </c>
      <c r="K1297" s="47" t="s">
        <v>90</v>
      </c>
      <c r="L1297" s="47">
        <v>13536000</v>
      </c>
      <c r="M1297" s="50" t="s">
        <v>5855</v>
      </c>
      <c r="N1297" s="74" t="s">
        <v>2095</v>
      </c>
      <c r="O1297" s="74" t="s">
        <v>2096</v>
      </c>
      <c r="P1297" s="75" t="s">
        <v>5000</v>
      </c>
      <c r="Q1297" s="54"/>
    </row>
    <row r="1298" spans="2:17" s="73" customFormat="1" x14ac:dyDescent="0.15">
      <c r="B1298" s="65">
        <v>2018</v>
      </c>
      <c r="C1298" s="75">
        <v>9</v>
      </c>
      <c r="D1298" s="75" t="s">
        <v>15</v>
      </c>
      <c r="E1298" s="53" t="s">
        <v>968</v>
      </c>
      <c r="F1298" s="75" t="s">
        <v>6835</v>
      </c>
      <c r="G1298" s="53" t="s">
        <v>969</v>
      </c>
      <c r="H1298" s="53" t="s">
        <v>962</v>
      </c>
      <c r="I1298" s="47" t="s">
        <v>970</v>
      </c>
      <c r="J1298" s="47">
        <v>38</v>
      </c>
      <c r="K1298" s="47" t="s">
        <v>319</v>
      </c>
      <c r="L1298" s="47">
        <v>14000000</v>
      </c>
      <c r="M1298" s="50" t="s">
        <v>5837</v>
      </c>
      <c r="N1298" s="74" t="s">
        <v>971</v>
      </c>
      <c r="O1298" s="74" t="s">
        <v>972</v>
      </c>
      <c r="P1298" s="75" t="s">
        <v>5000</v>
      </c>
      <c r="Q1298" s="54"/>
    </row>
    <row r="1299" spans="2:17" s="73" customFormat="1" x14ac:dyDescent="0.15">
      <c r="B1299" s="65">
        <v>2018</v>
      </c>
      <c r="C1299" s="75">
        <v>9</v>
      </c>
      <c r="D1299" s="75" t="s">
        <v>15</v>
      </c>
      <c r="E1299" s="53" t="s">
        <v>1957</v>
      </c>
      <c r="F1299" s="75" t="s">
        <v>6835</v>
      </c>
      <c r="G1299" s="53" t="s">
        <v>2046</v>
      </c>
      <c r="H1299" s="53" t="s">
        <v>2047</v>
      </c>
      <c r="I1299" s="47" t="s">
        <v>16</v>
      </c>
      <c r="J1299" s="47">
        <v>1775</v>
      </c>
      <c r="K1299" s="47" t="s">
        <v>366</v>
      </c>
      <c r="L1299" s="47">
        <v>15345000</v>
      </c>
      <c r="M1299" s="50" t="s">
        <v>6227</v>
      </c>
      <c r="N1299" s="74" t="s">
        <v>1958</v>
      </c>
      <c r="O1299" s="74" t="s">
        <v>1959</v>
      </c>
      <c r="P1299" s="75" t="s">
        <v>5000</v>
      </c>
      <c r="Q1299" s="54"/>
    </row>
    <row r="1300" spans="2:17" s="73" customFormat="1" x14ac:dyDescent="0.15">
      <c r="B1300" s="65">
        <v>2018</v>
      </c>
      <c r="C1300" s="75">
        <v>9</v>
      </c>
      <c r="D1300" s="75" t="s">
        <v>15</v>
      </c>
      <c r="E1300" s="53" t="s">
        <v>1957</v>
      </c>
      <c r="F1300" s="75" t="s">
        <v>6835</v>
      </c>
      <c r="G1300" s="53" t="s">
        <v>2048</v>
      </c>
      <c r="H1300" s="53" t="s">
        <v>2049</v>
      </c>
      <c r="I1300" s="47" t="s">
        <v>16</v>
      </c>
      <c r="J1300" s="47">
        <v>33</v>
      </c>
      <c r="K1300" s="47" t="s">
        <v>319</v>
      </c>
      <c r="L1300" s="47">
        <v>15938000</v>
      </c>
      <c r="M1300" s="50" t="s">
        <v>6227</v>
      </c>
      <c r="N1300" s="74" t="s">
        <v>1958</v>
      </c>
      <c r="O1300" s="74" t="s">
        <v>1959</v>
      </c>
      <c r="P1300" s="75" t="s">
        <v>5000</v>
      </c>
      <c r="Q1300" s="54"/>
    </row>
    <row r="1301" spans="2:17" s="73" customFormat="1" x14ac:dyDescent="0.15">
      <c r="B1301" s="65">
        <v>2018</v>
      </c>
      <c r="C1301" s="75">
        <v>9</v>
      </c>
      <c r="D1301" s="75" t="s">
        <v>14</v>
      </c>
      <c r="E1301" s="53" t="s">
        <v>1338</v>
      </c>
      <c r="F1301" s="75" t="s">
        <v>6836</v>
      </c>
      <c r="G1301" s="53" t="s">
        <v>1582</v>
      </c>
      <c r="H1301" s="53" t="s">
        <v>1583</v>
      </c>
      <c r="I1301" s="47" t="s">
        <v>1558</v>
      </c>
      <c r="J1301" s="47">
        <v>1</v>
      </c>
      <c r="K1301" s="47" t="s">
        <v>90</v>
      </c>
      <c r="L1301" s="47">
        <v>17990000</v>
      </c>
      <c r="M1301" s="50" t="s">
        <v>5845</v>
      </c>
      <c r="N1301" s="74" t="s">
        <v>1339</v>
      </c>
      <c r="O1301" s="74" t="s">
        <v>1340</v>
      </c>
      <c r="P1301" s="75" t="s">
        <v>5000</v>
      </c>
      <c r="Q1301" s="54"/>
    </row>
    <row r="1302" spans="2:17" s="73" customFormat="1" x14ac:dyDescent="0.15">
      <c r="B1302" s="65">
        <v>2018</v>
      </c>
      <c r="C1302" s="75">
        <v>9</v>
      </c>
      <c r="D1302" s="75" t="s">
        <v>15</v>
      </c>
      <c r="E1302" s="53" t="s">
        <v>1029</v>
      </c>
      <c r="F1302" s="75" t="s">
        <v>6835</v>
      </c>
      <c r="G1302" s="53" t="s">
        <v>351</v>
      </c>
      <c r="H1302" s="53" t="s">
        <v>1027</v>
      </c>
      <c r="I1302" s="47" t="s">
        <v>318</v>
      </c>
      <c r="J1302" s="47">
        <v>250</v>
      </c>
      <c r="K1302" s="47" t="s">
        <v>319</v>
      </c>
      <c r="L1302" s="47">
        <v>18000000</v>
      </c>
      <c r="M1302" s="50" t="s">
        <v>5839</v>
      </c>
      <c r="N1302" s="74" t="s">
        <v>759</v>
      </c>
      <c r="O1302" s="74" t="s">
        <v>760</v>
      </c>
      <c r="P1302" s="75" t="s">
        <v>5000</v>
      </c>
      <c r="Q1302" s="54"/>
    </row>
    <row r="1303" spans="2:17" s="73" customFormat="1" x14ac:dyDescent="0.15">
      <c r="B1303" s="65">
        <v>2018</v>
      </c>
      <c r="C1303" s="75">
        <v>9</v>
      </c>
      <c r="D1303" s="75" t="s">
        <v>15</v>
      </c>
      <c r="E1303" s="53" t="s">
        <v>4681</v>
      </c>
      <c r="F1303" s="75" t="s">
        <v>6836</v>
      </c>
      <c r="G1303" s="53" t="s">
        <v>4765</v>
      </c>
      <c r="H1303" s="53" t="s">
        <v>4766</v>
      </c>
      <c r="I1303" s="47" t="s">
        <v>4654</v>
      </c>
      <c r="J1303" s="47">
        <v>1</v>
      </c>
      <c r="K1303" s="47" t="s">
        <v>4572</v>
      </c>
      <c r="L1303" s="47">
        <v>19606000</v>
      </c>
      <c r="M1303" s="50" t="s">
        <v>6883</v>
      </c>
      <c r="N1303" s="74" t="s">
        <v>3991</v>
      </c>
      <c r="O1303" s="74" t="s">
        <v>3992</v>
      </c>
      <c r="P1303" s="75" t="s">
        <v>5000</v>
      </c>
      <c r="Q1303" s="54"/>
    </row>
    <row r="1304" spans="2:17" s="73" customFormat="1" x14ac:dyDescent="0.15">
      <c r="B1304" s="65">
        <v>2018</v>
      </c>
      <c r="C1304" s="75">
        <v>9</v>
      </c>
      <c r="D1304" s="75" t="s">
        <v>14</v>
      </c>
      <c r="E1304" s="53" t="s">
        <v>1618</v>
      </c>
      <c r="F1304" s="75" t="s">
        <v>6836</v>
      </c>
      <c r="G1304" s="53" t="s">
        <v>1625</v>
      </c>
      <c r="H1304" s="53" t="s">
        <v>1626</v>
      </c>
      <c r="I1304" s="47" t="s">
        <v>357</v>
      </c>
      <c r="J1304" s="47">
        <v>1</v>
      </c>
      <c r="K1304" s="47" t="s">
        <v>322</v>
      </c>
      <c r="L1304" s="47">
        <v>19914000</v>
      </c>
      <c r="M1304" s="50" t="s">
        <v>5845</v>
      </c>
      <c r="N1304" s="74" t="s">
        <v>1383</v>
      </c>
      <c r="O1304" s="74" t="s">
        <v>1384</v>
      </c>
      <c r="P1304" s="75" t="s">
        <v>5000</v>
      </c>
      <c r="Q1304" s="54"/>
    </row>
    <row r="1305" spans="2:17" s="73" customFormat="1" x14ac:dyDescent="0.15">
      <c r="B1305" s="65">
        <v>2018</v>
      </c>
      <c r="C1305" s="75">
        <v>9</v>
      </c>
      <c r="D1305" s="75" t="s">
        <v>15</v>
      </c>
      <c r="E1305" s="53" t="s">
        <v>4701</v>
      </c>
      <c r="F1305" s="75" t="s">
        <v>6836</v>
      </c>
      <c r="G1305" s="53" t="s">
        <v>4758</v>
      </c>
      <c r="H1305" s="53" t="s">
        <v>4759</v>
      </c>
      <c r="I1305" s="47" t="s">
        <v>4421</v>
      </c>
      <c r="J1305" s="47">
        <v>775</v>
      </c>
      <c r="K1305" s="47" t="s">
        <v>4478</v>
      </c>
      <c r="L1305" s="47">
        <v>25187500</v>
      </c>
      <c r="M1305" s="50" t="s">
        <v>6883</v>
      </c>
      <c r="N1305" s="74" t="s">
        <v>3970</v>
      </c>
      <c r="O1305" s="74" t="s">
        <v>3971</v>
      </c>
      <c r="P1305" s="75" t="s">
        <v>5000</v>
      </c>
      <c r="Q1305" s="54"/>
    </row>
    <row r="1306" spans="2:17" s="73" customFormat="1" x14ac:dyDescent="0.15">
      <c r="B1306" s="65">
        <v>2018</v>
      </c>
      <c r="C1306" s="75">
        <v>9</v>
      </c>
      <c r="D1306" s="75" t="s">
        <v>14</v>
      </c>
      <c r="E1306" s="53" t="s">
        <v>1338</v>
      </c>
      <c r="F1306" s="75" t="s">
        <v>6836</v>
      </c>
      <c r="G1306" s="53" t="s">
        <v>1579</v>
      </c>
      <c r="H1306" s="53" t="s">
        <v>1580</v>
      </c>
      <c r="I1306" s="47" t="s">
        <v>1558</v>
      </c>
      <c r="J1306" s="47">
        <v>593</v>
      </c>
      <c r="K1306" s="47" t="s">
        <v>493</v>
      </c>
      <c r="L1306" s="47">
        <v>26744300</v>
      </c>
      <c r="M1306" s="50" t="s">
        <v>5845</v>
      </c>
      <c r="N1306" s="74" t="s">
        <v>1339</v>
      </c>
      <c r="O1306" s="74" t="s">
        <v>1340</v>
      </c>
      <c r="P1306" s="75" t="s">
        <v>5000</v>
      </c>
      <c r="Q1306" s="54"/>
    </row>
    <row r="1307" spans="2:17" s="73" customFormat="1" x14ac:dyDescent="0.15">
      <c r="B1307" s="65">
        <v>2018</v>
      </c>
      <c r="C1307" s="75">
        <v>9</v>
      </c>
      <c r="D1307" s="75" t="s">
        <v>14</v>
      </c>
      <c r="E1307" s="53" t="s">
        <v>1338</v>
      </c>
      <c r="F1307" s="75" t="s">
        <v>6836</v>
      </c>
      <c r="G1307" s="53" t="s">
        <v>1576</v>
      </c>
      <c r="H1307" s="53" t="s">
        <v>1577</v>
      </c>
      <c r="I1307" s="47" t="s">
        <v>1558</v>
      </c>
      <c r="J1307" s="47">
        <v>512</v>
      </c>
      <c r="K1307" s="47" t="s">
        <v>493</v>
      </c>
      <c r="L1307" s="47">
        <v>31744000</v>
      </c>
      <c r="M1307" s="50" t="s">
        <v>5845</v>
      </c>
      <c r="N1307" s="74" t="s">
        <v>1339</v>
      </c>
      <c r="O1307" s="74" t="s">
        <v>1340</v>
      </c>
      <c r="P1307" s="75" t="s">
        <v>5000</v>
      </c>
      <c r="Q1307" s="54"/>
    </row>
    <row r="1308" spans="2:17" s="73" customFormat="1" x14ac:dyDescent="0.15">
      <c r="B1308" s="65">
        <v>2018</v>
      </c>
      <c r="C1308" s="75">
        <v>9</v>
      </c>
      <c r="D1308" s="75" t="s">
        <v>15</v>
      </c>
      <c r="E1308" s="53" t="s">
        <v>5595</v>
      </c>
      <c r="F1308" s="75" t="s">
        <v>6851</v>
      </c>
      <c r="G1308" s="53" t="s">
        <v>5603</v>
      </c>
      <c r="H1308" s="53" t="s">
        <v>5604</v>
      </c>
      <c r="I1308" s="47" t="s">
        <v>5605</v>
      </c>
      <c r="J1308" s="47">
        <v>1</v>
      </c>
      <c r="K1308" s="47" t="s">
        <v>5606</v>
      </c>
      <c r="L1308" s="47">
        <v>34500000</v>
      </c>
      <c r="M1308" s="50" t="s">
        <v>6891</v>
      </c>
      <c r="N1308" s="74" t="s">
        <v>5602</v>
      </c>
      <c r="O1308" s="74" t="s">
        <v>5594</v>
      </c>
      <c r="P1308" s="75" t="s">
        <v>5000</v>
      </c>
      <c r="Q1308" s="54"/>
    </row>
    <row r="1309" spans="2:17" s="73" customFormat="1" x14ac:dyDescent="0.15">
      <c r="B1309" s="65">
        <v>2018</v>
      </c>
      <c r="C1309" s="75">
        <v>9</v>
      </c>
      <c r="D1309" s="75" t="s">
        <v>14</v>
      </c>
      <c r="E1309" s="53" t="s">
        <v>1338</v>
      </c>
      <c r="F1309" s="75" t="s">
        <v>6836</v>
      </c>
      <c r="G1309" s="53" t="s">
        <v>339</v>
      </c>
      <c r="H1309" s="53" t="s">
        <v>1581</v>
      </c>
      <c r="I1309" s="47" t="s">
        <v>1558</v>
      </c>
      <c r="J1309" s="47">
        <v>4</v>
      </c>
      <c r="K1309" s="47" t="s">
        <v>90</v>
      </c>
      <c r="L1309" s="47">
        <v>45560000</v>
      </c>
      <c r="M1309" s="50" t="s">
        <v>5845</v>
      </c>
      <c r="N1309" s="74" t="s">
        <v>1339</v>
      </c>
      <c r="O1309" s="74" t="s">
        <v>1340</v>
      </c>
      <c r="P1309" s="75" t="s">
        <v>5000</v>
      </c>
      <c r="Q1309" s="54"/>
    </row>
    <row r="1310" spans="2:17" s="73" customFormat="1" x14ac:dyDescent="0.15">
      <c r="B1310" s="65">
        <v>2018</v>
      </c>
      <c r="C1310" s="75">
        <v>9</v>
      </c>
      <c r="D1310" s="75" t="s">
        <v>14</v>
      </c>
      <c r="E1310" s="53" t="s">
        <v>5474</v>
      </c>
      <c r="F1310" s="75" t="s">
        <v>3911</v>
      </c>
      <c r="G1310" s="53" t="s">
        <v>5475</v>
      </c>
      <c r="H1310" s="53" t="s">
        <v>5476</v>
      </c>
      <c r="I1310" s="47" t="s">
        <v>5477</v>
      </c>
      <c r="J1310" s="47">
        <v>1</v>
      </c>
      <c r="K1310" s="47" t="s">
        <v>5467</v>
      </c>
      <c r="L1310" s="47">
        <v>50000000</v>
      </c>
      <c r="M1310" s="50" t="s">
        <v>6887</v>
      </c>
      <c r="N1310" s="74" t="s">
        <v>5468</v>
      </c>
      <c r="O1310" s="74" t="s">
        <v>5469</v>
      </c>
      <c r="P1310" s="75" t="s">
        <v>5000</v>
      </c>
      <c r="Q1310" s="54"/>
    </row>
    <row r="1311" spans="2:17" s="73" customFormat="1" x14ac:dyDescent="0.15">
      <c r="B1311" s="65">
        <v>2018</v>
      </c>
      <c r="C1311" s="75">
        <v>9</v>
      </c>
      <c r="D1311" s="75" t="s">
        <v>15</v>
      </c>
      <c r="E1311" s="53" t="s">
        <v>1951</v>
      </c>
      <c r="F1311" s="75" t="s">
        <v>6835</v>
      </c>
      <c r="G1311" s="53" t="s">
        <v>2033</v>
      </c>
      <c r="H1311" s="53" t="s">
        <v>2034</v>
      </c>
      <c r="I1311" s="47" t="s">
        <v>16</v>
      </c>
      <c r="J1311" s="47">
        <v>6905</v>
      </c>
      <c r="K1311" s="47" t="s">
        <v>309</v>
      </c>
      <c r="L1311" s="47">
        <v>52230011</v>
      </c>
      <c r="M1311" s="50" t="s">
        <v>6227</v>
      </c>
      <c r="N1311" s="74" t="s">
        <v>1952</v>
      </c>
      <c r="O1311" s="74" t="s">
        <v>1953</v>
      </c>
      <c r="P1311" s="75" t="s">
        <v>5000</v>
      </c>
      <c r="Q1311" s="54"/>
    </row>
    <row r="1312" spans="2:17" s="73" customFormat="1" x14ac:dyDescent="0.15">
      <c r="B1312" s="65">
        <v>2018</v>
      </c>
      <c r="C1312" s="75">
        <v>9</v>
      </c>
      <c r="D1312" s="75" t="s">
        <v>14</v>
      </c>
      <c r="E1312" s="53" t="s">
        <v>1408</v>
      </c>
      <c r="F1312" s="75" t="s">
        <v>6838</v>
      </c>
      <c r="G1312" s="53" t="s">
        <v>307</v>
      </c>
      <c r="H1312" s="53" t="s">
        <v>380</v>
      </c>
      <c r="I1312" s="47" t="s">
        <v>1648</v>
      </c>
      <c r="J1312" s="47">
        <v>879</v>
      </c>
      <c r="K1312" s="47" t="s">
        <v>309</v>
      </c>
      <c r="L1312" s="47">
        <v>52822000</v>
      </c>
      <c r="M1312" s="50" t="s">
        <v>6125</v>
      </c>
      <c r="N1312" s="74" t="s">
        <v>1211</v>
      </c>
      <c r="O1312" s="74" t="s">
        <v>1212</v>
      </c>
      <c r="P1312" s="75" t="s">
        <v>5000</v>
      </c>
      <c r="Q1312" s="54"/>
    </row>
    <row r="1313" spans="2:17" s="73" customFormat="1" x14ac:dyDescent="0.15">
      <c r="B1313" s="65">
        <v>2018</v>
      </c>
      <c r="C1313" s="75">
        <v>9</v>
      </c>
      <c r="D1313" s="75" t="s">
        <v>14</v>
      </c>
      <c r="E1313" s="53" t="s">
        <v>1408</v>
      </c>
      <c r="F1313" s="75" t="s">
        <v>6838</v>
      </c>
      <c r="G1313" s="53" t="s">
        <v>1646</v>
      </c>
      <c r="H1313" s="53" t="s">
        <v>1649</v>
      </c>
      <c r="I1313" s="47" t="s">
        <v>1648</v>
      </c>
      <c r="J1313" s="47">
        <v>56</v>
      </c>
      <c r="K1313" s="47" t="s">
        <v>297</v>
      </c>
      <c r="L1313" s="47">
        <v>61672000</v>
      </c>
      <c r="M1313" s="50" t="s">
        <v>6125</v>
      </c>
      <c r="N1313" s="74" t="s">
        <v>1211</v>
      </c>
      <c r="O1313" s="74" t="s">
        <v>1212</v>
      </c>
      <c r="P1313" s="75" t="s">
        <v>5000</v>
      </c>
      <c r="Q1313" s="54"/>
    </row>
    <row r="1314" spans="2:17" s="73" customFormat="1" x14ac:dyDescent="0.15">
      <c r="B1314" s="65">
        <v>2018</v>
      </c>
      <c r="C1314" s="75">
        <v>9</v>
      </c>
      <c r="D1314" s="75" t="s">
        <v>14</v>
      </c>
      <c r="E1314" s="53" t="s">
        <v>1338</v>
      </c>
      <c r="F1314" s="75" t="s">
        <v>6836</v>
      </c>
      <c r="G1314" s="53" t="s">
        <v>338</v>
      </c>
      <c r="H1314" s="53" t="s">
        <v>1586</v>
      </c>
      <c r="I1314" s="47" t="s">
        <v>1558</v>
      </c>
      <c r="J1314" s="47">
        <v>198</v>
      </c>
      <c r="K1314" s="47" t="s">
        <v>493</v>
      </c>
      <c r="L1314" s="47">
        <v>67320000</v>
      </c>
      <c r="M1314" s="50" t="s">
        <v>5845</v>
      </c>
      <c r="N1314" s="74" t="s">
        <v>1339</v>
      </c>
      <c r="O1314" s="74" t="s">
        <v>1340</v>
      </c>
      <c r="P1314" s="75" t="s">
        <v>5000</v>
      </c>
      <c r="Q1314" s="54"/>
    </row>
    <row r="1315" spans="2:17" s="73" customFormat="1" x14ac:dyDescent="0.15">
      <c r="B1315" s="65">
        <v>2018</v>
      </c>
      <c r="C1315" s="75">
        <v>9</v>
      </c>
      <c r="D1315" s="75" t="s">
        <v>14</v>
      </c>
      <c r="E1315" s="53" t="s">
        <v>2737</v>
      </c>
      <c r="F1315" s="75" t="s">
        <v>6849</v>
      </c>
      <c r="G1315" s="53" t="s">
        <v>2749</v>
      </c>
      <c r="H1315" s="53" t="s">
        <v>2750</v>
      </c>
      <c r="I1315" s="47" t="s">
        <v>1536</v>
      </c>
      <c r="J1315" s="47">
        <v>1</v>
      </c>
      <c r="K1315" s="47" t="s">
        <v>322</v>
      </c>
      <c r="L1315" s="47">
        <v>80000000</v>
      </c>
      <c r="M1315" s="50" t="s">
        <v>6862</v>
      </c>
      <c r="N1315" s="74" t="s">
        <v>2746</v>
      </c>
      <c r="O1315" s="74" t="s">
        <v>2747</v>
      </c>
      <c r="P1315" s="75" t="s">
        <v>6846</v>
      </c>
      <c r="Q1315" s="54"/>
    </row>
    <row r="1316" spans="2:17" s="73" customFormat="1" x14ac:dyDescent="0.15">
      <c r="B1316" s="65">
        <v>2018</v>
      </c>
      <c r="C1316" s="75">
        <v>9</v>
      </c>
      <c r="D1316" s="75" t="s">
        <v>15</v>
      </c>
      <c r="E1316" s="53" t="s">
        <v>973</v>
      </c>
      <c r="F1316" s="75" t="s">
        <v>6836</v>
      </c>
      <c r="G1316" s="53" t="s">
        <v>560</v>
      </c>
      <c r="H1316" s="53" t="s">
        <v>976</v>
      </c>
      <c r="I1316" s="47" t="s">
        <v>975</v>
      </c>
      <c r="J1316" s="47">
        <v>29</v>
      </c>
      <c r="K1316" s="47" t="s">
        <v>977</v>
      </c>
      <c r="L1316" s="47">
        <v>94189000</v>
      </c>
      <c r="M1316" s="50" t="s">
        <v>6029</v>
      </c>
      <c r="N1316" s="74" t="s">
        <v>819</v>
      </c>
      <c r="O1316" s="74" t="s">
        <v>820</v>
      </c>
      <c r="P1316" s="75" t="s">
        <v>5000</v>
      </c>
      <c r="Q1316" s="54"/>
    </row>
    <row r="1317" spans="2:17" s="73" customFormat="1" x14ac:dyDescent="0.15">
      <c r="B1317" s="65">
        <v>2018</v>
      </c>
      <c r="C1317" s="75">
        <v>9</v>
      </c>
      <c r="D1317" s="75" t="s">
        <v>14</v>
      </c>
      <c r="E1317" s="53" t="s">
        <v>1408</v>
      </c>
      <c r="F1317" s="75" t="s">
        <v>6838</v>
      </c>
      <c r="G1317" s="53" t="s">
        <v>1650</v>
      </c>
      <c r="H1317" s="53" t="s">
        <v>1651</v>
      </c>
      <c r="I1317" s="47" t="s">
        <v>1648</v>
      </c>
      <c r="J1317" s="47">
        <v>1</v>
      </c>
      <c r="K1317" s="47" t="s">
        <v>322</v>
      </c>
      <c r="L1317" s="47">
        <v>117916000</v>
      </c>
      <c r="M1317" s="50" t="s">
        <v>6125</v>
      </c>
      <c r="N1317" s="74" t="s">
        <v>1211</v>
      </c>
      <c r="O1317" s="74" t="s">
        <v>1212</v>
      </c>
      <c r="P1317" s="75" t="s">
        <v>5000</v>
      </c>
      <c r="Q1317" s="54"/>
    </row>
    <row r="1318" spans="2:17" s="73" customFormat="1" x14ac:dyDescent="0.15">
      <c r="B1318" s="65">
        <v>2018</v>
      </c>
      <c r="C1318" s="75">
        <v>9</v>
      </c>
      <c r="D1318" s="75" t="s">
        <v>15</v>
      </c>
      <c r="E1318" s="53" t="s">
        <v>4760</v>
      </c>
      <c r="F1318" s="75" t="s">
        <v>6836</v>
      </c>
      <c r="G1318" s="53" t="s">
        <v>4722</v>
      </c>
      <c r="H1318" s="53" t="s">
        <v>4762</v>
      </c>
      <c r="I1318" s="47" t="s">
        <v>3867</v>
      </c>
      <c r="J1318" s="47">
        <v>70</v>
      </c>
      <c r="K1318" s="47" t="s">
        <v>4426</v>
      </c>
      <c r="L1318" s="47">
        <v>146000000</v>
      </c>
      <c r="M1318" s="50" t="s">
        <v>6883</v>
      </c>
      <c r="N1318" s="74" t="s">
        <v>3980</v>
      </c>
      <c r="O1318" s="74" t="s">
        <v>3981</v>
      </c>
      <c r="P1318" s="75" t="s">
        <v>5000</v>
      </c>
      <c r="Q1318" s="54"/>
    </row>
    <row r="1319" spans="2:17" s="73" customFormat="1" x14ac:dyDescent="0.15">
      <c r="B1319" s="65">
        <v>2018</v>
      </c>
      <c r="C1319" s="75">
        <v>9</v>
      </c>
      <c r="D1319" s="75" t="s">
        <v>15</v>
      </c>
      <c r="E1319" s="53" t="s">
        <v>1957</v>
      </c>
      <c r="F1319" s="75" t="s">
        <v>6835</v>
      </c>
      <c r="G1319" s="53" t="s">
        <v>307</v>
      </c>
      <c r="H1319" s="53" t="s">
        <v>2045</v>
      </c>
      <c r="I1319" s="47" t="s">
        <v>16</v>
      </c>
      <c r="J1319" s="47">
        <v>2720</v>
      </c>
      <c r="K1319" s="47" t="s">
        <v>309</v>
      </c>
      <c r="L1319" s="47">
        <v>155480000</v>
      </c>
      <c r="M1319" s="50" t="s">
        <v>6227</v>
      </c>
      <c r="N1319" s="74" t="s">
        <v>1958</v>
      </c>
      <c r="O1319" s="74" t="s">
        <v>1959</v>
      </c>
      <c r="P1319" s="75" t="s">
        <v>5000</v>
      </c>
      <c r="Q1319" s="54"/>
    </row>
    <row r="1320" spans="2:17" s="73" customFormat="1" x14ac:dyDescent="0.15">
      <c r="B1320" s="65">
        <v>2018</v>
      </c>
      <c r="C1320" s="75">
        <v>9</v>
      </c>
      <c r="D1320" s="75" t="s">
        <v>14</v>
      </c>
      <c r="E1320" s="53" t="s">
        <v>5470</v>
      </c>
      <c r="F1320" s="75" t="s">
        <v>3911</v>
      </c>
      <c r="G1320" s="53" t="s">
        <v>5471</v>
      </c>
      <c r="H1320" s="53" t="s">
        <v>5472</v>
      </c>
      <c r="I1320" s="47" t="s">
        <v>5473</v>
      </c>
      <c r="J1320" s="47">
        <v>3</v>
      </c>
      <c r="K1320" s="47" t="s">
        <v>5467</v>
      </c>
      <c r="L1320" s="47">
        <v>180000000</v>
      </c>
      <c r="M1320" s="50" t="s">
        <v>6887</v>
      </c>
      <c r="N1320" s="74" t="s">
        <v>5468</v>
      </c>
      <c r="O1320" s="74" t="s">
        <v>5469</v>
      </c>
      <c r="P1320" s="75" t="s">
        <v>5000</v>
      </c>
      <c r="Q1320" s="54"/>
    </row>
    <row r="1321" spans="2:17" s="73" customFormat="1" x14ac:dyDescent="0.15">
      <c r="B1321" s="65">
        <v>2018</v>
      </c>
      <c r="C1321" s="75">
        <v>9</v>
      </c>
      <c r="D1321" s="75" t="s">
        <v>14</v>
      </c>
      <c r="E1321" s="53" t="s">
        <v>2738</v>
      </c>
      <c r="F1321" s="75" t="s">
        <v>6849</v>
      </c>
      <c r="G1321" s="53" t="s">
        <v>2749</v>
      </c>
      <c r="H1321" s="53" t="s">
        <v>2083</v>
      </c>
      <c r="I1321" s="47" t="s">
        <v>1536</v>
      </c>
      <c r="J1321" s="47">
        <v>1</v>
      </c>
      <c r="K1321" s="47" t="s">
        <v>322</v>
      </c>
      <c r="L1321" s="47">
        <v>255000000</v>
      </c>
      <c r="M1321" s="50" t="s">
        <v>6862</v>
      </c>
      <c r="N1321" s="74" t="s">
        <v>2746</v>
      </c>
      <c r="O1321" s="74" t="s">
        <v>2747</v>
      </c>
      <c r="P1321" s="75" t="s">
        <v>6846</v>
      </c>
      <c r="Q1321" s="54"/>
    </row>
    <row r="1322" spans="2:17" s="73" customFormat="1" x14ac:dyDescent="0.15">
      <c r="B1322" s="65">
        <v>2018</v>
      </c>
      <c r="C1322" s="75">
        <v>9</v>
      </c>
      <c r="D1322" s="75" t="s">
        <v>15</v>
      </c>
      <c r="E1322" s="53" t="s">
        <v>3680</v>
      </c>
      <c r="F1322" s="75" t="s">
        <v>6836</v>
      </c>
      <c r="G1322" s="53" t="s">
        <v>345</v>
      </c>
      <c r="H1322" s="53" t="s">
        <v>3681</v>
      </c>
      <c r="I1322" s="47" t="s">
        <v>16</v>
      </c>
      <c r="J1322" s="47">
        <v>389.9</v>
      </c>
      <c r="K1322" s="47" t="s">
        <v>297</v>
      </c>
      <c r="L1322" s="47">
        <v>276772000</v>
      </c>
      <c r="M1322" s="50" t="s">
        <v>5901</v>
      </c>
      <c r="N1322" s="74" t="s">
        <v>3330</v>
      </c>
      <c r="O1322" s="74" t="s">
        <v>3664</v>
      </c>
      <c r="P1322" s="75" t="s">
        <v>5000</v>
      </c>
      <c r="Q1322" s="54"/>
    </row>
    <row r="1323" spans="2:17" s="73" customFormat="1" x14ac:dyDescent="0.15">
      <c r="B1323" s="65">
        <v>2018</v>
      </c>
      <c r="C1323" s="75">
        <v>9</v>
      </c>
      <c r="D1323" s="75" t="s">
        <v>14</v>
      </c>
      <c r="E1323" s="53" t="s">
        <v>5463</v>
      </c>
      <c r="F1323" s="75" t="s">
        <v>6847</v>
      </c>
      <c r="G1323" s="53" t="s">
        <v>5464</v>
      </c>
      <c r="H1323" s="53" t="s">
        <v>5465</v>
      </c>
      <c r="I1323" s="47" t="s">
        <v>5466</v>
      </c>
      <c r="J1323" s="47">
        <v>2</v>
      </c>
      <c r="K1323" s="47" t="s">
        <v>5467</v>
      </c>
      <c r="L1323" s="47">
        <v>300000000</v>
      </c>
      <c r="M1323" s="50" t="s">
        <v>6887</v>
      </c>
      <c r="N1323" s="74" t="s">
        <v>5468</v>
      </c>
      <c r="O1323" s="74" t="s">
        <v>5469</v>
      </c>
      <c r="P1323" s="75" t="s">
        <v>5000</v>
      </c>
      <c r="Q1323" s="54"/>
    </row>
    <row r="1324" spans="2:17" s="73" customFormat="1" x14ac:dyDescent="0.15">
      <c r="B1324" s="65">
        <v>2018</v>
      </c>
      <c r="C1324" s="75">
        <v>9</v>
      </c>
      <c r="D1324" s="75" t="s">
        <v>15</v>
      </c>
      <c r="E1324" s="53" t="s">
        <v>2073</v>
      </c>
      <c r="F1324" s="75" t="s">
        <v>6835</v>
      </c>
      <c r="G1324" s="53" t="s">
        <v>1984</v>
      </c>
      <c r="H1324" s="53" t="s">
        <v>2078</v>
      </c>
      <c r="I1324" s="47" t="s">
        <v>16</v>
      </c>
      <c r="J1324" s="47">
        <v>1195</v>
      </c>
      <c r="K1324" s="47" t="s">
        <v>319</v>
      </c>
      <c r="L1324" s="47">
        <v>327490000</v>
      </c>
      <c r="M1324" s="50" t="s">
        <v>6843</v>
      </c>
      <c r="N1324" s="74" t="s">
        <v>1967</v>
      </c>
      <c r="O1324" s="74" t="s">
        <v>1968</v>
      </c>
      <c r="P1324" s="75" t="s">
        <v>5000</v>
      </c>
      <c r="Q1324" s="54"/>
    </row>
    <row r="1325" spans="2:17" s="73" customFormat="1" x14ac:dyDescent="0.15">
      <c r="B1325" s="65">
        <v>2018</v>
      </c>
      <c r="C1325" s="75">
        <v>9</v>
      </c>
      <c r="D1325" s="75" t="s">
        <v>14</v>
      </c>
      <c r="E1325" s="53" t="s">
        <v>2740</v>
      </c>
      <c r="F1325" s="75" t="s">
        <v>6849</v>
      </c>
      <c r="G1325" s="53" t="s">
        <v>2749</v>
      </c>
      <c r="H1325" s="53" t="s">
        <v>2750</v>
      </c>
      <c r="I1325" s="47" t="s">
        <v>1536</v>
      </c>
      <c r="J1325" s="47">
        <v>1</v>
      </c>
      <c r="K1325" s="47" t="s">
        <v>322</v>
      </c>
      <c r="L1325" s="47">
        <v>400000000</v>
      </c>
      <c r="M1325" s="50" t="s">
        <v>6862</v>
      </c>
      <c r="N1325" s="74" t="s">
        <v>2746</v>
      </c>
      <c r="O1325" s="74" t="s">
        <v>2747</v>
      </c>
      <c r="P1325" s="75" t="s">
        <v>6846</v>
      </c>
      <c r="Q1325" s="54"/>
    </row>
    <row r="1326" spans="2:17" s="73" customFormat="1" x14ac:dyDescent="0.15">
      <c r="B1326" s="65">
        <v>2018</v>
      </c>
      <c r="C1326" s="75">
        <v>9</v>
      </c>
      <c r="D1326" s="75" t="s">
        <v>14</v>
      </c>
      <c r="E1326" s="53" t="s">
        <v>2754</v>
      </c>
      <c r="F1326" s="75" t="s">
        <v>6849</v>
      </c>
      <c r="G1326" s="53" t="s">
        <v>2755</v>
      </c>
      <c r="H1326" s="53" t="s">
        <v>2083</v>
      </c>
      <c r="I1326" s="47" t="s">
        <v>1536</v>
      </c>
      <c r="J1326" s="47">
        <v>1</v>
      </c>
      <c r="K1326" s="47" t="s">
        <v>322</v>
      </c>
      <c r="L1326" s="47">
        <v>400000000</v>
      </c>
      <c r="M1326" s="50" t="s">
        <v>6862</v>
      </c>
      <c r="N1326" s="74" t="s">
        <v>2746</v>
      </c>
      <c r="O1326" s="74" t="s">
        <v>2747</v>
      </c>
      <c r="P1326" s="75" t="s">
        <v>6846</v>
      </c>
      <c r="Q1326" s="54"/>
    </row>
    <row r="1327" spans="2:17" s="73" customFormat="1" x14ac:dyDescent="0.15">
      <c r="B1327" s="65">
        <v>2018</v>
      </c>
      <c r="C1327" s="75">
        <v>9</v>
      </c>
      <c r="D1327" s="75" t="s">
        <v>14</v>
      </c>
      <c r="E1327" s="53" t="s">
        <v>2739</v>
      </c>
      <c r="F1327" s="75" t="s">
        <v>6849</v>
      </c>
      <c r="G1327" s="53" t="s">
        <v>2749</v>
      </c>
      <c r="H1327" s="53" t="s">
        <v>2750</v>
      </c>
      <c r="I1327" s="47" t="s">
        <v>1536</v>
      </c>
      <c r="J1327" s="47">
        <v>1</v>
      </c>
      <c r="K1327" s="47" t="s">
        <v>322</v>
      </c>
      <c r="L1327" s="47">
        <v>500000000</v>
      </c>
      <c r="M1327" s="50" t="s">
        <v>6862</v>
      </c>
      <c r="N1327" s="74" t="s">
        <v>2746</v>
      </c>
      <c r="O1327" s="74" t="s">
        <v>2747</v>
      </c>
      <c r="P1327" s="75" t="s">
        <v>6846</v>
      </c>
      <c r="Q1327" s="54"/>
    </row>
    <row r="1328" spans="2:17" s="73" customFormat="1" x14ac:dyDescent="0.15">
      <c r="B1328" s="65">
        <v>2018</v>
      </c>
      <c r="C1328" s="75">
        <v>9</v>
      </c>
      <c r="D1328" s="75" t="s">
        <v>15</v>
      </c>
      <c r="E1328" s="53" t="s">
        <v>4760</v>
      </c>
      <c r="F1328" s="75" t="s">
        <v>6849</v>
      </c>
      <c r="G1328" s="53" t="s">
        <v>4761</v>
      </c>
      <c r="H1328" s="53" t="s">
        <v>4762</v>
      </c>
      <c r="I1328" s="47" t="s">
        <v>3867</v>
      </c>
      <c r="J1328" s="47">
        <v>6600</v>
      </c>
      <c r="K1328" s="47" t="s">
        <v>4417</v>
      </c>
      <c r="L1328" s="47">
        <v>610000000</v>
      </c>
      <c r="M1328" s="50" t="s">
        <v>6883</v>
      </c>
      <c r="N1328" s="74" t="s">
        <v>3980</v>
      </c>
      <c r="O1328" s="74" t="s">
        <v>3981</v>
      </c>
      <c r="P1328" s="75" t="s">
        <v>5000</v>
      </c>
      <c r="Q1328" s="54"/>
    </row>
    <row r="1329" spans="2:17" s="73" customFormat="1" x14ac:dyDescent="0.15">
      <c r="B1329" s="65">
        <v>2018</v>
      </c>
      <c r="C1329" s="75">
        <v>9</v>
      </c>
      <c r="D1329" s="75" t="s">
        <v>15</v>
      </c>
      <c r="E1329" s="53" t="s">
        <v>973</v>
      </c>
      <c r="F1329" s="75" t="s">
        <v>6836</v>
      </c>
      <c r="G1329" s="53" t="s">
        <v>316</v>
      </c>
      <c r="H1329" s="53" t="s">
        <v>974</v>
      </c>
      <c r="I1329" s="47" t="s">
        <v>975</v>
      </c>
      <c r="J1329" s="47">
        <v>163</v>
      </c>
      <c r="K1329" s="47" t="s">
        <v>319</v>
      </c>
      <c r="L1329" s="47">
        <v>1906539000</v>
      </c>
      <c r="M1329" s="50" t="s">
        <v>6029</v>
      </c>
      <c r="N1329" s="74" t="s">
        <v>819</v>
      </c>
      <c r="O1329" s="74" t="s">
        <v>820</v>
      </c>
      <c r="P1329" s="75" t="s">
        <v>5000</v>
      </c>
      <c r="Q1329" s="54"/>
    </row>
    <row r="1330" spans="2:17" s="73" customFormat="1" x14ac:dyDescent="0.15">
      <c r="B1330" s="65">
        <v>2018</v>
      </c>
      <c r="C1330" s="75">
        <v>10</v>
      </c>
      <c r="D1330" s="75" t="s">
        <v>15</v>
      </c>
      <c r="E1330" s="53" t="s">
        <v>1955</v>
      </c>
      <c r="F1330" s="75" t="s">
        <v>6835</v>
      </c>
      <c r="G1330" s="53" t="s">
        <v>307</v>
      </c>
      <c r="H1330" s="53" t="s">
        <v>385</v>
      </c>
      <c r="I1330" s="47" t="s">
        <v>16</v>
      </c>
      <c r="J1330" s="47">
        <v>254</v>
      </c>
      <c r="K1330" s="47" t="s">
        <v>309</v>
      </c>
      <c r="L1330" s="47">
        <v>16770252</v>
      </c>
      <c r="M1330" s="50" t="s">
        <v>6227</v>
      </c>
      <c r="N1330" s="74" t="s">
        <v>1952</v>
      </c>
      <c r="O1330" s="74" t="s">
        <v>1953</v>
      </c>
      <c r="P1330" s="75" t="s">
        <v>5000</v>
      </c>
      <c r="Q1330" s="54"/>
    </row>
    <row r="1331" spans="2:17" s="73" customFormat="1" x14ac:dyDescent="0.15">
      <c r="B1331" s="65">
        <v>2018</v>
      </c>
      <c r="C1331" s="75">
        <v>10</v>
      </c>
      <c r="D1331" s="75" t="s">
        <v>15</v>
      </c>
      <c r="E1331" s="53" t="s">
        <v>4023</v>
      </c>
      <c r="F1331" s="75" t="s">
        <v>6836</v>
      </c>
      <c r="G1331" s="53" t="s">
        <v>307</v>
      </c>
      <c r="H1331" s="53" t="s">
        <v>4836</v>
      </c>
      <c r="I1331" s="47" t="s">
        <v>3521</v>
      </c>
      <c r="J1331" s="47">
        <v>250</v>
      </c>
      <c r="K1331" s="47" t="s">
        <v>1001</v>
      </c>
      <c r="L1331" s="47">
        <v>20000000</v>
      </c>
      <c r="M1331" s="50" t="s">
        <v>6885</v>
      </c>
      <c r="N1331" s="74" t="s">
        <v>4288</v>
      </c>
      <c r="O1331" s="74" t="s">
        <v>4289</v>
      </c>
      <c r="P1331" s="75" t="s">
        <v>6846</v>
      </c>
      <c r="Q1331" s="54"/>
    </row>
    <row r="1332" spans="2:17" s="73" customFormat="1" x14ac:dyDescent="0.15">
      <c r="B1332" s="65">
        <v>2018</v>
      </c>
      <c r="C1332" s="75">
        <v>10</v>
      </c>
      <c r="D1332" s="75" t="s">
        <v>15</v>
      </c>
      <c r="E1332" s="53" t="s">
        <v>4024</v>
      </c>
      <c r="F1332" s="75" t="s">
        <v>6836</v>
      </c>
      <c r="G1332" s="53" t="s">
        <v>307</v>
      </c>
      <c r="H1332" s="53" t="s">
        <v>2298</v>
      </c>
      <c r="I1332" s="47" t="s">
        <v>3521</v>
      </c>
      <c r="J1332" s="47">
        <v>60</v>
      </c>
      <c r="K1332" s="47" t="s">
        <v>1001</v>
      </c>
      <c r="L1332" s="47">
        <v>20000000</v>
      </c>
      <c r="M1332" s="50" t="s">
        <v>6885</v>
      </c>
      <c r="N1332" s="74" t="s">
        <v>4288</v>
      </c>
      <c r="O1332" s="74" t="s">
        <v>4289</v>
      </c>
      <c r="P1332" s="75" t="s">
        <v>6846</v>
      </c>
      <c r="Q1332" s="54"/>
    </row>
    <row r="1333" spans="2:17" s="73" customFormat="1" x14ac:dyDescent="0.15">
      <c r="B1333" s="65">
        <v>2018</v>
      </c>
      <c r="C1333" s="75">
        <v>10</v>
      </c>
      <c r="D1333" s="75" t="s">
        <v>15</v>
      </c>
      <c r="E1333" s="53" t="s">
        <v>4701</v>
      </c>
      <c r="F1333" s="75" t="s">
        <v>6836</v>
      </c>
      <c r="G1333" s="53" t="s">
        <v>4767</v>
      </c>
      <c r="H1333" s="53" t="s">
        <v>4625</v>
      </c>
      <c r="I1333" s="47" t="s">
        <v>4421</v>
      </c>
      <c r="J1333" s="47">
        <v>27459</v>
      </c>
      <c r="K1333" s="47" t="s">
        <v>4768</v>
      </c>
      <c r="L1333" s="47">
        <v>23943900</v>
      </c>
      <c r="M1333" s="50" t="s">
        <v>6883</v>
      </c>
      <c r="N1333" s="74" t="s">
        <v>3970</v>
      </c>
      <c r="O1333" s="74" t="s">
        <v>3971</v>
      </c>
      <c r="P1333" s="75" t="s">
        <v>5000</v>
      </c>
      <c r="Q1333" s="54"/>
    </row>
    <row r="1334" spans="2:17" s="73" customFormat="1" x14ac:dyDescent="0.15">
      <c r="B1334" s="65">
        <v>2018</v>
      </c>
      <c r="C1334" s="75">
        <v>10</v>
      </c>
      <c r="D1334" s="75" t="s">
        <v>15</v>
      </c>
      <c r="E1334" s="53" t="s">
        <v>1957</v>
      </c>
      <c r="F1334" s="75" t="s">
        <v>6835</v>
      </c>
      <c r="G1334" s="53" t="s">
        <v>2033</v>
      </c>
      <c r="H1334" s="53" t="s">
        <v>2034</v>
      </c>
      <c r="I1334" s="47" t="s">
        <v>16</v>
      </c>
      <c r="J1334" s="47">
        <v>3590</v>
      </c>
      <c r="K1334" s="47" t="s">
        <v>309</v>
      </c>
      <c r="L1334" s="47">
        <v>24556000</v>
      </c>
      <c r="M1334" s="50" t="s">
        <v>6227</v>
      </c>
      <c r="N1334" s="74" t="s">
        <v>1958</v>
      </c>
      <c r="O1334" s="74" t="s">
        <v>1959</v>
      </c>
      <c r="P1334" s="75" t="s">
        <v>5000</v>
      </c>
      <c r="Q1334" s="54"/>
    </row>
    <row r="1335" spans="2:17" s="73" customFormat="1" x14ac:dyDescent="0.15">
      <c r="B1335" s="65">
        <v>2018</v>
      </c>
      <c r="C1335" s="75">
        <v>10</v>
      </c>
      <c r="D1335" s="75" t="s">
        <v>14</v>
      </c>
      <c r="E1335" s="53" t="s">
        <v>1338</v>
      </c>
      <c r="F1335" s="75" t="s">
        <v>6836</v>
      </c>
      <c r="G1335" s="53" t="s">
        <v>1589</v>
      </c>
      <c r="H1335" s="53" t="s">
        <v>1592</v>
      </c>
      <c r="I1335" s="47" t="s">
        <v>1558</v>
      </c>
      <c r="J1335" s="47">
        <v>4</v>
      </c>
      <c r="K1335" s="47" t="s">
        <v>90</v>
      </c>
      <c r="L1335" s="47">
        <v>24584000</v>
      </c>
      <c r="M1335" s="50" t="s">
        <v>5845</v>
      </c>
      <c r="N1335" s="74" t="s">
        <v>1339</v>
      </c>
      <c r="O1335" s="74" t="s">
        <v>1340</v>
      </c>
      <c r="P1335" s="75" t="s">
        <v>5000</v>
      </c>
      <c r="Q1335" s="54"/>
    </row>
    <row r="1336" spans="2:17" s="73" customFormat="1" x14ac:dyDescent="0.15">
      <c r="B1336" s="65">
        <v>2018</v>
      </c>
      <c r="C1336" s="75">
        <v>10</v>
      </c>
      <c r="D1336" s="75" t="s">
        <v>14</v>
      </c>
      <c r="E1336" s="53" t="s">
        <v>1338</v>
      </c>
      <c r="F1336" s="75" t="s">
        <v>6836</v>
      </c>
      <c r="G1336" s="53" t="s">
        <v>1589</v>
      </c>
      <c r="H1336" s="53" t="s">
        <v>1591</v>
      </c>
      <c r="I1336" s="47" t="s">
        <v>1558</v>
      </c>
      <c r="J1336" s="47">
        <v>1</v>
      </c>
      <c r="K1336" s="47" t="s">
        <v>90</v>
      </c>
      <c r="L1336" s="47">
        <v>24941000</v>
      </c>
      <c r="M1336" s="50" t="s">
        <v>5845</v>
      </c>
      <c r="N1336" s="74" t="s">
        <v>1339</v>
      </c>
      <c r="O1336" s="74" t="s">
        <v>1340</v>
      </c>
      <c r="P1336" s="75" t="s">
        <v>5000</v>
      </c>
      <c r="Q1336" s="54"/>
    </row>
    <row r="1337" spans="2:17" s="73" customFormat="1" x14ac:dyDescent="0.15">
      <c r="B1337" s="65">
        <v>2018</v>
      </c>
      <c r="C1337" s="75">
        <v>10</v>
      </c>
      <c r="D1337" s="75" t="s">
        <v>14</v>
      </c>
      <c r="E1337" s="53" t="s">
        <v>2142</v>
      </c>
      <c r="F1337" s="75" t="s">
        <v>3911</v>
      </c>
      <c r="G1337" s="53" t="s">
        <v>2143</v>
      </c>
      <c r="H1337" s="53" t="s">
        <v>2144</v>
      </c>
      <c r="I1337" s="47" t="s">
        <v>2145</v>
      </c>
      <c r="J1337" s="47">
        <v>2000</v>
      </c>
      <c r="K1337" s="47" t="s">
        <v>90</v>
      </c>
      <c r="L1337" s="47">
        <v>25000000</v>
      </c>
      <c r="M1337" s="50" t="s">
        <v>5856</v>
      </c>
      <c r="N1337" s="74" t="s">
        <v>2140</v>
      </c>
      <c r="O1337" s="74" t="s">
        <v>2141</v>
      </c>
      <c r="P1337" s="75" t="s">
        <v>5000</v>
      </c>
      <c r="Q1337" s="54"/>
    </row>
    <row r="1338" spans="2:17" s="73" customFormat="1" x14ac:dyDescent="0.15">
      <c r="B1338" s="65">
        <v>2018</v>
      </c>
      <c r="C1338" s="75">
        <v>10</v>
      </c>
      <c r="D1338" s="75" t="s">
        <v>14</v>
      </c>
      <c r="E1338" s="53" t="s">
        <v>2442</v>
      </c>
      <c r="F1338" s="75" t="s">
        <v>6851</v>
      </c>
      <c r="G1338" s="53" t="s">
        <v>1053</v>
      </c>
      <c r="H1338" s="53" t="s">
        <v>2554</v>
      </c>
      <c r="I1338" s="47" t="s">
        <v>515</v>
      </c>
      <c r="J1338" s="47">
        <v>200</v>
      </c>
      <c r="K1338" s="47" t="s">
        <v>519</v>
      </c>
      <c r="L1338" s="47">
        <v>29000000</v>
      </c>
      <c r="M1338" s="50" t="s">
        <v>6855</v>
      </c>
      <c r="N1338" s="74" t="s">
        <v>2443</v>
      </c>
      <c r="O1338" s="74" t="s">
        <v>2444</v>
      </c>
      <c r="P1338" s="75" t="s">
        <v>6846</v>
      </c>
      <c r="Q1338" s="54"/>
    </row>
    <row r="1339" spans="2:17" s="73" customFormat="1" x14ac:dyDescent="0.15">
      <c r="B1339" s="65">
        <v>2018</v>
      </c>
      <c r="C1339" s="75">
        <v>10</v>
      </c>
      <c r="D1339" s="75" t="s">
        <v>15</v>
      </c>
      <c r="E1339" s="53" t="s">
        <v>4678</v>
      </c>
      <c r="F1339" s="75" t="s">
        <v>6836</v>
      </c>
      <c r="G1339" s="53" t="s">
        <v>4769</v>
      </c>
      <c r="H1339" s="53" t="s">
        <v>4770</v>
      </c>
      <c r="I1339" s="47" t="s">
        <v>4421</v>
      </c>
      <c r="J1339" s="47">
        <v>4</v>
      </c>
      <c r="K1339" s="47" t="s">
        <v>4732</v>
      </c>
      <c r="L1339" s="47">
        <v>32749000</v>
      </c>
      <c r="M1339" s="50" t="s">
        <v>4177</v>
      </c>
      <c r="N1339" s="74" t="s">
        <v>4173</v>
      </c>
      <c r="O1339" s="74" t="s">
        <v>4174</v>
      </c>
      <c r="P1339" s="75" t="s">
        <v>5000</v>
      </c>
      <c r="Q1339" s="54"/>
    </row>
    <row r="1340" spans="2:17" s="73" customFormat="1" x14ac:dyDescent="0.15">
      <c r="B1340" s="65">
        <v>2018</v>
      </c>
      <c r="C1340" s="75">
        <v>10</v>
      </c>
      <c r="D1340" s="75" t="s">
        <v>14</v>
      </c>
      <c r="E1340" s="53" t="s">
        <v>3185</v>
      </c>
      <c r="F1340" s="75" t="s">
        <v>3911</v>
      </c>
      <c r="G1340" s="53" t="s">
        <v>307</v>
      </c>
      <c r="H1340" s="53" t="s">
        <v>313</v>
      </c>
      <c r="I1340" s="47" t="s">
        <v>3541</v>
      </c>
      <c r="J1340" s="47">
        <v>648</v>
      </c>
      <c r="K1340" s="47" t="s">
        <v>309</v>
      </c>
      <c r="L1340" s="47">
        <v>35000000</v>
      </c>
      <c r="M1340" s="50" t="s">
        <v>5891</v>
      </c>
      <c r="N1340" s="74" t="s">
        <v>3165</v>
      </c>
      <c r="O1340" s="74" t="s">
        <v>3166</v>
      </c>
      <c r="P1340" s="75" t="s">
        <v>5000</v>
      </c>
      <c r="Q1340" s="54"/>
    </row>
    <row r="1341" spans="2:17" s="73" customFormat="1" x14ac:dyDescent="0.15">
      <c r="B1341" s="65">
        <v>2018</v>
      </c>
      <c r="C1341" s="75">
        <v>10</v>
      </c>
      <c r="D1341" s="75" t="s">
        <v>14</v>
      </c>
      <c r="E1341" s="53" t="s">
        <v>1338</v>
      </c>
      <c r="F1341" s="75" t="s">
        <v>6836</v>
      </c>
      <c r="G1341" s="53" t="s">
        <v>1589</v>
      </c>
      <c r="H1341" s="53" t="s">
        <v>1590</v>
      </c>
      <c r="I1341" s="47" t="s">
        <v>1558</v>
      </c>
      <c r="J1341" s="47">
        <v>1</v>
      </c>
      <c r="K1341" s="47" t="s">
        <v>90</v>
      </c>
      <c r="L1341" s="47">
        <v>35184000</v>
      </c>
      <c r="M1341" s="50" t="s">
        <v>5845</v>
      </c>
      <c r="N1341" s="74" t="s">
        <v>1339</v>
      </c>
      <c r="O1341" s="74" t="s">
        <v>1340</v>
      </c>
      <c r="P1341" s="75" t="s">
        <v>5000</v>
      </c>
      <c r="Q1341" s="54"/>
    </row>
    <row r="1342" spans="2:17" s="73" customFormat="1" x14ac:dyDescent="0.15">
      <c r="B1342" s="65">
        <v>2018</v>
      </c>
      <c r="C1342" s="75">
        <v>10</v>
      </c>
      <c r="D1342" s="75" t="s">
        <v>14</v>
      </c>
      <c r="E1342" s="53" t="s">
        <v>3183</v>
      </c>
      <c r="F1342" s="75" t="s">
        <v>3911</v>
      </c>
      <c r="G1342" s="53" t="s">
        <v>2749</v>
      </c>
      <c r="H1342" s="53" t="s">
        <v>3540</v>
      </c>
      <c r="I1342" s="47" t="s">
        <v>353</v>
      </c>
      <c r="J1342" s="47">
        <v>138</v>
      </c>
      <c r="K1342" s="47" t="s">
        <v>319</v>
      </c>
      <c r="L1342" s="47">
        <v>40000000</v>
      </c>
      <c r="M1342" s="50" t="s">
        <v>5891</v>
      </c>
      <c r="N1342" s="74" t="s">
        <v>3165</v>
      </c>
      <c r="O1342" s="74" t="s">
        <v>3166</v>
      </c>
      <c r="P1342" s="75" t="s">
        <v>5000</v>
      </c>
      <c r="Q1342" s="54"/>
    </row>
    <row r="1343" spans="2:17" s="73" customFormat="1" x14ac:dyDescent="0.15">
      <c r="B1343" s="65">
        <v>2018</v>
      </c>
      <c r="C1343" s="75">
        <v>10</v>
      </c>
      <c r="D1343" s="75" t="s">
        <v>14</v>
      </c>
      <c r="E1343" s="53" t="s">
        <v>4837</v>
      </c>
      <c r="F1343" s="75" t="s">
        <v>6836</v>
      </c>
      <c r="G1343" s="53" t="s">
        <v>4838</v>
      </c>
      <c r="H1343" s="53" t="s">
        <v>4839</v>
      </c>
      <c r="I1343" s="47" t="s">
        <v>4840</v>
      </c>
      <c r="J1343" s="47">
        <v>128</v>
      </c>
      <c r="K1343" s="47" t="s">
        <v>4841</v>
      </c>
      <c r="L1343" s="47">
        <v>57600000</v>
      </c>
      <c r="M1343" s="50" t="s">
        <v>4010</v>
      </c>
      <c r="N1343" s="74" t="s">
        <v>4017</v>
      </c>
      <c r="O1343" s="74" t="s">
        <v>4018</v>
      </c>
      <c r="P1343" s="75" t="s">
        <v>5000</v>
      </c>
      <c r="Q1343" s="54"/>
    </row>
    <row r="1344" spans="2:17" s="73" customFormat="1" x14ac:dyDescent="0.15">
      <c r="B1344" s="65">
        <v>2018</v>
      </c>
      <c r="C1344" s="75">
        <v>10</v>
      </c>
      <c r="D1344" s="75" t="s">
        <v>14</v>
      </c>
      <c r="E1344" s="53" t="s">
        <v>3182</v>
      </c>
      <c r="F1344" s="75" t="s">
        <v>3911</v>
      </c>
      <c r="G1344" s="53" t="s">
        <v>2749</v>
      </c>
      <c r="H1344" s="53" t="s">
        <v>945</v>
      </c>
      <c r="I1344" s="47" t="s">
        <v>353</v>
      </c>
      <c r="J1344" s="47">
        <v>437</v>
      </c>
      <c r="K1344" s="47" t="s">
        <v>319</v>
      </c>
      <c r="L1344" s="47">
        <v>70000000</v>
      </c>
      <c r="M1344" s="50" t="s">
        <v>5891</v>
      </c>
      <c r="N1344" s="74" t="s">
        <v>3165</v>
      </c>
      <c r="O1344" s="74" t="s">
        <v>3166</v>
      </c>
      <c r="P1344" s="75" t="s">
        <v>5000</v>
      </c>
      <c r="Q1344" s="54"/>
    </row>
    <row r="1345" spans="2:17" s="73" customFormat="1" x14ac:dyDescent="0.15">
      <c r="B1345" s="65">
        <v>2018</v>
      </c>
      <c r="C1345" s="75">
        <v>10</v>
      </c>
      <c r="D1345" s="75" t="s">
        <v>15</v>
      </c>
      <c r="E1345" s="53" t="s">
        <v>1951</v>
      </c>
      <c r="F1345" s="75" t="s">
        <v>6835</v>
      </c>
      <c r="G1345" s="53" t="s">
        <v>2035</v>
      </c>
      <c r="H1345" s="53" t="s">
        <v>1035</v>
      </c>
      <c r="I1345" s="47" t="s">
        <v>16</v>
      </c>
      <c r="J1345" s="47">
        <v>2639</v>
      </c>
      <c r="K1345" s="47" t="s">
        <v>493</v>
      </c>
      <c r="L1345" s="47">
        <v>78798000</v>
      </c>
      <c r="M1345" s="50" t="s">
        <v>6227</v>
      </c>
      <c r="N1345" s="74" t="s">
        <v>1952</v>
      </c>
      <c r="O1345" s="74" t="s">
        <v>1953</v>
      </c>
      <c r="P1345" s="75" t="s">
        <v>5000</v>
      </c>
      <c r="Q1345" s="54"/>
    </row>
    <row r="1346" spans="2:17" s="73" customFormat="1" x14ac:dyDescent="0.15">
      <c r="B1346" s="65">
        <v>2018</v>
      </c>
      <c r="C1346" s="75">
        <v>10</v>
      </c>
      <c r="D1346" s="75" t="s">
        <v>14</v>
      </c>
      <c r="E1346" s="53" t="s">
        <v>3195</v>
      </c>
      <c r="F1346" s="75" t="s">
        <v>3911</v>
      </c>
      <c r="G1346" s="53" t="s">
        <v>520</v>
      </c>
      <c r="H1346" s="53" t="s">
        <v>3560</v>
      </c>
      <c r="I1346" s="47" t="s">
        <v>357</v>
      </c>
      <c r="J1346" s="47">
        <v>900</v>
      </c>
      <c r="K1346" s="47" t="s">
        <v>493</v>
      </c>
      <c r="L1346" s="47">
        <v>81000000</v>
      </c>
      <c r="M1346" s="50" t="s">
        <v>5892</v>
      </c>
      <c r="N1346" s="74" t="s">
        <v>3196</v>
      </c>
      <c r="O1346" s="74" t="s">
        <v>3197</v>
      </c>
      <c r="P1346" s="75" t="s">
        <v>5000</v>
      </c>
      <c r="Q1346" s="54"/>
    </row>
    <row r="1347" spans="2:17" s="73" customFormat="1" x14ac:dyDescent="0.15">
      <c r="B1347" s="65">
        <v>2018</v>
      </c>
      <c r="C1347" s="75">
        <v>10</v>
      </c>
      <c r="D1347" s="75" t="s">
        <v>14</v>
      </c>
      <c r="E1347" s="53" t="s">
        <v>1540</v>
      </c>
      <c r="F1347" s="75" t="s">
        <v>6838</v>
      </c>
      <c r="G1347" s="53" t="s">
        <v>1587</v>
      </c>
      <c r="H1347" s="53" t="s">
        <v>1588</v>
      </c>
      <c r="I1347" s="47" t="s">
        <v>1541</v>
      </c>
      <c r="J1347" s="47">
        <v>1</v>
      </c>
      <c r="K1347" s="47" t="s">
        <v>322</v>
      </c>
      <c r="L1347" s="47">
        <v>139000000</v>
      </c>
      <c r="M1347" s="50" t="s">
        <v>5845</v>
      </c>
      <c r="N1347" s="74" t="s">
        <v>1156</v>
      </c>
      <c r="O1347" s="74" t="s">
        <v>1157</v>
      </c>
      <c r="P1347" s="75" t="s">
        <v>5000</v>
      </c>
      <c r="Q1347" s="54"/>
    </row>
    <row r="1348" spans="2:17" s="73" customFormat="1" x14ac:dyDescent="0.15">
      <c r="B1348" s="65">
        <v>2018</v>
      </c>
      <c r="C1348" s="75">
        <v>10</v>
      </c>
      <c r="D1348" s="75" t="s">
        <v>15</v>
      </c>
      <c r="E1348" s="53" t="s">
        <v>3614</v>
      </c>
      <c r="F1348" s="75" t="s">
        <v>3911</v>
      </c>
      <c r="G1348" s="53" t="s">
        <v>3615</v>
      </c>
      <c r="H1348" s="53" t="s">
        <v>387</v>
      </c>
      <c r="I1348" s="47" t="s">
        <v>16</v>
      </c>
      <c r="J1348" s="47">
        <v>2500</v>
      </c>
      <c r="K1348" s="47" t="s">
        <v>319</v>
      </c>
      <c r="L1348" s="47">
        <v>200000000</v>
      </c>
      <c r="M1348" s="50" t="s">
        <v>5898</v>
      </c>
      <c r="N1348" s="74" t="s">
        <v>3305</v>
      </c>
      <c r="O1348" s="74" t="s">
        <v>3306</v>
      </c>
      <c r="P1348" s="75" t="s">
        <v>5000</v>
      </c>
      <c r="Q1348" s="54"/>
    </row>
    <row r="1349" spans="2:17" s="73" customFormat="1" x14ac:dyDescent="0.15">
      <c r="B1349" s="65">
        <v>2018</v>
      </c>
      <c r="C1349" s="75">
        <v>10</v>
      </c>
      <c r="D1349" s="75" t="s">
        <v>15</v>
      </c>
      <c r="E1349" s="53" t="s">
        <v>1957</v>
      </c>
      <c r="F1349" s="75" t="s">
        <v>6835</v>
      </c>
      <c r="G1349" s="53" t="s">
        <v>307</v>
      </c>
      <c r="H1349" s="53" t="s">
        <v>380</v>
      </c>
      <c r="I1349" s="47" t="s">
        <v>16</v>
      </c>
      <c r="J1349" s="47">
        <v>9046</v>
      </c>
      <c r="K1349" s="47" t="s">
        <v>309</v>
      </c>
      <c r="L1349" s="47">
        <v>507155000</v>
      </c>
      <c r="M1349" s="50" t="s">
        <v>6227</v>
      </c>
      <c r="N1349" s="74" t="s">
        <v>1958</v>
      </c>
      <c r="O1349" s="74" t="s">
        <v>1959</v>
      </c>
      <c r="P1349" s="75" t="s">
        <v>5000</v>
      </c>
      <c r="Q1349" s="54"/>
    </row>
    <row r="1350" spans="2:17" s="73" customFormat="1" x14ac:dyDescent="0.15">
      <c r="B1350" s="65">
        <v>2018</v>
      </c>
      <c r="C1350" s="75">
        <v>10</v>
      </c>
      <c r="D1350" s="75" t="s">
        <v>15</v>
      </c>
      <c r="E1350" s="53" t="s">
        <v>1951</v>
      </c>
      <c r="F1350" s="75" t="s">
        <v>6835</v>
      </c>
      <c r="G1350" s="53" t="s">
        <v>312</v>
      </c>
      <c r="H1350" s="53" t="s">
        <v>396</v>
      </c>
      <c r="I1350" s="47" t="s">
        <v>16</v>
      </c>
      <c r="J1350" s="47">
        <v>7994</v>
      </c>
      <c r="K1350" s="47" t="s">
        <v>1988</v>
      </c>
      <c r="L1350" s="47">
        <v>508627073</v>
      </c>
      <c r="M1350" s="50" t="s">
        <v>6227</v>
      </c>
      <c r="N1350" s="74" t="s">
        <v>1952</v>
      </c>
      <c r="O1350" s="74" t="s">
        <v>1953</v>
      </c>
      <c r="P1350" s="75" t="s">
        <v>5000</v>
      </c>
      <c r="Q1350" s="54"/>
    </row>
    <row r="1351" spans="2:17" s="73" customFormat="1" x14ac:dyDescent="0.15">
      <c r="B1351" s="65">
        <v>2018</v>
      </c>
      <c r="C1351" s="75">
        <v>11</v>
      </c>
      <c r="D1351" s="75" t="s">
        <v>15</v>
      </c>
      <c r="E1351" s="53" t="s">
        <v>1957</v>
      </c>
      <c r="F1351" s="75" t="s">
        <v>6835</v>
      </c>
      <c r="G1351" s="53" t="s">
        <v>307</v>
      </c>
      <c r="H1351" s="53" t="s">
        <v>2050</v>
      </c>
      <c r="I1351" s="47" t="s">
        <v>16</v>
      </c>
      <c r="J1351" s="47">
        <v>250</v>
      </c>
      <c r="K1351" s="47" t="s">
        <v>309</v>
      </c>
      <c r="L1351" s="47">
        <v>13999000</v>
      </c>
      <c r="M1351" s="50" t="s">
        <v>6227</v>
      </c>
      <c r="N1351" s="74" t="s">
        <v>1958</v>
      </c>
      <c r="O1351" s="74" t="s">
        <v>1959</v>
      </c>
      <c r="P1351" s="75" t="s">
        <v>5000</v>
      </c>
      <c r="Q1351" s="54"/>
    </row>
    <row r="1352" spans="2:17" s="73" customFormat="1" x14ac:dyDescent="0.15">
      <c r="B1352" s="65">
        <v>2018</v>
      </c>
      <c r="C1352" s="75">
        <v>11</v>
      </c>
      <c r="D1352" s="75" t="s">
        <v>14</v>
      </c>
      <c r="E1352" s="53" t="s">
        <v>1338</v>
      </c>
      <c r="F1352" s="75" t="s">
        <v>6836</v>
      </c>
      <c r="G1352" s="53" t="s">
        <v>1599</v>
      </c>
      <c r="H1352" s="53" t="s">
        <v>1600</v>
      </c>
      <c r="I1352" s="47" t="s">
        <v>1558</v>
      </c>
      <c r="J1352" s="47">
        <v>6</v>
      </c>
      <c r="K1352" s="47" t="s">
        <v>90</v>
      </c>
      <c r="L1352" s="47">
        <v>14580000</v>
      </c>
      <c r="M1352" s="50" t="s">
        <v>5845</v>
      </c>
      <c r="N1352" s="74" t="s">
        <v>1339</v>
      </c>
      <c r="O1352" s="74" t="s">
        <v>1340</v>
      </c>
      <c r="P1352" s="75" t="s">
        <v>5000</v>
      </c>
      <c r="Q1352" s="54"/>
    </row>
    <row r="1353" spans="2:17" s="73" customFormat="1" x14ac:dyDescent="0.15">
      <c r="B1353" s="65">
        <v>2018</v>
      </c>
      <c r="C1353" s="75">
        <v>11</v>
      </c>
      <c r="D1353" s="75" t="s">
        <v>14</v>
      </c>
      <c r="E1353" s="53" t="s">
        <v>1338</v>
      </c>
      <c r="F1353" s="75" t="s">
        <v>6836</v>
      </c>
      <c r="G1353" s="53" t="s">
        <v>1593</v>
      </c>
      <c r="H1353" s="53" t="s">
        <v>1594</v>
      </c>
      <c r="I1353" s="47" t="s">
        <v>1558</v>
      </c>
      <c r="J1353" s="47">
        <v>1</v>
      </c>
      <c r="K1353" s="47" t="s">
        <v>90</v>
      </c>
      <c r="L1353" s="47">
        <v>31500000</v>
      </c>
      <c r="M1353" s="50" t="s">
        <v>5845</v>
      </c>
      <c r="N1353" s="74" t="s">
        <v>1339</v>
      </c>
      <c r="O1353" s="74" t="s">
        <v>1340</v>
      </c>
      <c r="P1353" s="75" t="s">
        <v>5000</v>
      </c>
      <c r="Q1353" s="54"/>
    </row>
    <row r="1354" spans="2:17" s="73" customFormat="1" x14ac:dyDescent="0.15">
      <c r="B1354" s="65">
        <v>2018</v>
      </c>
      <c r="C1354" s="75">
        <v>11</v>
      </c>
      <c r="D1354" s="75" t="s">
        <v>14</v>
      </c>
      <c r="E1354" s="53" t="s">
        <v>1338</v>
      </c>
      <c r="F1354" s="75" t="s">
        <v>6836</v>
      </c>
      <c r="G1354" s="53" t="s">
        <v>1597</v>
      </c>
      <c r="H1354" s="53" t="s">
        <v>1598</v>
      </c>
      <c r="I1354" s="47" t="s">
        <v>897</v>
      </c>
      <c r="J1354" s="47">
        <v>119</v>
      </c>
      <c r="K1354" s="47" t="s">
        <v>90</v>
      </c>
      <c r="L1354" s="47">
        <v>33003460</v>
      </c>
      <c r="M1354" s="50" t="s">
        <v>5845</v>
      </c>
      <c r="N1354" s="74" t="s">
        <v>1339</v>
      </c>
      <c r="O1354" s="74" t="s">
        <v>1340</v>
      </c>
      <c r="P1354" s="75" t="s">
        <v>5000</v>
      </c>
      <c r="Q1354" s="54"/>
    </row>
    <row r="1355" spans="2:17" s="73" customFormat="1" x14ac:dyDescent="0.15">
      <c r="B1355" s="65">
        <v>2018</v>
      </c>
      <c r="C1355" s="75">
        <v>11</v>
      </c>
      <c r="D1355" s="75" t="s">
        <v>15</v>
      </c>
      <c r="E1355" s="53" t="s">
        <v>1957</v>
      </c>
      <c r="F1355" s="75" t="s">
        <v>6835</v>
      </c>
      <c r="G1355" s="53" t="s">
        <v>1028</v>
      </c>
      <c r="H1355" s="53" t="s">
        <v>2051</v>
      </c>
      <c r="I1355" s="47" t="s">
        <v>16</v>
      </c>
      <c r="J1355" s="47">
        <v>1078</v>
      </c>
      <c r="K1355" s="47" t="s">
        <v>319</v>
      </c>
      <c r="L1355" s="47">
        <v>35455000</v>
      </c>
      <c r="M1355" s="50" t="s">
        <v>6227</v>
      </c>
      <c r="N1355" s="74" t="s">
        <v>1958</v>
      </c>
      <c r="O1355" s="74" t="s">
        <v>1959</v>
      </c>
      <c r="P1355" s="75" t="s">
        <v>5000</v>
      </c>
      <c r="Q1355" s="54"/>
    </row>
    <row r="1356" spans="2:17" s="73" customFormat="1" x14ac:dyDescent="0.15">
      <c r="B1356" s="65">
        <v>2018</v>
      </c>
      <c r="C1356" s="75">
        <v>11</v>
      </c>
      <c r="D1356" s="75" t="s">
        <v>15</v>
      </c>
      <c r="E1356" s="53" t="s">
        <v>1957</v>
      </c>
      <c r="F1356" s="75" t="s">
        <v>6835</v>
      </c>
      <c r="G1356" s="53" t="s">
        <v>2052</v>
      </c>
      <c r="H1356" s="53" t="s">
        <v>2053</v>
      </c>
      <c r="I1356" s="47" t="s">
        <v>16</v>
      </c>
      <c r="J1356" s="47">
        <v>435</v>
      </c>
      <c r="K1356" s="47" t="s">
        <v>319</v>
      </c>
      <c r="L1356" s="47">
        <v>95832000</v>
      </c>
      <c r="M1356" s="50" t="s">
        <v>6227</v>
      </c>
      <c r="N1356" s="74" t="s">
        <v>1958</v>
      </c>
      <c r="O1356" s="74" t="s">
        <v>1959</v>
      </c>
      <c r="P1356" s="75" t="s">
        <v>5000</v>
      </c>
      <c r="Q1356" s="54"/>
    </row>
    <row r="1357" spans="2:17" s="73" customFormat="1" x14ac:dyDescent="0.15">
      <c r="B1357" s="65">
        <v>2018</v>
      </c>
      <c r="C1357" s="75">
        <v>11</v>
      </c>
      <c r="D1357" s="75" t="s">
        <v>15</v>
      </c>
      <c r="E1357" s="53" t="s">
        <v>1962</v>
      </c>
      <c r="F1357" s="75" t="s">
        <v>6835</v>
      </c>
      <c r="G1357" s="53" t="s">
        <v>1991</v>
      </c>
      <c r="H1357" s="53" t="s">
        <v>2060</v>
      </c>
      <c r="I1357" s="47" t="s">
        <v>16</v>
      </c>
      <c r="J1357" s="47">
        <v>8620</v>
      </c>
      <c r="K1357" s="47" t="s">
        <v>309</v>
      </c>
      <c r="L1357" s="47">
        <v>104855000</v>
      </c>
      <c r="M1357" s="50" t="s">
        <v>6227</v>
      </c>
      <c r="N1357" s="74" t="s">
        <v>1963</v>
      </c>
      <c r="O1357" s="74" t="s">
        <v>2055</v>
      </c>
      <c r="P1357" s="75" t="s">
        <v>5000</v>
      </c>
      <c r="Q1357" s="54"/>
    </row>
    <row r="1358" spans="2:17" s="73" customFormat="1" x14ac:dyDescent="0.15">
      <c r="B1358" s="65">
        <v>2018</v>
      </c>
      <c r="C1358" s="75">
        <v>11</v>
      </c>
      <c r="D1358" s="75" t="s">
        <v>14</v>
      </c>
      <c r="E1358" s="53" t="s">
        <v>1338</v>
      </c>
      <c r="F1358" s="75" t="s">
        <v>6836</v>
      </c>
      <c r="G1358" s="53" t="s">
        <v>1595</v>
      </c>
      <c r="H1358" s="53" t="s">
        <v>1596</v>
      </c>
      <c r="I1358" s="47" t="s">
        <v>1555</v>
      </c>
      <c r="J1358" s="47">
        <v>19</v>
      </c>
      <c r="K1358" s="47" t="s">
        <v>90</v>
      </c>
      <c r="L1358" s="47">
        <v>121239000</v>
      </c>
      <c r="M1358" s="50" t="s">
        <v>5845</v>
      </c>
      <c r="N1358" s="74" t="s">
        <v>1339</v>
      </c>
      <c r="O1358" s="74" t="s">
        <v>1340</v>
      </c>
      <c r="P1358" s="75" t="s">
        <v>5000</v>
      </c>
      <c r="Q1358" s="54"/>
    </row>
    <row r="1359" spans="2:17" s="73" customFormat="1" x14ac:dyDescent="0.15">
      <c r="B1359" s="65">
        <v>2018</v>
      </c>
      <c r="C1359" s="75">
        <v>12</v>
      </c>
      <c r="D1359" s="75" t="s">
        <v>15</v>
      </c>
      <c r="E1359" s="53" t="s">
        <v>873</v>
      </c>
      <c r="F1359" s="75" t="s">
        <v>6836</v>
      </c>
      <c r="G1359" s="53" t="s">
        <v>990</v>
      </c>
      <c r="H1359" s="53" t="s">
        <v>1062</v>
      </c>
      <c r="I1359" s="47" t="s">
        <v>1063</v>
      </c>
      <c r="J1359" s="47">
        <v>372</v>
      </c>
      <c r="K1359" s="47" t="s">
        <v>90</v>
      </c>
      <c r="L1359" s="47">
        <v>45000000</v>
      </c>
      <c r="M1359" s="50" t="s">
        <v>5841</v>
      </c>
      <c r="N1359" s="74" t="s">
        <v>874</v>
      </c>
      <c r="O1359" s="74" t="s">
        <v>875</v>
      </c>
      <c r="P1359" s="75" t="s">
        <v>5000</v>
      </c>
      <c r="Q1359" s="54"/>
    </row>
    <row r="1360" spans="2:17" s="73" customFormat="1" ht="14.25" thickBot="1" x14ac:dyDescent="0.2">
      <c r="B1360" s="91">
        <v>2018</v>
      </c>
      <c r="C1360" s="98">
        <v>12</v>
      </c>
      <c r="D1360" s="98" t="s">
        <v>15</v>
      </c>
      <c r="E1360" s="99" t="s">
        <v>1906</v>
      </c>
      <c r="F1360" s="98" t="s">
        <v>3911</v>
      </c>
      <c r="G1360" s="99" t="s">
        <v>1902</v>
      </c>
      <c r="H1360" s="99" t="s">
        <v>322</v>
      </c>
      <c r="I1360" s="100" t="s">
        <v>1907</v>
      </c>
      <c r="J1360" s="100">
        <v>239</v>
      </c>
      <c r="K1360" s="100" t="s">
        <v>506</v>
      </c>
      <c r="L1360" s="100">
        <v>225000000</v>
      </c>
      <c r="M1360" s="81" t="s">
        <v>6840</v>
      </c>
      <c r="N1360" s="80" t="s">
        <v>1904</v>
      </c>
      <c r="O1360" s="80" t="s">
        <v>1905</v>
      </c>
      <c r="P1360" s="98" t="s">
        <v>5000</v>
      </c>
      <c r="Q1360" s="101"/>
    </row>
  </sheetData>
  <phoneticPr fontId="2" type="noConversion"/>
  <dataValidations count="4">
    <dataValidation type="list" allowBlank="1" showInputMessage="1" showErrorMessage="1" sqref="P853:P1360 P738:P846 P516:P730">
      <formula1>"비협정,협정"</formula1>
    </dataValidation>
    <dataValidation type="list" allowBlank="1" showInputMessage="1" showErrorMessage="1" sqref="F848 F696:F736 F738:F846 F853:F1360">
      <formula1>"일반경쟁,제한경쟁,수의계약,조달위탁,쇼핑몰"</formula1>
    </dataValidation>
    <dataValidation type="list" allowBlank="1" showInputMessage="1" showErrorMessage="1" sqref="D516:D1360">
      <formula1>"자체조달,중앙조달"</formula1>
    </dataValidation>
    <dataValidation type="list" allowBlank="1" showInputMessage="1" showErrorMessage="1" sqref="F516:F695">
      <formula1>"일반총액,일반종낙,제한총액,제한종낙,일반단가,수의단가"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36"/>
  <sheetViews>
    <sheetView zoomScale="85" zoomScaleNormal="85" workbookViewId="0">
      <selection activeCell="B2" sqref="B2"/>
    </sheetView>
  </sheetViews>
  <sheetFormatPr defaultRowHeight="13.5" x14ac:dyDescent="0.1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6.66406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3" bestFit="1" customWidth="1"/>
    <col min="10" max="10" width="15.44140625" style="5" bestFit="1" customWidth="1"/>
    <col min="11" max="11" width="25.88671875" customWidth="1"/>
    <col min="13" max="13" width="14.5546875" customWidth="1"/>
    <col min="15" max="15" width="32.5546875" bestFit="1" customWidth="1"/>
  </cols>
  <sheetData>
    <row r="1" spans="2:15" ht="25.5" customHeight="1" thickBot="1" x14ac:dyDescent="0.2">
      <c r="B1" s="7" t="s">
        <v>36</v>
      </c>
      <c r="J1" s="8"/>
    </row>
    <row r="2" spans="2:15" ht="33.75" customHeight="1" thickBot="1" x14ac:dyDescent="0.2">
      <c r="B2" s="37" t="s">
        <v>52</v>
      </c>
      <c r="C2" s="40" t="s">
        <v>53</v>
      </c>
      <c r="D2" s="35" t="s">
        <v>50</v>
      </c>
      <c r="E2" s="36" t="s">
        <v>54</v>
      </c>
      <c r="F2" s="41" t="s">
        <v>55</v>
      </c>
      <c r="G2" s="30" t="s">
        <v>56</v>
      </c>
      <c r="H2" s="31" t="s">
        <v>57</v>
      </c>
      <c r="I2" s="30" t="s">
        <v>18</v>
      </c>
      <c r="J2" s="34" t="s">
        <v>84</v>
      </c>
      <c r="K2" s="37" t="s">
        <v>19</v>
      </c>
      <c r="L2" s="38" t="s">
        <v>20</v>
      </c>
      <c r="M2" s="36" t="s">
        <v>21</v>
      </c>
      <c r="N2" s="39" t="s">
        <v>22</v>
      </c>
      <c r="O2" s="36" t="s">
        <v>23</v>
      </c>
    </row>
    <row r="3" spans="2:15" s="70" customFormat="1" ht="14.25" thickTop="1" x14ac:dyDescent="0.15">
      <c r="B3" s="65">
        <v>2018</v>
      </c>
      <c r="C3" s="75">
        <v>1</v>
      </c>
      <c r="D3" s="76" t="s">
        <v>14</v>
      </c>
      <c r="E3" s="69" t="s">
        <v>3792</v>
      </c>
      <c r="F3" s="68" t="s">
        <v>7294</v>
      </c>
      <c r="G3" s="64" t="s">
        <v>37</v>
      </c>
      <c r="H3" s="64" t="s">
        <v>44</v>
      </c>
      <c r="I3" s="64" t="s">
        <v>39</v>
      </c>
      <c r="J3" s="61">
        <v>11262000</v>
      </c>
      <c r="K3" s="52" t="s">
        <v>7404</v>
      </c>
      <c r="L3" s="64" t="s">
        <v>7407</v>
      </c>
      <c r="M3" s="48" t="s">
        <v>7408</v>
      </c>
      <c r="N3" s="65" t="s">
        <v>24</v>
      </c>
      <c r="O3" s="62"/>
    </row>
    <row r="4" spans="2:15" s="70" customFormat="1" x14ac:dyDescent="0.15">
      <c r="B4" s="65">
        <v>2018</v>
      </c>
      <c r="C4" s="75">
        <v>1</v>
      </c>
      <c r="D4" s="76" t="s">
        <v>14</v>
      </c>
      <c r="E4" s="69" t="s">
        <v>3796</v>
      </c>
      <c r="F4" s="68" t="s">
        <v>7298</v>
      </c>
      <c r="G4" s="64" t="s">
        <v>37</v>
      </c>
      <c r="H4" s="64" t="s">
        <v>44</v>
      </c>
      <c r="I4" s="64" t="s">
        <v>39</v>
      </c>
      <c r="J4" s="61">
        <v>11262000</v>
      </c>
      <c r="K4" s="52" t="s">
        <v>7404</v>
      </c>
      <c r="L4" s="64" t="s">
        <v>7407</v>
      </c>
      <c r="M4" s="48" t="s">
        <v>7408</v>
      </c>
      <c r="N4" s="65" t="s">
        <v>24</v>
      </c>
      <c r="O4" s="62"/>
    </row>
    <row r="5" spans="2:15" s="70" customFormat="1" x14ac:dyDescent="0.15">
      <c r="B5" s="65">
        <v>2018</v>
      </c>
      <c r="C5" s="75">
        <v>1</v>
      </c>
      <c r="D5" s="76" t="s">
        <v>14</v>
      </c>
      <c r="E5" s="69" t="s">
        <v>1840</v>
      </c>
      <c r="F5" s="68" t="s">
        <v>7044</v>
      </c>
      <c r="G5" s="64" t="s">
        <v>37</v>
      </c>
      <c r="H5" s="64" t="s">
        <v>44</v>
      </c>
      <c r="I5" s="64" t="s">
        <v>39</v>
      </c>
      <c r="J5" s="61">
        <v>12114800</v>
      </c>
      <c r="K5" s="52" t="s">
        <v>7051</v>
      </c>
      <c r="L5" s="64" t="s">
        <v>7060</v>
      </c>
      <c r="M5" s="48" t="s">
        <v>7061</v>
      </c>
      <c r="N5" s="65" t="s">
        <v>24</v>
      </c>
      <c r="O5" s="62"/>
    </row>
    <row r="6" spans="2:15" s="70" customFormat="1" x14ac:dyDescent="0.15">
      <c r="B6" s="65">
        <v>2018</v>
      </c>
      <c r="C6" s="75">
        <v>1</v>
      </c>
      <c r="D6" s="76" t="s">
        <v>14</v>
      </c>
      <c r="E6" s="69" t="s">
        <v>3789</v>
      </c>
      <c r="F6" s="68" t="s">
        <v>7294</v>
      </c>
      <c r="G6" s="64" t="s">
        <v>37</v>
      </c>
      <c r="H6" s="64" t="s">
        <v>44</v>
      </c>
      <c r="I6" s="64" t="s">
        <v>39</v>
      </c>
      <c r="J6" s="61">
        <v>12483000</v>
      </c>
      <c r="K6" s="52" t="s">
        <v>7399</v>
      </c>
      <c r="L6" s="64" t="s">
        <v>7402</v>
      </c>
      <c r="M6" s="48" t="s">
        <v>7403</v>
      </c>
      <c r="N6" s="65" t="s">
        <v>24</v>
      </c>
      <c r="O6" s="62"/>
    </row>
    <row r="7" spans="2:15" s="70" customFormat="1" x14ac:dyDescent="0.15">
      <c r="B7" s="65">
        <v>2018</v>
      </c>
      <c r="C7" s="75">
        <v>1</v>
      </c>
      <c r="D7" s="76" t="s">
        <v>14</v>
      </c>
      <c r="E7" s="69" t="s">
        <v>5790</v>
      </c>
      <c r="F7" s="68" t="s">
        <v>7294</v>
      </c>
      <c r="G7" s="64" t="s">
        <v>37</v>
      </c>
      <c r="H7" s="64" t="s">
        <v>44</v>
      </c>
      <c r="I7" s="64" t="s">
        <v>39</v>
      </c>
      <c r="J7" s="61">
        <v>12525000</v>
      </c>
      <c r="K7" s="52" t="s">
        <v>7510</v>
      </c>
      <c r="L7" s="64" t="s">
        <v>7515</v>
      </c>
      <c r="M7" s="48" t="s">
        <v>7516</v>
      </c>
      <c r="N7" s="65" t="s">
        <v>24</v>
      </c>
      <c r="O7" s="62"/>
    </row>
    <row r="8" spans="2:15" s="70" customFormat="1" x14ac:dyDescent="0.15">
      <c r="B8" s="65">
        <v>2018</v>
      </c>
      <c r="C8" s="75">
        <v>1</v>
      </c>
      <c r="D8" s="76" t="s">
        <v>3705</v>
      </c>
      <c r="E8" s="69" t="s">
        <v>5733</v>
      </c>
      <c r="F8" s="68" t="s">
        <v>4985</v>
      </c>
      <c r="G8" s="64" t="s">
        <v>37</v>
      </c>
      <c r="H8" s="64" t="s">
        <v>44</v>
      </c>
      <c r="I8" s="64" t="s">
        <v>39</v>
      </c>
      <c r="J8" s="61">
        <v>12733000</v>
      </c>
      <c r="K8" s="52" t="s">
        <v>5909</v>
      </c>
      <c r="L8" s="64" t="s">
        <v>6670</v>
      </c>
      <c r="M8" s="48" t="s">
        <v>6671</v>
      </c>
      <c r="N8" s="65" t="s">
        <v>24</v>
      </c>
      <c r="O8" s="62"/>
    </row>
    <row r="9" spans="2:15" s="70" customFormat="1" x14ac:dyDescent="0.15">
      <c r="B9" s="65">
        <v>2018</v>
      </c>
      <c r="C9" s="75">
        <v>1</v>
      </c>
      <c r="D9" s="76" t="s">
        <v>14</v>
      </c>
      <c r="E9" s="69" t="s">
        <v>3774</v>
      </c>
      <c r="F9" s="68" t="s">
        <v>7294</v>
      </c>
      <c r="G9" s="64" t="s">
        <v>37</v>
      </c>
      <c r="H9" s="64" t="s">
        <v>44</v>
      </c>
      <c r="I9" s="64" t="s">
        <v>45</v>
      </c>
      <c r="J9" s="61">
        <v>13619000</v>
      </c>
      <c r="K9" s="52" t="s">
        <v>7373</v>
      </c>
      <c r="L9" s="64" t="s">
        <v>7374</v>
      </c>
      <c r="M9" s="48" t="s">
        <v>7375</v>
      </c>
      <c r="N9" s="65" t="s">
        <v>24</v>
      </c>
      <c r="O9" s="62"/>
    </row>
    <row r="10" spans="2:15" s="70" customFormat="1" x14ac:dyDescent="0.15">
      <c r="B10" s="65">
        <v>2018</v>
      </c>
      <c r="C10" s="75">
        <v>1</v>
      </c>
      <c r="D10" s="76" t="s">
        <v>14</v>
      </c>
      <c r="E10" s="69" t="s">
        <v>3784</v>
      </c>
      <c r="F10" s="68" t="s">
        <v>7298</v>
      </c>
      <c r="G10" s="64" t="s">
        <v>37</v>
      </c>
      <c r="H10" s="64" t="s">
        <v>44</v>
      </c>
      <c r="I10" s="64" t="s">
        <v>45</v>
      </c>
      <c r="J10" s="61">
        <v>13714000</v>
      </c>
      <c r="K10" s="52" t="s">
        <v>7390</v>
      </c>
      <c r="L10" s="64" t="s">
        <v>7393</v>
      </c>
      <c r="M10" s="48" t="s">
        <v>7394</v>
      </c>
      <c r="N10" s="65" t="s">
        <v>24</v>
      </c>
      <c r="O10" s="62"/>
    </row>
    <row r="11" spans="2:15" s="70" customFormat="1" x14ac:dyDescent="0.15">
      <c r="B11" s="65">
        <v>2018</v>
      </c>
      <c r="C11" s="75">
        <v>1</v>
      </c>
      <c r="D11" s="76" t="s">
        <v>14</v>
      </c>
      <c r="E11" s="69" t="s">
        <v>3776</v>
      </c>
      <c r="F11" s="68" t="s">
        <v>7298</v>
      </c>
      <c r="G11" s="64" t="s">
        <v>37</v>
      </c>
      <c r="H11" s="64" t="s">
        <v>44</v>
      </c>
      <c r="I11" s="64" t="s">
        <v>39</v>
      </c>
      <c r="J11" s="61">
        <v>14256000</v>
      </c>
      <c r="K11" s="52" t="s">
        <v>7373</v>
      </c>
      <c r="L11" s="64" t="s">
        <v>7378</v>
      </c>
      <c r="M11" s="48" t="s">
        <v>7379</v>
      </c>
      <c r="N11" s="65" t="s">
        <v>24</v>
      </c>
      <c r="O11" s="62"/>
    </row>
    <row r="12" spans="2:15" s="70" customFormat="1" x14ac:dyDescent="0.15">
      <c r="B12" s="65">
        <v>2018</v>
      </c>
      <c r="C12" s="75">
        <v>1</v>
      </c>
      <c r="D12" s="76" t="s">
        <v>14</v>
      </c>
      <c r="E12" s="69" t="s">
        <v>3776</v>
      </c>
      <c r="F12" s="68" t="s">
        <v>7298</v>
      </c>
      <c r="G12" s="64" t="s">
        <v>37</v>
      </c>
      <c r="H12" s="64" t="s">
        <v>44</v>
      </c>
      <c r="I12" s="64" t="s">
        <v>39</v>
      </c>
      <c r="J12" s="61">
        <v>14256000</v>
      </c>
      <c r="K12" s="52" t="s">
        <v>7373</v>
      </c>
      <c r="L12" s="64" t="s">
        <v>7378</v>
      </c>
      <c r="M12" s="48" t="s">
        <v>7379</v>
      </c>
      <c r="N12" s="65" t="s">
        <v>24</v>
      </c>
      <c r="O12" s="62"/>
    </row>
    <row r="13" spans="2:15" s="70" customFormat="1" x14ac:dyDescent="0.15">
      <c r="B13" s="65">
        <v>2018</v>
      </c>
      <c r="C13" s="75">
        <v>1</v>
      </c>
      <c r="D13" s="76" t="s">
        <v>14</v>
      </c>
      <c r="E13" s="69" t="s">
        <v>1887</v>
      </c>
      <c r="F13" s="68" t="s">
        <v>4934</v>
      </c>
      <c r="G13" s="64" t="s">
        <v>43</v>
      </c>
      <c r="H13" s="64" t="s">
        <v>38</v>
      </c>
      <c r="I13" s="64" t="s">
        <v>39</v>
      </c>
      <c r="J13" s="61">
        <v>14454000</v>
      </c>
      <c r="K13" s="52" t="s">
        <v>5853</v>
      </c>
      <c r="L13" s="64" t="s">
        <v>6197</v>
      </c>
      <c r="M13" s="48" t="s">
        <v>6198</v>
      </c>
      <c r="N13" s="65" t="s">
        <v>24</v>
      </c>
      <c r="O13" s="62"/>
    </row>
    <row r="14" spans="2:15" s="70" customFormat="1" x14ac:dyDescent="0.15">
      <c r="B14" s="65">
        <v>2018</v>
      </c>
      <c r="C14" s="75">
        <v>1</v>
      </c>
      <c r="D14" s="76" t="s">
        <v>14</v>
      </c>
      <c r="E14" s="69" t="s">
        <v>3771</v>
      </c>
      <c r="F14" s="68" t="s">
        <v>7298</v>
      </c>
      <c r="G14" s="64" t="s">
        <v>37</v>
      </c>
      <c r="H14" s="64" t="s">
        <v>44</v>
      </c>
      <c r="I14" s="64" t="s">
        <v>45</v>
      </c>
      <c r="J14" s="61">
        <v>14476000</v>
      </c>
      <c r="K14" s="52" t="s">
        <v>7364</v>
      </c>
      <c r="L14" s="64" t="s">
        <v>7365</v>
      </c>
      <c r="M14" s="48" t="s">
        <v>7366</v>
      </c>
      <c r="N14" s="65" t="s">
        <v>24</v>
      </c>
      <c r="O14" s="62"/>
    </row>
    <row r="15" spans="2:15" s="70" customFormat="1" x14ac:dyDescent="0.15">
      <c r="B15" s="65">
        <v>2018</v>
      </c>
      <c r="C15" s="75">
        <v>1</v>
      </c>
      <c r="D15" s="76" t="s">
        <v>14</v>
      </c>
      <c r="E15" s="69" t="s">
        <v>2168</v>
      </c>
      <c r="F15" s="68" t="s">
        <v>4934</v>
      </c>
      <c r="G15" s="64" t="s">
        <v>37</v>
      </c>
      <c r="H15" s="64" t="s">
        <v>44</v>
      </c>
      <c r="I15" s="64" t="s">
        <v>39</v>
      </c>
      <c r="J15" s="61">
        <v>14600000</v>
      </c>
      <c r="K15" s="52" t="s">
        <v>5855</v>
      </c>
      <c r="L15" s="64" t="s">
        <v>7112</v>
      </c>
      <c r="M15" s="48" t="s">
        <v>7111</v>
      </c>
      <c r="N15" s="65" t="s">
        <v>24</v>
      </c>
      <c r="O15" s="62"/>
    </row>
    <row r="16" spans="2:15" s="70" customFormat="1" x14ac:dyDescent="0.15">
      <c r="B16" s="65">
        <v>2018</v>
      </c>
      <c r="C16" s="75">
        <v>1</v>
      </c>
      <c r="D16" s="76" t="s">
        <v>15</v>
      </c>
      <c r="E16" s="69" t="s">
        <v>5788</v>
      </c>
      <c r="F16" s="68" t="s">
        <v>7294</v>
      </c>
      <c r="G16" s="64" t="s">
        <v>43</v>
      </c>
      <c r="H16" s="64" t="s">
        <v>38</v>
      </c>
      <c r="I16" s="64" t="s">
        <v>39</v>
      </c>
      <c r="J16" s="61">
        <v>15400000</v>
      </c>
      <c r="K16" s="52" t="s">
        <v>7510</v>
      </c>
      <c r="L16" s="64" t="s">
        <v>7511</v>
      </c>
      <c r="M16" s="48" t="s">
        <v>7512</v>
      </c>
      <c r="N16" s="65" t="s">
        <v>24</v>
      </c>
      <c r="O16" s="62"/>
    </row>
    <row r="17" spans="2:15" s="70" customFormat="1" x14ac:dyDescent="0.15">
      <c r="B17" s="65">
        <v>2018</v>
      </c>
      <c r="C17" s="75">
        <v>1</v>
      </c>
      <c r="D17" s="76" t="s">
        <v>14</v>
      </c>
      <c r="E17" s="69" t="s">
        <v>1815</v>
      </c>
      <c r="F17" s="68" t="s">
        <v>4985</v>
      </c>
      <c r="G17" s="64" t="s">
        <v>7685</v>
      </c>
      <c r="H17" s="64" t="s">
        <v>38</v>
      </c>
      <c r="I17" s="64" t="s">
        <v>39</v>
      </c>
      <c r="J17" s="61">
        <v>16000000</v>
      </c>
      <c r="K17" s="52" t="s">
        <v>5845</v>
      </c>
      <c r="L17" s="64" t="s">
        <v>6070</v>
      </c>
      <c r="M17" s="48" t="s">
        <v>6071</v>
      </c>
      <c r="N17" s="65" t="s">
        <v>24</v>
      </c>
      <c r="O17" s="62"/>
    </row>
    <row r="18" spans="2:15" s="70" customFormat="1" x14ac:dyDescent="0.15">
      <c r="B18" s="65">
        <v>2018</v>
      </c>
      <c r="C18" s="75">
        <v>1</v>
      </c>
      <c r="D18" s="76" t="s">
        <v>14</v>
      </c>
      <c r="E18" s="69" t="s">
        <v>1882</v>
      </c>
      <c r="F18" s="68" t="s">
        <v>4934</v>
      </c>
      <c r="G18" s="64" t="s">
        <v>43</v>
      </c>
      <c r="H18" s="64" t="s">
        <v>38</v>
      </c>
      <c r="I18" s="64" t="s">
        <v>39</v>
      </c>
      <c r="J18" s="61">
        <v>17692000</v>
      </c>
      <c r="K18" s="52" t="s">
        <v>5853</v>
      </c>
      <c r="L18" s="64" t="s">
        <v>6199</v>
      </c>
      <c r="M18" s="48" t="s">
        <v>6200</v>
      </c>
      <c r="N18" s="65" t="s">
        <v>24</v>
      </c>
      <c r="O18" s="62"/>
    </row>
    <row r="19" spans="2:15" s="70" customFormat="1" x14ac:dyDescent="0.15">
      <c r="B19" s="65">
        <v>2018</v>
      </c>
      <c r="C19" s="75">
        <v>1</v>
      </c>
      <c r="D19" s="76" t="s">
        <v>14</v>
      </c>
      <c r="E19" s="69" t="s">
        <v>3787</v>
      </c>
      <c r="F19" s="68" t="s">
        <v>7294</v>
      </c>
      <c r="G19" s="64" t="s">
        <v>37</v>
      </c>
      <c r="H19" s="64" t="s">
        <v>44</v>
      </c>
      <c r="I19" s="64" t="s">
        <v>39</v>
      </c>
      <c r="J19" s="61">
        <v>17882000</v>
      </c>
      <c r="K19" s="52" t="s">
        <v>7399</v>
      </c>
      <c r="L19" s="64" t="s">
        <v>7400</v>
      </c>
      <c r="M19" s="48" t="s">
        <v>7401</v>
      </c>
      <c r="N19" s="65" t="s">
        <v>24</v>
      </c>
      <c r="O19" s="62"/>
    </row>
    <row r="20" spans="2:15" s="70" customFormat="1" x14ac:dyDescent="0.15">
      <c r="B20" s="65">
        <v>2018</v>
      </c>
      <c r="C20" s="75">
        <v>1</v>
      </c>
      <c r="D20" s="76" t="s">
        <v>14</v>
      </c>
      <c r="E20" s="69" t="s">
        <v>694</v>
      </c>
      <c r="F20" s="68" t="s">
        <v>4934</v>
      </c>
      <c r="G20" s="64" t="s">
        <v>37</v>
      </c>
      <c r="H20" s="64" t="s">
        <v>7678</v>
      </c>
      <c r="I20" s="64" t="s">
        <v>39</v>
      </c>
      <c r="J20" s="61">
        <v>18000000</v>
      </c>
      <c r="K20" s="52" t="s">
        <v>6974</v>
      </c>
      <c r="L20" s="64" t="s">
        <v>6975</v>
      </c>
      <c r="M20" s="48" t="s">
        <v>6976</v>
      </c>
      <c r="N20" s="65" t="s">
        <v>24</v>
      </c>
      <c r="O20" s="62"/>
    </row>
    <row r="21" spans="2:15" s="70" customFormat="1" x14ac:dyDescent="0.15">
      <c r="B21" s="65">
        <v>2018</v>
      </c>
      <c r="C21" s="75">
        <v>1</v>
      </c>
      <c r="D21" s="76" t="s">
        <v>14</v>
      </c>
      <c r="E21" s="69" t="s">
        <v>2816</v>
      </c>
      <c r="F21" s="68" t="s">
        <v>4934</v>
      </c>
      <c r="G21" s="64" t="s">
        <v>43</v>
      </c>
      <c r="H21" s="64" t="s">
        <v>38</v>
      </c>
      <c r="I21" s="64" t="s">
        <v>45</v>
      </c>
      <c r="J21" s="61">
        <v>18100000</v>
      </c>
      <c r="K21" s="52" t="s">
        <v>7279</v>
      </c>
      <c r="L21" s="64" t="s">
        <v>7280</v>
      </c>
      <c r="M21" s="48" t="s">
        <v>7281</v>
      </c>
      <c r="N21" s="65" t="s">
        <v>24</v>
      </c>
      <c r="O21" s="62"/>
    </row>
    <row r="22" spans="2:15" s="70" customFormat="1" x14ac:dyDescent="0.15">
      <c r="B22" s="65">
        <v>2018</v>
      </c>
      <c r="C22" s="75">
        <v>1</v>
      </c>
      <c r="D22" s="76" t="s">
        <v>14</v>
      </c>
      <c r="E22" s="69" t="s">
        <v>1883</v>
      </c>
      <c r="F22" s="68" t="s">
        <v>4934</v>
      </c>
      <c r="G22" s="64" t="s">
        <v>43</v>
      </c>
      <c r="H22" s="64" t="s">
        <v>38</v>
      </c>
      <c r="I22" s="64" t="s">
        <v>39</v>
      </c>
      <c r="J22" s="61">
        <v>18750000</v>
      </c>
      <c r="K22" s="52" t="s">
        <v>5853</v>
      </c>
      <c r="L22" s="64" t="s">
        <v>6199</v>
      </c>
      <c r="M22" s="48" t="s">
        <v>6200</v>
      </c>
      <c r="N22" s="65" t="s">
        <v>24</v>
      </c>
      <c r="O22" s="62"/>
    </row>
    <row r="23" spans="2:15" s="70" customFormat="1" x14ac:dyDescent="0.15">
      <c r="B23" s="65">
        <v>2018</v>
      </c>
      <c r="C23" s="75">
        <v>1</v>
      </c>
      <c r="D23" s="76" t="s">
        <v>14</v>
      </c>
      <c r="E23" s="69" t="s">
        <v>3783</v>
      </c>
      <c r="F23" s="68" t="s">
        <v>7298</v>
      </c>
      <c r="G23" s="64" t="s">
        <v>37</v>
      </c>
      <c r="H23" s="64" t="s">
        <v>44</v>
      </c>
      <c r="I23" s="64" t="s">
        <v>45</v>
      </c>
      <c r="J23" s="61">
        <v>18944000</v>
      </c>
      <c r="K23" s="52" t="s">
        <v>7390</v>
      </c>
      <c r="L23" s="64" t="s">
        <v>7393</v>
      </c>
      <c r="M23" s="48" t="s">
        <v>7394</v>
      </c>
      <c r="N23" s="65" t="s">
        <v>24</v>
      </c>
      <c r="O23" s="62"/>
    </row>
    <row r="24" spans="2:15" s="70" customFormat="1" x14ac:dyDescent="0.15">
      <c r="B24" s="65">
        <v>2018</v>
      </c>
      <c r="C24" s="75">
        <v>1</v>
      </c>
      <c r="D24" s="76" t="s">
        <v>15</v>
      </c>
      <c r="E24" s="69" t="s">
        <v>2690</v>
      </c>
      <c r="F24" s="68" t="s">
        <v>4934</v>
      </c>
      <c r="G24" s="64" t="s">
        <v>43</v>
      </c>
      <c r="H24" s="64" t="s">
        <v>44</v>
      </c>
      <c r="I24" s="64" t="s">
        <v>45</v>
      </c>
      <c r="J24" s="61">
        <v>18972700</v>
      </c>
      <c r="K24" s="52" t="s">
        <v>5871</v>
      </c>
      <c r="L24" s="64" t="s">
        <v>6322</v>
      </c>
      <c r="M24" s="48" t="s">
        <v>6323</v>
      </c>
      <c r="N24" s="65" t="s">
        <v>24</v>
      </c>
      <c r="O24" s="62"/>
    </row>
    <row r="25" spans="2:15" s="70" customFormat="1" x14ac:dyDescent="0.15">
      <c r="B25" s="65">
        <v>2018</v>
      </c>
      <c r="C25" s="75">
        <v>1</v>
      </c>
      <c r="D25" s="76" t="s">
        <v>14</v>
      </c>
      <c r="E25" s="69" t="s">
        <v>3130</v>
      </c>
      <c r="F25" s="68" t="s">
        <v>7298</v>
      </c>
      <c r="G25" s="64" t="s">
        <v>37</v>
      </c>
      <c r="H25" s="64" t="s">
        <v>44</v>
      </c>
      <c r="I25" s="64" t="s">
        <v>39</v>
      </c>
      <c r="J25" s="61">
        <v>19000000</v>
      </c>
      <c r="K25" s="52" t="s">
        <v>7319</v>
      </c>
      <c r="L25" s="64" t="s">
        <v>7320</v>
      </c>
      <c r="M25" s="48" t="s">
        <v>7321</v>
      </c>
      <c r="N25" s="65" t="s">
        <v>24</v>
      </c>
      <c r="O25" s="62"/>
    </row>
    <row r="26" spans="2:15" s="70" customFormat="1" x14ac:dyDescent="0.15">
      <c r="B26" s="65">
        <v>2018</v>
      </c>
      <c r="C26" s="75">
        <v>1</v>
      </c>
      <c r="D26" s="76" t="s">
        <v>14</v>
      </c>
      <c r="E26" s="69" t="s">
        <v>3131</v>
      </c>
      <c r="F26" s="68" t="s">
        <v>7298</v>
      </c>
      <c r="G26" s="64" t="s">
        <v>37</v>
      </c>
      <c r="H26" s="64" t="s">
        <v>44</v>
      </c>
      <c r="I26" s="64" t="s">
        <v>39</v>
      </c>
      <c r="J26" s="61">
        <v>19000000</v>
      </c>
      <c r="K26" s="52" t="s">
        <v>7319</v>
      </c>
      <c r="L26" s="64" t="s">
        <v>7320</v>
      </c>
      <c r="M26" s="48" t="s">
        <v>7321</v>
      </c>
      <c r="N26" s="65" t="s">
        <v>24</v>
      </c>
      <c r="O26" s="62"/>
    </row>
    <row r="27" spans="2:15" s="70" customFormat="1" x14ac:dyDescent="0.15">
      <c r="B27" s="65">
        <v>2018</v>
      </c>
      <c r="C27" s="75">
        <v>1</v>
      </c>
      <c r="D27" s="76" t="s">
        <v>14</v>
      </c>
      <c r="E27" s="69" t="s">
        <v>3132</v>
      </c>
      <c r="F27" s="68" t="s">
        <v>7298</v>
      </c>
      <c r="G27" s="64" t="s">
        <v>37</v>
      </c>
      <c r="H27" s="64" t="s">
        <v>44</v>
      </c>
      <c r="I27" s="64" t="s">
        <v>39</v>
      </c>
      <c r="J27" s="61">
        <v>19000000</v>
      </c>
      <c r="K27" s="52" t="s">
        <v>7319</v>
      </c>
      <c r="L27" s="64" t="s">
        <v>7320</v>
      </c>
      <c r="M27" s="48" t="s">
        <v>7321</v>
      </c>
      <c r="N27" s="65" t="s">
        <v>24</v>
      </c>
      <c r="O27" s="62"/>
    </row>
    <row r="28" spans="2:15" s="70" customFormat="1" x14ac:dyDescent="0.15">
      <c r="B28" s="65">
        <v>2018</v>
      </c>
      <c r="C28" s="75">
        <v>1</v>
      </c>
      <c r="D28" s="76" t="s">
        <v>14</v>
      </c>
      <c r="E28" s="69" t="s">
        <v>3133</v>
      </c>
      <c r="F28" s="68" t="s">
        <v>7298</v>
      </c>
      <c r="G28" s="64" t="s">
        <v>37</v>
      </c>
      <c r="H28" s="64" t="s">
        <v>44</v>
      </c>
      <c r="I28" s="64" t="s">
        <v>39</v>
      </c>
      <c r="J28" s="61">
        <v>19000000</v>
      </c>
      <c r="K28" s="52" t="s">
        <v>7319</v>
      </c>
      <c r="L28" s="64" t="s">
        <v>7320</v>
      </c>
      <c r="M28" s="48" t="s">
        <v>7321</v>
      </c>
      <c r="N28" s="65" t="s">
        <v>24</v>
      </c>
      <c r="O28" s="62"/>
    </row>
    <row r="29" spans="2:15" s="70" customFormat="1" x14ac:dyDescent="0.15">
      <c r="B29" s="65">
        <v>2018</v>
      </c>
      <c r="C29" s="75">
        <v>1</v>
      </c>
      <c r="D29" s="76" t="s">
        <v>14</v>
      </c>
      <c r="E29" s="69" t="s">
        <v>460</v>
      </c>
      <c r="F29" s="68" t="s">
        <v>4934</v>
      </c>
      <c r="G29" s="64" t="s">
        <v>37</v>
      </c>
      <c r="H29" s="64" t="s">
        <v>44</v>
      </c>
      <c r="I29" s="64" t="s">
        <v>39</v>
      </c>
      <c r="J29" s="61">
        <v>20000000</v>
      </c>
      <c r="K29" s="52" t="s">
        <v>6936</v>
      </c>
      <c r="L29" s="64" t="s">
        <v>6939</v>
      </c>
      <c r="M29" s="48" t="s">
        <v>6940</v>
      </c>
      <c r="N29" s="65" t="s">
        <v>24</v>
      </c>
      <c r="O29" s="62"/>
    </row>
    <row r="30" spans="2:15" s="70" customFormat="1" x14ac:dyDescent="0.15">
      <c r="B30" s="65">
        <v>2018</v>
      </c>
      <c r="C30" s="75">
        <v>1</v>
      </c>
      <c r="D30" s="76" t="s">
        <v>14</v>
      </c>
      <c r="E30" s="69" t="s">
        <v>1816</v>
      </c>
      <c r="F30" s="68" t="s">
        <v>4985</v>
      </c>
      <c r="G30" s="64" t="s">
        <v>37</v>
      </c>
      <c r="H30" s="64" t="s">
        <v>7678</v>
      </c>
      <c r="I30" s="64" t="s">
        <v>39</v>
      </c>
      <c r="J30" s="61">
        <v>20000000</v>
      </c>
      <c r="K30" s="52" t="s">
        <v>5845</v>
      </c>
      <c r="L30" s="64" t="s">
        <v>6070</v>
      </c>
      <c r="M30" s="48" t="s">
        <v>6071</v>
      </c>
      <c r="N30" s="65" t="s">
        <v>24</v>
      </c>
      <c r="O30" s="62"/>
    </row>
    <row r="31" spans="2:15" s="70" customFormat="1" x14ac:dyDescent="0.15">
      <c r="B31" s="65">
        <v>2018</v>
      </c>
      <c r="C31" s="75">
        <v>1</v>
      </c>
      <c r="D31" s="76" t="s">
        <v>14</v>
      </c>
      <c r="E31" s="69" t="s">
        <v>4912</v>
      </c>
      <c r="F31" s="68" t="s">
        <v>4934</v>
      </c>
      <c r="G31" s="64" t="s">
        <v>37</v>
      </c>
      <c r="H31" s="64" t="s">
        <v>44</v>
      </c>
      <c r="I31" s="64" t="s">
        <v>39</v>
      </c>
      <c r="J31" s="61">
        <v>20000000</v>
      </c>
      <c r="K31" s="52" t="s">
        <v>5907</v>
      </c>
      <c r="L31" s="64" t="s">
        <v>6575</v>
      </c>
      <c r="M31" s="48" t="s">
        <v>6576</v>
      </c>
      <c r="N31" s="65" t="s">
        <v>4909</v>
      </c>
      <c r="O31" s="62"/>
    </row>
    <row r="32" spans="2:15" s="70" customFormat="1" x14ac:dyDescent="0.15">
      <c r="B32" s="65">
        <v>2018</v>
      </c>
      <c r="C32" s="75">
        <v>1</v>
      </c>
      <c r="D32" s="76" t="s">
        <v>14</v>
      </c>
      <c r="E32" s="69" t="s">
        <v>3775</v>
      </c>
      <c r="F32" s="68" t="s">
        <v>7298</v>
      </c>
      <c r="G32" s="64" t="s">
        <v>37</v>
      </c>
      <c r="H32" s="64" t="s">
        <v>44</v>
      </c>
      <c r="I32" s="64" t="s">
        <v>39</v>
      </c>
      <c r="J32" s="61">
        <v>20317000</v>
      </c>
      <c r="K32" s="52" t="s">
        <v>7373</v>
      </c>
      <c r="L32" s="64" t="s">
        <v>7376</v>
      </c>
      <c r="M32" s="48" t="s">
        <v>7377</v>
      </c>
      <c r="N32" s="65" t="s">
        <v>24</v>
      </c>
      <c r="O32" s="62"/>
    </row>
    <row r="33" spans="2:15" s="70" customFormat="1" x14ac:dyDescent="0.15">
      <c r="B33" s="65">
        <v>2018</v>
      </c>
      <c r="C33" s="75">
        <v>1</v>
      </c>
      <c r="D33" s="76" t="s">
        <v>14</v>
      </c>
      <c r="E33" s="69" t="s">
        <v>3775</v>
      </c>
      <c r="F33" s="68" t="s">
        <v>7298</v>
      </c>
      <c r="G33" s="64" t="s">
        <v>37</v>
      </c>
      <c r="H33" s="64" t="s">
        <v>44</v>
      </c>
      <c r="I33" s="64" t="s">
        <v>39</v>
      </c>
      <c r="J33" s="61">
        <v>20317000</v>
      </c>
      <c r="K33" s="52" t="s">
        <v>7373</v>
      </c>
      <c r="L33" s="64" t="s">
        <v>7376</v>
      </c>
      <c r="M33" s="48" t="s">
        <v>7377</v>
      </c>
      <c r="N33" s="65" t="s">
        <v>24</v>
      </c>
      <c r="O33" s="62"/>
    </row>
    <row r="34" spans="2:15" s="70" customFormat="1" x14ac:dyDescent="0.15">
      <c r="B34" s="65">
        <v>2018</v>
      </c>
      <c r="C34" s="75">
        <v>1</v>
      </c>
      <c r="D34" s="76" t="s">
        <v>14</v>
      </c>
      <c r="E34" s="69" t="s">
        <v>1857</v>
      </c>
      <c r="F34" s="68" t="s">
        <v>7044</v>
      </c>
      <c r="G34" s="64" t="s">
        <v>37</v>
      </c>
      <c r="H34" s="64" t="s">
        <v>44</v>
      </c>
      <c r="I34" s="64" t="s">
        <v>39</v>
      </c>
      <c r="J34" s="61">
        <v>21538000</v>
      </c>
      <c r="K34" s="52" t="s">
        <v>7076</v>
      </c>
      <c r="L34" s="64" t="s">
        <v>7077</v>
      </c>
      <c r="M34" s="48" t="s">
        <v>7078</v>
      </c>
      <c r="N34" s="65" t="s">
        <v>24</v>
      </c>
      <c r="O34" s="62"/>
    </row>
    <row r="35" spans="2:15" s="70" customFormat="1" x14ac:dyDescent="0.15">
      <c r="B35" s="65">
        <v>2018</v>
      </c>
      <c r="C35" s="75">
        <v>1</v>
      </c>
      <c r="D35" s="76" t="s">
        <v>14</v>
      </c>
      <c r="E35" s="69" t="s">
        <v>3777</v>
      </c>
      <c r="F35" s="68" t="s">
        <v>7298</v>
      </c>
      <c r="G35" s="64" t="s">
        <v>37</v>
      </c>
      <c r="H35" s="64" t="s">
        <v>44</v>
      </c>
      <c r="I35" s="64" t="s">
        <v>39</v>
      </c>
      <c r="J35" s="61">
        <v>21887000</v>
      </c>
      <c r="K35" s="52" t="s">
        <v>7373</v>
      </c>
      <c r="L35" s="64" t="s">
        <v>7380</v>
      </c>
      <c r="M35" s="48" t="s">
        <v>7381</v>
      </c>
      <c r="N35" s="65" t="s">
        <v>24</v>
      </c>
      <c r="O35" s="62"/>
    </row>
    <row r="36" spans="2:15" s="70" customFormat="1" x14ac:dyDescent="0.15">
      <c r="B36" s="65">
        <v>2018</v>
      </c>
      <c r="C36" s="75">
        <v>1</v>
      </c>
      <c r="D36" s="76" t="s">
        <v>14</v>
      </c>
      <c r="E36" s="69" t="s">
        <v>2696</v>
      </c>
      <c r="F36" s="68" t="s">
        <v>4934</v>
      </c>
      <c r="G36" s="64" t="s">
        <v>43</v>
      </c>
      <c r="H36" s="64" t="s">
        <v>44</v>
      </c>
      <c r="I36" s="64" t="s">
        <v>39</v>
      </c>
      <c r="J36" s="61">
        <v>23000000</v>
      </c>
      <c r="K36" s="52" t="s">
        <v>5871</v>
      </c>
      <c r="L36" s="64" t="s">
        <v>6328</v>
      </c>
      <c r="M36" s="48" t="s">
        <v>6329</v>
      </c>
      <c r="N36" s="65" t="s">
        <v>24</v>
      </c>
      <c r="O36" s="62"/>
    </row>
    <row r="37" spans="2:15" s="70" customFormat="1" x14ac:dyDescent="0.15">
      <c r="B37" s="65">
        <v>2018</v>
      </c>
      <c r="C37" s="75">
        <v>1</v>
      </c>
      <c r="D37" s="76" t="s">
        <v>14</v>
      </c>
      <c r="E37" s="69" t="s">
        <v>5776</v>
      </c>
      <c r="F37" s="68" t="s">
        <v>7294</v>
      </c>
      <c r="G37" s="64" t="s">
        <v>5774</v>
      </c>
      <c r="H37" s="64" t="s">
        <v>44</v>
      </c>
      <c r="I37" s="64" t="s">
        <v>39</v>
      </c>
      <c r="J37" s="61">
        <v>23724800</v>
      </c>
      <c r="K37" s="52" t="s">
        <v>5918</v>
      </c>
      <c r="L37" s="64" t="s">
        <v>7501</v>
      </c>
      <c r="M37" s="48" t="s">
        <v>7502</v>
      </c>
      <c r="N37" s="65" t="s">
        <v>24</v>
      </c>
      <c r="O37" s="62"/>
    </row>
    <row r="38" spans="2:15" s="70" customFormat="1" x14ac:dyDescent="0.15">
      <c r="B38" s="65">
        <v>2018</v>
      </c>
      <c r="C38" s="75">
        <v>1</v>
      </c>
      <c r="D38" s="76" t="s">
        <v>14</v>
      </c>
      <c r="E38" s="69" t="s">
        <v>3781</v>
      </c>
      <c r="F38" s="68" t="s">
        <v>7298</v>
      </c>
      <c r="G38" s="64" t="s">
        <v>37</v>
      </c>
      <c r="H38" s="64" t="s">
        <v>44</v>
      </c>
      <c r="I38" s="64" t="s">
        <v>39</v>
      </c>
      <c r="J38" s="61">
        <v>23888000</v>
      </c>
      <c r="K38" s="52" t="s">
        <v>7387</v>
      </c>
      <c r="L38" s="64" t="s">
        <v>7388</v>
      </c>
      <c r="M38" s="48" t="s">
        <v>7389</v>
      </c>
      <c r="N38" s="65" t="s">
        <v>24</v>
      </c>
      <c r="O38" s="62"/>
    </row>
    <row r="39" spans="2:15" s="70" customFormat="1" x14ac:dyDescent="0.15">
      <c r="B39" s="65">
        <v>2018</v>
      </c>
      <c r="C39" s="75">
        <v>1</v>
      </c>
      <c r="D39" s="76" t="s">
        <v>14</v>
      </c>
      <c r="E39" s="69" t="s">
        <v>5799</v>
      </c>
      <c r="F39" s="68" t="s">
        <v>7298</v>
      </c>
      <c r="G39" s="64" t="s">
        <v>7688</v>
      </c>
      <c r="H39" s="64" t="s">
        <v>38</v>
      </c>
      <c r="I39" s="64" t="s">
        <v>39</v>
      </c>
      <c r="J39" s="61">
        <v>24000000</v>
      </c>
      <c r="K39" s="52" t="s">
        <v>5169</v>
      </c>
      <c r="L39" s="64" t="s">
        <v>7519</v>
      </c>
      <c r="M39" s="48" t="s">
        <v>7520</v>
      </c>
      <c r="N39" s="65" t="s">
        <v>24</v>
      </c>
      <c r="O39" s="62"/>
    </row>
    <row r="40" spans="2:15" s="70" customFormat="1" x14ac:dyDescent="0.15">
      <c r="B40" s="65">
        <v>2018</v>
      </c>
      <c r="C40" s="75">
        <v>1</v>
      </c>
      <c r="D40" s="76" t="s">
        <v>14</v>
      </c>
      <c r="E40" s="69" t="s">
        <v>5798</v>
      </c>
      <c r="F40" s="68" t="s">
        <v>7298</v>
      </c>
      <c r="G40" s="64" t="s">
        <v>7688</v>
      </c>
      <c r="H40" s="64" t="s">
        <v>38</v>
      </c>
      <c r="I40" s="64" t="s">
        <v>39</v>
      </c>
      <c r="J40" s="61">
        <v>25000000</v>
      </c>
      <c r="K40" s="52" t="s">
        <v>5169</v>
      </c>
      <c r="L40" s="64" t="s">
        <v>7519</v>
      </c>
      <c r="M40" s="48" t="s">
        <v>7520</v>
      </c>
      <c r="N40" s="65" t="s">
        <v>24</v>
      </c>
      <c r="O40" s="62"/>
    </row>
    <row r="41" spans="2:15" s="70" customFormat="1" x14ac:dyDescent="0.15">
      <c r="B41" s="65">
        <v>2018</v>
      </c>
      <c r="C41" s="75">
        <v>1</v>
      </c>
      <c r="D41" s="76" t="s">
        <v>14</v>
      </c>
      <c r="E41" s="69" t="s">
        <v>5800</v>
      </c>
      <c r="F41" s="68" t="s">
        <v>7298</v>
      </c>
      <c r="G41" s="64" t="s">
        <v>7688</v>
      </c>
      <c r="H41" s="64" t="s">
        <v>38</v>
      </c>
      <c r="I41" s="64" t="s">
        <v>39</v>
      </c>
      <c r="J41" s="61">
        <v>25000000</v>
      </c>
      <c r="K41" s="52" t="s">
        <v>5169</v>
      </c>
      <c r="L41" s="64" t="s">
        <v>7519</v>
      </c>
      <c r="M41" s="48" t="s">
        <v>7520</v>
      </c>
      <c r="N41" s="65" t="s">
        <v>24</v>
      </c>
      <c r="O41" s="62"/>
    </row>
    <row r="42" spans="2:15" s="70" customFormat="1" x14ac:dyDescent="0.15">
      <c r="B42" s="65">
        <v>2018</v>
      </c>
      <c r="C42" s="75">
        <v>1</v>
      </c>
      <c r="D42" s="76" t="s">
        <v>3705</v>
      </c>
      <c r="E42" s="69" t="s">
        <v>5735</v>
      </c>
      <c r="F42" s="68" t="s">
        <v>7294</v>
      </c>
      <c r="G42" s="64" t="s">
        <v>37</v>
      </c>
      <c r="H42" s="64" t="s">
        <v>44</v>
      </c>
      <c r="I42" s="64" t="s">
        <v>39</v>
      </c>
      <c r="J42" s="61">
        <v>26730000</v>
      </c>
      <c r="K42" s="52" t="s">
        <v>5909</v>
      </c>
      <c r="L42" s="64" t="str">
        <f>L40</f>
        <v>문민주</v>
      </c>
      <c r="M42" s="48" t="str">
        <f>M41</f>
        <v>062-3680-8645</v>
      </c>
      <c r="N42" s="65" t="s">
        <v>24</v>
      </c>
      <c r="O42" s="62"/>
    </row>
    <row r="43" spans="2:15" s="70" customFormat="1" x14ac:dyDescent="0.15">
      <c r="B43" s="65">
        <v>2018</v>
      </c>
      <c r="C43" s="75">
        <v>1</v>
      </c>
      <c r="D43" s="76" t="s">
        <v>14</v>
      </c>
      <c r="E43" s="69" t="s">
        <v>2764</v>
      </c>
      <c r="F43" s="68" t="s">
        <v>4934</v>
      </c>
      <c r="G43" s="64" t="s">
        <v>37</v>
      </c>
      <c r="H43" s="64" t="s">
        <v>44</v>
      </c>
      <c r="I43" s="64" t="s">
        <v>39</v>
      </c>
      <c r="J43" s="61">
        <v>27000000</v>
      </c>
      <c r="K43" s="52" t="s">
        <v>7215</v>
      </c>
      <c r="L43" s="64" t="s">
        <v>7216</v>
      </c>
      <c r="M43" s="48" t="s">
        <v>7217</v>
      </c>
      <c r="N43" s="65" t="s">
        <v>24</v>
      </c>
      <c r="O43" s="62"/>
    </row>
    <row r="44" spans="2:15" s="70" customFormat="1" x14ac:dyDescent="0.15">
      <c r="B44" s="65">
        <v>2018</v>
      </c>
      <c r="C44" s="75">
        <v>1</v>
      </c>
      <c r="D44" s="76" t="s">
        <v>14</v>
      </c>
      <c r="E44" s="69" t="s">
        <v>2170</v>
      </c>
      <c r="F44" s="68" t="s">
        <v>4934</v>
      </c>
      <c r="G44" s="64" t="s">
        <v>37</v>
      </c>
      <c r="H44" s="64" t="s">
        <v>44</v>
      </c>
      <c r="I44" s="64" t="s">
        <v>39</v>
      </c>
      <c r="J44" s="61">
        <v>27060000</v>
      </c>
      <c r="K44" s="52" t="s">
        <v>5855</v>
      </c>
      <c r="L44" s="64" t="s">
        <v>7113</v>
      </c>
      <c r="M44" s="48" t="s">
        <v>7111</v>
      </c>
      <c r="N44" s="65" t="s">
        <v>24</v>
      </c>
      <c r="O44" s="62"/>
    </row>
    <row r="45" spans="2:15" s="70" customFormat="1" x14ac:dyDescent="0.15">
      <c r="B45" s="65">
        <v>2018</v>
      </c>
      <c r="C45" s="75">
        <v>1</v>
      </c>
      <c r="D45" s="76" t="s">
        <v>14</v>
      </c>
      <c r="E45" s="69" t="s">
        <v>4905</v>
      </c>
      <c r="F45" s="68" t="s">
        <v>7294</v>
      </c>
      <c r="G45" s="64" t="s">
        <v>37</v>
      </c>
      <c r="H45" s="64" t="s">
        <v>44</v>
      </c>
      <c r="I45" s="64" t="s">
        <v>39</v>
      </c>
      <c r="J45" s="61">
        <v>27844000</v>
      </c>
      <c r="K45" s="52" t="s">
        <v>7426</v>
      </c>
      <c r="L45" s="64" t="s">
        <v>7427</v>
      </c>
      <c r="M45" s="48" t="s">
        <v>7428</v>
      </c>
      <c r="N45" s="65" t="s">
        <v>24</v>
      </c>
      <c r="O45" s="62"/>
    </row>
    <row r="46" spans="2:15" s="70" customFormat="1" x14ac:dyDescent="0.15">
      <c r="B46" s="65">
        <v>2018</v>
      </c>
      <c r="C46" s="75">
        <v>1</v>
      </c>
      <c r="D46" s="76" t="s">
        <v>14</v>
      </c>
      <c r="E46" s="69" t="s">
        <v>1814</v>
      </c>
      <c r="F46" s="68" t="s">
        <v>4985</v>
      </c>
      <c r="G46" s="64" t="s">
        <v>7685</v>
      </c>
      <c r="H46" s="64" t="s">
        <v>38</v>
      </c>
      <c r="I46" s="64" t="s">
        <v>39</v>
      </c>
      <c r="J46" s="61">
        <v>30000000</v>
      </c>
      <c r="K46" s="52" t="s">
        <v>5845</v>
      </c>
      <c r="L46" s="64" t="s">
        <v>6070</v>
      </c>
      <c r="M46" s="48" t="s">
        <v>6071</v>
      </c>
      <c r="N46" s="65" t="s">
        <v>24</v>
      </c>
      <c r="O46" s="62"/>
    </row>
    <row r="47" spans="2:15" s="70" customFormat="1" x14ac:dyDescent="0.15">
      <c r="B47" s="65">
        <v>2018</v>
      </c>
      <c r="C47" s="75">
        <v>1</v>
      </c>
      <c r="D47" s="76" t="s">
        <v>14</v>
      </c>
      <c r="E47" s="69" t="s">
        <v>5793</v>
      </c>
      <c r="F47" s="68" t="s">
        <v>7294</v>
      </c>
      <c r="G47" s="64" t="s">
        <v>37</v>
      </c>
      <c r="H47" s="64" t="s">
        <v>44</v>
      </c>
      <c r="I47" s="64" t="s">
        <v>39</v>
      </c>
      <c r="J47" s="61">
        <v>30088240</v>
      </c>
      <c r="K47" s="52" t="s">
        <v>7510</v>
      </c>
      <c r="L47" s="64" t="s">
        <v>7517</v>
      </c>
      <c r="M47" s="48" t="s">
        <v>7518</v>
      </c>
      <c r="N47" s="65" t="s">
        <v>24</v>
      </c>
      <c r="O47" s="62"/>
    </row>
    <row r="48" spans="2:15" s="70" customFormat="1" x14ac:dyDescent="0.15">
      <c r="B48" s="65">
        <v>2018</v>
      </c>
      <c r="C48" s="75">
        <v>1</v>
      </c>
      <c r="D48" s="76" t="s">
        <v>14</v>
      </c>
      <c r="E48" s="69" t="s">
        <v>1097</v>
      </c>
      <c r="F48" s="68" t="s">
        <v>4934</v>
      </c>
      <c r="G48" s="64" t="s">
        <v>37</v>
      </c>
      <c r="H48" s="64" t="s">
        <v>7678</v>
      </c>
      <c r="I48" s="64" t="s">
        <v>1065</v>
      </c>
      <c r="J48" s="61">
        <v>32488000</v>
      </c>
      <c r="K48" s="52" t="s">
        <v>5840</v>
      </c>
      <c r="L48" s="64" t="s">
        <v>6058</v>
      </c>
      <c r="M48" s="48" t="s">
        <v>7009</v>
      </c>
      <c r="N48" s="65" t="s">
        <v>24</v>
      </c>
      <c r="O48" s="62"/>
    </row>
    <row r="49" spans="2:15" s="70" customFormat="1" x14ac:dyDescent="0.15">
      <c r="B49" s="65">
        <v>2018</v>
      </c>
      <c r="C49" s="75">
        <v>1</v>
      </c>
      <c r="D49" s="76" t="s">
        <v>14</v>
      </c>
      <c r="E49" s="69" t="s">
        <v>1842</v>
      </c>
      <c r="F49" s="68" t="s">
        <v>7044</v>
      </c>
      <c r="G49" s="64" t="s">
        <v>37</v>
      </c>
      <c r="H49" s="64" t="s">
        <v>44</v>
      </c>
      <c r="I49" s="64" t="s">
        <v>39</v>
      </c>
      <c r="J49" s="61">
        <v>32987800</v>
      </c>
      <c r="K49" s="52" t="s">
        <v>7051</v>
      </c>
      <c r="L49" s="64" t="s">
        <v>7060</v>
      </c>
      <c r="M49" s="48" t="s">
        <v>7061</v>
      </c>
      <c r="N49" s="65" t="s">
        <v>24</v>
      </c>
      <c r="O49" s="62"/>
    </row>
    <row r="50" spans="2:15" s="70" customFormat="1" x14ac:dyDescent="0.15">
      <c r="B50" s="65">
        <v>2018</v>
      </c>
      <c r="C50" s="75">
        <v>1</v>
      </c>
      <c r="D50" s="76" t="s">
        <v>14</v>
      </c>
      <c r="E50" s="69" t="s">
        <v>1847</v>
      </c>
      <c r="F50" s="68" t="s">
        <v>7044</v>
      </c>
      <c r="G50" s="64" t="s">
        <v>37</v>
      </c>
      <c r="H50" s="64" t="s">
        <v>44</v>
      </c>
      <c r="I50" s="64" t="s">
        <v>39</v>
      </c>
      <c r="J50" s="61">
        <v>34898000</v>
      </c>
      <c r="K50" s="52" t="s">
        <v>7051</v>
      </c>
      <c r="L50" s="64" t="s">
        <v>7065</v>
      </c>
      <c r="M50" s="48" t="s">
        <v>7066</v>
      </c>
      <c r="N50" s="65" t="s">
        <v>24</v>
      </c>
      <c r="O50" s="62"/>
    </row>
    <row r="51" spans="2:15" s="70" customFormat="1" x14ac:dyDescent="0.15">
      <c r="B51" s="65">
        <v>2018</v>
      </c>
      <c r="C51" s="75">
        <v>1</v>
      </c>
      <c r="D51" s="76" t="s">
        <v>14</v>
      </c>
      <c r="E51" s="69" t="s">
        <v>451</v>
      </c>
      <c r="F51" s="68" t="s">
        <v>4934</v>
      </c>
      <c r="G51" s="64" t="s">
        <v>37</v>
      </c>
      <c r="H51" s="64" t="s">
        <v>44</v>
      </c>
      <c r="I51" s="64" t="s">
        <v>39</v>
      </c>
      <c r="J51" s="61">
        <v>35000000</v>
      </c>
      <c r="K51" s="52" t="s">
        <v>5971</v>
      </c>
      <c r="L51" s="64" t="s">
        <v>5972</v>
      </c>
      <c r="M51" s="48" t="s">
        <v>5973</v>
      </c>
      <c r="N51" s="65" t="s">
        <v>24</v>
      </c>
      <c r="O51" s="62"/>
    </row>
    <row r="52" spans="2:15" s="70" customFormat="1" x14ac:dyDescent="0.15">
      <c r="B52" s="65">
        <v>2018</v>
      </c>
      <c r="C52" s="75">
        <v>1</v>
      </c>
      <c r="D52" s="76" t="s">
        <v>14</v>
      </c>
      <c r="E52" s="69" t="s">
        <v>5791</v>
      </c>
      <c r="F52" s="68" t="s">
        <v>7294</v>
      </c>
      <c r="G52" s="64" t="s">
        <v>37</v>
      </c>
      <c r="H52" s="64" t="s">
        <v>44</v>
      </c>
      <c r="I52" s="64" t="s">
        <v>39</v>
      </c>
      <c r="J52" s="61">
        <v>35000000</v>
      </c>
      <c r="K52" s="52" t="s">
        <v>7510</v>
      </c>
      <c r="L52" s="64" t="s">
        <v>7515</v>
      </c>
      <c r="M52" s="48" t="s">
        <v>7516</v>
      </c>
      <c r="N52" s="65" t="s">
        <v>24</v>
      </c>
      <c r="O52" s="62"/>
    </row>
    <row r="53" spans="2:15" s="70" customFormat="1" x14ac:dyDescent="0.15">
      <c r="B53" s="65">
        <v>2018</v>
      </c>
      <c r="C53" s="75">
        <v>1</v>
      </c>
      <c r="D53" s="76" t="s">
        <v>14</v>
      </c>
      <c r="E53" s="69" t="s">
        <v>4972</v>
      </c>
      <c r="F53" s="68" t="s">
        <v>7294</v>
      </c>
      <c r="G53" s="64" t="s">
        <v>37</v>
      </c>
      <c r="H53" s="64" t="s">
        <v>44</v>
      </c>
      <c r="I53" s="64" t="s">
        <v>39</v>
      </c>
      <c r="J53" s="61">
        <v>35005560</v>
      </c>
      <c r="K53" s="52" t="s">
        <v>4002</v>
      </c>
      <c r="L53" s="64" t="s">
        <v>4973</v>
      </c>
      <c r="M53" s="48" t="s">
        <v>4974</v>
      </c>
      <c r="N53" s="65" t="s">
        <v>24</v>
      </c>
      <c r="O53" s="62"/>
    </row>
    <row r="54" spans="2:15" s="70" customFormat="1" x14ac:dyDescent="0.15">
      <c r="B54" s="65">
        <v>2018</v>
      </c>
      <c r="C54" s="75">
        <v>1</v>
      </c>
      <c r="D54" s="76" t="s">
        <v>14</v>
      </c>
      <c r="E54" s="69" t="s">
        <v>1855</v>
      </c>
      <c r="F54" s="68" t="s">
        <v>7044</v>
      </c>
      <c r="G54" s="64" t="s">
        <v>37</v>
      </c>
      <c r="H54" s="64" t="s">
        <v>44</v>
      </c>
      <c r="I54" s="64" t="s">
        <v>39</v>
      </c>
      <c r="J54" s="61">
        <v>39324000</v>
      </c>
      <c r="K54" s="52" t="s">
        <v>7069</v>
      </c>
      <c r="L54" s="64" t="s">
        <v>7074</v>
      </c>
      <c r="M54" s="48" t="s">
        <v>7075</v>
      </c>
      <c r="N54" s="65" t="s">
        <v>24</v>
      </c>
      <c r="O54" s="62"/>
    </row>
    <row r="55" spans="2:15" s="70" customFormat="1" x14ac:dyDescent="0.15">
      <c r="B55" s="65">
        <v>2018</v>
      </c>
      <c r="C55" s="75">
        <v>1</v>
      </c>
      <c r="D55" s="76" t="s">
        <v>14</v>
      </c>
      <c r="E55" s="69" t="s">
        <v>3782</v>
      </c>
      <c r="F55" s="68" t="s">
        <v>7298</v>
      </c>
      <c r="G55" s="64" t="s">
        <v>37</v>
      </c>
      <c r="H55" s="64" t="s">
        <v>44</v>
      </c>
      <c r="I55" s="64" t="s">
        <v>45</v>
      </c>
      <c r="J55" s="61">
        <v>40000000</v>
      </c>
      <c r="K55" s="52" t="s">
        <v>7390</v>
      </c>
      <c r="L55" s="64" t="s">
        <v>7391</v>
      </c>
      <c r="M55" s="48" t="s">
        <v>7392</v>
      </c>
      <c r="N55" s="65" t="s">
        <v>24</v>
      </c>
      <c r="O55" s="62"/>
    </row>
    <row r="56" spans="2:15" s="70" customFormat="1" x14ac:dyDescent="0.15">
      <c r="B56" s="65">
        <v>2018</v>
      </c>
      <c r="C56" s="75">
        <v>1</v>
      </c>
      <c r="D56" s="76" t="s">
        <v>15</v>
      </c>
      <c r="E56" s="69" t="s">
        <v>2809</v>
      </c>
      <c r="F56" s="68" t="s">
        <v>4934</v>
      </c>
      <c r="G56" s="64" t="s">
        <v>37</v>
      </c>
      <c r="H56" s="64" t="s">
        <v>44</v>
      </c>
      <c r="I56" s="64" t="s">
        <v>39</v>
      </c>
      <c r="J56" s="61">
        <v>41262000</v>
      </c>
      <c r="K56" s="52" t="s">
        <v>7268</v>
      </c>
      <c r="L56" s="64" t="s">
        <v>7269</v>
      </c>
      <c r="M56" s="48" t="s">
        <v>7270</v>
      </c>
      <c r="N56" s="65" t="s">
        <v>24</v>
      </c>
      <c r="O56" s="62"/>
    </row>
    <row r="57" spans="2:15" s="70" customFormat="1" x14ac:dyDescent="0.15">
      <c r="B57" s="65">
        <v>2018</v>
      </c>
      <c r="C57" s="75">
        <v>1</v>
      </c>
      <c r="D57" s="76" t="s">
        <v>14</v>
      </c>
      <c r="E57" s="69" t="s">
        <v>4926</v>
      </c>
      <c r="F57" s="68" t="s">
        <v>7298</v>
      </c>
      <c r="G57" s="64" t="s">
        <v>37</v>
      </c>
      <c r="H57" s="64" t="s">
        <v>44</v>
      </c>
      <c r="I57" s="64" t="s">
        <v>39</v>
      </c>
      <c r="J57" s="61">
        <v>42000000</v>
      </c>
      <c r="K57" s="52" t="s">
        <v>7436</v>
      </c>
      <c r="L57" s="64" t="s">
        <v>7437</v>
      </c>
      <c r="M57" s="48" t="s">
        <v>7438</v>
      </c>
      <c r="N57" s="65" t="s">
        <v>24</v>
      </c>
      <c r="O57" s="62"/>
    </row>
    <row r="58" spans="2:15" s="70" customFormat="1" x14ac:dyDescent="0.15">
      <c r="B58" s="65">
        <v>2018</v>
      </c>
      <c r="C58" s="75">
        <v>1</v>
      </c>
      <c r="D58" s="76" t="s">
        <v>14</v>
      </c>
      <c r="E58" s="69" t="s">
        <v>1102</v>
      </c>
      <c r="F58" s="68" t="s">
        <v>4985</v>
      </c>
      <c r="G58" s="64" t="s">
        <v>37</v>
      </c>
      <c r="H58" s="64" t="s">
        <v>44</v>
      </c>
      <c r="I58" s="64" t="s">
        <v>39</v>
      </c>
      <c r="J58" s="61">
        <v>43210000</v>
      </c>
      <c r="K58" s="52" t="s">
        <v>5841</v>
      </c>
      <c r="L58" s="64" t="s">
        <v>6064</v>
      </c>
      <c r="M58" s="48" t="s">
        <v>6065</v>
      </c>
      <c r="N58" s="65" t="s">
        <v>24</v>
      </c>
      <c r="O58" s="62"/>
    </row>
    <row r="59" spans="2:15" s="70" customFormat="1" x14ac:dyDescent="0.15">
      <c r="B59" s="65">
        <v>2018</v>
      </c>
      <c r="C59" s="75">
        <v>1</v>
      </c>
      <c r="D59" s="76" t="s">
        <v>14</v>
      </c>
      <c r="E59" s="69" t="s">
        <v>4914</v>
      </c>
      <c r="F59" s="68" t="s">
        <v>7298</v>
      </c>
      <c r="G59" s="64" t="s">
        <v>43</v>
      </c>
      <c r="H59" s="64" t="s">
        <v>44</v>
      </c>
      <c r="I59" s="64" t="s">
        <v>39</v>
      </c>
      <c r="J59" s="61">
        <v>45362000</v>
      </c>
      <c r="K59" s="52" t="s">
        <v>4089</v>
      </c>
      <c r="L59" s="64" t="s">
        <v>7432</v>
      </c>
      <c r="M59" s="48" t="s">
        <v>7433</v>
      </c>
      <c r="N59" s="65" t="s">
        <v>24</v>
      </c>
      <c r="O59" s="62"/>
    </row>
    <row r="60" spans="2:15" s="70" customFormat="1" x14ac:dyDescent="0.15">
      <c r="B60" s="65">
        <v>2018</v>
      </c>
      <c r="C60" s="75">
        <v>1</v>
      </c>
      <c r="D60" s="76" t="s">
        <v>14</v>
      </c>
      <c r="E60" s="69" t="s">
        <v>1103</v>
      </c>
      <c r="F60" s="68" t="s">
        <v>4985</v>
      </c>
      <c r="G60" s="64" t="s">
        <v>37</v>
      </c>
      <c r="H60" s="64" t="s">
        <v>44</v>
      </c>
      <c r="I60" s="64" t="s">
        <v>39</v>
      </c>
      <c r="J60" s="61">
        <v>47311000</v>
      </c>
      <c r="K60" s="52" t="s">
        <v>5841</v>
      </c>
      <c r="L60" s="64" t="s">
        <v>6062</v>
      </c>
      <c r="M60" s="48" t="s">
        <v>6063</v>
      </c>
      <c r="N60" s="65" t="s">
        <v>24</v>
      </c>
      <c r="O60" s="62"/>
    </row>
    <row r="61" spans="2:15" s="70" customFormat="1" x14ac:dyDescent="0.15">
      <c r="B61" s="65">
        <v>2018</v>
      </c>
      <c r="C61" s="75">
        <v>1</v>
      </c>
      <c r="D61" s="76" t="s">
        <v>14</v>
      </c>
      <c r="E61" s="69" t="s">
        <v>1858</v>
      </c>
      <c r="F61" s="68" t="s">
        <v>7044</v>
      </c>
      <c r="G61" s="64" t="s">
        <v>37</v>
      </c>
      <c r="H61" s="64" t="s">
        <v>44</v>
      </c>
      <c r="I61" s="64" t="s">
        <v>39</v>
      </c>
      <c r="J61" s="61">
        <v>48000000</v>
      </c>
      <c r="K61" s="52" t="s">
        <v>7076</v>
      </c>
      <c r="L61" s="64" t="s">
        <v>7077</v>
      </c>
      <c r="M61" s="48" t="s">
        <v>7078</v>
      </c>
      <c r="N61" s="65" t="s">
        <v>24</v>
      </c>
      <c r="O61" s="62"/>
    </row>
    <row r="62" spans="2:15" s="70" customFormat="1" x14ac:dyDescent="0.15">
      <c r="B62" s="65">
        <v>2018</v>
      </c>
      <c r="C62" s="75">
        <v>1</v>
      </c>
      <c r="D62" s="76" t="s">
        <v>14</v>
      </c>
      <c r="E62" s="69" t="s">
        <v>4915</v>
      </c>
      <c r="F62" s="68" t="s">
        <v>7298</v>
      </c>
      <c r="G62" s="64" t="s">
        <v>43</v>
      </c>
      <c r="H62" s="64" t="s">
        <v>44</v>
      </c>
      <c r="I62" s="64" t="s">
        <v>39</v>
      </c>
      <c r="J62" s="61">
        <v>48102000</v>
      </c>
      <c r="K62" s="52" t="s">
        <v>4089</v>
      </c>
      <c r="L62" s="64" t="s">
        <v>7432</v>
      </c>
      <c r="M62" s="48" t="s">
        <v>7433</v>
      </c>
      <c r="N62" s="65" t="s">
        <v>24</v>
      </c>
      <c r="O62" s="62"/>
    </row>
    <row r="63" spans="2:15" s="70" customFormat="1" x14ac:dyDescent="0.15">
      <c r="B63" s="65">
        <v>2018</v>
      </c>
      <c r="C63" s="75">
        <v>1</v>
      </c>
      <c r="D63" s="76" t="s">
        <v>3705</v>
      </c>
      <c r="E63" s="69" t="s">
        <v>5759</v>
      </c>
      <c r="F63" s="68" t="s">
        <v>4934</v>
      </c>
      <c r="G63" s="64" t="s">
        <v>4963</v>
      </c>
      <c r="H63" s="64" t="s">
        <v>3704</v>
      </c>
      <c r="I63" s="64" t="s">
        <v>45</v>
      </c>
      <c r="J63" s="61">
        <v>48180000</v>
      </c>
      <c r="K63" s="52" t="s">
        <v>5915</v>
      </c>
      <c r="L63" s="64" t="s">
        <v>7483</v>
      </c>
      <c r="M63" s="48" t="s">
        <v>7484</v>
      </c>
      <c r="N63" s="65" t="s">
        <v>4909</v>
      </c>
      <c r="O63" s="62"/>
    </row>
    <row r="64" spans="2:15" s="70" customFormat="1" x14ac:dyDescent="0.15">
      <c r="B64" s="65">
        <v>2018</v>
      </c>
      <c r="C64" s="75">
        <v>1</v>
      </c>
      <c r="D64" s="76" t="s">
        <v>14</v>
      </c>
      <c r="E64" s="69" t="s">
        <v>5789</v>
      </c>
      <c r="F64" s="68" t="s">
        <v>7294</v>
      </c>
      <c r="G64" s="64" t="s">
        <v>37</v>
      </c>
      <c r="H64" s="64" t="s">
        <v>44</v>
      </c>
      <c r="I64" s="64" t="s">
        <v>39</v>
      </c>
      <c r="J64" s="61">
        <v>48868000</v>
      </c>
      <c r="K64" s="52" t="s">
        <v>7510</v>
      </c>
      <c r="L64" s="64" t="s">
        <v>7513</v>
      </c>
      <c r="M64" s="48" t="s">
        <v>7514</v>
      </c>
      <c r="N64" s="65" t="s">
        <v>24</v>
      </c>
      <c r="O64" s="62"/>
    </row>
    <row r="65" spans="2:15" s="70" customFormat="1" x14ac:dyDescent="0.15">
      <c r="B65" s="65">
        <v>2018</v>
      </c>
      <c r="C65" s="75">
        <v>1</v>
      </c>
      <c r="D65" s="76" t="s">
        <v>14</v>
      </c>
      <c r="E65" s="69" t="s">
        <v>3790</v>
      </c>
      <c r="F65" s="68" t="s">
        <v>7298</v>
      </c>
      <c r="G65" s="64" t="s">
        <v>37</v>
      </c>
      <c r="H65" s="64" t="s">
        <v>44</v>
      </c>
      <c r="I65" s="64" t="s">
        <v>39</v>
      </c>
      <c r="J65" s="61">
        <v>49596000</v>
      </c>
      <c r="K65" s="52" t="s">
        <v>7399</v>
      </c>
      <c r="L65" s="64" t="s">
        <v>7402</v>
      </c>
      <c r="M65" s="48" t="s">
        <v>7403</v>
      </c>
      <c r="N65" s="65" t="s">
        <v>24</v>
      </c>
      <c r="O65" s="62"/>
    </row>
    <row r="66" spans="2:15" s="70" customFormat="1" x14ac:dyDescent="0.15">
      <c r="B66" s="65">
        <v>2018</v>
      </c>
      <c r="C66" s="75">
        <v>1</v>
      </c>
      <c r="D66" s="76" t="s">
        <v>14</v>
      </c>
      <c r="E66" s="69" t="s">
        <v>1091</v>
      </c>
      <c r="F66" s="68" t="s">
        <v>4934</v>
      </c>
      <c r="G66" s="64" t="s">
        <v>37</v>
      </c>
      <c r="H66" s="64" t="s">
        <v>44</v>
      </c>
      <c r="I66" s="64" t="s">
        <v>39</v>
      </c>
      <c r="J66" s="61">
        <v>50000000</v>
      </c>
      <c r="K66" s="52" t="s">
        <v>5839</v>
      </c>
      <c r="L66" s="64" t="s">
        <v>6044</v>
      </c>
      <c r="M66" s="48" t="s">
        <v>6045</v>
      </c>
      <c r="N66" s="65" t="s">
        <v>24</v>
      </c>
      <c r="O66" s="62"/>
    </row>
    <row r="67" spans="2:15" s="70" customFormat="1" x14ac:dyDescent="0.15">
      <c r="B67" s="65">
        <v>2018</v>
      </c>
      <c r="C67" s="75">
        <v>1</v>
      </c>
      <c r="D67" s="76" t="s">
        <v>14</v>
      </c>
      <c r="E67" s="69" t="s">
        <v>1099</v>
      </c>
      <c r="F67" s="68" t="s">
        <v>4934</v>
      </c>
      <c r="G67" s="64" t="s">
        <v>43</v>
      </c>
      <c r="H67" s="64" t="s">
        <v>38</v>
      </c>
      <c r="I67" s="64" t="s">
        <v>39</v>
      </c>
      <c r="J67" s="61">
        <v>50000000</v>
      </c>
      <c r="K67" s="52" t="s">
        <v>6839</v>
      </c>
      <c r="L67" s="64" t="s">
        <v>6166</v>
      </c>
      <c r="M67" s="48" t="s">
        <v>7012</v>
      </c>
      <c r="N67" s="65" t="s">
        <v>24</v>
      </c>
      <c r="O67" s="62"/>
    </row>
    <row r="68" spans="2:15" s="70" customFormat="1" x14ac:dyDescent="0.15">
      <c r="B68" s="65">
        <v>2018</v>
      </c>
      <c r="C68" s="75">
        <v>1</v>
      </c>
      <c r="D68" s="76" t="s">
        <v>14</v>
      </c>
      <c r="E68" s="69" t="s">
        <v>1911</v>
      </c>
      <c r="F68" s="68" t="s">
        <v>4934</v>
      </c>
      <c r="G68" s="64" t="s">
        <v>37</v>
      </c>
      <c r="H68" s="64" t="s">
        <v>44</v>
      </c>
      <c r="I68" s="64" t="s">
        <v>39</v>
      </c>
      <c r="J68" s="61">
        <v>50000000</v>
      </c>
      <c r="K68" s="52" t="s">
        <v>7106</v>
      </c>
      <c r="L68" s="64" t="s">
        <v>7109</v>
      </c>
      <c r="M68" s="48" t="s">
        <v>7110</v>
      </c>
      <c r="N68" s="65" t="s">
        <v>24</v>
      </c>
      <c r="O68" s="62"/>
    </row>
    <row r="69" spans="2:15" s="70" customFormat="1" x14ac:dyDescent="0.15">
      <c r="B69" s="65">
        <v>2018</v>
      </c>
      <c r="C69" s="75">
        <v>1</v>
      </c>
      <c r="D69" s="76" t="s">
        <v>14</v>
      </c>
      <c r="E69" s="69" t="s">
        <v>4927</v>
      </c>
      <c r="F69" s="68" t="s">
        <v>7294</v>
      </c>
      <c r="G69" s="64" t="s">
        <v>37</v>
      </c>
      <c r="H69" s="64" t="s">
        <v>44</v>
      </c>
      <c r="I69" s="64" t="s">
        <v>39</v>
      </c>
      <c r="J69" s="61">
        <v>50000000</v>
      </c>
      <c r="K69" s="52" t="s">
        <v>7436</v>
      </c>
      <c r="L69" s="64" t="s">
        <v>7439</v>
      </c>
      <c r="M69" s="48" t="s">
        <v>7440</v>
      </c>
      <c r="N69" s="65" t="s">
        <v>24</v>
      </c>
      <c r="O69" s="62"/>
    </row>
    <row r="70" spans="2:15" s="70" customFormat="1" x14ac:dyDescent="0.15">
      <c r="B70" s="65">
        <v>2018</v>
      </c>
      <c r="C70" s="75">
        <v>1</v>
      </c>
      <c r="D70" s="76" t="s">
        <v>4180</v>
      </c>
      <c r="E70" s="69" t="s">
        <v>4994</v>
      </c>
      <c r="F70" s="68" t="s">
        <v>4934</v>
      </c>
      <c r="G70" s="64" t="s">
        <v>4995</v>
      </c>
      <c r="H70" s="64" t="s">
        <v>4996</v>
      </c>
      <c r="I70" s="64" t="s">
        <v>4965</v>
      </c>
      <c r="J70" s="61">
        <v>50000000</v>
      </c>
      <c r="K70" s="52" t="s">
        <v>4997</v>
      </c>
      <c r="L70" s="64" t="s">
        <v>4998</v>
      </c>
      <c r="M70" s="48" t="s">
        <v>4999</v>
      </c>
      <c r="N70" s="65" t="s">
        <v>5000</v>
      </c>
      <c r="O70" s="62"/>
    </row>
    <row r="71" spans="2:15" s="70" customFormat="1" x14ac:dyDescent="0.15">
      <c r="B71" s="65">
        <v>2018</v>
      </c>
      <c r="C71" s="75">
        <v>1</v>
      </c>
      <c r="D71" s="76" t="s">
        <v>14</v>
      </c>
      <c r="E71" s="69" t="s">
        <v>4992</v>
      </c>
      <c r="F71" s="68" t="s">
        <v>7294</v>
      </c>
      <c r="G71" s="64" t="s">
        <v>37</v>
      </c>
      <c r="H71" s="64" t="s">
        <v>44</v>
      </c>
      <c r="I71" s="64" t="s">
        <v>39</v>
      </c>
      <c r="J71" s="61">
        <v>50380000</v>
      </c>
      <c r="K71" s="52" t="s">
        <v>4993</v>
      </c>
      <c r="L71" s="64" t="s">
        <v>7476</v>
      </c>
      <c r="M71" s="48" t="s">
        <v>7477</v>
      </c>
      <c r="N71" s="65" t="s">
        <v>24</v>
      </c>
      <c r="O71" s="62"/>
    </row>
    <row r="72" spans="2:15" s="70" customFormat="1" x14ac:dyDescent="0.15">
      <c r="B72" s="65">
        <v>2018</v>
      </c>
      <c r="C72" s="75">
        <v>1</v>
      </c>
      <c r="D72" s="76" t="s">
        <v>14</v>
      </c>
      <c r="E72" s="69" t="s">
        <v>2722</v>
      </c>
      <c r="F72" s="68" t="s">
        <v>4934</v>
      </c>
      <c r="G72" s="64" t="s">
        <v>37</v>
      </c>
      <c r="H72" s="64" t="s">
        <v>44</v>
      </c>
      <c r="I72" s="64" t="s">
        <v>39</v>
      </c>
      <c r="J72" s="61">
        <v>58730000</v>
      </c>
      <c r="K72" s="52" t="s">
        <v>5874</v>
      </c>
      <c r="L72" s="64" t="s">
        <v>7206</v>
      </c>
      <c r="M72" s="48" t="s">
        <v>7207</v>
      </c>
      <c r="N72" s="65" t="s">
        <v>24</v>
      </c>
      <c r="O72" s="62"/>
    </row>
    <row r="73" spans="2:15" s="70" customFormat="1" x14ac:dyDescent="0.15">
      <c r="B73" s="65">
        <v>2018</v>
      </c>
      <c r="C73" s="75">
        <v>1</v>
      </c>
      <c r="D73" s="76" t="s">
        <v>14</v>
      </c>
      <c r="E73" s="69" t="s">
        <v>4968</v>
      </c>
      <c r="F73" s="68" t="s">
        <v>7298</v>
      </c>
      <c r="G73" s="64" t="s">
        <v>43</v>
      </c>
      <c r="H73" s="64" t="s">
        <v>38</v>
      </c>
      <c r="I73" s="64" t="s">
        <v>39</v>
      </c>
      <c r="J73" s="61">
        <v>60000000</v>
      </c>
      <c r="K73" s="52" t="s">
        <v>4177</v>
      </c>
      <c r="L73" s="64" t="s">
        <v>4969</v>
      </c>
      <c r="M73" s="48" t="s">
        <v>4970</v>
      </c>
      <c r="N73" s="65" t="s">
        <v>24</v>
      </c>
      <c r="O73" s="62"/>
    </row>
    <row r="74" spans="2:15" s="70" customFormat="1" x14ac:dyDescent="0.15">
      <c r="B74" s="65">
        <v>2018</v>
      </c>
      <c r="C74" s="75">
        <v>1</v>
      </c>
      <c r="D74" s="76" t="s">
        <v>14</v>
      </c>
      <c r="E74" s="69" t="s">
        <v>4975</v>
      </c>
      <c r="F74" s="68" t="s">
        <v>4934</v>
      </c>
      <c r="G74" s="64" t="s">
        <v>37</v>
      </c>
      <c r="H74" s="64" t="s">
        <v>44</v>
      </c>
      <c r="I74" s="64" t="s">
        <v>39</v>
      </c>
      <c r="J74" s="61">
        <v>62634000</v>
      </c>
      <c r="K74" s="52" t="s">
        <v>4002</v>
      </c>
      <c r="L74" s="64" t="s">
        <v>4976</v>
      </c>
      <c r="M74" s="48" t="s">
        <v>4977</v>
      </c>
      <c r="N74" s="65" t="s">
        <v>24</v>
      </c>
      <c r="O74" s="62"/>
    </row>
    <row r="75" spans="2:15" s="70" customFormat="1" x14ac:dyDescent="0.15">
      <c r="B75" s="65">
        <v>2018</v>
      </c>
      <c r="C75" s="75">
        <v>1</v>
      </c>
      <c r="D75" s="76" t="s">
        <v>14</v>
      </c>
      <c r="E75" s="69" t="s">
        <v>1843</v>
      </c>
      <c r="F75" s="68" t="s">
        <v>7044</v>
      </c>
      <c r="G75" s="64" t="s">
        <v>37</v>
      </c>
      <c r="H75" s="64" t="s">
        <v>44</v>
      </c>
      <c r="I75" s="64" t="s">
        <v>1065</v>
      </c>
      <c r="J75" s="61">
        <v>63949000</v>
      </c>
      <c r="K75" s="52" t="s">
        <v>7051</v>
      </c>
      <c r="L75" s="64" t="s">
        <v>7062</v>
      </c>
      <c r="M75" s="48" t="s">
        <v>7063</v>
      </c>
      <c r="N75" s="65" t="s">
        <v>24</v>
      </c>
      <c r="O75" s="62"/>
    </row>
    <row r="76" spans="2:15" s="70" customFormat="1" x14ac:dyDescent="0.15">
      <c r="B76" s="65">
        <v>2018</v>
      </c>
      <c r="C76" s="75">
        <v>1</v>
      </c>
      <c r="D76" s="76" t="s">
        <v>14</v>
      </c>
      <c r="E76" s="69" t="s">
        <v>1877</v>
      </c>
      <c r="F76" s="68" t="s">
        <v>4934</v>
      </c>
      <c r="G76" s="64" t="s">
        <v>37</v>
      </c>
      <c r="H76" s="64" t="s">
        <v>44</v>
      </c>
      <c r="I76" s="64" t="s">
        <v>39</v>
      </c>
      <c r="J76" s="61">
        <v>64029000</v>
      </c>
      <c r="K76" s="52" t="s">
        <v>6188</v>
      </c>
      <c r="L76" s="64" t="s">
        <v>6189</v>
      </c>
      <c r="M76" s="48" t="s">
        <v>6190</v>
      </c>
      <c r="N76" s="65" t="s">
        <v>24</v>
      </c>
      <c r="O76" s="62"/>
    </row>
    <row r="77" spans="2:15" s="70" customFormat="1" x14ac:dyDescent="0.15">
      <c r="B77" s="65">
        <v>2018</v>
      </c>
      <c r="C77" s="75">
        <v>1</v>
      </c>
      <c r="D77" s="76" t="s">
        <v>14</v>
      </c>
      <c r="E77" s="69" t="s">
        <v>1884</v>
      </c>
      <c r="F77" s="68" t="s">
        <v>4985</v>
      </c>
      <c r="G77" s="64" t="s">
        <v>43</v>
      </c>
      <c r="H77" s="64" t="s">
        <v>38</v>
      </c>
      <c r="I77" s="64" t="s">
        <v>39</v>
      </c>
      <c r="J77" s="61">
        <v>66057100</v>
      </c>
      <c r="K77" s="52" t="s">
        <v>5853</v>
      </c>
      <c r="L77" s="64" t="s">
        <v>6199</v>
      </c>
      <c r="M77" s="48" t="s">
        <v>6200</v>
      </c>
      <c r="N77" s="65" t="s">
        <v>24</v>
      </c>
      <c r="O77" s="62"/>
    </row>
    <row r="78" spans="2:15" s="70" customFormat="1" x14ac:dyDescent="0.15">
      <c r="B78" s="65">
        <v>2018</v>
      </c>
      <c r="C78" s="75">
        <v>1</v>
      </c>
      <c r="D78" s="76" t="s">
        <v>14</v>
      </c>
      <c r="E78" s="69" t="s">
        <v>3791</v>
      </c>
      <c r="F78" s="68" t="s">
        <v>7294</v>
      </c>
      <c r="G78" s="64" t="s">
        <v>37</v>
      </c>
      <c r="H78" s="64" t="s">
        <v>44</v>
      </c>
      <c r="I78" s="64" t="s">
        <v>39</v>
      </c>
      <c r="J78" s="61">
        <v>69700000</v>
      </c>
      <c r="K78" s="52" t="s">
        <v>7404</v>
      </c>
      <c r="L78" s="64" t="s">
        <v>7405</v>
      </c>
      <c r="M78" s="48" t="s">
        <v>7406</v>
      </c>
      <c r="N78" s="65" t="s">
        <v>24</v>
      </c>
      <c r="O78" s="62"/>
    </row>
    <row r="79" spans="2:15" s="70" customFormat="1" x14ac:dyDescent="0.15">
      <c r="B79" s="65">
        <v>2018</v>
      </c>
      <c r="C79" s="75">
        <v>1</v>
      </c>
      <c r="D79" s="76" t="s">
        <v>14</v>
      </c>
      <c r="E79" s="69" t="s">
        <v>1096</v>
      </c>
      <c r="F79" s="68" t="s">
        <v>4985</v>
      </c>
      <c r="G79" s="64" t="s">
        <v>7685</v>
      </c>
      <c r="H79" s="64" t="s">
        <v>38</v>
      </c>
      <c r="I79" s="64" t="s">
        <v>39</v>
      </c>
      <c r="J79" s="61">
        <v>69720000</v>
      </c>
      <c r="K79" s="52" t="s">
        <v>5840</v>
      </c>
      <c r="L79" s="64" t="s">
        <v>6058</v>
      </c>
      <c r="M79" s="48" t="s">
        <v>7008</v>
      </c>
      <c r="N79" s="65" t="s">
        <v>24</v>
      </c>
      <c r="O79" s="62"/>
    </row>
    <row r="80" spans="2:15" s="70" customFormat="1" x14ac:dyDescent="0.15">
      <c r="B80" s="65">
        <v>2018</v>
      </c>
      <c r="C80" s="75">
        <v>1</v>
      </c>
      <c r="D80" s="76" t="s">
        <v>14</v>
      </c>
      <c r="E80" s="69" t="s">
        <v>3793</v>
      </c>
      <c r="F80" s="68" t="s">
        <v>7294</v>
      </c>
      <c r="G80" s="64" t="s">
        <v>37</v>
      </c>
      <c r="H80" s="64" t="s">
        <v>44</v>
      </c>
      <c r="I80" s="64" t="s">
        <v>39</v>
      </c>
      <c r="J80" s="61">
        <v>71062200</v>
      </c>
      <c r="K80" s="52" t="s">
        <v>7404</v>
      </c>
      <c r="L80" s="64" t="s">
        <v>7407</v>
      </c>
      <c r="M80" s="48" t="s">
        <v>7408</v>
      </c>
      <c r="N80" s="65" t="s">
        <v>24</v>
      </c>
      <c r="O80" s="62"/>
    </row>
    <row r="81" spans="2:15" s="70" customFormat="1" x14ac:dyDescent="0.15">
      <c r="B81" s="65">
        <v>2018</v>
      </c>
      <c r="C81" s="75">
        <v>1</v>
      </c>
      <c r="D81" s="76" t="s">
        <v>14</v>
      </c>
      <c r="E81" s="69" t="s">
        <v>1860</v>
      </c>
      <c r="F81" s="68" t="s">
        <v>7044</v>
      </c>
      <c r="G81" s="64" t="s">
        <v>37</v>
      </c>
      <c r="H81" s="64" t="s">
        <v>44</v>
      </c>
      <c r="I81" s="64" t="s">
        <v>39</v>
      </c>
      <c r="J81" s="61">
        <v>73305000</v>
      </c>
      <c r="K81" s="52" t="s">
        <v>7076</v>
      </c>
      <c r="L81" s="64" t="s">
        <v>7077</v>
      </c>
      <c r="M81" s="48" t="s">
        <v>7078</v>
      </c>
      <c r="N81" s="65" t="s">
        <v>24</v>
      </c>
      <c r="O81" s="62"/>
    </row>
    <row r="82" spans="2:15" s="70" customFormat="1" x14ac:dyDescent="0.15">
      <c r="B82" s="65">
        <v>2018</v>
      </c>
      <c r="C82" s="75">
        <v>1</v>
      </c>
      <c r="D82" s="76" t="s">
        <v>14</v>
      </c>
      <c r="E82" s="69" t="s">
        <v>5795</v>
      </c>
      <c r="F82" s="68" t="s">
        <v>7294</v>
      </c>
      <c r="G82" s="64" t="s">
        <v>37</v>
      </c>
      <c r="H82" s="64" t="s">
        <v>44</v>
      </c>
      <c r="I82" s="64" t="s">
        <v>39</v>
      </c>
      <c r="J82" s="61">
        <v>73600000</v>
      </c>
      <c r="K82" s="52" t="s">
        <v>6772</v>
      </c>
      <c r="L82" s="64" t="s">
        <v>7513</v>
      </c>
      <c r="M82" s="48" t="s">
        <v>7514</v>
      </c>
      <c r="N82" s="65" t="s">
        <v>24</v>
      </c>
      <c r="O82" s="62"/>
    </row>
    <row r="83" spans="2:15" s="70" customFormat="1" x14ac:dyDescent="0.15">
      <c r="B83" s="65">
        <v>2018</v>
      </c>
      <c r="C83" s="75">
        <v>1</v>
      </c>
      <c r="D83" s="76" t="s">
        <v>14</v>
      </c>
      <c r="E83" s="69" t="s">
        <v>1844</v>
      </c>
      <c r="F83" s="68" t="s">
        <v>7044</v>
      </c>
      <c r="G83" s="64" t="s">
        <v>37</v>
      </c>
      <c r="H83" s="64" t="s">
        <v>44</v>
      </c>
      <c r="I83" s="64" t="s">
        <v>1065</v>
      </c>
      <c r="J83" s="61">
        <v>78678000</v>
      </c>
      <c r="K83" s="52" t="s">
        <v>7051</v>
      </c>
      <c r="L83" s="64" t="s">
        <v>3980</v>
      </c>
      <c r="M83" s="48" t="s">
        <v>7064</v>
      </c>
      <c r="N83" s="65" t="s">
        <v>24</v>
      </c>
      <c r="O83" s="62"/>
    </row>
    <row r="84" spans="2:15" s="70" customFormat="1" x14ac:dyDescent="0.15">
      <c r="B84" s="65">
        <v>2018</v>
      </c>
      <c r="C84" s="75">
        <v>1</v>
      </c>
      <c r="D84" s="76" t="s">
        <v>14</v>
      </c>
      <c r="E84" s="69" t="s">
        <v>3788</v>
      </c>
      <c r="F84" s="68" t="s">
        <v>7294</v>
      </c>
      <c r="G84" s="64" t="s">
        <v>37</v>
      </c>
      <c r="H84" s="64" t="s">
        <v>44</v>
      </c>
      <c r="I84" s="64" t="s">
        <v>39</v>
      </c>
      <c r="J84" s="61">
        <v>79153000</v>
      </c>
      <c r="K84" s="52" t="s">
        <v>7399</v>
      </c>
      <c r="L84" s="64" t="s">
        <v>7400</v>
      </c>
      <c r="M84" s="48" t="s">
        <v>7401</v>
      </c>
      <c r="N84" s="65" t="s">
        <v>24</v>
      </c>
      <c r="O84" s="62"/>
    </row>
    <row r="85" spans="2:15" s="70" customFormat="1" x14ac:dyDescent="0.15">
      <c r="B85" s="65">
        <v>2018</v>
      </c>
      <c r="C85" s="75">
        <v>1</v>
      </c>
      <c r="D85" s="76" t="s">
        <v>3705</v>
      </c>
      <c r="E85" s="69" t="s">
        <v>3724</v>
      </c>
      <c r="F85" s="68" t="s">
        <v>7298</v>
      </c>
      <c r="G85" s="64" t="s">
        <v>43</v>
      </c>
      <c r="H85" s="64" t="s">
        <v>3708</v>
      </c>
      <c r="I85" s="64" t="s">
        <v>3709</v>
      </c>
      <c r="J85" s="61">
        <v>80000000</v>
      </c>
      <c r="K85" s="52" t="s">
        <v>7338</v>
      </c>
      <c r="L85" s="64" t="s">
        <v>7339</v>
      </c>
      <c r="M85" s="48" t="s">
        <v>7340</v>
      </c>
      <c r="N85" s="65" t="s">
        <v>24</v>
      </c>
      <c r="O85" s="62"/>
    </row>
    <row r="86" spans="2:15" s="70" customFormat="1" x14ac:dyDescent="0.15">
      <c r="B86" s="65">
        <v>2018</v>
      </c>
      <c r="C86" s="75">
        <v>1</v>
      </c>
      <c r="D86" s="76" t="s">
        <v>14</v>
      </c>
      <c r="E86" s="69" t="s">
        <v>2173</v>
      </c>
      <c r="F86" s="68" t="s">
        <v>4934</v>
      </c>
      <c r="G86" s="64" t="s">
        <v>37</v>
      </c>
      <c r="H86" s="64" t="s">
        <v>44</v>
      </c>
      <c r="I86" s="64" t="s">
        <v>39</v>
      </c>
      <c r="J86" s="61">
        <v>81000000</v>
      </c>
      <c r="K86" s="52" t="s">
        <v>5856</v>
      </c>
      <c r="L86" s="64" t="s">
        <v>7117</v>
      </c>
      <c r="M86" s="48" t="s">
        <v>7118</v>
      </c>
      <c r="N86" s="65" t="s">
        <v>24</v>
      </c>
      <c r="O86" s="62"/>
    </row>
    <row r="87" spans="2:15" s="70" customFormat="1" x14ac:dyDescent="0.15">
      <c r="B87" s="65">
        <v>2018</v>
      </c>
      <c r="C87" s="75">
        <v>1</v>
      </c>
      <c r="D87" s="76" t="s">
        <v>14</v>
      </c>
      <c r="E87" s="69" t="s">
        <v>5792</v>
      </c>
      <c r="F87" s="68" t="s">
        <v>7294</v>
      </c>
      <c r="G87" s="64" t="s">
        <v>37</v>
      </c>
      <c r="H87" s="64" t="s">
        <v>44</v>
      </c>
      <c r="I87" s="64" t="s">
        <v>39</v>
      </c>
      <c r="J87" s="61">
        <v>81719000</v>
      </c>
      <c r="K87" s="52" t="s">
        <v>7510</v>
      </c>
      <c r="L87" s="64" t="s">
        <v>7517</v>
      </c>
      <c r="M87" s="48" t="s">
        <v>7518</v>
      </c>
      <c r="N87" s="65" t="s">
        <v>24</v>
      </c>
      <c r="O87" s="62"/>
    </row>
    <row r="88" spans="2:15" s="70" customFormat="1" x14ac:dyDescent="0.15">
      <c r="B88" s="65">
        <v>2018</v>
      </c>
      <c r="C88" s="75">
        <v>1</v>
      </c>
      <c r="D88" s="76" t="s">
        <v>14</v>
      </c>
      <c r="E88" s="69" t="s">
        <v>1866</v>
      </c>
      <c r="F88" s="68" t="s">
        <v>7035</v>
      </c>
      <c r="G88" s="64" t="s">
        <v>37</v>
      </c>
      <c r="H88" s="64" t="s">
        <v>44</v>
      </c>
      <c r="I88" s="64" t="s">
        <v>39</v>
      </c>
      <c r="J88" s="61">
        <v>81922000</v>
      </c>
      <c r="K88" s="52" t="s">
        <v>7081</v>
      </c>
      <c r="L88" s="64" t="s">
        <v>7082</v>
      </c>
      <c r="M88" s="48" t="s">
        <v>7083</v>
      </c>
      <c r="N88" s="65" t="s">
        <v>24</v>
      </c>
      <c r="O88" s="62"/>
    </row>
    <row r="89" spans="2:15" s="70" customFormat="1" x14ac:dyDescent="0.15">
      <c r="B89" s="65">
        <v>2018</v>
      </c>
      <c r="C89" s="75">
        <v>1</v>
      </c>
      <c r="D89" s="76" t="s">
        <v>14</v>
      </c>
      <c r="E89" s="69" t="s">
        <v>1095</v>
      </c>
      <c r="F89" s="68" t="s">
        <v>4985</v>
      </c>
      <c r="G89" s="64" t="s">
        <v>37</v>
      </c>
      <c r="H89" s="64" t="s">
        <v>7678</v>
      </c>
      <c r="I89" s="64" t="s">
        <v>39</v>
      </c>
      <c r="J89" s="61">
        <v>82684000</v>
      </c>
      <c r="K89" s="52" t="s">
        <v>5840</v>
      </c>
      <c r="L89" s="64" t="s">
        <v>6058</v>
      </c>
      <c r="M89" s="48" t="s">
        <v>7007</v>
      </c>
      <c r="N89" s="65" t="s">
        <v>24</v>
      </c>
      <c r="O89" s="62"/>
    </row>
    <row r="90" spans="2:15" s="70" customFormat="1" x14ac:dyDescent="0.15">
      <c r="B90" s="65">
        <v>2018</v>
      </c>
      <c r="C90" s="75">
        <v>1</v>
      </c>
      <c r="D90" s="76" t="s">
        <v>14</v>
      </c>
      <c r="E90" s="69" t="s">
        <v>1778</v>
      </c>
      <c r="F90" s="68" t="s">
        <v>4934</v>
      </c>
      <c r="G90" s="64" t="s">
        <v>43</v>
      </c>
      <c r="H90" s="64" t="s">
        <v>38</v>
      </c>
      <c r="I90" s="64" t="s">
        <v>39</v>
      </c>
      <c r="J90" s="61">
        <v>84560400</v>
      </c>
      <c r="K90" s="52" t="s">
        <v>7015</v>
      </c>
      <c r="L90" s="64" t="s">
        <v>7016</v>
      </c>
      <c r="M90" s="48" t="s">
        <v>7017</v>
      </c>
      <c r="N90" s="65" t="s">
        <v>24</v>
      </c>
      <c r="O90" s="62"/>
    </row>
    <row r="91" spans="2:15" s="70" customFormat="1" x14ac:dyDescent="0.15">
      <c r="B91" s="65">
        <v>2018</v>
      </c>
      <c r="C91" s="75">
        <v>1</v>
      </c>
      <c r="D91" s="76" t="s">
        <v>14</v>
      </c>
      <c r="E91" s="69" t="s">
        <v>1886</v>
      </c>
      <c r="F91" s="68" t="s">
        <v>4985</v>
      </c>
      <c r="G91" s="64" t="s">
        <v>43</v>
      </c>
      <c r="H91" s="64" t="s">
        <v>38</v>
      </c>
      <c r="I91" s="64" t="s">
        <v>39</v>
      </c>
      <c r="J91" s="61">
        <v>86669200</v>
      </c>
      <c r="K91" s="52" t="s">
        <v>5853</v>
      </c>
      <c r="L91" s="64" t="s">
        <v>6199</v>
      </c>
      <c r="M91" s="48" t="s">
        <v>6200</v>
      </c>
      <c r="N91" s="65" t="s">
        <v>24</v>
      </c>
      <c r="O91" s="62"/>
    </row>
    <row r="92" spans="2:15" s="70" customFormat="1" x14ac:dyDescent="0.15">
      <c r="B92" s="65">
        <v>2018</v>
      </c>
      <c r="C92" s="75">
        <v>1</v>
      </c>
      <c r="D92" s="76" t="s">
        <v>3705</v>
      </c>
      <c r="E92" s="69" t="s">
        <v>5758</v>
      </c>
      <c r="F92" s="68" t="s">
        <v>7298</v>
      </c>
      <c r="G92" s="64" t="s">
        <v>7687</v>
      </c>
      <c r="H92" s="64" t="s">
        <v>38</v>
      </c>
      <c r="I92" s="64" t="s">
        <v>39</v>
      </c>
      <c r="J92" s="61">
        <v>89980000</v>
      </c>
      <c r="K92" s="52" t="s">
        <v>5914</v>
      </c>
      <c r="L92" s="64" t="s">
        <v>7481</v>
      </c>
      <c r="M92" s="48" t="s">
        <v>7482</v>
      </c>
      <c r="N92" s="65" t="s">
        <v>4909</v>
      </c>
      <c r="O92" s="62"/>
    </row>
    <row r="93" spans="2:15" s="70" customFormat="1" x14ac:dyDescent="0.15">
      <c r="B93" s="65">
        <v>2018</v>
      </c>
      <c r="C93" s="75">
        <v>1</v>
      </c>
      <c r="D93" s="76" t="s">
        <v>14</v>
      </c>
      <c r="E93" s="69" t="s">
        <v>5794</v>
      </c>
      <c r="F93" s="68" t="s">
        <v>7294</v>
      </c>
      <c r="G93" s="64" t="s">
        <v>37</v>
      </c>
      <c r="H93" s="64" t="s">
        <v>44</v>
      </c>
      <c r="I93" s="64" t="s">
        <v>39</v>
      </c>
      <c r="J93" s="61">
        <v>92850950</v>
      </c>
      <c r="K93" s="52" t="s">
        <v>7510</v>
      </c>
      <c r="L93" s="64" t="s">
        <v>7513</v>
      </c>
      <c r="M93" s="48" t="s">
        <v>7514</v>
      </c>
      <c r="N93" s="65" t="s">
        <v>24</v>
      </c>
      <c r="O93" s="62"/>
    </row>
    <row r="94" spans="2:15" s="70" customFormat="1" x14ac:dyDescent="0.15">
      <c r="B94" s="65">
        <v>2018</v>
      </c>
      <c r="C94" s="75">
        <v>1</v>
      </c>
      <c r="D94" s="76" t="s">
        <v>14</v>
      </c>
      <c r="E94" s="69" t="s">
        <v>1076</v>
      </c>
      <c r="F94" s="68" t="s">
        <v>4985</v>
      </c>
      <c r="G94" s="64" t="s">
        <v>37</v>
      </c>
      <c r="H94" s="64" t="s">
        <v>44</v>
      </c>
      <c r="I94" s="64" t="s">
        <v>39</v>
      </c>
      <c r="J94" s="61">
        <v>93800000</v>
      </c>
      <c r="K94" s="52" t="s">
        <v>6017</v>
      </c>
      <c r="L94" s="64" t="s">
        <v>6022</v>
      </c>
      <c r="M94" s="48" t="s">
        <v>6023</v>
      </c>
      <c r="N94" s="65" t="s">
        <v>24</v>
      </c>
      <c r="O94" s="62"/>
    </row>
    <row r="95" spans="2:15" s="70" customFormat="1" x14ac:dyDescent="0.15">
      <c r="B95" s="65">
        <v>2018</v>
      </c>
      <c r="C95" s="75">
        <v>1</v>
      </c>
      <c r="D95" s="76" t="s">
        <v>14</v>
      </c>
      <c r="E95" s="69" t="s">
        <v>452</v>
      </c>
      <c r="F95" s="68" t="s">
        <v>4934</v>
      </c>
      <c r="G95" s="64" t="s">
        <v>37</v>
      </c>
      <c r="H95" s="64" t="s">
        <v>44</v>
      </c>
      <c r="I95" s="64" t="s">
        <v>39</v>
      </c>
      <c r="J95" s="61">
        <v>96000000</v>
      </c>
      <c r="K95" s="52" t="s">
        <v>5971</v>
      </c>
      <c r="L95" s="64" t="s">
        <v>5978</v>
      </c>
      <c r="M95" s="48" t="s">
        <v>5979</v>
      </c>
      <c r="N95" s="65" t="s">
        <v>24</v>
      </c>
      <c r="O95" s="62"/>
    </row>
    <row r="96" spans="2:15" s="70" customFormat="1" x14ac:dyDescent="0.15">
      <c r="B96" s="65">
        <v>2018</v>
      </c>
      <c r="C96" s="75">
        <v>1</v>
      </c>
      <c r="D96" s="76" t="s">
        <v>14</v>
      </c>
      <c r="E96" s="69" t="s">
        <v>3779</v>
      </c>
      <c r="F96" s="68" t="s">
        <v>7298</v>
      </c>
      <c r="G96" s="64" t="s">
        <v>37</v>
      </c>
      <c r="H96" s="64" t="s">
        <v>44</v>
      </c>
      <c r="I96" s="64" t="s">
        <v>39</v>
      </c>
      <c r="J96" s="61">
        <v>96620000</v>
      </c>
      <c r="K96" s="52" t="s">
        <v>7382</v>
      </c>
      <c r="L96" s="64" t="s">
        <v>7385</v>
      </c>
      <c r="M96" s="48" t="s">
        <v>7386</v>
      </c>
      <c r="N96" s="65" t="s">
        <v>24</v>
      </c>
      <c r="O96" s="62"/>
    </row>
    <row r="97" spans="2:15" s="70" customFormat="1" x14ac:dyDescent="0.15">
      <c r="B97" s="65">
        <v>2018</v>
      </c>
      <c r="C97" s="75">
        <v>1</v>
      </c>
      <c r="D97" s="76" t="s">
        <v>14</v>
      </c>
      <c r="E97" s="69" t="s">
        <v>1841</v>
      </c>
      <c r="F97" s="68" t="s">
        <v>7044</v>
      </c>
      <c r="G97" s="64" t="s">
        <v>37</v>
      </c>
      <c r="H97" s="64" t="s">
        <v>44</v>
      </c>
      <c r="I97" s="64" t="s">
        <v>1065</v>
      </c>
      <c r="J97" s="61">
        <v>97540000</v>
      </c>
      <c r="K97" s="52" t="s">
        <v>7051</v>
      </c>
      <c r="L97" s="64" t="s">
        <v>7060</v>
      </c>
      <c r="M97" s="48" t="s">
        <v>7061</v>
      </c>
      <c r="N97" s="65" t="s">
        <v>24</v>
      </c>
      <c r="O97" s="62"/>
    </row>
    <row r="98" spans="2:15" s="70" customFormat="1" x14ac:dyDescent="0.15">
      <c r="B98" s="65">
        <v>2018</v>
      </c>
      <c r="C98" s="75">
        <v>1</v>
      </c>
      <c r="D98" s="76" t="s">
        <v>14</v>
      </c>
      <c r="E98" s="69" t="s">
        <v>3795</v>
      </c>
      <c r="F98" s="68" t="s">
        <v>7298</v>
      </c>
      <c r="G98" s="64" t="s">
        <v>37</v>
      </c>
      <c r="H98" s="64" t="s">
        <v>44</v>
      </c>
      <c r="I98" s="64" t="s">
        <v>39</v>
      </c>
      <c r="J98" s="61">
        <v>100000000</v>
      </c>
      <c r="K98" s="52" t="s">
        <v>7404</v>
      </c>
      <c r="L98" s="64" t="s">
        <v>7407</v>
      </c>
      <c r="M98" s="48" t="s">
        <v>7408</v>
      </c>
      <c r="N98" s="65" t="s">
        <v>24</v>
      </c>
      <c r="O98" s="62"/>
    </row>
    <row r="99" spans="2:15" s="70" customFormat="1" x14ac:dyDescent="0.15">
      <c r="B99" s="65">
        <v>2018</v>
      </c>
      <c r="C99" s="75">
        <v>1</v>
      </c>
      <c r="D99" s="76" t="s">
        <v>14</v>
      </c>
      <c r="E99" s="69" t="s">
        <v>4937</v>
      </c>
      <c r="F99" s="68" t="s">
        <v>7294</v>
      </c>
      <c r="G99" s="64" t="s">
        <v>37</v>
      </c>
      <c r="H99" s="64" t="s">
        <v>44</v>
      </c>
      <c r="I99" s="64" t="s">
        <v>39</v>
      </c>
      <c r="J99" s="61">
        <v>106239380</v>
      </c>
      <c r="K99" s="52" t="s">
        <v>7449</v>
      </c>
      <c r="L99" s="64" t="s">
        <v>7450</v>
      </c>
      <c r="M99" s="48" t="s">
        <v>7451</v>
      </c>
      <c r="N99" s="65" t="s">
        <v>24</v>
      </c>
      <c r="O99" s="62"/>
    </row>
    <row r="100" spans="2:15" s="70" customFormat="1" x14ac:dyDescent="0.15">
      <c r="B100" s="65">
        <v>2018</v>
      </c>
      <c r="C100" s="75">
        <v>1</v>
      </c>
      <c r="D100" s="76" t="s">
        <v>14</v>
      </c>
      <c r="E100" s="69" t="s">
        <v>3794</v>
      </c>
      <c r="F100" s="68" t="s">
        <v>7294</v>
      </c>
      <c r="G100" s="64" t="s">
        <v>37</v>
      </c>
      <c r="H100" s="64" t="s">
        <v>44</v>
      </c>
      <c r="I100" s="64" t="s">
        <v>39</v>
      </c>
      <c r="J100" s="61">
        <v>106478000</v>
      </c>
      <c r="K100" s="52" t="s">
        <v>7404</v>
      </c>
      <c r="L100" s="64" t="s">
        <v>7405</v>
      </c>
      <c r="M100" s="48" t="s">
        <v>7406</v>
      </c>
      <c r="N100" s="65" t="s">
        <v>24</v>
      </c>
      <c r="O100" s="62"/>
    </row>
    <row r="101" spans="2:15" s="70" customFormat="1" x14ac:dyDescent="0.15">
      <c r="B101" s="65">
        <v>2018</v>
      </c>
      <c r="C101" s="75">
        <v>1</v>
      </c>
      <c r="D101" s="76" t="s">
        <v>14</v>
      </c>
      <c r="E101" s="69" t="s">
        <v>4904</v>
      </c>
      <c r="F101" s="68" t="s">
        <v>7294</v>
      </c>
      <c r="G101" s="64" t="s">
        <v>37</v>
      </c>
      <c r="H101" s="64" t="s">
        <v>44</v>
      </c>
      <c r="I101" s="64" t="s">
        <v>39</v>
      </c>
      <c r="J101" s="61">
        <v>113876000</v>
      </c>
      <c r="K101" s="52" t="s">
        <v>7426</v>
      </c>
      <c r="L101" s="64" t="s">
        <v>7427</v>
      </c>
      <c r="M101" s="48" t="s">
        <v>7428</v>
      </c>
      <c r="N101" s="65" t="s">
        <v>24</v>
      </c>
      <c r="O101" s="62"/>
    </row>
    <row r="102" spans="2:15" s="70" customFormat="1" x14ac:dyDescent="0.15">
      <c r="B102" s="65">
        <v>2018</v>
      </c>
      <c r="C102" s="75">
        <v>1</v>
      </c>
      <c r="D102" s="76" t="s">
        <v>14</v>
      </c>
      <c r="E102" s="69" t="s">
        <v>1846</v>
      </c>
      <c r="F102" s="68" t="s">
        <v>7044</v>
      </c>
      <c r="G102" s="64" t="s">
        <v>37</v>
      </c>
      <c r="H102" s="64" t="s">
        <v>44</v>
      </c>
      <c r="I102" s="64" t="s">
        <v>39</v>
      </c>
      <c r="J102" s="61">
        <v>115000000</v>
      </c>
      <c r="K102" s="52" t="s">
        <v>7051</v>
      </c>
      <c r="L102" s="64" t="s">
        <v>7067</v>
      </c>
      <c r="M102" s="48" t="s">
        <v>7068</v>
      </c>
      <c r="N102" s="65" t="s">
        <v>24</v>
      </c>
      <c r="O102" s="62"/>
    </row>
    <row r="103" spans="2:15" s="70" customFormat="1" x14ac:dyDescent="0.15">
      <c r="B103" s="65">
        <v>2018</v>
      </c>
      <c r="C103" s="75">
        <v>1</v>
      </c>
      <c r="D103" s="76" t="s">
        <v>14</v>
      </c>
      <c r="E103" s="69" t="s">
        <v>1817</v>
      </c>
      <c r="F103" s="68" t="s">
        <v>4934</v>
      </c>
      <c r="G103" s="64" t="s">
        <v>37</v>
      </c>
      <c r="H103" s="64" t="s">
        <v>44</v>
      </c>
      <c r="I103" s="64" t="s">
        <v>39</v>
      </c>
      <c r="J103" s="61">
        <v>116611000</v>
      </c>
      <c r="K103" s="52" t="s">
        <v>5844</v>
      </c>
      <c r="L103" s="64" t="s">
        <v>6078</v>
      </c>
      <c r="M103" s="48" t="s">
        <v>6079</v>
      </c>
      <c r="N103" s="65" t="s">
        <v>24</v>
      </c>
      <c r="O103" s="62"/>
    </row>
    <row r="104" spans="2:15" s="70" customFormat="1" x14ac:dyDescent="0.15">
      <c r="B104" s="65">
        <v>2018</v>
      </c>
      <c r="C104" s="75">
        <v>1</v>
      </c>
      <c r="D104" s="76" t="s">
        <v>14</v>
      </c>
      <c r="E104" s="69" t="s">
        <v>1799</v>
      </c>
      <c r="F104" s="68" t="s">
        <v>4934</v>
      </c>
      <c r="G104" s="64" t="s">
        <v>37</v>
      </c>
      <c r="H104" s="64" t="s">
        <v>44</v>
      </c>
      <c r="I104" s="64" t="s">
        <v>39</v>
      </c>
      <c r="J104" s="61">
        <v>121277000</v>
      </c>
      <c r="K104" s="52" t="s">
        <v>7015</v>
      </c>
      <c r="L104" s="64" t="s">
        <v>7018</v>
      </c>
      <c r="M104" s="48" t="s">
        <v>7019</v>
      </c>
      <c r="N104" s="65" t="s">
        <v>24</v>
      </c>
      <c r="O104" s="62"/>
    </row>
    <row r="105" spans="2:15" s="70" customFormat="1" x14ac:dyDescent="0.15">
      <c r="B105" s="65">
        <v>2018</v>
      </c>
      <c r="C105" s="75">
        <v>1</v>
      </c>
      <c r="D105" s="76" t="s">
        <v>14</v>
      </c>
      <c r="E105" s="69" t="s">
        <v>1797</v>
      </c>
      <c r="F105" s="68" t="s">
        <v>4934</v>
      </c>
      <c r="G105" s="64" t="s">
        <v>37</v>
      </c>
      <c r="H105" s="64" t="s">
        <v>44</v>
      </c>
      <c r="I105" s="64" t="s">
        <v>39</v>
      </c>
      <c r="J105" s="61">
        <v>121372000</v>
      </c>
      <c r="K105" s="52" t="s">
        <v>7015</v>
      </c>
      <c r="L105" s="64" t="s">
        <v>7018</v>
      </c>
      <c r="M105" s="48" t="s">
        <v>7019</v>
      </c>
      <c r="N105" s="65" t="s">
        <v>24</v>
      </c>
      <c r="O105" s="62"/>
    </row>
    <row r="106" spans="2:15" s="70" customFormat="1" x14ac:dyDescent="0.15">
      <c r="B106" s="65">
        <v>2018</v>
      </c>
      <c r="C106" s="75">
        <v>1</v>
      </c>
      <c r="D106" s="76" t="s">
        <v>14</v>
      </c>
      <c r="E106" s="69" t="s">
        <v>1794</v>
      </c>
      <c r="F106" s="68" t="s">
        <v>4934</v>
      </c>
      <c r="G106" s="64" t="s">
        <v>37</v>
      </c>
      <c r="H106" s="64" t="s">
        <v>44</v>
      </c>
      <c r="I106" s="64" t="s">
        <v>39</v>
      </c>
      <c r="J106" s="61">
        <v>121553000</v>
      </c>
      <c r="K106" s="52" t="s">
        <v>7015</v>
      </c>
      <c r="L106" s="64" t="s">
        <v>7018</v>
      </c>
      <c r="M106" s="48" t="s">
        <v>7019</v>
      </c>
      <c r="N106" s="65" t="s">
        <v>24</v>
      </c>
      <c r="O106" s="62"/>
    </row>
    <row r="107" spans="2:15" s="70" customFormat="1" x14ac:dyDescent="0.15">
      <c r="B107" s="65">
        <v>2018</v>
      </c>
      <c r="C107" s="75">
        <v>1</v>
      </c>
      <c r="D107" s="76" t="s">
        <v>14</v>
      </c>
      <c r="E107" s="69" t="s">
        <v>1798</v>
      </c>
      <c r="F107" s="68" t="s">
        <v>4934</v>
      </c>
      <c r="G107" s="64" t="s">
        <v>37</v>
      </c>
      <c r="H107" s="64" t="s">
        <v>44</v>
      </c>
      <c r="I107" s="64" t="s">
        <v>39</v>
      </c>
      <c r="J107" s="61">
        <v>121604000</v>
      </c>
      <c r="K107" s="52" t="s">
        <v>7015</v>
      </c>
      <c r="L107" s="64" t="s">
        <v>7018</v>
      </c>
      <c r="M107" s="48" t="s">
        <v>7019</v>
      </c>
      <c r="N107" s="65" t="s">
        <v>24</v>
      </c>
      <c r="O107" s="62"/>
    </row>
    <row r="108" spans="2:15" s="70" customFormat="1" x14ac:dyDescent="0.15">
      <c r="B108" s="65">
        <v>2018</v>
      </c>
      <c r="C108" s="75">
        <v>1</v>
      </c>
      <c r="D108" s="76" t="s">
        <v>14</v>
      </c>
      <c r="E108" s="69" t="s">
        <v>1795</v>
      </c>
      <c r="F108" s="68" t="s">
        <v>4934</v>
      </c>
      <c r="G108" s="64" t="s">
        <v>37</v>
      </c>
      <c r="H108" s="64" t="s">
        <v>44</v>
      </c>
      <c r="I108" s="64" t="s">
        <v>39</v>
      </c>
      <c r="J108" s="61">
        <v>121615000</v>
      </c>
      <c r="K108" s="52" t="s">
        <v>7015</v>
      </c>
      <c r="L108" s="64" t="s">
        <v>7018</v>
      </c>
      <c r="M108" s="48" t="s">
        <v>7019</v>
      </c>
      <c r="N108" s="65" t="s">
        <v>24</v>
      </c>
      <c r="O108" s="62"/>
    </row>
    <row r="109" spans="2:15" s="70" customFormat="1" x14ac:dyDescent="0.15">
      <c r="B109" s="65">
        <v>2018</v>
      </c>
      <c r="C109" s="75">
        <v>1</v>
      </c>
      <c r="D109" s="76" t="s">
        <v>14</v>
      </c>
      <c r="E109" s="69" t="s">
        <v>1796</v>
      </c>
      <c r="F109" s="68" t="s">
        <v>4934</v>
      </c>
      <c r="G109" s="64" t="s">
        <v>37</v>
      </c>
      <c r="H109" s="64" t="s">
        <v>44</v>
      </c>
      <c r="I109" s="64" t="s">
        <v>39</v>
      </c>
      <c r="J109" s="61">
        <v>121618000</v>
      </c>
      <c r="K109" s="52" t="s">
        <v>7015</v>
      </c>
      <c r="L109" s="64" t="s">
        <v>7018</v>
      </c>
      <c r="M109" s="48" t="s">
        <v>7019</v>
      </c>
      <c r="N109" s="65" t="s">
        <v>24</v>
      </c>
      <c r="O109" s="62"/>
    </row>
    <row r="110" spans="2:15" s="70" customFormat="1" x14ac:dyDescent="0.15">
      <c r="B110" s="65">
        <v>2018</v>
      </c>
      <c r="C110" s="75">
        <v>1</v>
      </c>
      <c r="D110" s="76" t="s">
        <v>14</v>
      </c>
      <c r="E110" s="69" t="s">
        <v>1783</v>
      </c>
      <c r="F110" s="68" t="s">
        <v>4934</v>
      </c>
      <c r="G110" s="64" t="s">
        <v>37</v>
      </c>
      <c r="H110" s="64" t="s">
        <v>44</v>
      </c>
      <c r="I110" s="64" t="s">
        <v>39</v>
      </c>
      <c r="J110" s="61">
        <v>122376000</v>
      </c>
      <c r="K110" s="52" t="s">
        <v>7015</v>
      </c>
      <c r="L110" s="64" t="s">
        <v>7018</v>
      </c>
      <c r="M110" s="48" t="s">
        <v>7019</v>
      </c>
      <c r="N110" s="65" t="s">
        <v>24</v>
      </c>
      <c r="O110" s="62"/>
    </row>
    <row r="111" spans="2:15" s="70" customFormat="1" x14ac:dyDescent="0.15">
      <c r="B111" s="65">
        <v>2018</v>
      </c>
      <c r="C111" s="75">
        <v>1</v>
      </c>
      <c r="D111" s="76" t="s">
        <v>14</v>
      </c>
      <c r="E111" s="69" t="s">
        <v>1788</v>
      </c>
      <c r="F111" s="68" t="s">
        <v>4934</v>
      </c>
      <c r="G111" s="64" t="s">
        <v>37</v>
      </c>
      <c r="H111" s="64" t="s">
        <v>44</v>
      </c>
      <c r="I111" s="64" t="s">
        <v>39</v>
      </c>
      <c r="J111" s="61">
        <v>123746000</v>
      </c>
      <c r="K111" s="52" t="s">
        <v>7015</v>
      </c>
      <c r="L111" s="64" t="s">
        <v>7018</v>
      </c>
      <c r="M111" s="48" t="s">
        <v>7019</v>
      </c>
      <c r="N111" s="65" t="s">
        <v>24</v>
      </c>
      <c r="O111" s="62"/>
    </row>
    <row r="112" spans="2:15" s="70" customFormat="1" x14ac:dyDescent="0.15">
      <c r="B112" s="65">
        <v>2018</v>
      </c>
      <c r="C112" s="75">
        <v>1</v>
      </c>
      <c r="D112" s="76" t="s">
        <v>14</v>
      </c>
      <c r="E112" s="69" t="s">
        <v>1781</v>
      </c>
      <c r="F112" s="68" t="s">
        <v>4934</v>
      </c>
      <c r="G112" s="64" t="s">
        <v>37</v>
      </c>
      <c r="H112" s="64" t="s">
        <v>44</v>
      </c>
      <c r="I112" s="64" t="s">
        <v>39</v>
      </c>
      <c r="J112" s="61">
        <v>124742000</v>
      </c>
      <c r="K112" s="52" t="s">
        <v>7015</v>
      </c>
      <c r="L112" s="64" t="s">
        <v>7018</v>
      </c>
      <c r="M112" s="48" t="s">
        <v>7019</v>
      </c>
      <c r="N112" s="65" t="s">
        <v>24</v>
      </c>
      <c r="O112" s="62"/>
    </row>
    <row r="113" spans="2:15" s="70" customFormat="1" x14ac:dyDescent="0.15">
      <c r="B113" s="65">
        <v>2018</v>
      </c>
      <c r="C113" s="75">
        <v>1</v>
      </c>
      <c r="D113" s="76" t="s">
        <v>14</v>
      </c>
      <c r="E113" s="69" t="s">
        <v>1785</v>
      </c>
      <c r="F113" s="68" t="s">
        <v>4934</v>
      </c>
      <c r="G113" s="64" t="s">
        <v>37</v>
      </c>
      <c r="H113" s="64" t="s">
        <v>44</v>
      </c>
      <c r="I113" s="64" t="s">
        <v>39</v>
      </c>
      <c r="J113" s="61">
        <v>124900000</v>
      </c>
      <c r="K113" s="52" t="s">
        <v>7015</v>
      </c>
      <c r="L113" s="64" t="s">
        <v>7018</v>
      </c>
      <c r="M113" s="48" t="s">
        <v>7019</v>
      </c>
      <c r="N113" s="65" t="s">
        <v>24</v>
      </c>
      <c r="O113" s="62"/>
    </row>
    <row r="114" spans="2:15" s="70" customFormat="1" x14ac:dyDescent="0.15">
      <c r="B114" s="65">
        <v>2018</v>
      </c>
      <c r="C114" s="75">
        <v>1</v>
      </c>
      <c r="D114" s="76" t="s">
        <v>14</v>
      </c>
      <c r="E114" s="69" t="s">
        <v>3121</v>
      </c>
      <c r="F114" s="68" t="s">
        <v>7298</v>
      </c>
      <c r="G114" s="64" t="s">
        <v>37</v>
      </c>
      <c r="H114" s="64" t="s">
        <v>44</v>
      </c>
      <c r="I114" s="64" t="s">
        <v>39</v>
      </c>
      <c r="J114" s="61">
        <v>125000000</v>
      </c>
      <c r="K114" s="52" t="s">
        <v>7312</v>
      </c>
      <c r="L114" s="64" t="s">
        <v>7313</v>
      </c>
      <c r="M114" s="48" t="s">
        <v>7314</v>
      </c>
      <c r="N114" s="65" t="s">
        <v>24</v>
      </c>
      <c r="O114" s="62" t="s">
        <v>3122</v>
      </c>
    </row>
    <row r="115" spans="2:15" s="70" customFormat="1" x14ac:dyDescent="0.15">
      <c r="B115" s="65">
        <v>2018</v>
      </c>
      <c r="C115" s="75">
        <v>1</v>
      </c>
      <c r="D115" s="76" t="s">
        <v>14</v>
      </c>
      <c r="E115" s="69" t="s">
        <v>1791</v>
      </c>
      <c r="F115" s="68" t="s">
        <v>4934</v>
      </c>
      <c r="G115" s="64" t="s">
        <v>37</v>
      </c>
      <c r="H115" s="64" t="s">
        <v>44</v>
      </c>
      <c r="I115" s="64" t="s">
        <v>39</v>
      </c>
      <c r="J115" s="61">
        <v>125158000</v>
      </c>
      <c r="K115" s="52" t="s">
        <v>7015</v>
      </c>
      <c r="L115" s="64" t="s">
        <v>7018</v>
      </c>
      <c r="M115" s="48" t="s">
        <v>7019</v>
      </c>
      <c r="N115" s="65" t="s">
        <v>24</v>
      </c>
      <c r="O115" s="62"/>
    </row>
    <row r="116" spans="2:15" s="70" customFormat="1" x14ac:dyDescent="0.15">
      <c r="B116" s="65">
        <v>2018</v>
      </c>
      <c r="C116" s="75">
        <v>1</v>
      </c>
      <c r="D116" s="76" t="s">
        <v>14</v>
      </c>
      <c r="E116" s="69" t="s">
        <v>1786</v>
      </c>
      <c r="F116" s="68" t="s">
        <v>4934</v>
      </c>
      <c r="G116" s="64" t="s">
        <v>37</v>
      </c>
      <c r="H116" s="64" t="s">
        <v>44</v>
      </c>
      <c r="I116" s="64" t="s">
        <v>39</v>
      </c>
      <c r="J116" s="61">
        <v>125287000</v>
      </c>
      <c r="K116" s="52" t="s">
        <v>7015</v>
      </c>
      <c r="L116" s="64" t="s">
        <v>7018</v>
      </c>
      <c r="M116" s="48" t="s">
        <v>7019</v>
      </c>
      <c r="N116" s="65" t="s">
        <v>24</v>
      </c>
      <c r="O116" s="62"/>
    </row>
    <row r="117" spans="2:15" s="70" customFormat="1" x14ac:dyDescent="0.15">
      <c r="B117" s="65">
        <v>2018</v>
      </c>
      <c r="C117" s="75">
        <v>1</v>
      </c>
      <c r="D117" s="76" t="s">
        <v>14</v>
      </c>
      <c r="E117" s="69" t="s">
        <v>1787</v>
      </c>
      <c r="F117" s="68" t="s">
        <v>4934</v>
      </c>
      <c r="G117" s="64" t="s">
        <v>37</v>
      </c>
      <c r="H117" s="64" t="s">
        <v>44</v>
      </c>
      <c r="I117" s="64" t="s">
        <v>39</v>
      </c>
      <c r="J117" s="61">
        <v>125815000</v>
      </c>
      <c r="K117" s="52" t="s">
        <v>7015</v>
      </c>
      <c r="L117" s="64" t="s">
        <v>7018</v>
      </c>
      <c r="M117" s="48" t="s">
        <v>7019</v>
      </c>
      <c r="N117" s="65" t="s">
        <v>24</v>
      </c>
      <c r="O117" s="62"/>
    </row>
    <row r="118" spans="2:15" s="70" customFormat="1" x14ac:dyDescent="0.15">
      <c r="B118" s="65">
        <v>2018</v>
      </c>
      <c r="C118" s="75">
        <v>1</v>
      </c>
      <c r="D118" s="76" t="s">
        <v>14</v>
      </c>
      <c r="E118" s="69" t="s">
        <v>1792</v>
      </c>
      <c r="F118" s="68" t="s">
        <v>4934</v>
      </c>
      <c r="G118" s="64" t="s">
        <v>37</v>
      </c>
      <c r="H118" s="64" t="s">
        <v>44</v>
      </c>
      <c r="I118" s="64" t="s">
        <v>39</v>
      </c>
      <c r="J118" s="61">
        <v>125835000</v>
      </c>
      <c r="K118" s="52" t="s">
        <v>7015</v>
      </c>
      <c r="L118" s="64" t="s">
        <v>7018</v>
      </c>
      <c r="M118" s="48" t="s">
        <v>7019</v>
      </c>
      <c r="N118" s="65" t="s">
        <v>24</v>
      </c>
      <c r="O118" s="62"/>
    </row>
    <row r="119" spans="2:15" s="70" customFormat="1" x14ac:dyDescent="0.15">
      <c r="B119" s="65">
        <v>2018</v>
      </c>
      <c r="C119" s="75">
        <v>1</v>
      </c>
      <c r="D119" s="76" t="s">
        <v>14</v>
      </c>
      <c r="E119" s="69" t="s">
        <v>1793</v>
      </c>
      <c r="F119" s="68" t="s">
        <v>4934</v>
      </c>
      <c r="G119" s="64" t="s">
        <v>37</v>
      </c>
      <c r="H119" s="64" t="s">
        <v>44</v>
      </c>
      <c r="I119" s="64" t="s">
        <v>39</v>
      </c>
      <c r="J119" s="61">
        <v>125835000</v>
      </c>
      <c r="K119" s="52" t="s">
        <v>7015</v>
      </c>
      <c r="L119" s="64" t="s">
        <v>7018</v>
      </c>
      <c r="M119" s="48" t="s">
        <v>7019</v>
      </c>
      <c r="N119" s="65" t="s">
        <v>24</v>
      </c>
      <c r="O119" s="62"/>
    </row>
    <row r="120" spans="2:15" s="70" customFormat="1" x14ac:dyDescent="0.15">
      <c r="B120" s="65">
        <v>2018</v>
      </c>
      <c r="C120" s="75">
        <v>1</v>
      </c>
      <c r="D120" s="76" t="s">
        <v>14</v>
      </c>
      <c r="E120" s="69" t="s">
        <v>1789</v>
      </c>
      <c r="F120" s="68" t="s">
        <v>4934</v>
      </c>
      <c r="G120" s="64" t="s">
        <v>37</v>
      </c>
      <c r="H120" s="64" t="s">
        <v>44</v>
      </c>
      <c r="I120" s="64" t="s">
        <v>39</v>
      </c>
      <c r="J120" s="61">
        <v>125844000</v>
      </c>
      <c r="K120" s="52" t="s">
        <v>7015</v>
      </c>
      <c r="L120" s="64" t="s">
        <v>7018</v>
      </c>
      <c r="M120" s="48" t="s">
        <v>7019</v>
      </c>
      <c r="N120" s="65" t="s">
        <v>24</v>
      </c>
      <c r="O120" s="62"/>
    </row>
    <row r="121" spans="2:15" s="70" customFormat="1" x14ac:dyDescent="0.15">
      <c r="B121" s="65">
        <v>2018</v>
      </c>
      <c r="C121" s="75">
        <v>1</v>
      </c>
      <c r="D121" s="76" t="s">
        <v>14</v>
      </c>
      <c r="E121" s="69" t="s">
        <v>1845</v>
      </c>
      <c r="F121" s="68" t="s">
        <v>7044</v>
      </c>
      <c r="G121" s="64" t="s">
        <v>37</v>
      </c>
      <c r="H121" s="64" t="s">
        <v>44</v>
      </c>
      <c r="I121" s="64" t="s">
        <v>39</v>
      </c>
      <c r="J121" s="61">
        <v>126000000</v>
      </c>
      <c r="K121" s="52" t="s">
        <v>7051</v>
      </c>
      <c r="L121" s="64" t="s">
        <v>7065</v>
      </c>
      <c r="M121" s="48" t="s">
        <v>7066</v>
      </c>
      <c r="N121" s="65" t="s">
        <v>24</v>
      </c>
      <c r="O121" s="62"/>
    </row>
    <row r="122" spans="2:15" s="70" customFormat="1" x14ac:dyDescent="0.15">
      <c r="B122" s="65">
        <v>2018</v>
      </c>
      <c r="C122" s="75">
        <v>1</v>
      </c>
      <c r="D122" s="76" t="s">
        <v>15</v>
      </c>
      <c r="E122" s="69" t="s">
        <v>1853</v>
      </c>
      <c r="F122" s="68" t="s">
        <v>7035</v>
      </c>
      <c r="G122" s="64" t="s">
        <v>43</v>
      </c>
      <c r="H122" s="64" t="s">
        <v>44</v>
      </c>
      <c r="I122" s="64" t="s">
        <v>39</v>
      </c>
      <c r="J122" s="61">
        <v>130000000</v>
      </c>
      <c r="K122" s="52" t="s">
        <v>7069</v>
      </c>
      <c r="L122" s="64" t="s">
        <v>7074</v>
      </c>
      <c r="M122" s="48" t="s">
        <v>7075</v>
      </c>
      <c r="N122" s="65" t="s">
        <v>24</v>
      </c>
      <c r="O122" s="62"/>
    </row>
    <row r="123" spans="2:15" s="70" customFormat="1" x14ac:dyDescent="0.15">
      <c r="B123" s="65">
        <v>2018</v>
      </c>
      <c r="C123" s="75">
        <v>1</v>
      </c>
      <c r="D123" s="76" t="s">
        <v>14</v>
      </c>
      <c r="E123" s="69" t="s">
        <v>3797</v>
      </c>
      <c r="F123" s="68" t="s">
        <v>7298</v>
      </c>
      <c r="G123" s="64" t="s">
        <v>43</v>
      </c>
      <c r="H123" s="64" t="s">
        <v>38</v>
      </c>
      <c r="I123" s="64" t="s">
        <v>39</v>
      </c>
      <c r="J123" s="61">
        <v>130000000</v>
      </c>
      <c r="K123" s="52" t="s">
        <v>7404</v>
      </c>
      <c r="L123" s="64" t="s">
        <v>7407</v>
      </c>
      <c r="M123" s="48" t="s">
        <v>7408</v>
      </c>
      <c r="N123" s="65" t="s">
        <v>24</v>
      </c>
      <c r="O123" s="62"/>
    </row>
    <row r="124" spans="2:15" s="70" customFormat="1" x14ac:dyDescent="0.15">
      <c r="B124" s="65">
        <v>2018</v>
      </c>
      <c r="C124" s="75">
        <v>1</v>
      </c>
      <c r="D124" s="76" t="s">
        <v>3705</v>
      </c>
      <c r="E124" s="69" t="s">
        <v>5767</v>
      </c>
      <c r="F124" s="68" t="s">
        <v>7298</v>
      </c>
      <c r="G124" s="64" t="s">
        <v>7688</v>
      </c>
      <c r="H124" s="64" t="s">
        <v>38</v>
      </c>
      <c r="I124" s="64" t="s">
        <v>39</v>
      </c>
      <c r="J124" s="61">
        <v>130000000</v>
      </c>
      <c r="K124" s="52" t="s">
        <v>7493</v>
      </c>
      <c r="L124" s="64" t="s">
        <v>7494</v>
      </c>
      <c r="M124" s="48" t="s">
        <v>7492</v>
      </c>
      <c r="N124" s="65" t="s">
        <v>24</v>
      </c>
      <c r="O124" s="62"/>
    </row>
    <row r="125" spans="2:15" s="70" customFormat="1" x14ac:dyDescent="0.15">
      <c r="B125" s="65">
        <v>2018</v>
      </c>
      <c r="C125" s="75">
        <v>1</v>
      </c>
      <c r="D125" s="76" t="s">
        <v>14</v>
      </c>
      <c r="E125" s="69" t="s">
        <v>1856</v>
      </c>
      <c r="F125" s="68" t="s">
        <v>7044</v>
      </c>
      <c r="G125" s="64" t="s">
        <v>37</v>
      </c>
      <c r="H125" s="64" t="s">
        <v>44</v>
      </c>
      <c r="I125" s="64" t="s">
        <v>39</v>
      </c>
      <c r="J125" s="61">
        <v>130372000</v>
      </c>
      <c r="K125" s="52" t="s">
        <v>7076</v>
      </c>
      <c r="L125" s="64" t="s">
        <v>7077</v>
      </c>
      <c r="M125" s="48" t="s">
        <v>7078</v>
      </c>
      <c r="N125" s="65" t="s">
        <v>24</v>
      </c>
      <c r="O125" s="62"/>
    </row>
    <row r="126" spans="2:15" s="70" customFormat="1" x14ac:dyDescent="0.15">
      <c r="B126" s="65">
        <v>2018</v>
      </c>
      <c r="C126" s="75">
        <v>1</v>
      </c>
      <c r="D126" s="76" t="s">
        <v>14</v>
      </c>
      <c r="E126" s="69" t="s">
        <v>1780</v>
      </c>
      <c r="F126" s="68" t="s">
        <v>4934</v>
      </c>
      <c r="G126" s="64" t="s">
        <v>37</v>
      </c>
      <c r="H126" s="64" t="s">
        <v>44</v>
      </c>
      <c r="I126" s="64" t="s">
        <v>39</v>
      </c>
      <c r="J126" s="61">
        <v>130441000</v>
      </c>
      <c r="K126" s="52" t="s">
        <v>7015</v>
      </c>
      <c r="L126" s="64" t="s">
        <v>7018</v>
      </c>
      <c r="M126" s="48" t="s">
        <v>7019</v>
      </c>
      <c r="N126" s="65" t="s">
        <v>24</v>
      </c>
      <c r="O126" s="62"/>
    </row>
    <row r="127" spans="2:15" s="70" customFormat="1" x14ac:dyDescent="0.15">
      <c r="B127" s="65">
        <v>2018</v>
      </c>
      <c r="C127" s="75">
        <v>1</v>
      </c>
      <c r="D127" s="76" t="s">
        <v>14</v>
      </c>
      <c r="E127" s="69" t="s">
        <v>1790</v>
      </c>
      <c r="F127" s="68" t="s">
        <v>4934</v>
      </c>
      <c r="G127" s="64" t="s">
        <v>37</v>
      </c>
      <c r="H127" s="64" t="s">
        <v>44</v>
      </c>
      <c r="I127" s="64" t="s">
        <v>39</v>
      </c>
      <c r="J127" s="61">
        <v>130441000</v>
      </c>
      <c r="K127" s="52" t="s">
        <v>7015</v>
      </c>
      <c r="L127" s="64" t="s">
        <v>7018</v>
      </c>
      <c r="M127" s="48" t="s">
        <v>7019</v>
      </c>
      <c r="N127" s="65" t="s">
        <v>24</v>
      </c>
      <c r="O127" s="62"/>
    </row>
    <row r="128" spans="2:15" s="70" customFormat="1" x14ac:dyDescent="0.15">
      <c r="B128" s="65">
        <v>2018</v>
      </c>
      <c r="C128" s="75">
        <v>1</v>
      </c>
      <c r="D128" s="76" t="s">
        <v>14</v>
      </c>
      <c r="E128" s="69" t="s">
        <v>1782</v>
      </c>
      <c r="F128" s="68" t="s">
        <v>4934</v>
      </c>
      <c r="G128" s="64" t="s">
        <v>37</v>
      </c>
      <c r="H128" s="64" t="s">
        <v>44</v>
      </c>
      <c r="I128" s="64" t="s">
        <v>39</v>
      </c>
      <c r="J128" s="61">
        <v>133571000</v>
      </c>
      <c r="K128" s="52" t="s">
        <v>7015</v>
      </c>
      <c r="L128" s="64" t="s">
        <v>7018</v>
      </c>
      <c r="M128" s="48" t="s">
        <v>7019</v>
      </c>
      <c r="N128" s="65" t="s">
        <v>24</v>
      </c>
      <c r="O128" s="62"/>
    </row>
    <row r="129" spans="2:15" s="70" customFormat="1" x14ac:dyDescent="0.15">
      <c r="B129" s="65">
        <v>2018</v>
      </c>
      <c r="C129" s="75">
        <v>1</v>
      </c>
      <c r="D129" s="76" t="s">
        <v>14</v>
      </c>
      <c r="E129" s="69" t="s">
        <v>1784</v>
      </c>
      <c r="F129" s="68" t="s">
        <v>4934</v>
      </c>
      <c r="G129" s="64" t="s">
        <v>37</v>
      </c>
      <c r="H129" s="64" t="s">
        <v>44</v>
      </c>
      <c r="I129" s="64" t="s">
        <v>39</v>
      </c>
      <c r="J129" s="61">
        <v>136365000</v>
      </c>
      <c r="K129" s="52" t="s">
        <v>7015</v>
      </c>
      <c r="L129" s="64" t="s">
        <v>7018</v>
      </c>
      <c r="M129" s="48" t="s">
        <v>7019</v>
      </c>
      <c r="N129" s="65" t="s">
        <v>24</v>
      </c>
      <c r="O129" s="62"/>
    </row>
    <row r="130" spans="2:15" s="70" customFormat="1" x14ac:dyDescent="0.15">
      <c r="B130" s="65">
        <v>2018</v>
      </c>
      <c r="C130" s="75">
        <v>1</v>
      </c>
      <c r="D130" s="76" t="s">
        <v>15</v>
      </c>
      <c r="E130" s="69" t="s">
        <v>459</v>
      </c>
      <c r="F130" s="68" t="s">
        <v>4934</v>
      </c>
      <c r="G130" s="64" t="s">
        <v>37</v>
      </c>
      <c r="H130" s="64" t="s">
        <v>44</v>
      </c>
      <c r="I130" s="64" t="s">
        <v>39</v>
      </c>
      <c r="J130" s="61">
        <v>147088620</v>
      </c>
      <c r="K130" s="52" t="s">
        <v>6936</v>
      </c>
      <c r="L130" s="64" t="s">
        <v>6937</v>
      </c>
      <c r="M130" s="48" t="s">
        <v>6938</v>
      </c>
      <c r="N130" s="65" t="s">
        <v>24</v>
      </c>
      <c r="O130" s="62"/>
    </row>
    <row r="131" spans="2:15" s="70" customFormat="1" x14ac:dyDescent="0.15">
      <c r="B131" s="65">
        <v>2018</v>
      </c>
      <c r="C131" s="75">
        <v>1</v>
      </c>
      <c r="D131" s="76" t="s">
        <v>14</v>
      </c>
      <c r="E131" s="69" t="s">
        <v>3772</v>
      </c>
      <c r="F131" s="68" t="s">
        <v>7298</v>
      </c>
      <c r="G131" s="64" t="s">
        <v>37</v>
      </c>
      <c r="H131" s="64" t="s">
        <v>44</v>
      </c>
      <c r="I131" s="64" t="s">
        <v>39</v>
      </c>
      <c r="J131" s="61">
        <v>150000000</v>
      </c>
      <c r="K131" s="52" t="s">
        <v>7367</v>
      </c>
      <c r="L131" s="64" t="s">
        <v>7368</v>
      </c>
      <c r="M131" s="48" t="s">
        <v>7369</v>
      </c>
      <c r="N131" s="65" t="s">
        <v>24</v>
      </c>
      <c r="O131" s="62"/>
    </row>
    <row r="132" spans="2:15" s="70" customFormat="1" x14ac:dyDescent="0.15">
      <c r="B132" s="65">
        <v>2018</v>
      </c>
      <c r="C132" s="75">
        <v>1</v>
      </c>
      <c r="D132" s="76" t="s">
        <v>14</v>
      </c>
      <c r="E132" s="69" t="s">
        <v>5753</v>
      </c>
      <c r="F132" s="68" t="s">
        <v>7294</v>
      </c>
      <c r="G132" s="64" t="s">
        <v>5750</v>
      </c>
      <c r="H132" s="64" t="s">
        <v>44</v>
      </c>
      <c r="I132" s="64" t="s">
        <v>39</v>
      </c>
      <c r="J132" s="61">
        <v>150000000</v>
      </c>
      <c r="K132" s="52" t="s">
        <v>7478</v>
      </c>
      <c r="L132" s="64" t="s">
        <v>6707</v>
      </c>
      <c r="M132" s="48" t="s">
        <v>6708</v>
      </c>
      <c r="N132" s="65" t="s">
        <v>24</v>
      </c>
      <c r="O132" s="62"/>
    </row>
    <row r="133" spans="2:15" s="70" customFormat="1" x14ac:dyDescent="0.15">
      <c r="B133" s="65">
        <v>2018</v>
      </c>
      <c r="C133" s="75">
        <v>1</v>
      </c>
      <c r="D133" s="76" t="s">
        <v>15</v>
      </c>
      <c r="E133" s="69" t="s">
        <v>2189</v>
      </c>
      <c r="F133" s="68" t="s">
        <v>4934</v>
      </c>
      <c r="G133" s="64" t="s">
        <v>37</v>
      </c>
      <c r="H133" s="64" t="s">
        <v>44</v>
      </c>
      <c r="I133" s="64" t="s">
        <v>39</v>
      </c>
      <c r="J133" s="61">
        <v>152000000</v>
      </c>
      <c r="K133" s="52" t="s">
        <v>5858</v>
      </c>
      <c r="L133" s="64" t="s">
        <v>7138</v>
      </c>
      <c r="M133" s="48" t="s">
        <v>7139</v>
      </c>
      <c r="N133" s="65" t="s">
        <v>24</v>
      </c>
      <c r="O133" s="62"/>
    </row>
    <row r="134" spans="2:15" s="70" customFormat="1" x14ac:dyDescent="0.15">
      <c r="B134" s="65">
        <v>2018</v>
      </c>
      <c r="C134" s="75">
        <v>1</v>
      </c>
      <c r="D134" s="76" t="s">
        <v>14</v>
      </c>
      <c r="E134" s="69" t="s">
        <v>4906</v>
      </c>
      <c r="F134" s="68" t="s">
        <v>7294</v>
      </c>
      <c r="G134" s="64" t="s">
        <v>37</v>
      </c>
      <c r="H134" s="64" t="s">
        <v>44</v>
      </c>
      <c r="I134" s="64" t="s">
        <v>39</v>
      </c>
      <c r="J134" s="61">
        <v>154019890</v>
      </c>
      <c r="K134" s="52" t="s">
        <v>7426</v>
      </c>
      <c r="L134" s="64" t="s">
        <v>7427</v>
      </c>
      <c r="M134" s="48" t="s">
        <v>7428</v>
      </c>
      <c r="N134" s="65" t="s">
        <v>24</v>
      </c>
      <c r="O134" s="62"/>
    </row>
    <row r="135" spans="2:15" s="70" customFormat="1" x14ac:dyDescent="0.15">
      <c r="B135" s="65">
        <v>2018</v>
      </c>
      <c r="C135" s="75">
        <v>1</v>
      </c>
      <c r="D135" s="76" t="s">
        <v>14</v>
      </c>
      <c r="E135" s="69" t="s">
        <v>2762</v>
      </c>
      <c r="F135" s="68" t="s">
        <v>4985</v>
      </c>
      <c r="G135" s="64" t="s">
        <v>37</v>
      </c>
      <c r="H135" s="64" t="s">
        <v>44</v>
      </c>
      <c r="I135" s="64" t="s">
        <v>39</v>
      </c>
      <c r="J135" s="61">
        <v>160000000</v>
      </c>
      <c r="K135" s="52" t="s">
        <v>5875</v>
      </c>
      <c r="L135" s="64" t="s">
        <v>7213</v>
      </c>
      <c r="M135" s="48" t="s">
        <v>7214</v>
      </c>
      <c r="N135" s="65" t="s">
        <v>24</v>
      </c>
      <c r="O135" s="62"/>
    </row>
    <row r="136" spans="2:15" s="70" customFormat="1" x14ac:dyDescent="0.15">
      <c r="B136" s="65">
        <v>2018</v>
      </c>
      <c r="C136" s="75">
        <v>1</v>
      </c>
      <c r="D136" s="76" t="s">
        <v>14</v>
      </c>
      <c r="E136" s="69" t="s">
        <v>1854</v>
      </c>
      <c r="F136" s="68" t="s">
        <v>7044</v>
      </c>
      <c r="G136" s="64" t="s">
        <v>37</v>
      </c>
      <c r="H136" s="64" t="s">
        <v>44</v>
      </c>
      <c r="I136" s="64" t="s">
        <v>39</v>
      </c>
      <c r="J136" s="61">
        <v>172000000</v>
      </c>
      <c r="K136" s="52" t="s">
        <v>7069</v>
      </c>
      <c r="L136" s="64" t="s">
        <v>7074</v>
      </c>
      <c r="M136" s="48" t="s">
        <v>7075</v>
      </c>
      <c r="N136" s="65" t="s">
        <v>24</v>
      </c>
      <c r="O136" s="62"/>
    </row>
    <row r="137" spans="2:15" s="70" customFormat="1" x14ac:dyDescent="0.15">
      <c r="B137" s="65">
        <v>2018</v>
      </c>
      <c r="C137" s="75">
        <v>1</v>
      </c>
      <c r="D137" s="76" t="s">
        <v>14</v>
      </c>
      <c r="E137" s="69" t="s">
        <v>1093</v>
      </c>
      <c r="F137" s="68" t="s">
        <v>4934</v>
      </c>
      <c r="G137" s="64" t="s">
        <v>37</v>
      </c>
      <c r="H137" s="64" t="s">
        <v>44</v>
      </c>
      <c r="I137" s="64" t="s">
        <v>39</v>
      </c>
      <c r="J137" s="61">
        <v>180154000</v>
      </c>
      <c r="K137" s="52" t="s">
        <v>5840</v>
      </c>
      <c r="L137" s="64" t="s">
        <v>7006</v>
      </c>
      <c r="M137" s="48" t="s">
        <v>6056</v>
      </c>
      <c r="N137" s="65" t="s">
        <v>24</v>
      </c>
      <c r="O137" s="62"/>
    </row>
    <row r="138" spans="2:15" s="70" customFormat="1" x14ac:dyDescent="0.15">
      <c r="B138" s="65">
        <v>2018</v>
      </c>
      <c r="C138" s="75">
        <v>1</v>
      </c>
      <c r="D138" s="76" t="s">
        <v>14</v>
      </c>
      <c r="E138" s="69" t="s">
        <v>3798</v>
      </c>
      <c r="F138" s="68" t="s">
        <v>7298</v>
      </c>
      <c r="G138" s="64" t="s">
        <v>37</v>
      </c>
      <c r="H138" s="64" t="s">
        <v>44</v>
      </c>
      <c r="I138" s="64" t="s">
        <v>39</v>
      </c>
      <c r="J138" s="61">
        <v>200000000</v>
      </c>
      <c r="K138" s="52" t="s">
        <v>7404</v>
      </c>
      <c r="L138" s="64" t="s">
        <v>7407</v>
      </c>
      <c r="M138" s="48" t="s">
        <v>7408</v>
      </c>
      <c r="N138" s="65" t="s">
        <v>24</v>
      </c>
      <c r="O138" s="62"/>
    </row>
    <row r="139" spans="2:15" s="70" customFormat="1" x14ac:dyDescent="0.15">
      <c r="B139" s="65">
        <v>2018</v>
      </c>
      <c r="C139" s="75">
        <v>1</v>
      </c>
      <c r="D139" s="76" t="s">
        <v>14</v>
      </c>
      <c r="E139" s="69" t="s">
        <v>2761</v>
      </c>
      <c r="F139" s="68" t="s">
        <v>4985</v>
      </c>
      <c r="G139" s="64" t="s">
        <v>37</v>
      </c>
      <c r="H139" s="64" t="s">
        <v>44</v>
      </c>
      <c r="I139" s="64" t="s">
        <v>39</v>
      </c>
      <c r="J139" s="61">
        <v>210000000</v>
      </c>
      <c r="K139" s="52" t="s">
        <v>5875</v>
      </c>
      <c r="L139" s="64" t="s">
        <v>7213</v>
      </c>
      <c r="M139" s="48" t="s">
        <v>7214</v>
      </c>
      <c r="N139" s="65" t="s">
        <v>24</v>
      </c>
      <c r="O139" s="62"/>
    </row>
    <row r="140" spans="2:15" s="70" customFormat="1" x14ac:dyDescent="0.15">
      <c r="B140" s="65">
        <v>2018</v>
      </c>
      <c r="C140" s="75">
        <v>1</v>
      </c>
      <c r="D140" s="76" t="s">
        <v>14</v>
      </c>
      <c r="E140" s="69" t="s">
        <v>1885</v>
      </c>
      <c r="F140" s="68" t="s">
        <v>4985</v>
      </c>
      <c r="G140" s="64" t="s">
        <v>37</v>
      </c>
      <c r="H140" s="64" t="s">
        <v>44</v>
      </c>
      <c r="I140" s="64" t="s">
        <v>39</v>
      </c>
      <c r="J140" s="61">
        <v>224330000</v>
      </c>
      <c r="K140" s="52" t="s">
        <v>5853</v>
      </c>
      <c r="L140" s="64" t="s">
        <v>6199</v>
      </c>
      <c r="M140" s="48" t="s">
        <v>6200</v>
      </c>
      <c r="N140" s="65" t="s">
        <v>24</v>
      </c>
      <c r="O140" s="62"/>
    </row>
    <row r="141" spans="2:15" s="70" customFormat="1" x14ac:dyDescent="0.15">
      <c r="B141" s="65">
        <v>2018</v>
      </c>
      <c r="C141" s="75">
        <v>1</v>
      </c>
      <c r="D141" s="76" t="s">
        <v>14</v>
      </c>
      <c r="E141" s="69" t="s">
        <v>3780</v>
      </c>
      <c r="F141" s="68" t="s">
        <v>7298</v>
      </c>
      <c r="G141" s="64" t="s">
        <v>37</v>
      </c>
      <c r="H141" s="64" t="s">
        <v>44</v>
      </c>
      <c r="I141" s="64" t="s">
        <v>39</v>
      </c>
      <c r="J141" s="61">
        <v>242486000</v>
      </c>
      <c r="K141" s="52" t="s">
        <v>7387</v>
      </c>
      <c r="L141" s="64" t="s">
        <v>7388</v>
      </c>
      <c r="M141" s="48" t="s">
        <v>7389</v>
      </c>
      <c r="N141" s="65" t="s">
        <v>24</v>
      </c>
      <c r="O141" s="62"/>
    </row>
    <row r="142" spans="2:15" s="70" customFormat="1" x14ac:dyDescent="0.15">
      <c r="B142" s="65">
        <v>2018</v>
      </c>
      <c r="C142" s="75">
        <v>1</v>
      </c>
      <c r="D142" s="76" t="s">
        <v>3705</v>
      </c>
      <c r="E142" s="69" t="s">
        <v>5766</v>
      </c>
      <c r="F142" s="68" t="s">
        <v>4934</v>
      </c>
      <c r="G142" s="64" t="s">
        <v>7688</v>
      </c>
      <c r="H142" s="64" t="s">
        <v>38</v>
      </c>
      <c r="I142" s="64" t="s">
        <v>39</v>
      </c>
      <c r="J142" s="61">
        <v>260000000</v>
      </c>
      <c r="K142" s="52" t="s">
        <v>7490</v>
      </c>
      <c r="L142" s="64" t="s">
        <v>7491</v>
      </c>
      <c r="M142" s="48" t="s">
        <v>7492</v>
      </c>
      <c r="N142" s="65" t="s">
        <v>24</v>
      </c>
      <c r="O142" s="62"/>
    </row>
    <row r="143" spans="2:15" s="70" customFormat="1" x14ac:dyDescent="0.15">
      <c r="B143" s="65">
        <v>2018</v>
      </c>
      <c r="C143" s="75">
        <v>1</v>
      </c>
      <c r="D143" s="76" t="s">
        <v>14</v>
      </c>
      <c r="E143" s="69" t="s">
        <v>1910</v>
      </c>
      <c r="F143" s="68" t="s">
        <v>4934</v>
      </c>
      <c r="G143" s="64" t="s">
        <v>43</v>
      </c>
      <c r="H143" s="64" t="s">
        <v>44</v>
      </c>
      <c r="I143" s="64" t="s">
        <v>39</v>
      </c>
      <c r="J143" s="61">
        <v>268790000</v>
      </c>
      <c r="K143" s="52" t="s">
        <v>7106</v>
      </c>
      <c r="L143" s="64" t="s">
        <v>7107</v>
      </c>
      <c r="M143" s="48" t="s">
        <v>7108</v>
      </c>
      <c r="N143" s="65" t="s">
        <v>24</v>
      </c>
      <c r="O143" s="62"/>
    </row>
    <row r="144" spans="2:15" s="70" customFormat="1" x14ac:dyDescent="0.15">
      <c r="B144" s="65">
        <v>2018</v>
      </c>
      <c r="C144" s="75">
        <v>1</v>
      </c>
      <c r="D144" s="76" t="s">
        <v>14</v>
      </c>
      <c r="E144" s="69" t="s">
        <v>1859</v>
      </c>
      <c r="F144" s="68" t="s">
        <v>7044</v>
      </c>
      <c r="G144" s="64" t="s">
        <v>37</v>
      </c>
      <c r="H144" s="64" t="s">
        <v>44</v>
      </c>
      <c r="I144" s="64" t="s">
        <v>39</v>
      </c>
      <c r="J144" s="61">
        <v>274550000</v>
      </c>
      <c r="K144" s="52" t="s">
        <v>7076</v>
      </c>
      <c r="L144" s="64" t="s">
        <v>7077</v>
      </c>
      <c r="M144" s="48" t="s">
        <v>7078</v>
      </c>
      <c r="N144" s="65" t="s">
        <v>24</v>
      </c>
      <c r="O144" s="62"/>
    </row>
    <row r="145" spans="2:15" s="70" customFormat="1" x14ac:dyDescent="0.15">
      <c r="B145" s="65">
        <v>2018</v>
      </c>
      <c r="C145" s="75">
        <v>1</v>
      </c>
      <c r="D145" s="76" t="s">
        <v>14</v>
      </c>
      <c r="E145" s="69" t="s">
        <v>1080</v>
      </c>
      <c r="F145" s="68" t="s">
        <v>4985</v>
      </c>
      <c r="G145" s="64" t="s">
        <v>37</v>
      </c>
      <c r="H145" s="64" t="s">
        <v>44</v>
      </c>
      <c r="I145" s="64" t="s">
        <v>39</v>
      </c>
      <c r="J145" s="61">
        <v>312839000</v>
      </c>
      <c r="K145" s="52" t="s">
        <v>6029</v>
      </c>
      <c r="L145" s="64" t="s">
        <v>6030</v>
      </c>
      <c r="M145" s="48" t="s">
        <v>6031</v>
      </c>
      <c r="N145" s="65" t="s">
        <v>24</v>
      </c>
      <c r="O145" s="62"/>
    </row>
    <row r="146" spans="2:15" s="70" customFormat="1" x14ac:dyDescent="0.15">
      <c r="B146" s="65">
        <v>2018</v>
      </c>
      <c r="C146" s="75">
        <v>1</v>
      </c>
      <c r="D146" s="76" t="s">
        <v>14</v>
      </c>
      <c r="E146" s="69" t="s">
        <v>1098</v>
      </c>
      <c r="F146" s="68" t="s">
        <v>4934</v>
      </c>
      <c r="G146" s="64" t="s">
        <v>37</v>
      </c>
      <c r="H146" s="64" t="s">
        <v>44</v>
      </c>
      <c r="I146" s="64" t="s">
        <v>39</v>
      </c>
      <c r="J146" s="61">
        <v>350000000</v>
      </c>
      <c r="K146" s="52" t="s">
        <v>5840</v>
      </c>
      <c r="L146" s="64" t="s">
        <v>7010</v>
      </c>
      <c r="M146" s="48" t="s">
        <v>7011</v>
      </c>
      <c r="N146" s="65" t="s">
        <v>7689</v>
      </c>
      <c r="O146" s="62"/>
    </row>
    <row r="147" spans="2:15" s="70" customFormat="1" x14ac:dyDescent="0.15">
      <c r="B147" s="65">
        <v>2018</v>
      </c>
      <c r="C147" s="75">
        <v>1</v>
      </c>
      <c r="D147" s="76" t="s">
        <v>14</v>
      </c>
      <c r="E147" s="69" t="s">
        <v>4957</v>
      </c>
      <c r="F147" s="68" t="s">
        <v>7294</v>
      </c>
      <c r="G147" s="64" t="s">
        <v>37</v>
      </c>
      <c r="H147" s="64" t="s">
        <v>44</v>
      </c>
      <c r="I147" s="64" t="s">
        <v>39</v>
      </c>
      <c r="J147" s="61">
        <v>446250000</v>
      </c>
      <c r="K147" s="52" t="s">
        <v>4235</v>
      </c>
      <c r="L147" s="64" t="s">
        <v>7464</v>
      </c>
      <c r="M147" s="48" t="s">
        <v>7465</v>
      </c>
      <c r="N147" s="65" t="s">
        <v>24</v>
      </c>
      <c r="O147" s="62"/>
    </row>
    <row r="148" spans="2:15" s="70" customFormat="1" x14ac:dyDescent="0.15">
      <c r="B148" s="65">
        <v>2018</v>
      </c>
      <c r="C148" s="75">
        <v>1</v>
      </c>
      <c r="D148" s="76" t="s">
        <v>3705</v>
      </c>
      <c r="E148" s="69" t="s">
        <v>5734</v>
      </c>
      <c r="F148" s="68" t="s">
        <v>7294</v>
      </c>
      <c r="G148" s="64" t="s">
        <v>37</v>
      </c>
      <c r="H148" s="64" t="s">
        <v>44</v>
      </c>
      <c r="I148" s="64" t="s">
        <v>39</v>
      </c>
      <c r="J148" s="61">
        <v>452225000</v>
      </c>
      <c r="K148" s="52" t="s">
        <v>5909</v>
      </c>
      <c r="L148" s="64" t="str">
        <f>L147</f>
        <v>이상두</v>
      </c>
      <c r="M148" s="48" t="str">
        <f>M147</f>
        <v>054-830-8164</v>
      </c>
      <c r="N148" s="65" t="s">
        <v>24</v>
      </c>
      <c r="O148" s="62"/>
    </row>
    <row r="149" spans="2:15" s="70" customFormat="1" x14ac:dyDescent="0.15">
      <c r="B149" s="65">
        <v>2018</v>
      </c>
      <c r="C149" s="75">
        <v>1</v>
      </c>
      <c r="D149" s="76" t="s">
        <v>14</v>
      </c>
      <c r="E149" s="69" t="s">
        <v>4991</v>
      </c>
      <c r="F149" s="68" t="s">
        <v>7294</v>
      </c>
      <c r="G149" s="64" t="s">
        <v>37</v>
      </c>
      <c r="H149" s="64" t="s">
        <v>44</v>
      </c>
      <c r="I149" s="64" t="s">
        <v>39</v>
      </c>
      <c r="J149" s="61">
        <v>474671940</v>
      </c>
      <c r="K149" s="52" t="s">
        <v>7473</v>
      </c>
      <c r="L149" s="64" t="s">
        <v>7474</v>
      </c>
      <c r="M149" s="48" t="s">
        <v>7475</v>
      </c>
      <c r="N149" s="65" t="s">
        <v>24</v>
      </c>
      <c r="O149" s="62"/>
    </row>
    <row r="150" spans="2:15" s="70" customFormat="1" x14ac:dyDescent="0.15">
      <c r="B150" s="65">
        <v>2018</v>
      </c>
      <c r="C150" s="75">
        <v>1</v>
      </c>
      <c r="D150" s="76" t="s">
        <v>14</v>
      </c>
      <c r="E150" s="69" t="s">
        <v>5757</v>
      </c>
      <c r="F150" s="68" t="s">
        <v>7298</v>
      </c>
      <c r="G150" s="64" t="s">
        <v>37</v>
      </c>
      <c r="H150" s="64" t="s">
        <v>7678</v>
      </c>
      <c r="I150" s="64" t="s">
        <v>39</v>
      </c>
      <c r="J150" s="61">
        <v>486000000</v>
      </c>
      <c r="K150" s="52" t="s">
        <v>5914</v>
      </c>
      <c r="L150" s="64" t="s">
        <v>7481</v>
      </c>
      <c r="M150" s="48" t="s">
        <v>7482</v>
      </c>
      <c r="N150" s="65" t="s">
        <v>4909</v>
      </c>
      <c r="O150" s="62"/>
    </row>
    <row r="151" spans="2:15" s="70" customFormat="1" x14ac:dyDescent="0.15">
      <c r="B151" s="65">
        <v>2018</v>
      </c>
      <c r="C151" s="75">
        <v>1</v>
      </c>
      <c r="D151" s="76" t="s">
        <v>14</v>
      </c>
      <c r="E151" s="69" t="s">
        <v>2777</v>
      </c>
      <c r="F151" s="68" t="s">
        <v>4934</v>
      </c>
      <c r="G151" s="64" t="s">
        <v>37</v>
      </c>
      <c r="H151" s="64" t="s">
        <v>44</v>
      </c>
      <c r="I151" s="64" t="s">
        <v>39</v>
      </c>
      <c r="J151" s="61">
        <v>594000000</v>
      </c>
      <c r="K151" s="52" t="s">
        <v>7224</v>
      </c>
      <c r="L151" s="64" t="s">
        <v>7225</v>
      </c>
      <c r="M151" s="48" t="s">
        <v>7226</v>
      </c>
      <c r="N151" s="65" t="s">
        <v>24</v>
      </c>
      <c r="O151" s="62"/>
    </row>
    <row r="152" spans="2:15" s="70" customFormat="1" x14ac:dyDescent="0.15">
      <c r="B152" s="65">
        <v>2018</v>
      </c>
      <c r="C152" s="75">
        <v>1</v>
      </c>
      <c r="D152" s="76" t="s">
        <v>14</v>
      </c>
      <c r="E152" s="69" t="s">
        <v>1852</v>
      </c>
      <c r="F152" s="68" t="s">
        <v>7035</v>
      </c>
      <c r="G152" s="64" t="s">
        <v>37</v>
      </c>
      <c r="H152" s="64" t="s">
        <v>44</v>
      </c>
      <c r="I152" s="64" t="s">
        <v>39</v>
      </c>
      <c r="J152" s="61">
        <v>620000000</v>
      </c>
      <c r="K152" s="52" t="s">
        <v>7069</v>
      </c>
      <c r="L152" s="64" t="s">
        <v>7074</v>
      </c>
      <c r="M152" s="48" t="s">
        <v>7075</v>
      </c>
      <c r="N152" s="65" t="s">
        <v>24</v>
      </c>
      <c r="O152" s="62"/>
    </row>
    <row r="153" spans="2:15" s="70" customFormat="1" x14ac:dyDescent="0.15">
      <c r="B153" s="65">
        <v>2018</v>
      </c>
      <c r="C153" s="75">
        <v>1</v>
      </c>
      <c r="D153" s="76" t="s">
        <v>15</v>
      </c>
      <c r="E153" s="69" t="s">
        <v>2778</v>
      </c>
      <c r="F153" s="68" t="s">
        <v>4934</v>
      </c>
      <c r="G153" s="64" t="s">
        <v>37</v>
      </c>
      <c r="H153" s="64" t="s">
        <v>44</v>
      </c>
      <c r="I153" s="64" t="s">
        <v>39</v>
      </c>
      <c r="J153" s="61">
        <v>620000000</v>
      </c>
      <c r="K153" s="52" t="s">
        <v>7227</v>
      </c>
      <c r="L153" s="64" t="s">
        <v>7228</v>
      </c>
      <c r="M153" s="48" t="s">
        <v>7229</v>
      </c>
      <c r="N153" s="65" t="s">
        <v>24</v>
      </c>
      <c r="O153" s="62"/>
    </row>
    <row r="154" spans="2:15" s="70" customFormat="1" x14ac:dyDescent="0.15">
      <c r="B154" s="65">
        <v>2018</v>
      </c>
      <c r="C154" s="75">
        <v>1</v>
      </c>
      <c r="D154" s="76" t="s">
        <v>14</v>
      </c>
      <c r="E154" s="69" t="s">
        <v>3106</v>
      </c>
      <c r="F154" s="68" t="s">
        <v>4934</v>
      </c>
      <c r="G154" s="64" t="s">
        <v>43</v>
      </c>
      <c r="H154" s="64" t="s">
        <v>44</v>
      </c>
      <c r="I154" s="64" t="s">
        <v>1065</v>
      </c>
      <c r="J154" s="61">
        <v>976000000</v>
      </c>
      <c r="K154" s="52" t="s">
        <v>5878</v>
      </c>
      <c r="L154" s="64" t="s">
        <v>7284</v>
      </c>
      <c r="M154" s="48" t="s">
        <v>7286</v>
      </c>
      <c r="N154" s="65" t="s">
        <v>7690</v>
      </c>
      <c r="O154" s="62"/>
    </row>
    <row r="155" spans="2:15" s="70" customFormat="1" x14ac:dyDescent="0.15">
      <c r="B155" s="65">
        <v>2018</v>
      </c>
      <c r="C155" s="75">
        <v>1</v>
      </c>
      <c r="D155" s="76" t="s">
        <v>14</v>
      </c>
      <c r="E155" s="69" t="s">
        <v>5830</v>
      </c>
      <c r="F155" s="68" t="s">
        <v>4934</v>
      </c>
      <c r="G155" s="64" t="s">
        <v>37</v>
      </c>
      <c r="H155" s="64" t="s">
        <v>44</v>
      </c>
      <c r="I155" s="64" t="s">
        <v>39</v>
      </c>
      <c r="J155" s="61">
        <v>1800000000</v>
      </c>
      <c r="K155" s="52" t="s">
        <v>7539</v>
      </c>
      <c r="L155" s="64" t="s">
        <v>7540</v>
      </c>
      <c r="M155" s="48" t="s">
        <v>7541</v>
      </c>
      <c r="N155" s="65" t="s">
        <v>7690</v>
      </c>
      <c r="O155" s="62"/>
    </row>
    <row r="156" spans="2:15" s="70" customFormat="1" x14ac:dyDescent="0.15">
      <c r="B156" s="65">
        <v>2018</v>
      </c>
      <c r="C156" s="75">
        <v>1</v>
      </c>
      <c r="D156" s="76" t="s">
        <v>14</v>
      </c>
      <c r="E156" s="69" t="s">
        <v>3107</v>
      </c>
      <c r="F156" s="68" t="s">
        <v>4934</v>
      </c>
      <c r="G156" s="64" t="s">
        <v>37</v>
      </c>
      <c r="H156" s="64" t="s">
        <v>44</v>
      </c>
      <c r="I156" s="64" t="s">
        <v>39</v>
      </c>
      <c r="J156" s="61">
        <v>2000000000</v>
      </c>
      <c r="K156" s="52" t="s">
        <v>5878</v>
      </c>
      <c r="L156" s="64" t="s">
        <v>7284</v>
      </c>
      <c r="M156" s="48" t="s">
        <v>7287</v>
      </c>
      <c r="N156" s="65" t="s">
        <v>7690</v>
      </c>
      <c r="O156" s="62"/>
    </row>
    <row r="157" spans="2:15" s="70" customFormat="1" x14ac:dyDescent="0.15">
      <c r="B157" s="65">
        <v>2018</v>
      </c>
      <c r="C157" s="75">
        <v>1</v>
      </c>
      <c r="D157" s="76" t="s">
        <v>14</v>
      </c>
      <c r="E157" s="69" t="s">
        <v>3105</v>
      </c>
      <c r="F157" s="68" t="s">
        <v>4934</v>
      </c>
      <c r="G157" s="64" t="s">
        <v>43</v>
      </c>
      <c r="H157" s="64" t="s">
        <v>44</v>
      </c>
      <c r="I157" s="64" t="s">
        <v>1065</v>
      </c>
      <c r="J157" s="61">
        <v>5947000000</v>
      </c>
      <c r="K157" s="52" t="s">
        <v>5878</v>
      </c>
      <c r="L157" s="64" t="s">
        <v>7284</v>
      </c>
      <c r="M157" s="48" t="s">
        <v>7285</v>
      </c>
      <c r="N157" s="65" t="s">
        <v>7690</v>
      </c>
      <c r="O157" s="62"/>
    </row>
    <row r="158" spans="2:15" s="70" customFormat="1" x14ac:dyDescent="0.15">
      <c r="B158" s="65">
        <v>2018</v>
      </c>
      <c r="C158" s="75">
        <v>1</v>
      </c>
      <c r="D158" s="76" t="s">
        <v>14</v>
      </c>
      <c r="E158" s="69" t="s">
        <v>3110</v>
      </c>
      <c r="F158" s="68" t="s">
        <v>4934</v>
      </c>
      <c r="G158" s="64" t="s">
        <v>43</v>
      </c>
      <c r="H158" s="64" t="s">
        <v>38</v>
      </c>
      <c r="I158" s="64" t="s">
        <v>1065</v>
      </c>
      <c r="J158" s="61">
        <v>5947000000</v>
      </c>
      <c r="K158" s="52" t="s">
        <v>7288</v>
      </c>
      <c r="L158" s="64" t="s">
        <v>7284</v>
      </c>
      <c r="M158" s="48" t="s">
        <v>7285</v>
      </c>
      <c r="N158" s="65" t="s">
        <v>7690</v>
      </c>
      <c r="O158" s="62"/>
    </row>
    <row r="159" spans="2:15" s="70" customFormat="1" x14ac:dyDescent="0.15">
      <c r="B159" s="65">
        <v>2018</v>
      </c>
      <c r="C159" s="75">
        <v>1</v>
      </c>
      <c r="D159" s="76" t="s">
        <v>14</v>
      </c>
      <c r="E159" s="69" t="s">
        <v>3111</v>
      </c>
      <c r="F159" s="68" t="s">
        <v>4934</v>
      </c>
      <c r="G159" s="64" t="s">
        <v>43</v>
      </c>
      <c r="H159" s="64" t="s">
        <v>38</v>
      </c>
      <c r="I159" s="64" t="s">
        <v>1065</v>
      </c>
      <c r="J159" s="61">
        <v>5993000000</v>
      </c>
      <c r="K159" s="52" t="s">
        <v>7288</v>
      </c>
      <c r="L159" s="64" t="s">
        <v>6362</v>
      </c>
      <c r="M159" s="48" t="s">
        <v>6361</v>
      </c>
      <c r="N159" s="65" t="s">
        <v>7690</v>
      </c>
      <c r="O159" s="62"/>
    </row>
    <row r="160" spans="2:15" s="70" customFormat="1" x14ac:dyDescent="0.15">
      <c r="B160" s="65">
        <v>2018</v>
      </c>
      <c r="C160" s="75">
        <v>2</v>
      </c>
      <c r="D160" s="76" t="s">
        <v>14</v>
      </c>
      <c r="E160" s="69" t="s">
        <v>5804</v>
      </c>
      <c r="F160" s="68" t="s">
        <v>7294</v>
      </c>
      <c r="G160" s="64" t="s">
        <v>37</v>
      </c>
      <c r="H160" s="64" t="s">
        <v>44</v>
      </c>
      <c r="I160" s="64" t="s">
        <v>39</v>
      </c>
      <c r="J160" s="61">
        <v>12160000</v>
      </c>
      <c r="K160" s="52" t="s">
        <v>7523</v>
      </c>
      <c r="L160" s="64" t="s">
        <v>7526</v>
      </c>
      <c r="M160" s="48" t="s">
        <v>7527</v>
      </c>
      <c r="N160" s="65" t="s">
        <v>24</v>
      </c>
      <c r="O160" s="62"/>
    </row>
    <row r="161" spans="2:15" s="70" customFormat="1" x14ac:dyDescent="0.15">
      <c r="B161" s="65">
        <v>2018</v>
      </c>
      <c r="C161" s="75">
        <v>2</v>
      </c>
      <c r="D161" s="76" t="s">
        <v>14</v>
      </c>
      <c r="E161" s="69" t="s">
        <v>1894</v>
      </c>
      <c r="F161" s="68" t="s">
        <v>4934</v>
      </c>
      <c r="G161" s="64" t="s">
        <v>37</v>
      </c>
      <c r="H161" s="64" t="s">
        <v>44</v>
      </c>
      <c r="I161" s="64" t="s">
        <v>39</v>
      </c>
      <c r="J161" s="61">
        <v>12395000</v>
      </c>
      <c r="K161" s="52" t="s">
        <v>5854</v>
      </c>
      <c r="L161" s="64" t="s">
        <v>7099</v>
      </c>
      <c r="M161" s="48" t="s">
        <v>7100</v>
      </c>
      <c r="N161" s="65" t="s">
        <v>24</v>
      </c>
      <c r="O161" s="62"/>
    </row>
    <row r="162" spans="2:15" s="70" customFormat="1" x14ac:dyDescent="0.15">
      <c r="B162" s="65">
        <v>2018</v>
      </c>
      <c r="C162" s="75">
        <v>2</v>
      </c>
      <c r="D162" s="76" t="s">
        <v>15</v>
      </c>
      <c r="E162" s="69" t="s">
        <v>3102</v>
      </c>
      <c r="F162" s="68" t="s">
        <v>4934</v>
      </c>
      <c r="G162" s="64" t="s">
        <v>37</v>
      </c>
      <c r="H162" s="64" t="s">
        <v>44</v>
      </c>
      <c r="I162" s="64" t="s">
        <v>39</v>
      </c>
      <c r="J162" s="61">
        <v>12716000</v>
      </c>
      <c r="K162" s="52" t="s">
        <v>5877</v>
      </c>
      <c r="L162" s="64" t="s">
        <v>6356</v>
      </c>
      <c r="M162" s="48" t="s">
        <v>6357</v>
      </c>
      <c r="N162" s="65" t="s">
        <v>24</v>
      </c>
      <c r="O162" s="62"/>
    </row>
    <row r="163" spans="2:15" s="70" customFormat="1" x14ac:dyDescent="0.15">
      <c r="B163" s="65">
        <v>2018</v>
      </c>
      <c r="C163" s="75">
        <v>2</v>
      </c>
      <c r="D163" s="76" t="s">
        <v>14</v>
      </c>
      <c r="E163" s="69" t="s">
        <v>1104</v>
      </c>
      <c r="F163" s="68" t="s">
        <v>4985</v>
      </c>
      <c r="G163" s="64" t="s">
        <v>37</v>
      </c>
      <c r="H163" s="64" t="s">
        <v>44</v>
      </c>
      <c r="I163" s="64" t="s">
        <v>45</v>
      </c>
      <c r="J163" s="61">
        <v>13176590</v>
      </c>
      <c r="K163" s="52" t="s">
        <v>5841</v>
      </c>
      <c r="L163" s="64" t="s">
        <v>6066</v>
      </c>
      <c r="M163" s="48" t="s">
        <v>6067</v>
      </c>
      <c r="N163" s="65" t="s">
        <v>24</v>
      </c>
      <c r="O163" s="62"/>
    </row>
    <row r="164" spans="2:15" s="70" customFormat="1" x14ac:dyDescent="0.15">
      <c r="B164" s="65">
        <v>2018</v>
      </c>
      <c r="C164" s="75">
        <v>2</v>
      </c>
      <c r="D164" s="76" t="s">
        <v>15</v>
      </c>
      <c r="E164" s="69" t="s">
        <v>445</v>
      </c>
      <c r="F164" s="68" t="s">
        <v>4934</v>
      </c>
      <c r="G164" s="64" t="s">
        <v>37</v>
      </c>
      <c r="H164" s="64" t="s">
        <v>44</v>
      </c>
      <c r="I164" s="64" t="s">
        <v>39</v>
      </c>
      <c r="J164" s="61">
        <v>13720000</v>
      </c>
      <c r="K164" s="52" t="s">
        <v>5928</v>
      </c>
      <c r="L164" s="64" t="s">
        <v>6923</v>
      </c>
      <c r="M164" s="48" t="s">
        <v>6924</v>
      </c>
      <c r="N164" s="65" t="s">
        <v>24</v>
      </c>
      <c r="O164" s="62"/>
    </row>
    <row r="165" spans="2:15" s="70" customFormat="1" x14ac:dyDescent="0.15">
      <c r="B165" s="65">
        <v>2018</v>
      </c>
      <c r="C165" s="75">
        <v>2</v>
      </c>
      <c r="D165" s="76" t="s">
        <v>14</v>
      </c>
      <c r="E165" s="69" t="s">
        <v>2169</v>
      </c>
      <c r="F165" s="68" t="s">
        <v>4934</v>
      </c>
      <c r="G165" s="64" t="s">
        <v>37</v>
      </c>
      <c r="H165" s="64" t="s">
        <v>44</v>
      </c>
      <c r="I165" s="64" t="s">
        <v>39</v>
      </c>
      <c r="J165" s="61">
        <v>14014000</v>
      </c>
      <c r="K165" s="52" t="s">
        <v>5855</v>
      </c>
      <c r="L165" s="64" t="s">
        <v>6244</v>
      </c>
      <c r="M165" s="48" t="s">
        <v>7111</v>
      </c>
      <c r="N165" s="65" t="s">
        <v>24</v>
      </c>
      <c r="O165" s="62"/>
    </row>
    <row r="166" spans="2:15" s="70" customFormat="1" x14ac:dyDescent="0.15">
      <c r="B166" s="65">
        <v>2018</v>
      </c>
      <c r="C166" s="75">
        <v>2</v>
      </c>
      <c r="D166" s="76" t="s">
        <v>15</v>
      </c>
      <c r="E166" s="69" t="s">
        <v>3103</v>
      </c>
      <c r="F166" s="68" t="s">
        <v>4934</v>
      </c>
      <c r="G166" s="64" t="s">
        <v>37</v>
      </c>
      <c r="H166" s="64" t="s">
        <v>44</v>
      </c>
      <c r="I166" s="64" t="s">
        <v>39</v>
      </c>
      <c r="J166" s="61">
        <v>14274000</v>
      </c>
      <c r="K166" s="52" t="s">
        <v>5877</v>
      </c>
      <c r="L166" s="64" t="s">
        <v>6356</v>
      </c>
      <c r="M166" s="48" t="s">
        <v>6357</v>
      </c>
      <c r="N166" s="65" t="s">
        <v>24</v>
      </c>
      <c r="O166" s="62"/>
    </row>
    <row r="167" spans="2:15" s="70" customFormat="1" x14ac:dyDescent="0.15">
      <c r="B167" s="65">
        <v>2018</v>
      </c>
      <c r="C167" s="75">
        <v>2</v>
      </c>
      <c r="D167" s="76" t="s">
        <v>14</v>
      </c>
      <c r="E167" s="69" t="s">
        <v>1867</v>
      </c>
      <c r="F167" s="68" t="s">
        <v>7035</v>
      </c>
      <c r="G167" s="64" t="s">
        <v>43</v>
      </c>
      <c r="H167" s="64" t="s">
        <v>38</v>
      </c>
      <c r="I167" s="64" t="s">
        <v>39</v>
      </c>
      <c r="J167" s="61">
        <v>15000000</v>
      </c>
      <c r="K167" s="52" t="s">
        <v>7081</v>
      </c>
      <c r="L167" s="64" t="s">
        <v>7084</v>
      </c>
      <c r="M167" s="48" t="s">
        <v>7085</v>
      </c>
      <c r="N167" s="65" t="s">
        <v>24</v>
      </c>
      <c r="O167" s="62"/>
    </row>
    <row r="168" spans="2:15" s="70" customFormat="1" x14ac:dyDescent="0.15">
      <c r="B168" s="65">
        <v>2018</v>
      </c>
      <c r="C168" s="75">
        <v>2</v>
      </c>
      <c r="D168" s="76" t="s">
        <v>14</v>
      </c>
      <c r="E168" s="69" t="s">
        <v>1869</v>
      </c>
      <c r="F168" s="68" t="s">
        <v>7035</v>
      </c>
      <c r="G168" s="64" t="s">
        <v>43</v>
      </c>
      <c r="H168" s="64" t="s">
        <v>38</v>
      </c>
      <c r="I168" s="64" t="s">
        <v>39</v>
      </c>
      <c r="J168" s="61">
        <v>15000000</v>
      </c>
      <c r="K168" s="52" t="s">
        <v>7081</v>
      </c>
      <c r="L168" s="64" t="s">
        <v>7086</v>
      </c>
      <c r="M168" s="48" t="s">
        <v>7087</v>
      </c>
      <c r="N168" s="65" t="s">
        <v>24</v>
      </c>
      <c r="O168" s="62"/>
    </row>
    <row r="169" spans="2:15" s="70" customFormat="1" x14ac:dyDescent="0.15">
      <c r="B169" s="65">
        <v>2018</v>
      </c>
      <c r="C169" s="75">
        <v>2</v>
      </c>
      <c r="D169" s="76" t="s">
        <v>14</v>
      </c>
      <c r="E169" s="69" t="s">
        <v>1871</v>
      </c>
      <c r="F169" s="68" t="s">
        <v>4934</v>
      </c>
      <c r="G169" s="64" t="s">
        <v>43</v>
      </c>
      <c r="H169" s="64" t="s">
        <v>38</v>
      </c>
      <c r="I169" s="64" t="s">
        <v>39</v>
      </c>
      <c r="J169" s="61">
        <v>15000000</v>
      </c>
      <c r="K169" s="52" t="s">
        <v>5850</v>
      </c>
      <c r="L169" s="64" t="s">
        <v>7088</v>
      </c>
      <c r="M169" s="48" t="s">
        <v>7089</v>
      </c>
      <c r="N169" s="65" t="s">
        <v>24</v>
      </c>
      <c r="O169" s="62"/>
    </row>
    <row r="170" spans="2:15" s="70" customFormat="1" x14ac:dyDescent="0.15">
      <c r="B170" s="65">
        <v>2018</v>
      </c>
      <c r="C170" s="75">
        <v>2</v>
      </c>
      <c r="D170" s="76" t="s">
        <v>14</v>
      </c>
      <c r="E170" s="69" t="s">
        <v>1873</v>
      </c>
      <c r="F170" s="68" t="s">
        <v>4934</v>
      </c>
      <c r="G170" s="64" t="s">
        <v>43</v>
      </c>
      <c r="H170" s="64" t="s">
        <v>38</v>
      </c>
      <c r="I170" s="64" t="s">
        <v>39</v>
      </c>
      <c r="J170" s="61">
        <v>15000000</v>
      </c>
      <c r="K170" s="52" t="s">
        <v>5850</v>
      </c>
      <c r="L170" s="64" t="s">
        <v>6141</v>
      </c>
      <c r="M170" s="48" t="s">
        <v>6142</v>
      </c>
      <c r="N170" s="65" t="s">
        <v>24</v>
      </c>
      <c r="O170" s="62"/>
    </row>
    <row r="171" spans="2:15" s="70" customFormat="1" x14ac:dyDescent="0.15">
      <c r="B171" s="65">
        <v>2018</v>
      </c>
      <c r="C171" s="75">
        <v>2</v>
      </c>
      <c r="D171" s="76" t="s">
        <v>14</v>
      </c>
      <c r="E171" s="69" t="s">
        <v>1875</v>
      </c>
      <c r="F171" s="68" t="s">
        <v>4934</v>
      </c>
      <c r="G171" s="64" t="s">
        <v>43</v>
      </c>
      <c r="H171" s="64" t="s">
        <v>38</v>
      </c>
      <c r="I171" s="64" t="s">
        <v>39</v>
      </c>
      <c r="J171" s="61">
        <v>15000000</v>
      </c>
      <c r="K171" s="52" t="s">
        <v>5850</v>
      </c>
      <c r="L171" s="64" t="s">
        <v>7090</v>
      </c>
      <c r="M171" s="48" t="s">
        <v>7091</v>
      </c>
      <c r="N171" s="65" t="s">
        <v>24</v>
      </c>
      <c r="O171" s="62"/>
    </row>
    <row r="172" spans="2:15" s="70" customFormat="1" x14ac:dyDescent="0.15">
      <c r="B172" s="65">
        <v>2018</v>
      </c>
      <c r="C172" s="75">
        <v>2</v>
      </c>
      <c r="D172" s="76" t="s">
        <v>14</v>
      </c>
      <c r="E172" s="69" t="s">
        <v>4941</v>
      </c>
      <c r="F172" s="68" t="s">
        <v>7298</v>
      </c>
      <c r="G172" s="64" t="s">
        <v>43</v>
      </c>
      <c r="H172" s="64" t="s">
        <v>38</v>
      </c>
      <c r="I172" s="64" t="s">
        <v>39</v>
      </c>
      <c r="J172" s="61">
        <v>15000000</v>
      </c>
      <c r="K172" s="52" t="s">
        <v>4207</v>
      </c>
      <c r="L172" s="64" t="s">
        <v>7456</v>
      </c>
      <c r="M172" s="48" t="s">
        <v>7457</v>
      </c>
      <c r="N172" s="65" t="s">
        <v>24</v>
      </c>
      <c r="O172" s="62"/>
    </row>
    <row r="173" spans="2:15" s="70" customFormat="1" x14ac:dyDescent="0.15">
      <c r="B173" s="65">
        <v>2018</v>
      </c>
      <c r="C173" s="75">
        <v>2</v>
      </c>
      <c r="D173" s="76" t="s">
        <v>14</v>
      </c>
      <c r="E173" s="69" t="s">
        <v>4942</v>
      </c>
      <c r="F173" s="68" t="s">
        <v>7298</v>
      </c>
      <c r="G173" s="64" t="s">
        <v>43</v>
      </c>
      <c r="H173" s="64" t="s">
        <v>38</v>
      </c>
      <c r="I173" s="64" t="s">
        <v>39</v>
      </c>
      <c r="J173" s="61">
        <v>15000000</v>
      </c>
      <c r="K173" s="52" t="s">
        <v>4207</v>
      </c>
      <c r="L173" s="64" t="s">
        <v>7456</v>
      </c>
      <c r="M173" s="48" t="s">
        <v>7457</v>
      </c>
      <c r="N173" s="65" t="s">
        <v>24</v>
      </c>
      <c r="O173" s="62"/>
    </row>
    <row r="174" spans="2:15" s="70" customFormat="1" x14ac:dyDescent="0.15">
      <c r="B174" s="65">
        <v>2018</v>
      </c>
      <c r="C174" s="75">
        <v>2</v>
      </c>
      <c r="D174" s="76" t="s">
        <v>14</v>
      </c>
      <c r="E174" s="69" t="s">
        <v>4943</v>
      </c>
      <c r="F174" s="68" t="s">
        <v>7298</v>
      </c>
      <c r="G174" s="64" t="s">
        <v>43</v>
      </c>
      <c r="H174" s="64" t="s">
        <v>38</v>
      </c>
      <c r="I174" s="64" t="s">
        <v>39</v>
      </c>
      <c r="J174" s="61">
        <v>15000000</v>
      </c>
      <c r="K174" s="52" t="s">
        <v>4207</v>
      </c>
      <c r="L174" s="64" t="s">
        <v>7456</v>
      </c>
      <c r="M174" s="48" t="s">
        <v>7457</v>
      </c>
      <c r="N174" s="65" t="s">
        <v>24</v>
      </c>
      <c r="O174" s="62"/>
    </row>
    <row r="175" spans="2:15" s="70" customFormat="1" x14ac:dyDescent="0.15">
      <c r="B175" s="65">
        <v>2018</v>
      </c>
      <c r="C175" s="75">
        <v>2</v>
      </c>
      <c r="D175" s="76" t="s">
        <v>14</v>
      </c>
      <c r="E175" s="69" t="s">
        <v>4944</v>
      </c>
      <c r="F175" s="68" t="s">
        <v>7298</v>
      </c>
      <c r="G175" s="64" t="s">
        <v>43</v>
      </c>
      <c r="H175" s="64" t="s">
        <v>38</v>
      </c>
      <c r="I175" s="64" t="s">
        <v>39</v>
      </c>
      <c r="J175" s="61">
        <v>15000000</v>
      </c>
      <c r="K175" s="52" t="s">
        <v>4207</v>
      </c>
      <c r="L175" s="64" t="s">
        <v>7456</v>
      </c>
      <c r="M175" s="48" t="s">
        <v>7457</v>
      </c>
      <c r="N175" s="65" t="s">
        <v>24</v>
      </c>
      <c r="O175" s="62"/>
    </row>
    <row r="176" spans="2:15" s="70" customFormat="1" x14ac:dyDescent="0.15">
      <c r="B176" s="65">
        <v>2018</v>
      </c>
      <c r="C176" s="75">
        <v>2</v>
      </c>
      <c r="D176" s="76" t="s">
        <v>14</v>
      </c>
      <c r="E176" s="69" t="s">
        <v>5814</v>
      </c>
      <c r="F176" s="68" t="s">
        <v>7294</v>
      </c>
      <c r="G176" s="64" t="s">
        <v>37</v>
      </c>
      <c r="H176" s="64" t="s">
        <v>44</v>
      </c>
      <c r="I176" s="64" t="s">
        <v>39</v>
      </c>
      <c r="J176" s="61">
        <v>15059000</v>
      </c>
      <c r="K176" s="52" t="s">
        <v>7533</v>
      </c>
      <c r="L176" s="64" t="s">
        <v>7534</v>
      </c>
      <c r="M176" s="48" t="s">
        <v>7535</v>
      </c>
      <c r="N176" s="65" t="s">
        <v>24</v>
      </c>
      <c r="O176" s="62"/>
    </row>
    <row r="177" spans="2:15" s="70" customFormat="1" x14ac:dyDescent="0.15">
      <c r="B177" s="65">
        <v>2018</v>
      </c>
      <c r="C177" s="75">
        <v>2</v>
      </c>
      <c r="D177" s="76" t="s">
        <v>14</v>
      </c>
      <c r="E177" s="69" t="s">
        <v>3142</v>
      </c>
      <c r="F177" s="68" t="s">
        <v>7298</v>
      </c>
      <c r="G177" s="64" t="s">
        <v>37</v>
      </c>
      <c r="H177" s="64" t="s">
        <v>44</v>
      </c>
      <c r="I177" s="64" t="s">
        <v>39</v>
      </c>
      <c r="J177" s="61">
        <v>15140000</v>
      </c>
      <c r="K177" s="52" t="s">
        <v>7333</v>
      </c>
      <c r="L177" s="64" t="s">
        <v>7337</v>
      </c>
      <c r="M177" s="48" t="s">
        <v>7336</v>
      </c>
      <c r="N177" s="65" t="s">
        <v>24</v>
      </c>
      <c r="O177" s="62"/>
    </row>
    <row r="178" spans="2:15" s="70" customFormat="1" x14ac:dyDescent="0.15">
      <c r="B178" s="65">
        <v>2018</v>
      </c>
      <c r="C178" s="75">
        <v>2</v>
      </c>
      <c r="D178" s="76" t="s">
        <v>14</v>
      </c>
      <c r="E178" s="69" t="s">
        <v>1094</v>
      </c>
      <c r="F178" s="68" t="s">
        <v>4985</v>
      </c>
      <c r="G178" s="64" t="s">
        <v>37</v>
      </c>
      <c r="H178" s="64" t="s">
        <v>44</v>
      </c>
      <c r="I178" s="64" t="s">
        <v>39</v>
      </c>
      <c r="J178" s="61">
        <v>15468000</v>
      </c>
      <c r="K178" s="52" t="s">
        <v>5840</v>
      </c>
      <c r="L178" s="64" t="s">
        <v>6052</v>
      </c>
      <c r="M178" s="48" t="s">
        <v>6053</v>
      </c>
      <c r="N178" s="65" t="s">
        <v>24</v>
      </c>
      <c r="O178" s="62"/>
    </row>
    <row r="179" spans="2:15" s="70" customFormat="1" x14ac:dyDescent="0.15">
      <c r="B179" s="65">
        <v>2018</v>
      </c>
      <c r="C179" s="75">
        <v>2</v>
      </c>
      <c r="D179" s="76" t="s">
        <v>14</v>
      </c>
      <c r="E179" s="69" t="s">
        <v>4928</v>
      </c>
      <c r="F179" s="68" t="s">
        <v>7294</v>
      </c>
      <c r="G179" s="64" t="s">
        <v>37</v>
      </c>
      <c r="H179" s="64" t="s">
        <v>44</v>
      </c>
      <c r="I179" s="64" t="s">
        <v>39</v>
      </c>
      <c r="J179" s="61">
        <v>16000000</v>
      </c>
      <c r="K179" s="52" t="s">
        <v>7436</v>
      </c>
      <c r="L179" s="64" t="s">
        <v>7437</v>
      </c>
      <c r="M179" s="48" t="s">
        <v>7438</v>
      </c>
      <c r="N179" s="65" t="s">
        <v>24</v>
      </c>
      <c r="O179" s="62"/>
    </row>
    <row r="180" spans="2:15" s="70" customFormat="1" x14ac:dyDescent="0.15">
      <c r="B180" s="65">
        <v>2018</v>
      </c>
      <c r="C180" s="75">
        <v>2</v>
      </c>
      <c r="D180" s="76" t="s">
        <v>14</v>
      </c>
      <c r="E180" s="69" t="s">
        <v>3140</v>
      </c>
      <c r="F180" s="68" t="s">
        <v>7298</v>
      </c>
      <c r="G180" s="64" t="s">
        <v>37</v>
      </c>
      <c r="H180" s="64" t="s">
        <v>44</v>
      </c>
      <c r="I180" s="64" t="s">
        <v>39</v>
      </c>
      <c r="J180" s="61">
        <v>17022000</v>
      </c>
      <c r="K180" s="52" t="s">
        <v>7333</v>
      </c>
      <c r="L180" s="64" t="s">
        <v>7334</v>
      </c>
      <c r="M180" s="48" t="s">
        <v>7335</v>
      </c>
      <c r="N180" s="65" t="s">
        <v>24</v>
      </c>
      <c r="O180" s="62"/>
    </row>
    <row r="181" spans="2:15" s="70" customFormat="1" x14ac:dyDescent="0.15">
      <c r="B181" s="65">
        <v>2018</v>
      </c>
      <c r="C181" s="75">
        <v>2</v>
      </c>
      <c r="D181" s="76" t="s">
        <v>14</v>
      </c>
      <c r="E181" s="69" t="s">
        <v>3141</v>
      </c>
      <c r="F181" s="68" t="s">
        <v>7298</v>
      </c>
      <c r="G181" s="64" t="s">
        <v>37</v>
      </c>
      <c r="H181" s="64" t="s">
        <v>44</v>
      </c>
      <c r="I181" s="64" t="s">
        <v>39</v>
      </c>
      <c r="J181" s="61">
        <v>17963000</v>
      </c>
      <c r="K181" s="52" t="s">
        <v>7333</v>
      </c>
      <c r="L181" s="64" t="s">
        <v>7334</v>
      </c>
      <c r="M181" s="48" t="s">
        <v>7336</v>
      </c>
      <c r="N181" s="65" t="s">
        <v>24</v>
      </c>
      <c r="O181" s="62"/>
    </row>
    <row r="182" spans="2:15" s="70" customFormat="1" x14ac:dyDescent="0.15">
      <c r="B182" s="65">
        <v>2018</v>
      </c>
      <c r="C182" s="75">
        <v>2</v>
      </c>
      <c r="D182" s="76" t="s">
        <v>14</v>
      </c>
      <c r="E182" s="69" t="s">
        <v>5796</v>
      </c>
      <c r="F182" s="68" t="s">
        <v>4934</v>
      </c>
      <c r="G182" s="64" t="s">
        <v>37</v>
      </c>
      <c r="H182" s="64" t="s">
        <v>44</v>
      </c>
      <c r="I182" s="64" t="s">
        <v>45</v>
      </c>
      <c r="J182" s="61">
        <v>18000000</v>
      </c>
      <c r="K182" s="52" t="s">
        <v>5169</v>
      </c>
      <c r="L182" s="64" t="s">
        <v>5163</v>
      </c>
      <c r="M182" s="48" t="s">
        <v>5164</v>
      </c>
      <c r="N182" s="65" t="s">
        <v>24</v>
      </c>
      <c r="O182" s="62"/>
    </row>
    <row r="183" spans="2:15" s="70" customFormat="1" x14ac:dyDescent="0.15">
      <c r="B183" s="65">
        <v>2018</v>
      </c>
      <c r="C183" s="75">
        <v>2</v>
      </c>
      <c r="D183" s="76" t="s">
        <v>14</v>
      </c>
      <c r="E183" s="69" t="s">
        <v>2817</v>
      </c>
      <c r="F183" s="68" t="s">
        <v>4934</v>
      </c>
      <c r="G183" s="64" t="s">
        <v>43</v>
      </c>
      <c r="H183" s="64" t="s">
        <v>38</v>
      </c>
      <c r="I183" s="64" t="s">
        <v>45</v>
      </c>
      <c r="J183" s="61">
        <v>18100000</v>
      </c>
      <c r="K183" s="52" t="s">
        <v>7279</v>
      </c>
      <c r="L183" s="64" t="s">
        <v>7280</v>
      </c>
      <c r="M183" s="48" t="s">
        <v>7281</v>
      </c>
      <c r="N183" s="65" t="s">
        <v>24</v>
      </c>
      <c r="O183" s="62"/>
    </row>
    <row r="184" spans="2:15" s="70" customFormat="1" x14ac:dyDescent="0.15">
      <c r="B184" s="65">
        <v>2018</v>
      </c>
      <c r="C184" s="75">
        <v>2</v>
      </c>
      <c r="D184" s="76" t="s">
        <v>14</v>
      </c>
      <c r="E184" s="69" t="s">
        <v>2698</v>
      </c>
      <c r="F184" s="68" t="s">
        <v>4934</v>
      </c>
      <c r="G184" s="64" t="s">
        <v>43</v>
      </c>
      <c r="H184" s="64" t="s">
        <v>44</v>
      </c>
      <c r="I184" s="64" t="s">
        <v>45</v>
      </c>
      <c r="J184" s="61">
        <v>18500000</v>
      </c>
      <c r="K184" s="52" t="s">
        <v>5871</v>
      </c>
      <c r="L184" s="64" t="s">
        <v>6332</v>
      </c>
      <c r="M184" s="48" t="s">
        <v>6333</v>
      </c>
      <c r="N184" s="65" t="s">
        <v>24</v>
      </c>
      <c r="O184" s="62"/>
    </row>
    <row r="185" spans="2:15" s="70" customFormat="1" x14ac:dyDescent="0.15">
      <c r="B185" s="65">
        <v>2018</v>
      </c>
      <c r="C185" s="75">
        <v>2</v>
      </c>
      <c r="D185" s="76" t="s">
        <v>14</v>
      </c>
      <c r="E185" s="69" t="s">
        <v>592</v>
      </c>
      <c r="F185" s="68" t="s">
        <v>4934</v>
      </c>
      <c r="G185" s="64" t="s">
        <v>37</v>
      </c>
      <c r="H185" s="64" t="s">
        <v>44</v>
      </c>
      <c r="I185" s="64" t="s">
        <v>45</v>
      </c>
      <c r="J185" s="61">
        <v>20000000</v>
      </c>
      <c r="K185" s="52" t="s">
        <v>6001</v>
      </c>
      <c r="L185" s="64" t="s">
        <v>6004</v>
      </c>
      <c r="M185" s="48" t="s">
        <v>6005</v>
      </c>
      <c r="N185" s="65" t="s">
        <v>24</v>
      </c>
      <c r="O185" s="62"/>
    </row>
    <row r="186" spans="2:15" s="70" customFormat="1" x14ac:dyDescent="0.15">
      <c r="B186" s="65">
        <v>2018</v>
      </c>
      <c r="C186" s="75">
        <v>2</v>
      </c>
      <c r="D186" s="76" t="s">
        <v>14</v>
      </c>
      <c r="E186" s="69" t="s">
        <v>1820</v>
      </c>
      <c r="F186" s="68" t="s">
        <v>7035</v>
      </c>
      <c r="G186" s="64" t="s">
        <v>43</v>
      </c>
      <c r="H186" s="64" t="s">
        <v>44</v>
      </c>
      <c r="I186" s="64" t="s">
        <v>45</v>
      </c>
      <c r="J186" s="61">
        <v>20000000</v>
      </c>
      <c r="K186" s="52" t="s">
        <v>7036</v>
      </c>
      <c r="L186" s="64" t="s">
        <v>7037</v>
      </c>
      <c r="M186" s="48" t="s">
        <v>7038</v>
      </c>
      <c r="N186" s="65" t="s">
        <v>24</v>
      </c>
      <c r="O186" s="62"/>
    </row>
    <row r="187" spans="2:15" s="70" customFormat="1" x14ac:dyDescent="0.15">
      <c r="B187" s="65">
        <v>2018</v>
      </c>
      <c r="C187" s="75">
        <v>2</v>
      </c>
      <c r="D187" s="76" t="s">
        <v>14</v>
      </c>
      <c r="E187" s="69" t="s">
        <v>1848</v>
      </c>
      <c r="F187" s="68" t="s">
        <v>7035</v>
      </c>
      <c r="G187" s="64" t="s">
        <v>43</v>
      </c>
      <c r="H187" s="64" t="s">
        <v>44</v>
      </c>
      <c r="I187" s="64" t="s">
        <v>39</v>
      </c>
      <c r="J187" s="61">
        <v>20000000</v>
      </c>
      <c r="K187" s="52" t="s">
        <v>7069</v>
      </c>
      <c r="L187" s="64" t="s">
        <v>7070</v>
      </c>
      <c r="M187" s="48" t="s">
        <v>7071</v>
      </c>
      <c r="N187" s="65" t="s">
        <v>24</v>
      </c>
      <c r="O187" s="62"/>
    </row>
    <row r="188" spans="2:15" s="70" customFormat="1" x14ac:dyDescent="0.15">
      <c r="B188" s="65">
        <v>2018</v>
      </c>
      <c r="C188" s="75">
        <v>2</v>
      </c>
      <c r="D188" s="76" t="s">
        <v>14</v>
      </c>
      <c r="E188" s="69" t="s">
        <v>3778</v>
      </c>
      <c r="F188" s="68" t="s">
        <v>7294</v>
      </c>
      <c r="G188" s="64" t="s">
        <v>37</v>
      </c>
      <c r="H188" s="64" t="s">
        <v>44</v>
      </c>
      <c r="I188" s="64" t="s">
        <v>39</v>
      </c>
      <c r="J188" s="61">
        <v>20000000</v>
      </c>
      <c r="K188" s="52" t="s">
        <v>7382</v>
      </c>
      <c r="L188" s="64" t="s">
        <v>7383</v>
      </c>
      <c r="M188" s="48" t="s">
        <v>7384</v>
      </c>
      <c r="N188" s="65" t="s">
        <v>24</v>
      </c>
      <c r="O188" s="62"/>
    </row>
    <row r="189" spans="2:15" s="70" customFormat="1" x14ac:dyDescent="0.15">
      <c r="B189" s="65">
        <v>2018</v>
      </c>
      <c r="C189" s="75">
        <v>2</v>
      </c>
      <c r="D189" s="76" t="s">
        <v>14</v>
      </c>
      <c r="E189" s="69" t="s">
        <v>4896</v>
      </c>
      <c r="F189" s="68" t="s">
        <v>7294</v>
      </c>
      <c r="G189" s="64" t="s">
        <v>37</v>
      </c>
      <c r="H189" s="64" t="s">
        <v>44</v>
      </c>
      <c r="I189" s="64" t="s">
        <v>39</v>
      </c>
      <c r="J189" s="61">
        <v>20000000</v>
      </c>
      <c r="K189" s="52" t="s">
        <v>7415</v>
      </c>
      <c r="L189" s="64" t="s">
        <v>7416</v>
      </c>
      <c r="M189" s="48" t="s">
        <v>7417</v>
      </c>
      <c r="N189" s="65" t="s">
        <v>24</v>
      </c>
      <c r="O189" s="62"/>
    </row>
    <row r="190" spans="2:15" s="70" customFormat="1" x14ac:dyDescent="0.15">
      <c r="B190" s="65">
        <v>2018</v>
      </c>
      <c r="C190" s="75">
        <v>2</v>
      </c>
      <c r="D190" s="76" t="s">
        <v>14</v>
      </c>
      <c r="E190" s="69" t="s">
        <v>4918</v>
      </c>
      <c r="F190" s="68" t="s">
        <v>4934</v>
      </c>
      <c r="G190" s="64" t="s">
        <v>37</v>
      </c>
      <c r="H190" s="64" t="s">
        <v>44</v>
      </c>
      <c r="I190" s="64" t="s">
        <v>39</v>
      </c>
      <c r="J190" s="61">
        <v>20000000</v>
      </c>
      <c r="K190" s="52" t="s">
        <v>5907</v>
      </c>
      <c r="L190" s="64" t="s">
        <v>6542</v>
      </c>
      <c r="M190" s="48" t="s">
        <v>6572</v>
      </c>
      <c r="N190" s="65" t="s">
        <v>4909</v>
      </c>
      <c r="O190" s="62"/>
    </row>
    <row r="191" spans="2:15" s="70" customFormat="1" x14ac:dyDescent="0.15">
      <c r="B191" s="65">
        <v>2018</v>
      </c>
      <c r="C191" s="75">
        <v>2</v>
      </c>
      <c r="D191" s="76" t="s">
        <v>14</v>
      </c>
      <c r="E191" s="69" t="s">
        <v>4919</v>
      </c>
      <c r="F191" s="68" t="s">
        <v>4934</v>
      </c>
      <c r="G191" s="64" t="s">
        <v>37</v>
      </c>
      <c r="H191" s="64" t="s">
        <v>44</v>
      </c>
      <c r="I191" s="64" t="s">
        <v>39</v>
      </c>
      <c r="J191" s="61">
        <v>20000000</v>
      </c>
      <c r="K191" s="52" t="s">
        <v>5907</v>
      </c>
      <c r="L191" s="64" t="s">
        <v>6573</v>
      </c>
      <c r="M191" s="48" t="s">
        <v>6574</v>
      </c>
      <c r="N191" s="65" t="s">
        <v>24</v>
      </c>
      <c r="O191" s="62"/>
    </row>
    <row r="192" spans="2:15" s="70" customFormat="1" x14ac:dyDescent="0.15">
      <c r="B192" s="65">
        <v>2018</v>
      </c>
      <c r="C192" s="75">
        <v>2</v>
      </c>
      <c r="D192" s="76" t="s">
        <v>14</v>
      </c>
      <c r="E192" s="69" t="s">
        <v>4930</v>
      </c>
      <c r="F192" s="68" t="s">
        <v>7298</v>
      </c>
      <c r="G192" s="64" t="s">
        <v>43</v>
      </c>
      <c r="H192" s="64" t="s">
        <v>38</v>
      </c>
      <c r="I192" s="64" t="s">
        <v>45</v>
      </c>
      <c r="J192" s="61">
        <v>20000000</v>
      </c>
      <c r="K192" s="52" t="s">
        <v>7436</v>
      </c>
      <c r="L192" s="64" t="s">
        <v>7443</v>
      </c>
      <c r="M192" s="48" t="s">
        <v>7444</v>
      </c>
      <c r="N192" s="65" t="s">
        <v>24</v>
      </c>
      <c r="O192" s="62"/>
    </row>
    <row r="193" spans="2:15" s="70" customFormat="1" x14ac:dyDescent="0.15">
      <c r="B193" s="65">
        <v>2018</v>
      </c>
      <c r="C193" s="75">
        <v>2</v>
      </c>
      <c r="D193" s="76" t="s">
        <v>14</v>
      </c>
      <c r="E193" s="69" t="s">
        <v>5742</v>
      </c>
      <c r="F193" s="68" t="s">
        <v>7298</v>
      </c>
      <c r="G193" s="64" t="s">
        <v>37</v>
      </c>
      <c r="H193" s="64" t="s">
        <v>44</v>
      </c>
      <c r="I193" s="64" t="s">
        <v>1065</v>
      </c>
      <c r="J193" s="61">
        <v>20000000</v>
      </c>
      <c r="K193" s="52" t="s">
        <v>5911</v>
      </c>
      <c r="L193" s="64" t="s">
        <v>6690</v>
      </c>
      <c r="M193" s="48" t="s">
        <v>6691</v>
      </c>
      <c r="N193" s="65" t="s">
        <v>24</v>
      </c>
      <c r="O193" s="62"/>
    </row>
    <row r="194" spans="2:15" s="70" customFormat="1" x14ac:dyDescent="0.15">
      <c r="B194" s="65">
        <v>2018</v>
      </c>
      <c r="C194" s="75">
        <v>2</v>
      </c>
      <c r="D194" s="76" t="s">
        <v>14</v>
      </c>
      <c r="E194" s="69" t="s">
        <v>5763</v>
      </c>
      <c r="F194" s="68" t="s">
        <v>7298</v>
      </c>
      <c r="G194" s="64" t="s">
        <v>7685</v>
      </c>
      <c r="H194" s="64" t="s">
        <v>38</v>
      </c>
      <c r="I194" s="64" t="s">
        <v>39</v>
      </c>
      <c r="J194" s="61">
        <v>20000000</v>
      </c>
      <c r="K194" s="52" t="s">
        <v>7485</v>
      </c>
      <c r="L194" s="64" t="s">
        <v>7486</v>
      </c>
      <c r="M194" s="48" t="s">
        <v>7487</v>
      </c>
      <c r="N194" s="65" t="s">
        <v>24</v>
      </c>
      <c r="O194" s="62"/>
    </row>
    <row r="195" spans="2:15" s="70" customFormat="1" x14ac:dyDescent="0.15">
      <c r="B195" s="65">
        <v>2018</v>
      </c>
      <c r="C195" s="75">
        <v>2</v>
      </c>
      <c r="D195" s="76" t="s">
        <v>14</v>
      </c>
      <c r="E195" s="69" t="s">
        <v>1832</v>
      </c>
      <c r="F195" s="68" t="s">
        <v>7044</v>
      </c>
      <c r="G195" s="64" t="s">
        <v>37</v>
      </c>
      <c r="H195" s="64" t="s">
        <v>44</v>
      </c>
      <c r="I195" s="64" t="s">
        <v>39</v>
      </c>
      <c r="J195" s="61">
        <v>20339000</v>
      </c>
      <c r="K195" s="52" t="s">
        <v>7051</v>
      </c>
      <c r="L195" s="64" t="s">
        <v>7052</v>
      </c>
      <c r="M195" s="48" t="s">
        <v>7053</v>
      </c>
      <c r="N195" s="65" t="s">
        <v>24</v>
      </c>
      <c r="O195" s="62"/>
    </row>
    <row r="196" spans="2:15" s="70" customFormat="1" x14ac:dyDescent="0.15">
      <c r="B196" s="65">
        <v>2018</v>
      </c>
      <c r="C196" s="75">
        <v>2</v>
      </c>
      <c r="D196" s="76" t="s">
        <v>15</v>
      </c>
      <c r="E196" s="69" t="s">
        <v>2691</v>
      </c>
      <c r="F196" s="68" t="s">
        <v>4985</v>
      </c>
      <c r="G196" s="64" t="s">
        <v>37</v>
      </c>
      <c r="H196" s="64" t="s">
        <v>7678</v>
      </c>
      <c r="I196" s="64" t="s">
        <v>39</v>
      </c>
      <c r="J196" s="61">
        <v>20760000</v>
      </c>
      <c r="K196" s="52" t="s">
        <v>5871</v>
      </c>
      <c r="L196" s="64" t="s">
        <v>6322</v>
      </c>
      <c r="M196" s="48" t="s">
        <v>6323</v>
      </c>
      <c r="N196" s="65" t="s">
        <v>24</v>
      </c>
      <c r="O196" s="62"/>
    </row>
    <row r="197" spans="2:15" s="70" customFormat="1" x14ac:dyDescent="0.15">
      <c r="B197" s="65">
        <v>2018</v>
      </c>
      <c r="C197" s="75">
        <v>2</v>
      </c>
      <c r="D197" s="76" t="s">
        <v>14</v>
      </c>
      <c r="E197" s="69" t="s">
        <v>1891</v>
      </c>
      <c r="F197" s="68" t="s">
        <v>4934</v>
      </c>
      <c r="G197" s="64" t="s">
        <v>37</v>
      </c>
      <c r="H197" s="64" t="s">
        <v>44</v>
      </c>
      <c r="I197" s="64" t="s">
        <v>39</v>
      </c>
      <c r="J197" s="61">
        <v>21000000</v>
      </c>
      <c r="K197" s="52" t="s">
        <v>5854</v>
      </c>
      <c r="L197" s="64" t="s">
        <v>7097</v>
      </c>
      <c r="M197" s="48" t="s">
        <v>7098</v>
      </c>
      <c r="N197" s="65" t="s">
        <v>24</v>
      </c>
      <c r="O197" s="62"/>
    </row>
    <row r="198" spans="2:15" s="70" customFormat="1" x14ac:dyDescent="0.15">
      <c r="B198" s="65">
        <v>2018</v>
      </c>
      <c r="C198" s="75">
        <v>2</v>
      </c>
      <c r="D198" s="76" t="s">
        <v>14</v>
      </c>
      <c r="E198" s="69" t="s">
        <v>4931</v>
      </c>
      <c r="F198" s="68" t="s">
        <v>7298</v>
      </c>
      <c r="G198" s="64" t="s">
        <v>37</v>
      </c>
      <c r="H198" s="64" t="s">
        <v>44</v>
      </c>
      <c r="I198" s="64" t="s">
        <v>39</v>
      </c>
      <c r="J198" s="61">
        <v>21747000</v>
      </c>
      <c r="K198" s="52" t="s">
        <v>7436</v>
      </c>
      <c r="L198" s="64" t="s">
        <v>7445</v>
      </c>
      <c r="M198" s="48" t="s">
        <v>7446</v>
      </c>
      <c r="N198" s="65" t="s">
        <v>24</v>
      </c>
      <c r="O198" s="62"/>
    </row>
    <row r="199" spans="2:15" s="70" customFormat="1" x14ac:dyDescent="0.15">
      <c r="B199" s="65">
        <v>2018</v>
      </c>
      <c r="C199" s="75">
        <v>2</v>
      </c>
      <c r="D199" s="76" t="s">
        <v>14</v>
      </c>
      <c r="E199" s="69" t="s">
        <v>591</v>
      </c>
      <c r="F199" s="68" t="s">
        <v>4985</v>
      </c>
      <c r="G199" s="64" t="s">
        <v>37</v>
      </c>
      <c r="H199" s="64" t="s">
        <v>44</v>
      </c>
      <c r="I199" s="64" t="s">
        <v>39</v>
      </c>
      <c r="J199" s="61">
        <v>22177530</v>
      </c>
      <c r="K199" s="52" t="s">
        <v>6001</v>
      </c>
      <c r="L199" s="64" t="s">
        <v>6004</v>
      </c>
      <c r="M199" s="48" t="s">
        <v>6005</v>
      </c>
      <c r="N199" s="65" t="s">
        <v>24</v>
      </c>
      <c r="O199" s="62"/>
    </row>
    <row r="200" spans="2:15" s="70" customFormat="1" x14ac:dyDescent="0.15">
      <c r="B200" s="65">
        <v>2018</v>
      </c>
      <c r="C200" s="75">
        <v>2</v>
      </c>
      <c r="D200" s="76" t="s">
        <v>14</v>
      </c>
      <c r="E200" s="69" t="s">
        <v>4953</v>
      </c>
      <c r="F200" s="68" t="s">
        <v>7298</v>
      </c>
      <c r="G200" s="64" t="s">
        <v>37</v>
      </c>
      <c r="H200" s="64" t="s">
        <v>44</v>
      </c>
      <c r="I200" s="64" t="s">
        <v>39</v>
      </c>
      <c r="J200" s="61">
        <v>22586000</v>
      </c>
      <c r="K200" s="52" t="s">
        <v>4211</v>
      </c>
      <c r="L200" s="64" t="s">
        <v>3918</v>
      </c>
      <c r="M200" s="48" t="s">
        <v>3919</v>
      </c>
      <c r="N200" s="65" t="s">
        <v>24</v>
      </c>
      <c r="O200" s="62"/>
    </row>
    <row r="201" spans="2:15" s="70" customFormat="1" x14ac:dyDescent="0.15">
      <c r="B201" s="65">
        <v>2018</v>
      </c>
      <c r="C201" s="75">
        <v>2</v>
      </c>
      <c r="D201" s="76" t="s">
        <v>14</v>
      </c>
      <c r="E201" s="69" t="s">
        <v>1801</v>
      </c>
      <c r="F201" s="68" t="s">
        <v>4934</v>
      </c>
      <c r="G201" s="64" t="s">
        <v>43</v>
      </c>
      <c r="H201" s="64" t="s">
        <v>38</v>
      </c>
      <c r="I201" s="64" t="s">
        <v>39</v>
      </c>
      <c r="J201" s="61">
        <v>22942000</v>
      </c>
      <c r="K201" s="52" t="s">
        <v>7023</v>
      </c>
      <c r="L201" s="64" t="s">
        <v>6068</v>
      </c>
      <c r="M201" s="48" t="s">
        <v>6069</v>
      </c>
      <c r="N201" s="65" t="s">
        <v>24</v>
      </c>
      <c r="O201" s="62"/>
    </row>
    <row r="202" spans="2:15" s="70" customFormat="1" x14ac:dyDescent="0.15">
      <c r="B202" s="65">
        <v>2018</v>
      </c>
      <c r="C202" s="75">
        <v>2</v>
      </c>
      <c r="D202" s="76" t="s">
        <v>14</v>
      </c>
      <c r="E202" s="69" t="s">
        <v>593</v>
      </c>
      <c r="F202" s="68" t="s">
        <v>4985</v>
      </c>
      <c r="G202" s="64" t="s">
        <v>37</v>
      </c>
      <c r="H202" s="64" t="s">
        <v>44</v>
      </c>
      <c r="I202" s="64" t="s">
        <v>39</v>
      </c>
      <c r="J202" s="61">
        <v>23178000</v>
      </c>
      <c r="K202" s="52" t="s">
        <v>6001</v>
      </c>
      <c r="L202" s="64" t="s">
        <v>6004</v>
      </c>
      <c r="M202" s="48" t="s">
        <v>6005</v>
      </c>
      <c r="N202" s="65" t="s">
        <v>24</v>
      </c>
      <c r="O202" s="62"/>
    </row>
    <row r="203" spans="2:15" s="70" customFormat="1" x14ac:dyDescent="0.15">
      <c r="B203" s="65">
        <v>2018</v>
      </c>
      <c r="C203" s="75">
        <v>2</v>
      </c>
      <c r="D203" s="76" t="s">
        <v>14</v>
      </c>
      <c r="E203" s="69" t="s">
        <v>2681</v>
      </c>
      <c r="F203" s="68" t="s">
        <v>4934</v>
      </c>
      <c r="G203" s="64" t="s">
        <v>37</v>
      </c>
      <c r="H203" s="64" t="s">
        <v>7678</v>
      </c>
      <c r="I203" s="64" t="s">
        <v>39</v>
      </c>
      <c r="J203" s="61">
        <v>23277000</v>
      </c>
      <c r="K203" s="52" t="s">
        <v>5866</v>
      </c>
      <c r="L203" s="64" t="s">
        <v>6277</v>
      </c>
      <c r="M203" s="48" t="s">
        <v>6278</v>
      </c>
      <c r="N203" s="65" t="s">
        <v>24</v>
      </c>
      <c r="O203" s="62"/>
    </row>
    <row r="204" spans="2:15" s="70" customFormat="1" x14ac:dyDescent="0.15">
      <c r="B204" s="65">
        <v>2018</v>
      </c>
      <c r="C204" s="75">
        <v>2</v>
      </c>
      <c r="D204" s="76" t="s">
        <v>14</v>
      </c>
      <c r="E204" s="69" t="s">
        <v>589</v>
      </c>
      <c r="F204" s="68" t="s">
        <v>4985</v>
      </c>
      <c r="G204" s="64" t="s">
        <v>37</v>
      </c>
      <c r="H204" s="64" t="s">
        <v>44</v>
      </c>
      <c r="I204" s="64" t="s">
        <v>39</v>
      </c>
      <c r="J204" s="61">
        <v>23884000</v>
      </c>
      <c r="K204" s="52" t="s">
        <v>6001</v>
      </c>
      <c r="L204" s="64" t="s">
        <v>6004</v>
      </c>
      <c r="M204" s="48" t="s">
        <v>6005</v>
      </c>
      <c r="N204" s="65" t="s">
        <v>24</v>
      </c>
      <c r="O204" s="62"/>
    </row>
    <row r="205" spans="2:15" s="70" customFormat="1" x14ac:dyDescent="0.15">
      <c r="B205" s="65">
        <v>2018</v>
      </c>
      <c r="C205" s="75">
        <v>2</v>
      </c>
      <c r="D205" s="76" t="s">
        <v>14</v>
      </c>
      <c r="E205" s="69" t="s">
        <v>1082</v>
      </c>
      <c r="F205" s="68" t="s">
        <v>4985</v>
      </c>
      <c r="G205" s="64" t="s">
        <v>37</v>
      </c>
      <c r="H205" s="64" t="s">
        <v>44</v>
      </c>
      <c r="I205" s="64" t="s">
        <v>39</v>
      </c>
      <c r="J205" s="61">
        <v>23932000</v>
      </c>
      <c r="K205" s="52" t="s">
        <v>6029</v>
      </c>
      <c r="L205" s="64" t="s">
        <v>6034</v>
      </c>
      <c r="M205" s="48" t="s">
        <v>6035</v>
      </c>
      <c r="N205" s="65" t="s">
        <v>24</v>
      </c>
      <c r="O205" s="62"/>
    </row>
    <row r="206" spans="2:15" s="70" customFormat="1" x14ac:dyDescent="0.15">
      <c r="B206" s="65">
        <v>2018</v>
      </c>
      <c r="C206" s="75">
        <v>2</v>
      </c>
      <c r="D206" s="76" t="s">
        <v>15</v>
      </c>
      <c r="E206" s="69" t="s">
        <v>1078</v>
      </c>
      <c r="F206" s="68" t="s">
        <v>4934</v>
      </c>
      <c r="G206" s="64" t="s">
        <v>37</v>
      </c>
      <c r="H206" s="64" t="s">
        <v>44</v>
      </c>
      <c r="I206" s="64" t="s">
        <v>39</v>
      </c>
      <c r="J206" s="61">
        <v>24000000</v>
      </c>
      <c r="K206" s="52" t="s">
        <v>5837</v>
      </c>
      <c r="L206" s="64" t="s">
        <v>7002</v>
      </c>
      <c r="M206" s="48" t="s">
        <v>7003</v>
      </c>
      <c r="N206" s="65" t="s">
        <v>24</v>
      </c>
      <c r="O206" s="62"/>
    </row>
    <row r="207" spans="2:15" s="70" customFormat="1" x14ac:dyDescent="0.15">
      <c r="B207" s="65">
        <v>2018</v>
      </c>
      <c r="C207" s="75">
        <v>2</v>
      </c>
      <c r="D207" s="76" t="s">
        <v>14</v>
      </c>
      <c r="E207" s="69" t="s">
        <v>3768</v>
      </c>
      <c r="F207" s="68" t="s">
        <v>7294</v>
      </c>
      <c r="G207" s="64" t="s">
        <v>37</v>
      </c>
      <c r="H207" s="64" t="s">
        <v>3754</v>
      </c>
      <c r="I207" s="64" t="s">
        <v>39</v>
      </c>
      <c r="J207" s="61">
        <v>24683000</v>
      </c>
      <c r="K207" s="52" t="s">
        <v>7358</v>
      </c>
      <c r="L207" s="64" t="s">
        <v>7359</v>
      </c>
      <c r="M207" s="48" t="s">
        <v>7360</v>
      </c>
      <c r="N207" s="65" t="s">
        <v>24</v>
      </c>
      <c r="O207" s="62"/>
    </row>
    <row r="208" spans="2:15" s="70" customFormat="1" x14ac:dyDescent="0.15">
      <c r="B208" s="65">
        <v>2018</v>
      </c>
      <c r="C208" s="75">
        <v>2</v>
      </c>
      <c r="D208" s="76" t="s">
        <v>3705</v>
      </c>
      <c r="E208" s="69" t="s">
        <v>5732</v>
      </c>
      <c r="F208" s="68" t="s">
        <v>7298</v>
      </c>
      <c r="G208" s="64" t="s">
        <v>37</v>
      </c>
      <c r="H208" s="64" t="s">
        <v>44</v>
      </c>
      <c r="I208" s="64" t="s">
        <v>39</v>
      </c>
      <c r="J208" s="61">
        <v>25000000</v>
      </c>
      <c r="K208" s="52" t="s">
        <v>5909</v>
      </c>
      <c r="L208" s="64" t="s">
        <v>6682</v>
      </c>
      <c r="M208" s="48" t="s">
        <v>6683</v>
      </c>
      <c r="N208" s="65" t="s">
        <v>24</v>
      </c>
      <c r="O208" s="62"/>
    </row>
    <row r="209" spans="2:15" s="70" customFormat="1" x14ac:dyDescent="0.15">
      <c r="B209" s="65">
        <v>2018</v>
      </c>
      <c r="C209" s="75">
        <v>2</v>
      </c>
      <c r="D209" s="76" t="s">
        <v>14</v>
      </c>
      <c r="E209" s="69" t="s">
        <v>5783</v>
      </c>
      <c r="F209" s="68" t="s">
        <v>4934</v>
      </c>
      <c r="G209" s="64" t="s">
        <v>43</v>
      </c>
      <c r="H209" s="64" t="s">
        <v>38</v>
      </c>
      <c r="I209" s="64" t="s">
        <v>39</v>
      </c>
      <c r="J209" s="61">
        <v>25000000</v>
      </c>
      <c r="K209" s="52" t="s">
        <v>5126</v>
      </c>
      <c r="L209" s="64" t="s">
        <v>6757</v>
      </c>
      <c r="M209" s="48" t="s">
        <v>6758</v>
      </c>
      <c r="N209" s="65" t="s">
        <v>24</v>
      </c>
      <c r="O209" s="62"/>
    </row>
    <row r="210" spans="2:15" s="70" customFormat="1" x14ac:dyDescent="0.15">
      <c r="B210" s="65">
        <v>2018</v>
      </c>
      <c r="C210" s="75">
        <v>2</v>
      </c>
      <c r="D210" s="76" t="s">
        <v>14</v>
      </c>
      <c r="E210" s="69" t="s">
        <v>5785</v>
      </c>
      <c r="F210" s="68" t="s">
        <v>4934</v>
      </c>
      <c r="G210" s="64" t="s">
        <v>43</v>
      </c>
      <c r="H210" s="64" t="s">
        <v>38</v>
      </c>
      <c r="I210" s="64" t="s">
        <v>39</v>
      </c>
      <c r="J210" s="61">
        <v>25000000</v>
      </c>
      <c r="K210" s="52" t="s">
        <v>5126</v>
      </c>
      <c r="L210" s="64" t="s">
        <v>6757</v>
      </c>
      <c r="M210" s="48" t="s">
        <v>6758</v>
      </c>
      <c r="N210" s="65" t="s">
        <v>4909</v>
      </c>
      <c r="O210" s="62"/>
    </row>
    <row r="211" spans="2:15" s="70" customFormat="1" x14ac:dyDescent="0.15">
      <c r="B211" s="65">
        <v>2018</v>
      </c>
      <c r="C211" s="75">
        <v>2</v>
      </c>
      <c r="D211" s="76" t="s">
        <v>14</v>
      </c>
      <c r="E211" s="69" t="s">
        <v>5786</v>
      </c>
      <c r="F211" s="68" t="s">
        <v>4934</v>
      </c>
      <c r="G211" s="64" t="s">
        <v>43</v>
      </c>
      <c r="H211" s="64" t="s">
        <v>38</v>
      </c>
      <c r="I211" s="64" t="s">
        <v>39</v>
      </c>
      <c r="J211" s="61">
        <v>25000000</v>
      </c>
      <c r="K211" s="52" t="s">
        <v>5126</v>
      </c>
      <c r="L211" s="64" t="s">
        <v>6757</v>
      </c>
      <c r="M211" s="48" t="s">
        <v>6758</v>
      </c>
      <c r="N211" s="65" t="s">
        <v>4909</v>
      </c>
      <c r="O211" s="62"/>
    </row>
    <row r="212" spans="2:15" s="70" customFormat="1" x14ac:dyDescent="0.15">
      <c r="B212" s="65">
        <v>2018</v>
      </c>
      <c r="C212" s="75">
        <v>2</v>
      </c>
      <c r="D212" s="76" t="s">
        <v>15</v>
      </c>
      <c r="E212" s="69" t="s">
        <v>1909</v>
      </c>
      <c r="F212" s="68" t="s">
        <v>4985</v>
      </c>
      <c r="G212" s="64" t="s">
        <v>43</v>
      </c>
      <c r="H212" s="64" t="s">
        <v>44</v>
      </c>
      <c r="I212" s="64" t="s">
        <v>39</v>
      </c>
      <c r="J212" s="61">
        <v>26000000</v>
      </c>
      <c r="K212" s="52" t="s">
        <v>6840</v>
      </c>
      <c r="L212" s="64" t="s">
        <v>7104</v>
      </c>
      <c r="M212" s="48" t="s">
        <v>7105</v>
      </c>
      <c r="N212" s="65" t="s">
        <v>24</v>
      </c>
      <c r="O212" s="62"/>
    </row>
    <row r="213" spans="2:15" s="70" customFormat="1" x14ac:dyDescent="0.15">
      <c r="B213" s="65">
        <v>2018</v>
      </c>
      <c r="C213" s="75">
        <v>2</v>
      </c>
      <c r="D213" s="76" t="s">
        <v>14</v>
      </c>
      <c r="E213" s="69" t="s">
        <v>453</v>
      </c>
      <c r="F213" s="68" t="s">
        <v>4934</v>
      </c>
      <c r="G213" s="64" t="s">
        <v>37</v>
      </c>
      <c r="H213" s="64" t="s">
        <v>44</v>
      </c>
      <c r="I213" s="64" t="s">
        <v>39</v>
      </c>
      <c r="J213" s="61">
        <v>26170000</v>
      </c>
      <c r="K213" s="52" t="s">
        <v>5971</v>
      </c>
      <c r="L213" s="64" t="s">
        <v>6931</v>
      </c>
      <c r="M213" s="48" t="s">
        <v>6932</v>
      </c>
      <c r="N213" s="65" t="s">
        <v>24</v>
      </c>
      <c r="O213" s="62"/>
    </row>
    <row r="214" spans="2:15" s="70" customFormat="1" x14ac:dyDescent="0.15">
      <c r="B214" s="65">
        <v>2018</v>
      </c>
      <c r="C214" s="75">
        <v>2</v>
      </c>
      <c r="D214" s="76" t="s">
        <v>14</v>
      </c>
      <c r="E214" s="69" t="s">
        <v>588</v>
      </c>
      <c r="F214" s="68" t="s">
        <v>4985</v>
      </c>
      <c r="G214" s="64" t="s">
        <v>37</v>
      </c>
      <c r="H214" s="64" t="s">
        <v>44</v>
      </c>
      <c r="I214" s="64" t="s">
        <v>39</v>
      </c>
      <c r="J214" s="61">
        <v>26171000</v>
      </c>
      <c r="K214" s="52" t="s">
        <v>6001</v>
      </c>
      <c r="L214" s="64" t="s">
        <v>6004</v>
      </c>
      <c r="M214" s="48" t="s">
        <v>6005</v>
      </c>
      <c r="N214" s="65" t="s">
        <v>24</v>
      </c>
      <c r="O214" s="62"/>
    </row>
    <row r="215" spans="2:15" s="70" customFormat="1" x14ac:dyDescent="0.15">
      <c r="B215" s="65">
        <v>2018</v>
      </c>
      <c r="C215" s="75">
        <v>2</v>
      </c>
      <c r="D215" s="76" t="s">
        <v>14</v>
      </c>
      <c r="E215" s="69" t="s">
        <v>1833</v>
      </c>
      <c r="F215" s="68" t="s">
        <v>7044</v>
      </c>
      <c r="G215" s="64" t="s">
        <v>37</v>
      </c>
      <c r="H215" s="64" t="s">
        <v>44</v>
      </c>
      <c r="I215" s="64" t="s">
        <v>39</v>
      </c>
      <c r="J215" s="61">
        <v>26303000</v>
      </c>
      <c r="K215" s="52" t="s">
        <v>7051</v>
      </c>
      <c r="L215" s="64" t="s">
        <v>7052</v>
      </c>
      <c r="M215" s="48" t="s">
        <v>7053</v>
      </c>
      <c r="N215" s="65" t="s">
        <v>24</v>
      </c>
      <c r="O215" s="62"/>
    </row>
    <row r="216" spans="2:15" s="70" customFormat="1" x14ac:dyDescent="0.15">
      <c r="B216" s="65">
        <v>2018</v>
      </c>
      <c r="C216" s="75">
        <v>2</v>
      </c>
      <c r="D216" s="76" t="s">
        <v>14</v>
      </c>
      <c r="E216" s="69" t="s">
        <v>4924</v>
      </c>
      <c r="F216" s="68" t="s">
        <v>4934</v>
      </c>
      <c r="G216" s="64" t="s">
        <v>37</v>
      </c>
      <c r="H216" s="64" t="s">
        <v>3708</v>
      </c>
      <c r="I216" s="64" t="s">
        <v>39</v>
      </c>
      <c r="J216" s="61">
        <v>27000000</v>
      </c>
      <c r="K216" s="52" t="s">
        <v>4108</v>
      </c>
      <c r="L216" s="64" t="s">
        <v>4110</v>
      </c>
      <c r="M216" s="48" t="s">
        <v>6589</v>
      </c>
      <c r="N216" s="65" t="s">
        <v>4909</v>
      </c>
      <c r="O216" s="62"/>
    </row>
    <row r="217" spans="2:15" s="70" customFormat="1" x14ac:dyDescent="0.15">
      <c r="B217" s="65">
        <v>2018</v>
      </c>
      <c r="C217" s="75">
        <v>2</v>
      </c>
      <c r="D217" s="76" t="s">
        <v>14</v>
      </c>
      <c r="E217" s="69" t="s">
        <v>1892</v>
      </c>
      <c r="F217" s="68" t="s">
        <v>4934</v>
      </c>
      <c r="G217" s="64" t="s">
        <v>37</v>
      </c>
      <c r="H217" s="64" t="s">
        <v>44</v>
      </c>
      <c r="I217" s="64" t="s">
        <v>39</v>
      </c>
      <c r="J217" s="61">
        <v>28000000</v>
      </c>
      <c r="K217" s="52" t="s">
        <v>5854</v>
      </c>
      <c r="L217" s="64" t="s">
        <v>7097</v>
      </c>
      <c r="M217" s="48" t="s">
        <v>7098</v>
      </c>
      <c r="N217" s="65" t="s">
        <v>24</v>
      </c>
      <c r="O217" s="62"/>
    </row>
    <row r="218" spans="2:15" s="70" customFormat="1" x14ac:dyDescent="0.15">
      <c r="B218" s="65">
        <v>2018</v>
      </c>
      <c r="C218" s="75">
        <v>2</v>
      </c>
      <c r="D218" s="76" t="s">
        <v>14</v>
      </c>
      <c r="E218" s="69" t="s">
        <v>4971</v>
      </c>
      <c r="F218" s="68" t="s">
        <v>4934</v>
      </c>
      <c r="G218" s="64" t="s">
        <v>37</v>
      </c>
      <c r="H218" s="64" t="s">
        <v>44</v>
      </c>
      <c r="I218" s="64" t="s">
        <v>39</v>
      </c>
      <c r="J218" s="61">
        <v>28336000</v>
      </c>
      <c r="K218" s="52" t="s">
        <v>4177</v>
      </c>
      <c r="L218" s="64" t="s">
        <v>4969</v>
      </c>
      <c r="M218" s="48" t="s">
        <v>4970</v>
      </c>
      <c r="N218" s="65" t="s">
        <v>24</v>
      </c>
      <c r="O218" s="62"/>
    </row>
    <row r="219" spans="2:15" s="70" customFormat="1" x14ac:dyDescent="0.15">
      <c r="B219" s="65">
        <v>2018</v>
      </c>
      <c r="C219" s="75">
        <v>2</v>
      </c>
      <c r="D219" s="76" t="s">
        <v>14</v>
      </c>
      <c r="E219" s="69" t="s">
        <v>1893</v>
      </c>
      <c r="F219" s="68" t="s">
        <v>4934</v>
      </c>
      <c r="G219" s="64" t="s">
        <v>43</v>
      </c>
      <c r="H219" s="64" t="s">
        <v>38</v>
      </c>
      <c r="I219" s="64" t="s">
        <v>39</v>
      </c>
      <c r="J219" s="61">
        <v>29000000</v>
      </c>
      <c r="K219" s="52" t="s">
        <v>5854</v>
      </c>
      <c r="L219" s="64" t="s">
        <v>6217</v>
      </c>
      <c r="M219" s="48" t="s">
        <v>6218</v>
      </c>
      <c r="N219" s="65" t="s">
        <v>24</v>
      </c>
      <c r="O219" s="62"/>
    </row>
    <row r="220" spans="2:15" s="70" customFormat="1" x14ac:dyDescent="0.15">
      <c r="B220" s="65">
        <v>2018</v>
      </c>
      <c r="C220" s="75">
        <v>2</v>
      </c>
      <c r="D220" s="76" t="s">
        <v>14</v>
      </c>
      <c r="E220" s="69" t="s">
        <v>598</v>
      </c>
      <c r="F220" s="68" t="s">
        <v>4985</v>
      </c>
      <c r="G220" s="64" t="s">
        <v>37</v>
      </c>
      <c r="H220" s="64" t="s">
        <v>44</v>
      </c>
      <c r="I220" s="64" t="s">
        <v>39</v>
      </c>
      <c r="J220" s="61">
        <v>29520000</v>
      </c>
      <c r="K220" s="52" t="s">
        <v>6001</v>
      </c>
      <c r="L220" s="64" t="s">
        <v>6004</v>
      </c>
      <c r="M220" s="48" t="s">
        <v>6005</v>
      </c>
      <c r="N220" s="65" t="s">
        <v>24</v>
      </c>
      <c r="O220" s="62"/>
    </row>
    <row r="221" spans="2:15" s="70" customFormat="1" x14ac:dyDescent="0.15">
      <c r="B221" s="65">
        <v>2018</v>
      </c>
      <c r="C221" s="75">
        <v>2</v>
      </c>
      <c r="D221" s="76" t="s">
        <v>14</v>
      </c>
      <c r="E221" s="69" t="s">
        <v>1081</v>
      </c>
      <c r="F221" s="68" t="s">
        <v>4985</v>
      </c>
      <c r="G221" s="64" t="s">
        <v>37</v>
      </c>
      <c r="H221" s="64" t="s">
        <v>44</v>
      </c>
      <c r="I221" s="64" t="s">
        <v>39</v>
      </c>
      <c r="J221" s="61">
        <v>30000000</v>
      </c>
      <c r="K221" s="52" t="s">
        <v>6029</v>
      </c>
      <c r="L221" s="64" t="s">
        <v>6032</v>
      </c>
      <c r="M221" s="48" t="s">
        <v>6033</v>
      </c>
      <c r="N221" s="65" t="s">
        <v>24</v>
      </c>
      <c r="O221" s="62"/>
    </row>
    <row r="222" spans="2:15" s="70" customFormat="1" x14ac:dyDescent="0.15">
      <c r="B222" s="65">
        <v>2018</v>
      </c>
      <c r="C222" s="75">
        <v>2</v>
      </c>
      <c r="D222" s="76" t="s">
        <v>14</v>
      </c>
      <c r="E222" s="69" t="s">
        <v>1849</v>
      </c>
      <c r="F222" s="68" t="s">
        <v>7035</v>
      </c>
      <c r="G222" s="64" t="s">
        <v>43</v>
      </c>
      <c r="H222" s="64" t="s">
        <v>44</v>
      </c>
      <c r="I222" s="64" t="s">
        <v>39</v>
      </c>
      <c r="J222" s="61">
        <v>30000000</v>
      </c>
      <c r="K222" s="52" t="s">
        <v>7069</v>
      </c>
      <c r="L222" s="64" t="s">
        <v>7070</v>
      </c>
      <c r="M222" s="48" t="s">
        <v>7071</v>
      </c>
      <c r="N222" s="65" t="s">
        <v>24</v>
      </c>
      <c r="O222" s="62"/>
    </row>
    <row r="223" spans="2:15" s="70" customFormat="1" x14ac:dyDescent="0.15">
      <c r="B223" s="65">
        <v>2018</v>
      </c>
      <c r="C223" s="75">
        <v>2</v>
      </c>
      <c r="D223" s="76" t="s">
        <v>14</v>
      </c>
      <c r="E223" s="69" t="s">
        <v>2779</v>
      </c>
      <c r="F223" s="68" t="s">
        <v>4934</v>
      </c>
      <c r="G223" s="64" t="s">
        <v>37</v>
      </c>
      <c r="H223" s="64" t="s">
        <v>44</v>
      </c>
      <c r="I223" s="64" t="s">
        <v>39</v>
      </c>
      <c r="J223" s="61">
        <v>30000000</v>
      </c>
      <c r="K223" s="52" t="s">
        <v>7230</v>
      </c>
      <c r="L223" s="64" t="s">
        <v>7231</v>
      </c>
      <c r="M223" s="48" t="s">
        <v>7232</v>
      </c>
      <c r="N223" s="65" t="s">
        <v>24</v>
      </c>
      <c r="O223" s="62"/>
    </row>
    <row r="224" spans="2:15" s="70" customFormat="1" x14ac:dyDescent="0.15">
      <c r="B224" s="65">
        <v>2018</v>
      </c>
      <c r="C224" s="75">
        <v>2</v>
      </c>
      <c r="D224" s="76" t="s">
        <v>15</v>
      </c>
      <c r="E224" s="69" t="s">
        <v>2811</v>
      </c>
      <c r="F224" s="68" t="s">
        <v>4934</v>
      </c>
      <c r="G224" s="64" t="s">
        <v>37</v>
      </c>
      <c r="H224" s="64" t="s">
        <v>44</v>
      </c>
      <c r="I224" s="64" t="s">
        <v>39</v>
      </c>
      <c r="J224" s="61">
        <v>30000000</v>
      </c>
      <c r="K224" s="52" t="s">
        <v>7268</v>
      </c>
      <c r="L224" s="64" t="s">
        <v>7273</v>
      </c>
      <c r="M224" s="48" t="s">
        <v>7274</v>
      </c>
      <c r="N224" s="65" t="s">
        <v>24</v>
      </c>
      <c r="O224" s="62"/>
    </row>
    <row r="225" spans="2:15" s="70" customFormat="1" x14ac:dyDescent="0.15">
      <c r="B225" s="65">
        <v>2018</v>
      </c>
      <c r="C225" s="75">
        <v>2</v>
      </c>
      <c r="D225" s="76" t="s">
        <v>14</v>
      </c>
      <c r="E225" s="69" t="s">
        <v>3769</v>
      </c>
      <c r="F225" s="68" t="s">
        <v>7294</v>
      </c>
      <c r="G225" s="64" t="s">
        <v>37</v>
      </c>
      <c r="H225" s="64" t="s">
        <v>3754</v>
      </c>
      <c r="I225" s="64" t="s">
        <v>39</v>
      </c>
      <c r="J225" s="61">
        <v>30000000</v>
      </c>
      <c r="K225" s="52" t="s">
        <v>7358</v>
      </c>
      <c r="L225" s="64" t="s">
        <v>7359</v>
      </c>
      <c r="M225" s="48" t="s">
        <v>7360</v>
      </c>
      <c r="N225" s="65" t="s">
        <v>24</v>
      </c>
      <c r="O225" s="62"/>
    </row>
    <row r="226" spans="2:15" s="70" customFormat="1" x14ac:dyDescent="0.15">
      <c r="B226" s="65">
        <v>2018</v>
      </c>
      <c r="C226" s="75">
        <v>2</v>
      </c>
      <c r="D226" s="76" t="s">
        <v>14</v>
      </c>
      <c r="E226" s="69" t="s">
        <v>4988</v>
      </c>
      <c r="F226" s="68" t="s">
        <v>7298</v>
      </c>
      <c r="G226" s="64" t="s">
        <v>37</v>
      </c>
      <c r="H226" s="64" t="s">
        <v>44</v>
      </c>
      <c r="I226" s="64" t="s">
        <v>45</v>
      </c>
      <c r="J226" s="61">
        <v>30000000</v>
      </c>
      <c r="K226" s="52" t="s">
        <v>4987</v>
      </c>
      <c r="L226" s="64" t="s">
        <v>4014</v>
      </c>
      <c r="M226" s="48" t="s">
        <v>4015</v>
      </c>
      <c r="N226" s="65" t="s">
        <v>24</v>
      </c>
      <c r="O226" s="62"/>
    </row>
    <row r="227" spans="2:15" s="70" customFormat="1" x14ac:dyDescent="0.15">
      <c r="B227" s="65">
        <v>2018</v>
      </c>
      <c r="C227" s="75">
        <v>2</v>
      </c>
      <c r="D227" s="76" t="s">
        <v>14</v>
      </c>
      <c r="E227" s="69" t="s">
        <v>5748</v>
      </c>
      <c r="F227" s="68" t="s">
        <v>7298</v>
      </c>
      <c r="G227" s="64" t="s">
        <v>37</v>
      </c>
      <c r="H227" s="64" t="s">
        <v>44</v>
      </c>
      <c r="I227" s="64" t="s">
        <v>1065</v>
      </c>
      <c r="J227" s="61">
        <v>30000000</v>
      </c>
      <c r="K227" s="52" t="s">
        <v>5911</v>
      </c>
      <c r="L227" s="64" t="s">
        <v>6690</v>
      </c>
      <c r="M227" s="48" t="s">
        <v>6691</v>
      </c>
      <c r="N227" s="65" t="s">
        <v>24</v>
      </c>
      <c r="O227" s="62"/>
    </row>
    <row r="228" spans="2:15" s="70" customFormat="1" x14ac:dyDescent="0.15">
      <c r="B228" s="65">
        <v>2018</v>
      </c>
      <c r="C228" s="75">
        <v>2</v>
      </c>
      <c r="D228" s="76" t="s">
        <v>14</v>
      </c>
      <c r="E228" s="69" t="s">
        <v>2175</v>
      </c>
      <c r="F228" s="68" t="s">
        <v>4934</v>
      </c>
      <c r="G228" s="64" t="s">
        <v>43</v>
      </c>
      <c r="H228" s="64" t="s">
        <v>44</v>
      </c>
      <c r="I228" s="64" t="s">
        <v>39</v>
      </c>
      <c r="J228" s="61">
        <v>30635000</v>
      </c>
      <c r="K228" s="52" t="s">
        <v>5856</v>
      </c>
      <c r="L228" s="64" t="s">
        <v>7119</v>
      </c>
      <c r="M228" s="48" t="s">
        <v>7120</v>
      </c>
      <c r="N228" s="65" t="s">
        <v>24</v>
      </c>
      <c r="O228" s="62"/>
    </row>
    <row r="229" spans="2:15" s="70" customFormat="1" x14ac:dyDescent="0.15">
      <c r="B229" s="65">
        <v>2018</v>
      </c>
      <c r="C229" s="75">
        <v>2</v>
      </c>
      <c r="D229" s="76" t="s">
        <v>14</v>
      </c>
      <c r="E229" s="69" t="s">
        <v>456</v>
      </c>
      <c r="F229" s="68" t="s">
        <v>4934</v>
      </c>
      <c r="G229" s="64" t="s">
        <v>37</v>
      </c>
      <c r="H229" s="64" t="s">
        <v>44</v>
      </c>
      <c r="I229" s="64" t="s">
        <v>45</v>
      </c>
      <c r="J229" s="61">
        <v>31180000</v>
      </c>
      <c r="K229" s="52" t="s">
        <v>5980</v>
      </c>
      <c r="L229" s="64" t="s">
        <v>5983</v>
      </c>
      <c r="M229" s="48" t="s">
        <v>5984</v>
      </c>
      <c r="N229" s="65" t="s">
        <v>24</v>
      </c>
      <c r="O229" s="62"/>
    </row>
    <row r="230" spans="2:15" s="70" customFormat="1" x14ac:dyDescent="0.15">
      <c r="B230" s="65">
        <v>2018</v>
      </c>
      <c r="C230" s="75">
        <v>2</v>
      </c>
      <c r="D230" s="76" t="s">
        <v>3705</v>
      </c>
      <c r="E230" s="69" t="s">
        <v>5737</v>
      </c>
      <c r="F230" s="68" t="s">
        <v>7294</v>
      </c>
      <c r="G230" s="64" t="s">
        <v>43</v>
      </c>
      <c r="H230" s="64" t="s">
        <v>44</v>
      </c>
      <c r="I230" s="64" t="s">
        <v>39</v>
      </c>
      <c r="J230" s="61">
        <v>31320000</v>
      </c>
      <c r="K230" s="52" t="s">
        <v>5909</v>
      </c>
      <c r="L230" s="64" t="s">
        <v>6672</v>
      </c>
      <c r="M230" s="48" t="s">
        <v>6673</v>
      </c>
      <c r="N230" s="65" t="s">
        <v>24</v>
      </c>
      <c r="O230" s="62"/>
    </row>
    <row r="231" spans="2:15" s="70" customFormat="1" x14ac:dyDescent="0.15">
      <c r="B231" s="65">
        <v>2018</v>
      </c>
      <c r="C231" s="75">
        <v>2</v>
      </c>
      <c r="D231" s="76" t="s">
        <v>14</v>
      </c>
      <c r="E231" s="69" t="s">
        <v>4921</v>
      </c>
      <c r="F231" s="68" t="s">
        <v>7298</v>
      </c>
      <c r="G231" s="64" t="s">
        <v>43</v>
      </c>
      <c r="H231" s="64" t="s">
        <v>44</v>
      </c>
      <c r="I231" s="64" t="s">
        <v>39</v>
      </c>
      <c r="J231" s="61">
        <v>32000000</v>
      </c>
      <c r="K231" s="52" t="s">
        <v>5907</v>
      </c>
      <c r="L231" s="64" t="s">
        <v>6542</v>
      </c>
      <c r="M231" s="48" t="s">
        <v>6572</v>
      </c>
      <c r="N231" s="65" t="s">
        <v>4909</v>
      </c>
      <c r="O231" s="62"/>
    </row>
    <row r="232" spans="2:15" s="70" customFormat="1" x14ac:dyDescent="0.15">
      <c r="B232" s="65">
        <v>2018</v>
      </c>
      <c r="C232" s="75">
        <v>2</v>
      </c>
      <c r="D232" s="76" t="s">
        <v>14</v>
      </c>
      <c r="E232" s="69" t="s">
        <v>4922</v>
      </c>
      <c r="F232" s="68" t="s">
        <v>4934</v>
      </c>
      <c r="G232" s="64" t="s">
        <v>43</v>
      </c>
      <c r="H232" s="64" t="s">
        <v>44</v>
      </c>
      <c r="I232" s="64" t="s">
        <v>39</v>
      </c>
      <c r="J232" s="61">
        <v>32000000</v>
      </c>
      <c r="K232" s="52" t="s">
        <v>5907</v>
      </c>
      <c r="L232" s="64" t="s">
        <v>6542</v>
      </c>
      <c r="M232" s="48" t="s">
        <v>6572</v>
      </c>
      <c r="N232" s="65" t="s">
        <v>4909</v>
      </c>
      <c r="O232" s="62"/>
    </row>
    <row r="233" spans="2:15" s="70" customFormat="1" x14ac:dyDescent="0.15">
      <c r="B233" s="65">
        <v>2018</v>
      </c>
      <c r="C233" s="75">
        <v>2</v>
      </c>
      <c r="D233" s="76" t="s">
        <v>14</v>
      </c>
      <c r="E233" s="69" t="s">
        <v>2680</v>
      </c>
      <c r="F233" s="68" t="s">
        <v>4934</v>
      </c>
      <c r="G233" s="64" t="s">
        <v>37</v>
      </c>
      <c r="H233" s="64" t="s">
        <v>7678</v>
      </c>
      <c r="I233" s="64" t="s">
        <v>45</v>
      </c>
      <c r="J233" s="61">
        <v>32079000</v>
      </c>
      <c r="K233" s="52" t="s">
        <v>5866</v>
      </c>
      <c r="L233" s="64" t="s">
        <v>6275</v>
      </c>
      <c r="M233" s="48" t="s">
        <v>6276</v>
      </c>
      <c r="N233" s="65" t="s">
        <v>24</v>
      </c>
      <c r="O233" s="62"/>
    </row>
    <row r="234" spans="2:15" s="70" customFormat="1" x14ac:dyDescent="0.15">
      <c r="B234" s="65">
        <v>2018</v>
      </c>
      <c r="C234" s="75">
        <v>2</v>
      </c>
      <c r="D234" s="76" t="s">
        <v>14</v>
      </c>
      <c r="E234" s="69" t="s">
        <v>5745</v>
      </c>
      <c r="F234" s="68" t="s">
        <v>7298</v>
      </c>
      <c r="G234" s="64" t="s">
        <v>37</v>
      </c>
      <c r="H234" s="64" t="s">
        <v>44</v>
      </c>
      <c r="I234" s="64" t="s">
        <v>1065</v>
      </c>
      <c r="J234" s="61">
        <v>33000000</v>
      </c>
      <c r="K234" s="52" t="s">
        <v>5911</v>
      </c>
      <c r="L234" s="64" t="s">
        <v>6690</v>
      </c>
      <c r="M234" s="48" t="s">
        <v>6691</v>
      </c>
      <c r="N234" s="65" t="s">
        <v>24</v>
      </c>
      <c r="O234" s="62"/>
    </row>
    <row r="235" spans="2:15" s="70" customFormat="1" x14ac:dyDescent="0.15">
      <c r="B235" s="65">
        <v>2018</v>
      </c>
      <c r="C235" s="75">
        <v>2</v>
      </c>
      <c r="D235" s="76" t="s">
        <v>14</v>
      </c>
      <c r="E235" s="69" t="s">
        <v>597</v>
      </c>
      <c r="F235" s="68" t="s">
        <v>4985</v>
      </c>
      <c r="G235" s="64" t="s">
        <v>37</v>
      </c>
      <c r="H235" s="64" t="s">
        <v>44</v>
      </c>
      <c r="I235" s="64" t="s">
        <v>39</v>
      </c>
      <c r="J235" s="61">
        <v>33119000</v>
      </c>
      <c r="K235" s="52" t="s">
        <v>6001</v>
      </c>
      <c r="L235" s="64" t="s">
        <v>6004</v>
      </c>
      <c r="M235" s="48" t="s">
        <v>6005</v>
      </c>
      <c r="N235" s="65" t="s">
        <v>24</v>
      </c>
      <c r="O235" s="62"/>
    </row>
    <row r="236" spans="2:15" s="70" customFormat="1" x14ac:dyDescent="0.15">
      <c r="B236" s="65">
        <v>2018</v>
      </c>
      <c r="C236" s="75">
        <v>2</v>
      </c>
      <c r="D236" s="76" t="s">
        <v>14</v>
      </c>
      <c r="E236" s="69" t="s">
        <v>5744</v>
      </c>
      <c r="F236" s="68" t="s">
        <v>7298</v>
      </c>
      <c r="G236" s="64" t="s">
        <v>37</v>
      </c>
      <c r="H236" s="64" t="s">
        <v>44</v>
      </c>
      <c r="I236" s="64" t="s">
        <v>1065</v>
      </c>
      <c r="J236" s="61">
        <v>34000000</v>
      </c>
      <c r="K236" s="52" t="s">
        <v>5911</v>
      </c>
      <c r="L236" s="64" t="s">
        <v>6690</v>
      </c>
      <c r="M236" s="48" t="s">
        <v>6691</v>
      </c>
      <c r="N236" s="65" t="s">
        <v>24</v>
      </c>
      <c r="O236" s="62"/>
    </row>
    <row r="237" spans="2:15" s="70" customFormat="1" x14ac:dyDescent="0.15">
      <c r="B237" s="65">
        <v>2018</v>
      </c>
      <c r="C237" s="75">
        <v>2</v>
      </c>
      <c r="D237" s="76" t="s">
        <v>14</v>
      </c>
      <c r="E237" s="69" t="s">
        <v>3767</v>
      </c>
      <c r="F237" s="68" t="s">
        <v>7294</v>
      </c>
      <c r="G237" s="64" t="s">
        <v>37</v>
      </c>
      <c r="H237" s="64" t="s">
        <v>3754</v>
      </c>
      <c r="I237" s="64" t="s">
        <v>39</v>
      </c>
      <c r="J237" s="61">
        <v>34973000</v>
      </c>
      <c r="K237" s="52" t="s">
        <v>7358</v>
      </c>
      <c r="L237" s="64" t="s">
        <v>7359</v>
      </c>
      <c r="M237" s="48" t="s">
        <v>7360</v>
      </c>
      <c r="N237" s="65" t="s">
        <v>24</v>
      </c>
      <c r="O237" s="62"/>
    </row>
    <row r="238" spans="2:15" s="70" customFormat="1" x14ac:dyDescent="0.15">
      <c r="B238" s="65">
        <v>2018</v>
      </c>
      <c r="C238" s="75">
        <v>2</v>
      </c>
      <c r="D238" s="76" t="s">
        <v>14</v>
      </c>
      <c r="E238" s="69" t="s">
        <v>596</v>
      </c>
      <c r="F238" s="68" t="s">
        <v>4985</v>
      </c>
      <c r="G238" s="64" t="s">
        <v>37</v>
      </c>
      <c r="H238" s="64" t="s">
        <v>44</v>
      </c>
      <c r="I238" s="64" t="s">
        <v>39</v>
      </c>
      <c r="J238" s="61">
        <v>35000000</v>
      </c>
      <c r="K238" s="52" t="s">
        <v>6001</v>
      </c>
      <c r="L238" s="64" t="s">
        <v>6004</v>
      </c>
      <c r="M238" s="48" t="s">
        <v>6005</v>
      </c>
      <c r="N238" s="65" t="s">
        <v>24</v>
      </c>
      <c r="O238" s="62"/>
    </row>
    <row r="239" spans="2:15" s="70" customFormat="1" x14ac:dyDescent="0.15">
      <c r="B239" s="65">
        <v>2018</v>
      </c>
      <c r="C239" s="75">
        <v>2</v>
      </c>
      <c r="D239" s="76" t="s">
        <v>14</v>
      </c>
      <c r="E239" s="69" t="s">
        <v>5747</v>
      </c>
      <c r="F239" s="68" t="s">
        <v>7298</v>
      </c>
      <c r="G239" s="64" t="s">
        <v>37</v>
      </c>
      <c r="H239" s="64" t="s">
        <v>44</v>
      </c>
      <c r="I239" s="64" t="s">
        <v>1065</v>
      </c>
      <c r="J239" s="61">
        <v>35000000</v>
      </c>
      <c r="K239" s="52" t="s">
        <v>5911</v>
      </c>
      <c r="L239" s="64" t="s">
        <v>6690</v>
      </c>
      <c r="M239" s="48" t="s">
        <v>6691</v>
      </c>
      <c r="N239" s="65" t="s">
        <v>24</v>
      </c>
      <c r="O239" s="62"/>
    </row>
    <row r="240" spans="2:15" s="70" customFormat="1" x14ac:dyDescent="0.15">
      <c r="B240" s="65">
        <v>2018</v>
      </c>
      <c r="C240" s="75">
        <v>2</v>
      </c>
      <c r="D240" s="76" t="s">
        <v>15</v>
      </c>
      <c r="E240" s="69" t="s">
        <v>5780</v>
      </c>
      <c r="F240" s="68" t="s">
        <v>7298</v>
      </c>
      <c r="G240" s="64" t="s">
        <v>37</v>
      </c>
      <c r="H240" s="64" t="s">
        <v>44</v>
      </c>
      <c r="I240" s="64" t="s">
        <v>39</v>
      </c>
      <c r="J240" s="61">
        <v>35000000</v>
      </c>
      <c r="K240" s="52" t="s">
        <v>5919</v>
      </c>
      <c r="L240" s="64" t="s">
        <v>7508</v>
      </c>
      <c r="M240" s="48" t="s">
        <v>7509</v>
      </c>
      <c r="N240" s="65" t="s">
        <v>24</v>
      </c>
      <c r="O240" s="62"/>
    </row>
    <row r="241" spans="2:15" s="70" customFormat="1" x14ac:dyDescent="0.15">
      <c r="B241" s="65">
        <v>2018</v>
      </c>
      <c r="C241" s="75">
        <v>2</v>
      </c>
      <c r="D241" s="76" t="s">
        <v>14</v>
      </c>
      <c r="E241" s="69" t="s">
        <v>5743</v>
      </c>
      <c r="F241" s="68" t="s">
        <v>7298</v>
      </c>
      <c r="G241" s="64" t="s">
        <v>37</v>
      </c>
      <c r="H241" s="64" t="s">
        <v>44</v>
      </c>
      <c r="I241" s="64" t="s">
        <v>1065</v>
      </c>
      <c r="J241" s="61">
        <v>36000000</v>
      </c>
      <c r="K241" s="52" t="s">
        <v>5911</v>
      </c>
      <c r="L241" s="64" t="s">
        <v>6690</v>
      </c>
      <c r="M241" s="48" t="s">
        <v>6691</v>
      </c>
      <c r="N241" s="65" t="s">
        <v>24</v>
      </c>
      <c r="O241" s="62"/>
    </row>
    <row r="242" spans="2:15" s="70" customFormat="1" x14ac:dyDescent="0.15">
      <c r="B242" s="65">
        <v>2018</v>
      </c>
      <c r="C242" s="75">
        <v>2</v>
      </c>
      <c r="D242" s="76" t="s">
        <v>15</v>
      </c>
      <c r="E242" s="69" t="s">
        <v>2704</v>
      </c>
      <c r="F242" s="68" t="s">
        <v>4985</v>
      </c>
      <c r="G242" s="64" t="s">
        <v>37</v>
      </c>
      <c r="H242" s="64" t="s">
        <v>7678</v>
      </c>
      <c r="I242" s="64" t="s">
        <v>39</v>
      </c>
      <c r="J242" s="61">
        <v>36197000</v>
      </c>
      <c r="K242" s="52" t="s">
        <v>5872</v>
      </c>
      <c r="L242" s="64" t="s">
        <v>6346</v>
      </c>
      <c r="M242" s="48" t="s">
        <v>6347</v>
      </c>
      <c r="N242" s="65" t="s">
        <v>24</v>
      </c>
      <c r="O242" s="62"/>
    </row>
    <row r="243" spans="2:15" s="70" customFormat="1" x14ac:dyDescent="0.15">
      <c r="B243" s="65">
        <v>2018</v>
      </c>
      <c r="C243" s="75">
        <v>2</v>
      </c>
      <c r="D243" s="76" t="s">
        <v>14</v>
      </c>
      <c r="E243" s="69" t="s">
        <v>2689</v>
      </c>
      <c r="F243" s="68" t="s">
        <v>4934</v>
      </c>
      <c r="G243" s="64" t="s">
        <v>37</v>
      </c>
      <c r="H243" s="64" t="s">
        <v>7678</v>
      </c>
      <c r="I243" s="64" t="s">
        <v>39</v>
      </c>
      <c r="J243" s="61">
        <v>36828000</v>
      </c>
      <c r="K243" s="52" t="s">
        <v>6289</v>
      </c>
      <c r="L243" s="64" t="s">
        <v>7201</v>
      </c>
      <c r="M243" s="48" t="s">
        <v>7202</v>
      </c>
      <c r="N243" s="65" t="s">
        <v>24</v>
      </c>
      <c r="O243" s="62"/>
    </row>
    <row r="244" spans="2:15" s="70" customFormat="1" x14ac:dyDescent="0.15">
      <c r="B244" s="65">
        <v>2018</v>
      </c>
      <c r="C244" s="75">
        <v>2</v>
      </c>
      <c r="D244" s="76" t="s">
        <v>15</v>
      </c>
      <c r="E244" s="69" t="s">
        <v>2703</v>
      </c>
      <c r="F244" s="68" t="s">
        <v>4985</v>
      </c>
      <c r="G244" s="64" t="s">
        <v>37</v>
      </c>
      <c r="H244" s="64" t="s">
        <v>7678</v>
      </c>
      <c r="I244" s="64" t="s">
        <v>39</v>
      </c>
      <c r="J244" s="61">
        <v>37000000</v>
      </c>
      <c r="K244" s="52" t="s">
        <v>5872</v>
      </c>
      <c r="L244" s="64" t="s">
        <v>6344</v>
      </c>
      <c r="M244" s="48" t="s">
        <v>6345</v>
      </c>
      <c r="N244" s="65" t="s">
        <v>24</v>
      </c>
      <c r="O244" s="62"/>
    </row>
    <row r="245" spans="2:15" s="70" customFormat="1" x14ac:dyDescent="0.15">
      <c r="B245" s="65">
        <v>2018</v>
      </c>
      <c r="C245" s="75">
        <v>2</v>
      </c>
      <c r="D245" s="76" t="s">
        <v>14</v>
      </c>
      <c r="E245" s="69" t="s">
        <v>5741</v>
      </c>
      <c r="F245" s="68" t="s">
        <v>7298</v>
      </c>
      <c r="G245" s="64" t="s">
        <v>37</v>
      </c>
      <c r="H245" s="64" t="s">
        <v>44</v>
      </c>
      <c r="I245" s="64" t="s">
        <v>1065</v>
      </c>
      <c r="J245" s="61">
        <v>38000000</v>
      </c>
      <c r="K245" s="52" t="s">
        <v>5911</v>
      </c>
      <c r="L245" s="64" t="s">
        <v>6690</v>
      </c>
      <c r="M245" s="48" t="s">
        <v>6691</v>
      </c>
      <c r="N245" s="65" t="s">
        <v>24</v>
      </c>
      <c r="O245" s="62"/>
    </row>
    <row r="246" spans="2:15" s="70" customFormat="1" x14ac:dyDescent="0.15">
      <c r="B246" s="65">
        <v>2018</v>
      </c>
      <c r="C246" s="75">
        <v>2</v>
      </c>
      <c r="D246" s="76" t="s">
        <v>15</v>
      </c>
      <c r="E246" s="69" t="s">
        <v>1850</v>
      </c>
      <c r="F246" s="68" t="s">
        <v>7035</v>
      </c>
      <c r="G246" s="64" t="s">
        <v>37</v>
      </c>
      <c r="H246" s="64" t="s">
        <v>44</v>
      </c>
      <c r="I246" s="64" t="s">
        <v>39</v>
      </c>
      <c r="J246" s="61">
        <v>39370000</v>
      </c>
      <c r="K246" s="52" t="s">
        <v>7069</v>
      </c>
      <c r="L246" s="64" t="s">
        <v>7072</v>
      </c>
      <c r="M246" s="48" t="s">
        <v>7073</v>
      </c>
      <c r="N246" s="65" t="s">
        <v>24</v>
      </c>
      <c r="O246" s="62"/>
    </row>
    <row r="247" spans="2:15" s="70" customFormat="1" x14ac:dyDescent="0.15">
      <c r="B247" s="65">
        <v>2018</v>
      </c>
      <c r="C247" s="75">
        <v>2</v>
      </c>
      <c r="D247" s="76" t="s">
        <v>15</v>
      </c>
      <c r="E247" s="69" t="s">
        <v>444</v>
      </c>
      <c r="F247" s="68" t="s">
        <v>6909</v>
      </c>
      <c r="G247" s="64" t="s">
        <v>37</v>
      </c>
      <c r="H247" s="64" t="s">
        <v>44</v>
      </c>
      <c r="I247" s="64" t="s">
        <v>39</v>
      </c>
      <c r="J247" s="61">
        <v>40000000</v>
      </c>
      <c r="K247" s="52" t="s">
        <v>6920</v>
      </c>
      <c r="L247" s="64" t="s">
        <v>6921</v>
      </c>
      <c r="M247" s="48" t="s">
        <v>6922</v>
      </c>
      <c r="N247" s="65" t="s">
        <v>24</v>
      </c>
      <c r="O247" s="62"/>
    </row>
    <row r="248" spans="2:15" s="70" customFormat="1" x14ac:dyDescent="0.15">
      <c r="B248" s="65">
        <v>2018</v>
      </c>
      <c r="C248" s="75">
        <v>2</v>
      </c>
      <c r="D248" s="76" t="s">
        <v>15</v>
      </c>
      <c r="E248" s="69" t="s">
        <v>1834</v>
      </c>
      <c r="F248" s="68" t="s">
        <v>7035</v>
      </c>
      <c r="G248" s="64" t="s">
        <v>37</v>
      </c>
      <c r="H248" s="64" t="s">
        <v>44</v>
      </c>
      <c r="I248" s="64" t="s">
        <v>39</v>
      </c>
      <c r="J248" s="61">
        <v>40507000</v>
      </c>
      <c r="K248" s="52" t="s">
        <v>7051</v>
      </c>
      <c r="L248" s="64" t="s">
        <v>7052</v>
      </c>
      <c r="M248" s="48" t="s">
        <v>7053</v>
      </c>
      <c r="N248" s="65" t="s">
        <v>24</v>
      </c>
      <c r="O248" s="62"/>
    </row>
    <row r="249" spans="2:15" s="70" customFormat="1" x14ac:dyDescent="0.15">
      <c r="B249" s="65">
        <v>2018</v>
      </c>
      <c r="C249" s="75">
        <v>2</v>
      </c>
      <c r="D249" s="76" t="s">
        <v>14</v>
      </c>
      <c r="E249" s="69" t="s">
        <v>4986</v>
      </c>
      <c r="F249" s="68" t="s">
        <v>7298</v>
      </c>
      <c r="G249" s="64" t="s">
        <v>37</v>
      </c>
      <c r="H249" s="64" t="s">
        <v>44</v>
      </c>
      <c r="I249" s="64" t="s">
        <v>45</v>
      </c>
      <c r="J249" s="61">
        <v>42000000</v>
      </c>
      <c r="K249" s="52" t="s">
        <v>4987</v>
      </c>
      <c r="L249" s="64" t="s">
        <v>4014</v>
      </c>
      <c r="M249" s="48" t="s">
        <v>4015</v>
      </c>
      <c r="N249" s="65" t="s">
        <v>24</v>
      </c>
      <c r="O249" s="62"/>
    </row>
    <row r="250" spans="2:15" s="70" customFormat="1" x14ac:dyDescent="0.15">
      <c r="B250" s="65">
        <v>2018</v>
      </c>
      <c r="C250" s="75">
        <v>2</v>
      </c>
      <c r="D250" s="76" t="s">
        <v>14</v>
      </c>
      <c r="E250" s="69" t="s">
        <v>1088</v>
      </c>
      <c r="F250" s="68" t="s">
        <v>4985</v>
      </c>
      <c r="G250" s="64" t="s">
        <v>37</v>
      </c>
      <c r="H250" s="64" t="s">
        <v>44</v>
      </c>
      <c r="I250" s="64" t="s">
        <v>39</v>
      </c>
      <c r="J250" s="61">
        <v>42359000</v>
      </c>
      <c r="K250" s="52" t="s">
        <v>5838</v>
      </c>
      <c r="L250" s="64" t="s">
        <v>6038</v>
      </c>
      <c r="M250" s="48" t="s">
        <v>6039</v>
      </c>
      <c r="N250" s="65" t="s">
        <v>24</v>
      </c>
      <c r="O250" s="62"/>
    </row>
    <row r="251" spans="2:15" s="70" customFormat="1" x14ac:dyDescent="0.15">
      <c r="B251" s="65">
        <v>2018</v>
      </c>
      <c r="C251" s="75">
        <v>2</v>
      </c>
      <c r="D251" s="76" t="s">
        <v>14</v>
      </c>
      <c r="E251" s="69" t="s">
        <v>2771</v>
      </c>
      <c r="F251" s="68" t="s">
        <v>4934</v>
      </c>
      <c r="G251" s="64" t="s">
        <v>37</v>
      </c>
      <c r="H251" s="64" t="s">
        <v>44</v>
      </c>
      <c r="I251" s="64" t="s">
        <v>39</v>
      </c>
      <c r="J251" s="61">
        <v>46000000</v>
      </c>
      <c r="K251" s="52" t="s">
        <v>7215</v>
      </c>
      <c r="L251" s="64" t="s">
        <v>7218</v>
      </c>
      <c r="M251" s="48" t="s">
        <v>7219</v>
      </c>
      <c r="N251" s="65" t="s">
        <v>24</v>
      </c>
      <c r="O251" s="62"/>
    </row>
    <row r="252" spans="2:15" s="70" customFormat="1" x14ac:dyDescent="0.15">
      <c r="B252" s="65">
        <v>2018</v>
      </c>
      <c r="C252" s="75">
        <v>2</v>
      </c>
      <c r="D252" s="76" t="s">
        <v>14</v>
      </c>
      <c r="E252" s="69" t="s">
        <v>2770</v>
      </c>
      <c r="F252" s="68" t="s">
        <v>4934</v>
      </c>
      <c r="G252" s="64" t="s">
        <v>37</v>
      </c>
      <c r="H252" s="64" t="s">
        <v>44</v>
      </c>
      <c r="I252" s="64" t="s">
        <v>39</v>
      </c>
      <c r="J252" s="61">
        <v>47000000</v>
      </c>
      <c r="K252" s="52" t="s">
        <v>7215</v>
      </c>
      <c r="L252" s="64" t="s">
        <v>7218</v>
      </c>
      <c r="M252" s="48" t="s">
        <v>7219</v>
      </c>
      <c r="N252" s="65" t="s">
        <v>24</v>
      </c>
      <c r="O252" s="62"/>
    </row>
    <row r="253" spans="2:15" s="70" customFormat="1" x14ac:dyDescent="0.15">
      <c r="B253" s="65">
        <v>2018</v>
      </c>
      <c r="C253" s="75">
        <v>2</v>
      </c>
      <c r="D253" s="76" t="s">
        <v>14</v>
      </c>
      <c r="E253" s="69" t="s">
        <v>4938</v>
      </c>
      <c r="F253" s="68" t="s">
        <v>7298</v>
      </c>
      <c r="G253" s="64" t="s">
        <v>37</v>
      </c>
      <c r="H253" s="64" t="s">
        <v>44</v>
      </c>
      <c r="I253" s="64" t="s">
        <v>39</v>
      </c>
      <c r="J253" s="61">
        <v>47917400</v>
      </c>
      <c r="K253" s="52" t="s">
        <v>7449</v>
      </c>
      <c r="L253" s="64" t="s">
        <v>7452</v>
      </c>
      <c r="M253" s="48" t="s">
        <v>7453</v>
      </c>
      <c r="N253" s="65" t="s">
        <v>24</v>
      </c>
      <c r="O253" s="62"/>
    </row>
    <row r="254" spans="2:15" s="70" customFormat="1" x14ac:dyDescent="0.15">
      <c r="B254" s="65">
        <v>2018</v>
      </c>
      <c r="C254" s="75">
        <v>2</v>
      </c>
      <c r="D254" s="76" t="s">
        <v>14</v>
      </c>
      <c r="E254" s="69" t="s">
        <v>1086</v>
      </c>
      <c r="F254" s="68" t="s">
        <v>4985</v>
      </c>
      <c r="G254" s="64" t="s">
        <v>37</v>
      </c>
      <c r="H254" s="64" t="s">
        <v>44</v>
      </c>
      <c r="I254" s="64" t="s">
        <v>39</v>
      </c>
      <c r="J254" s="61">
        <v>50000000</v>
      </c>
      <c r="K254" s="52" t="s">
        <v>5838</v>
      </c>
      <c r="L254" s="64" t="s">
        <v>6036</v>
      </c>
      <c r="M254" s="48" t="s">
        <v>6037</v>
      </c>
      <c r="N254" s="65" t="s">
        <v>24</v>
      </c>
      <c r="O254" s="62"/>
    </row>
    <row r="255" spans="2:15" s="70" customFormat="1" x14ac:dyDescent="0.15">
      <c r="B255" s="65">
        <v>2018</v>
      </c>
      <c r="C255" s="75">
        <v>2</v>
      </c>
      <c r="D255" s="76" t="s">
        <v>14</v>
      </c>
      <c r="E255" s="69" t="s">
        <v>1089</v>
      </c>
      <c r="F255" s="68" t="s">
        <v>4985</v>
      </c>
      <c r="G255" s="64" t="s">
        <v>37</v>
      </c>
      <c r="H255" s="64" t="s">
        <v>44</v>
      </c>
      <c r="I255" s="64" t="s">
        <v>39</v>
      </c>
      <c r="J255" s="61">
        <v>50000000</v>
      </c>
      <c r="K255" s="52" t="s">
        <v>5838</v>
      </c>
      <c r="L255" s="64" t="s">
        <v>6038</v>
      </c>
      <c r="M255" s="48" t="s">
        <v>6039</v>
      </c>
      <c r="N255" s="65" t="s">
        <v>24</v>
      </c>
      <c r="O255" s="62"/>
    </row>
    <row r="256" spans="2:15" s="70" customFormat="1" x14ac:dyDescent="0.15">
      <c r="B256" s="65">
        <v>2018</v>
      </c>
      <c r="C256" s="75">
        <v>2</v>
      </c>
      <c r="D256" s="76" t="s">
        <v>14</v>
      </c>
      <c r="E256" s="69" t="s">
        <v>1888</v>
      </c>
      <c r="F256" s="68" t="s">
        <v>4934</v>
      </c>
      <c r="G256" s="64" t="s">
        <v>37</v>
      </c>
      <c r="H256" s="64" t="s">
        <v>44</v>
      </c>
      <c r="I256" s="64" t="s">
        <v>39</v>
      </c>
      <c r="J256" s="61">
        <v>50000000</v>
      </c>
      <c r="K256" s="52" t="s">
        <v>5854</v>
      </c>
      <c r="L256" s="64" t="s">
        <v>6209</v>
      </c>
      <c r="M256" s="48" t="s">
        <v>6210</v>
      </c>
      <c r="N256" s="65" t="s">
        <v>24</v>
      </c>
      <c r="O256" s="62"/>
    </row>
    <row r="257" spans="2:15" s="70" customFormat="1" x14ac:dyDescent="0.15">
      <c r="B257" s="65">
        <v>2018</v>
      </c>
      <c r="C257" s="75">
        <v>2</v>
      </c>
      <c r="D257" s="76" t="s">
        <v>14</v>
      </c>
      <c r="E257" s="69" t="s">
        <v>4920</v>
      </c>
      <c r="F257" s="68" t="s">
        <v>7298</v>
      </c>
      <c r="G257" s="64" t="s">
        <v>43</v>
      </c>
      <c r="H257" s="64" t="s">
        <v>44</v>
      </c>
      <c r="I257" s="64" t="s">
        <v>39</v>
      </c>
      <c r="J257" s="61">
        <v>50000000</v>
      </c>
      <c r="K257" s="52" t="s">
        <v>5907</v>
      </c>
      <c r="L257" s="64" t="s">
        <v>6542</v>
      </c>
      <c r="M257" s="48" t="s">
        <v>6572</v>
      </c>
      <c r="N257" s="65" t="s">
        <v>4909</v>
      </c>
      <c r="O257" s="62"/>
    </row>
    <row r="258" spans="2:15" s="70" customFormat="1" x14ac:dyDescent="0.15">
      <c r="B258" s="65">
        <v>2018</v>
      </c>
      <c r="C258" s="75">
        <v>2</v>
      </c>
      <c r="D258" s="76" t="s">
        <v>14</v>
      </c>
      <c r="E258" s="69" t="s">
        <v>5746</v>
      </c>
      <c r="F258" s="68" t="s">
        <v>7298</v>
      </c>
      <c r="G258" s="64" t="s">
        <v>37</v>
      </c>
      <c r="H258" s="64" t="s">
        <v>44</v>
      </c>
      <c r="I258" s="64" t="s">
        <v>1065</v>
      </c>
      <c r="J258" s="61">
        <v>50000000</v>
      </c>
      <c r="K258" s="52" t="s">
        <v>5911</v>
      </c>
      <c r="L258" s="64" t="s">
        <v>6690</v>
      </c>
      <c r="M258" s="48" t="s">
        <v>6691</v>
      </c>
      <c r="N258" s="65" t="s">
        <v>24</v>
      </c>
      <c r="O258" s="62"/>
    </row>
    <row r="259" spans="2:15" s="70" customFormat="1" x14ac:dyDescent="0.15">
      <c r="B259" s="65">
        <v>2018</v>
      </c>
      <c r="C259" s="75">
        <v>2</v>
      </c>
      <c r="D259" s="76" t="s">
        <v>14</v>
      </c>
      <c r="E259" s="69" t="s">
        <v>4929</v>
      </c>
      <c r="F259" s="68" t="s">
        <v>7298</v>
      </c>
      <c r="G259" s="64" t="s">
        <v>37</v>
      </c>
      <c r="H259" s="64" t="s">
        <v>44</v>
      </c>
      <c r="I259" s="64" t="s">
        <v>39</v>
      </c>
      <c r="J259" s="61">
        <v>52000000</v>
      </c>
      <c r="K259" s="52" t="s">
        <v>7436</v>
      </c>
      <c r="L259" s="64" t="s">
        <v>7441</v>
      </c>
      <c r="M259" s="48" t="s">
        <v>7442</v>
      </c>
      <c r="N259" s="65" t="s">
        <v>24</v>
      </c>
      <c r="O259" s="62"/>
    </row>
    <row r="260" spans="2:15" s="70" customFormat="1" x14ac:dyDescent="0.15">
      <c r="B260" s="65">
        <v>2018</v>
      </c>
      <c r="C260" s="75">
        <v>2</v>
      </c>
      <c r="D260" s="76" t="s">
        <v>14</v>
      </c>
      <c r="E260" s="69" t="s">
        <v>2167</v>
      </c>
      <c r="F260" s="68" t="s">
        <v>4934</v>
      </c>
      <c r="G260" s="64" t="s">
        <v>37</v>
      </c>
      <c r="H260" s="64" t="s">
        <v>44</v>
      </c>
      <c r="I260" s="64" t="s">
        <v>39</v>
      </c>
      <c r="J260" s="61">
        <v>54000000</v>
      </c>
      <c r="K260" s="52" t="s">
        <v>5855</v>
      </c>
      <c r="L260" s="64" t="s">
        <v>6244</v>
      </c>
      <c r="M260" s="48" t="s">
        <v>7111</v>
      </c>
      <c r="N260" s="65" t="s">
        <v>24</v>
      </c>
      <c r="O260" s="62"/>
    </row>
    <row r="261" spans="2:15" s="70" customFormat="1" x14ac:dyDescent="0.15">
      <c r="B261" s="65">
        <v>2018</v>
      </c>
      <c r="C261" s="75">
        <v>2</v>
      </c>
      <c r="D261" s="76" t="s">
        <v>15</v>
      </c>
      <c r="E261" s="69" t="s">
        <v>2695</v>
      </c>
      <c r="F261" s="68" t="s">
        <v>4985</v>
      </c>
      <c r="G261" s="64" t="s">
        <v>37</v>
      </c>
      <c r="H261" s="64" t="s">
        <v>7678</v>
      </c>
      <c r="I261" s="64" t="s">
        <v>39</v>
      </c>
      <c r="J261" s="61">
        <v>54796000</v>
      </c>
      <c r="K261" s="52" t="s">
        <v>5871</v>
      </c>
      <c r="L261" s="64" t="s">
        <v>6326</v>
      </c>
      <c r="M261" s="48" t="s">
        <v>6327</v>
      </c>
      <c r="N261" s="65" t="s">
        <v>24</v>
      </c>
      <c r="O261" s="62"/>
    </row>
    <row r="262" spans="2:15" s="70" customFormat="1" x14ac:dyDescent="0.15">
      <c r="B262" s="65">
        <v>2018</v>
      </c>
      <c r="C262" s="75">
        <v>2</v>
      </c>
      <c r="D262" s="76" t="s">
        <v>14</v>
      </c>
      <c r="E262" s="69" t="s">
        <v>4981</v>
      </c>
      <c r="F262" s="68" t="s">
        <v>7294</v>
      </c>
      <c r="G262" s="64" t="s">
        <v>37</v>
      </c>
      <c r="H262" s="64" t="s">
        <v>44</v>
      </c>
      <c r="I262" s="64" t="s">
        <v>39</v>
      </c>
      <c r="J262" s="61">
        <v>55000000</v>
      </c>
      <c r="K262" s="52" t="s">
        <v>4002</v>
      </c>
      <c r="L262" s="64" t="s">
        <v>4982</v>
      </c>
      <c r="M262" s="48" t="s">
        <v>4983</v>
      </c>
      <c r="N262" s="65" t="s">
        <v>24</v>
      </c>
      <c r="O262" s="62"/>
    </row>
    <row r="263" spans="2:15" s="70" customFormat="1" x14ac:dyDescent="0.15">
      <c r="B263" s="65">
        <v>2018</v>
      </c>
      <c r="C263" s="75">
        <v>2</v>
      </c>
      <c r="D263" s="76" t="s">
        <v>14</v>
      </c>
      <c r="E263" s="69" t="s">
        <v>594</v>
      </c>
      <c r="F263" s="68" t="s">
        <v>4985</v>
      </c>
      <c r="G263" s="64" t="s">
        <v>37</v>
      </c>
      <c r="H263" s="64" t="s">
        <v>44</v>
      </c>
      <c r="I263" s="64" t="s">
        <v>39</v>
      </c>
      <c r="J263" s="61">
        <v>55320000</v>
      </c>
      <c r="K263" s="52" t="s">
        <v>6001</v>
      </c>
      <c r="L263" s="64" t="s">
        <v>6004</v>
      </c>
      <c r="M263" s="48" t="s">
        <v>6005</v>
      </c>
      <c r="N263" s="65" t="s">
        <v>24</v>
      </c>
      <c r="O263" s="62"/>
    </row>
    <row r="264" spans="2:15" s="70" customFormat="1" x14ac:dyDescent="0.15">
      <c r="B264" s="65">
        <v>2018</v>
      </c>
      <c r="C264" s="75">
        <v>2</v>
      </c>
      <c r="D264" s="76" t="s">
        <v>14</v>
      </c>
      <c r="E264" s="69" t="s">
        <v>2257</v>
      </c>
      <c r="F264" s="68" t="s">
        <v>7035</v>
      </c>
      <c r="G264" s="64" t="s">
        <v>43</v>
      </c>
      <c r="H264" s="64" t="s">
        <v>38</v>
      </c>
      <c r="I264" s="64" t="s">
        <v>39</v>
      </c>
      <c r="J264" s="61">
        <v>55518000</v>
      </c>
      <c r="K264" s="52" t="s">
        <v>7145</v>
      </c>
      <c r="L264" s="64" t="s">
        <v>7146</v>
      </c>
      <c r="M264" s="48" t="s">
        <v>7144</v>
      </c>
      <c r="N264" s="65" t="s">
        <v>24</v>
      </c>
      <c r="O264" s="62"/>
    </row>
    <row r="265" spans="2:15" s="70" customFormat="1" x14ac:dyDescent="0.15">
      <c r="B265" s="65">
        <v>2018</v>
      </c>
      <c r="C265" s="75">
        <v>2</v>
      </c>
      <c r="D265" s="76" t="s">
        <v>14</v>
      </c>
      <c r="E265" s="69" t="s">
        <v>5809</v>
      </c>
      <c r="F265" s="68" t="s">
        <v>7294</v>
      </c>
      <c r="G265" s="64" t="s">
        <v>37</v>
      </c>
      <c r="H265" s="64" t="s">
        <v>44</v>
      </c>
      <c r="I265" s="64" t="s">
        <v>39</v>
      </c>
      <c r="J265" s="61">
        <v>57744000</v>
      </c>
      <c r="K265" s="52" t="s">
        <v>7528</v>
      </c>
      <c r="L265" s="64" t="s">
        <v>7529</v>
      </c>
      <c r="M265" s="48" t="s">
        <v>7530</v>
      </c>
      <c r="N265" s="65" t="s">
        <v>24</v>
      </c>
      <c r="O265" s="62"/>
    </row>
    <row r="266" spans="2:15" s="70" customFormat="1" x14ac:dyDescent="0.15">
      <c r="B266" s="65">
        <v>2018</v>
      </c>
      <c r="C266" s="75">
        <v>2</v>
      </c>
      <c r="D266" s="76" t="s">
        <v>14</v>
      </c>
      <c r="E266" s="69" t="s">
        <v>1821</v>
      </c>
      <c r="F266" s="68" t="s">
        <v>7035</v>
      </c>
      <c r="G266" s="64" t="s">
        <v>37</v>
      </c>
      <c r="H266" s="64" t="s">
        <v>44</v>
      </c>
      <c r="I266" s="64" t="s">
        <v>39</v>
      </c>
      <c r="J266" s="61">
        <v>58883000</v>
      </c>
      <c r="K266" s="52" t="s">
        <v>7036</v>
      </c>
      <c r="L266" s="64" t="s">
        <v>7039</v>
      </c>
      <c r="M266" s="48" t="s">
        <v>7040</v>
      </c>
      <c r="N266" s="65" t="s">
        <v>24</v>
      </c>
      <c r="O266" s="62"/>
    </row>
    <row r="267" spans="2:15" s="70" customFormat="1" x14ac:dyDescent="0.15">
      <c r="B267" s="65">
        <v>2018</v>
      </c>
      <c r="C267" s="75">
        <v>2</v>
      </c>
      <c r="D267" s="76" t="s">
        <v>14</v>
      </c>
      <c r="E267" s="69" t="s">
        <v>4907</v>
      </c>
      <c r="F267" s="68" t="s">
        <v>7298</v>
      </c>
      <c r="G267" s="64" t="s">
        <v>37</v>
      </c>
      <c r="H267" s="64" t="s">
        <v>44</v>
      </c>
      <c r="I267" s="64" t="s">
        <v>39</v>
      </c>
      <c r="J267" s="61">
        <v>59688000</v>
      </c>
      <c r="K267" s="52" t="s">
        <v>7426</v>
      </c>
      <c r="L267" s="64" t="s">
        <v>7429</v>
      </c>
      <c r="M267" s="48" t="s">
        <v>7430</v>
      </c>
      <c r="N267" s="65" t="s">
        <v>24</v>
      </c>
      <c r="O267" s="62"/>
    </row>
    <row r="268" spans="2:15" s="70" customFormat="1" x14ac:dyDescent="0.15">
      <c r="B268" s="65">
        <v>2018</v>
      </c>
      <c r="C268" s="75">
        <v>2</v>
      </c>
      <c r="D268" s="76" t="s">
        <v>14</v>
      </c>
      <c r="E268" s="69" t="s">
        <v>1100</v>
      </c>
      <c r="F268" s="68" t="s">
        <v>4934</v>
      </c>
      <c r="G268" s="64" t="s">
        <v>7685</v>
      </c>
      <c r="H268" s="64" t="s">
        <v>38</v>
      </c>
      <c r="I268" s="64" t="s">
        <v>39</v>
      </c>
      <c r="J268" s="61">
        <v>60000000</v>
      </c>
      <c r="K268" s="52" t="s">
        <v>6839</v>
      </c>
      <c r="L268" s="64" t="s">
        <v>7013</v>
      </c>
      <c r="M268" s="48" t="s">
        <v>7014</v>
      </c>
      <c r="N268" s="65" t="s">
        <v>24</v>
      </c>
      <c r="O268" s="62"/>
    </row>
    <row r="269" spans="2:15" s="70" customFormat="1" x14ac:dyDescent="0.15">
      <c r="B269" s="65">
        <v>2018</v>
      </c>
      <c r="C269" s="75">
        <v>2</v>
      </c>
      <c r="D269" s="76" t="s">
        <v>14</v>
      </c>
      <c r="E269" s="69" t="s">
        <v>5787</v>
      </c>
      <c r="F269" s="68" t="s">
        <v>4934</v>
      </c>
      <c r="G269" s="64" t="s">
        <v>43</v>
      </c>
      <c r="H269" s="64" t="s">
        <v>38</v>
      </c>
      <c r="I269" s="64" t="s">
        <v>39</v>
      </c>
      <c r="J269" s="61">
        <v>60000000</v>
      </c>
      <c r="K269" s="52" t="s">
        <v>5126</v>
      </c>
      <c r="L269" s="64" t="s">
        <v>6757</v>
      </c>
      <c r="M269" s="48" t="s">
        <v>6758</v>
      </c>
      <c r="N269" s="65" t="s">
        <v>4909</v>
      </c>
      <c r="O269" s="62"/>
    </row>
    <row r="270" spans="2:15" s="70" customFormat="1" x14ac:dyDescent="0.15">
      <c r="B270" s="65">
        <v>2018</v>
      </c>
      <c r="C270" s="75">
        <v>2</v>
      </c>
      <c r="D270" s="76" t="s">
        <v>14</v>
      </c>
      <c r="E270" s="69" t="s">
        <v>2668</v>
      </c>
      <c r="F270" s="68" t="s">
        <v>4934</v>
      </c>
      <c r="G270" s="64" t="s">
        <v>43</v>
      </c>
      <c r="H270" s="64" t="s">
        <v>44</v>
      </c>
      <c r="I270" s="64" t="s">
        <v>39</v>
      </c>
      <c r="J270" s="61">
        <v>61000000</v>
      </c>
      <c r="K270" s="52" t="s">
        <v>7187</v>
      </c>
      <c r="L270" s="64" t="s">
        <v>7188</v>
      </c>
      <c r="M270" s="48" t="s">
        <v>7189</v>
      </c>
      <c r="N270" s="65" t="s">
        <v>24</v>
      </c>
      <c r="O270" s="62"/>
    </row>
    <row r="271" spans="2:15" s="70" customFormat="1" x14ac:dyDescent="0.15">
      <c r="B271" s="65">
        <v>2018</v>
      </c>
      <c r="C271" s="75">
        <v>2</v>
      </c>
      <c r="D271" s="76" t="s">
        <v>14</v>
      </c>
      <c r="E271" s="69" t="s">
        <v>1890</v>
      </c>
      <c r="F271" s="68" t="s">
        <v>4934</v>
      </c>
      <c r="G271" s="64" t="s">
        <v>37</v>
      </c>
      <c r="H271" s="64" t="s">
        <v>44</v>
      </c>
      <c r="I271" s="64" t="s">
        <v>39</v>
      </c>
      <c r="J271" s="61">
        <v>61671000</v>
      </c>
      <c r="K271" s="52" t="s">
        <v>5854</v>
      </c>
      <c r="L271" s="64" t="s">
        <v>6211</v>
      </c>
      <c r="M271" s="48" t="s">
        <v>6226</v>
      </c>
      <c r="N271" s="65" t="s">
        <v>24</v>
      </c>
      <c r="O271" s="62"/>
    </row>
    <row r="272" spans="2:15" s="70" customFormat="1" x14ac:dyDescent="0.15">
      <c r="B272" s="65">
        <v>2018</v>
      </c>
      <c r="C272" s="75">
        <v>2</v>
      </c>
      <c r="D272" s="76" t="s">
        <v>14</v>
      </c>
      <c r="E272" s="69" t="s">
        <v>2174</v>
      </c>
      <c r="F272" s="68" t="s">
        <v>4934</v>
      </c>
      <c r="G272" s="64" t="s">
        <v>43</v>
      </c>
      <c r="H272" s="64" t="s">
        <v>44</v>
      </c>
      <c r="I272" s="64" t="s">
        <v>39</v>
      </c>
      <c r="J272" s="61">
        <v>61685000</v>
      </c>
      <c r="K272" s="52" t="s">
        <v>5856</v>
      </c>
      <c r="L272" s="64" t="s">
        <v>7119</v>
      </c>
      <c r="M272" s="48" t="s">
        <v>7120</v>
      </c>
      <c r="N272" s="65" t="s">
        <v>24</v>
      </c>
      <c r="O272" s="62"/>
    </row>
    <row r="273" spans="2:15" s="70" customFormat="1" x14ac:dyDescent="0.15">
      <c r="B273" s="65">
        <v>2018</v>
      </c>
      <c r="C273" s="75">
        <v>2</v>
      </c>
      <c r="D273" s="76" t="s">
        <v>3705</v>
      </c>
      <c r="E273" s="69" t="s">
        <v>5736</v>
      </c>
      <c r="F273" s="68" t="s">
        <v>7294</v>
      </c>
      <c r="G273" s="64" t="s">
        <v>43</v>
      </c>
      <c r="H273" s="64" t="s">
        <v>44</v>
      </c>
      <c r="I273" s="64" t="s">
        <v>39</v>
      </c>
      <c r="J273" s="61">
        <v>61800000</v>
      </c>
      <c r="K273" s="52" t="s">
        <v>5909</v>
      </c>
      <c r="L273" s="64" t="s">
        <v>6672</v>
      </c>
      <c r="M273" s="48" t="s">
        <v>6673</v>
      </c>
      <c r="N273" s="65" t="s">
        <v>24</v>
      </c>
      <c r="O273" s="62"/>
    </row>
    <row r="274" spans="2:15" s="70" customFormat="1" x14ac:dyDescent="0.15">
      <c r="B274" s="65">
        <v>2018</v>
      </c>
      <c r="C274" s="75">
        <v>2</v>
      </c>
      <c r="D274" s="76" t="s">
        <v>14</v>
      </c>
      <c r="E274" s="69" t="s">
        <v>5806</v>
      </c>
      <c r="F274" s="68" t="s">
        <v>7294</v>
      </c>
      <c r="G274" s="64" t="s">
        <v>37</v>
      </c>
      <c r="H274" s="64" t="s">
        <v>44</v>
      </c>
      <c r="I274" s="64" t="s">
        <v>39</v>
      </c>
      <c r="J274" s="61">
        <v>62000000</v>
      </c>
      <c r="K274" s="52" t="s">
        <v>7523</v>
      </c>
      <c r="L274" s="64" t="s">
        <v>7526</v>
      </c>
      <c r="M274" s="48" t="s">
        <v>7527</v>
      </c>
      <c r="N274" s="65" t="s">
        <v>24</v>
      </c>
      <c r="O274" s="62"/>
    </row>
    <row r="275" spans="2:15" s="70" customFormat="1" x14ac:dyDescent="0.15">
      <c r="B275" s="65">
        <v>2018</v>
      </c>
      <c r="C275" s="75">
        <v>2</v>
      </c>
      <c r="D275" s="76" t="s">
        <v>14</v>
      </c>
      <c r="E275" s="69" t="s">
        <v>1818</v>
      </c>
      <c r="F275" s="68" t="s">
        <v>4985</v>
      </c>
      <c r="G275" s="64" t="s">
        <v>37</v>
      </c>
      <c r="H275" s="64" t="s">
        <v>44</v>
      </c>
      <c r="I275" s="64" t="s">
        <v>39</v>
      </c>
      <c r="J275" s="61">
        <v>62511000</v>
      </c>
      <c r="K275" s="52" t="s">
        <v>5845</v>
      </c>
      <c r="L275" s="64" t="s">
        <v>6074</v>
      </c>
      <c r="M275" s="48" t="s">
        <v>6075</v>
      </c>
      <c r="N275" s="65" t="s">
        <v>24</v>
      </c>
      <c r="O275" s="62"/>
    </row>
    <row r="276" spans="2:15" s="70" customFormat="1" x14ac:dyDescent="0.15">
      <c r="B276" s="65">
        <v>2018</v>
      </c>
      <c r="C276" s="75">
        <v>2</v>
      </c>
      <c r="D276" s="76" t="s">
        <v>14</v>
      </c>
      <c r="E276" s="69" t="s">
        <v>5810</v>
      </c>
      <c r="F276" s="68" t="s">
        <v>7294</v>
      </c>
      <c r="G276" s="64" t="s">
        <v>37</v>
      </c>
      <c r="H276" s="64" t="s">
        <v>44</v>
      </c>
      <c r="I276" s="64" t="s">
        <v>39</v>
      </c>
      <c r="J276" s="61">
        <v>63000000</v>
      </c>
      <c r="K276" s="52" t="s">
        <v>7528</v>
      </c>
      <c r="L276" s="64" t="s">
        <v>7529</v>
      </c>
      <c r="M276" s="48" t="s">
        <v>7530</v>
      </c>
      <c r="N276" s="65" t="s">
        <v>24</v>
      </c>
      <c r="O276" s="62"/>
    </row>
    <row r="277" spans="2:15" s="70" customFormat="1" x14ac:dyDescent="0.15">
      <c r="B277" s="65">
        <v>2018</v>
      </c>
      <c r="C277" s="75">
        <v>2</v>
      </c>
      <c r="D277" s="76" t="s">
        <v>15</v>
      </c>
      <c r="E277" s="69" t="s">
        <v>1851</v>
      </c>
      <c r="F277" s="68" t="s">
        <v>7035</v>
      </c>
      <c r="G277" s="64" t="s">
        <v>37</v>
      </c>
      <c r="H277" s="64" t="s">
        <v>44</v>
      </c>
      <c r="I277" s="64" t="s">
        <v>39</v>
      </c>
      <c r="J277" s="61">
        <v>63103000</v>
      </c>
      <c r="K277" s="52" t="s">
        <v>7069</v>
      </c>
      <c r="L277" s="64" t="s">
        <v>7072</v>
      </c>
      <c r="M277" s="48" t="s">
        <v>7073</v>
      </c>
      <c r="N277" s="65" t="s">
        <v>24</v>
      </c>
      <c r="O277" s="62"/>
    </row>
    <row r="278" spans="2:15" s="70" customFormat="1" x14ac:dyDescent="0.15">
      <c r="B278" s="65">
        <v>2018</v>
      </c>
      <c r="C278" s="75">
        <v>2</v>
      </c>
      <c r="D278" s="76" t="s">
        <v>14</v>
      </c>
      <c r="E278" s="69" t="s">
        <v>5813</v>
      </c>
      <c r="F278" s="68" t="s">
        <v>7294</v>
      </c>
      <c r="G278" s="64" t="s">
        <v>37</v>
      </c>
      <c r="H278" s="64" t="s">
        <v>44</v>
      </c>
      <c r="I278" s="64" t="s">
        <v>39</v>
      </c>
      <c r="J278" s="61">
        <v>63983000</v>
      </c>
      <c r="K278" s="52" t="s">
        <v>7528</v>
      </c>
      <c r="L278" s="64" t="s">
        <v>7531</v>
      </c>
      <c r="M278" s="48" t="s">
        <v>7532</v>
      </c>
      <c r="N278" s="65" t="s">
        <v>24</v>
      </c>
      <c r="O278" s="62"/>
    </row>
    <row r="279" spans="2:15" s="70" customFormat="1" x14ac:dyDescent="0.15">
      <c r="B279" s="65">
        <v>2018</v>
      </c>
      <c r="C279" s="75">
        <v>2</v>
      </c>
      <c r="D279" s="76" t="s">
        <v>15</v>
      </c>
      <c r="E279" s="69" t="s">
        <v>1079</v>
      </c>
      <c r="F279" s="68" t="s">
        <v>4934</v>
      </c>
      <c r="G279" s="64" t="s">
        <v>37</v>
      </c>
      <c r="H279" s="64" t="s">
        <v>44</v>
      </c>
      <c r="I279" s="64" t="s">
        <v>39</v>
      </c>
      <c r="J279" s="61">
        <v>65088000</v>
      </c>
      <c r="K279" s="52" t="s">
        <v>5837</v>
      </c>
      <c r="L279" s="64" t="s">
        <v>7002</v>
      </c>
      <c r="M279" s="48" t="s">
        <v>7003</v>
      </c>
      <c r="N279" s="65" t="s">
        <v>24</v>
      </c>
      <c r="O279" s="62"/>
    </row>
    <row r="280" spans="2:15" s="70" customFormat="1" x14ac:dyDescent="0.15">
      <c r="B280" s="65">
        <v>2018</v>
      </c>
      <c r="C280" s="75">
        <v>2</v>
      </c>
      <c r="D280" s="76" t="s">
        <v>14</v>
      </c>
      <c r="E280" s="69" t="s">
        <v>1087</v>
      </c>
      <c r="F280" s="68" t="s">
        <v>4985</v>
      </c>
      <c r="G280" s="64" t="s">
        <v>37</v>
      </c>
      <c r="H280" s="64" t="s">
        <v>44</v>
      </c>
      <c r="I280" s="64" t="s">
        <v>39</v>
      </c>
      <c r="J280" s="61">
        <v>70000000</v>
      </c>
      <c r="K280" s="52" t="s">
        <v>5838</v>
      </c>
      <c r="L280" s="64" t="s">
        <v>6038</v>
      </c>
      <c r="M280" s="48" t="s">
        <v>6039</v>
      </c>
      <c r="N280" s="65" t="s">
        <v>24</v>
      </c>
      <c r="O280" s="62"/>
    </row>
    <row r="281" spans="2:15" s="70" customFormat="1" x14ac:dyDescent="0.15">
      <c r="B281" s="65">
        <v>2018</v>
      </c>
      <c r="C281" s="75">
        <v>2</v>
      </c>
      <c r="D281" s="76" t="s">
        <v>14</v>
      </c>
      <c r="E281" s="69" t="s">
        <v>1836</v>
      </c>
      <c r="F281" s="68" t="s">
        <v>7035</v>
      </c>
      <c r="G281" s="64" t="s">
        <v>43</v>
      </c>
      <c r="H281" s="64" t="s">
        <v>44</v>
      </c>
      <c r="I281" s="64" t="s">
        <v>1065</v>
      </c>
      <c r="J281" s="61">
        <v>70000000</v>
      </c>
      <c r="K281" s="52" t="s">
        <v>7051</v>
      </c>
      <c r="L281" s="64" t="s">
        <v>7056</v>
      </c>
      <c r="M281" s="48" t="s">
        <v>7057</v>
      </c>
      <c r="N281" s="65" t="s">
        <v>24</v>
      </c>
      <c r="O281" s="62"/>
    </row>
    <row r="282" spans="2:15" s="70" customFormat="1" x14ac:dyDescent="0.15">
      <c r="B282" s="65">
        <v>2018</v>
      </c>
      <c r="C282" s="75">
        <v>2</v>
      </c>
      <c r="D282" s="76" t="s">
        <v>14</v>
      </c>
      <c r="E282" s="69" t="s">
        <v>1837</v>
      </c>
      <c r="F282" s="68" t="s">
        <v>7035</v>
      </c>
      <c r="G282" s="64" t="s">
        <v>43</v>
      </c>
      <c r="H282" s="64" t="s">
        <v>44</v>
      </c>
      <c r="I282" s="64" t="s">
        <v>1065</v>
      </c>
      <c r="J282" s="61">
        <v>70000000</v>
      </c>
      <c r="K282" s="52" t="s">
        <v>7051</v>
      </c>
      <c r="L282" s="64" t="s">
        <v>7054</v>
      </c>
      <c r="M282" s="48" t="s">
        <v>7055</v>
      </c>
      <c r="N282" s="65" t="s">
        <v>24</v>
      </c>
      <c r="O282" s="62"/>
    </row>
    <row r="283" spans="2:15" s="70" customFormat="1" x14ac:dyDescent="0.15">
      <c r="B283" s="65">
        <v>2018</v>
      </c>
      <c r="C283" s="75">
        <v>2</v>
      </c>
      <c r="D283" s="76" t="s">
        <v>14</v>
      </c>
      <c r="E283" s="69" t="s">
        <v>1838</v>
      </c>
      <c r="F283" s="68" t="s">
        <v>7035</v>
      </c>
      <c r="G283" s="64" t="s">
        <v>43</v>
      </c>
      <c r="H283" s="64" t="s">
        <v>44</v>
      </c>
      <c r="I283" s="64" t="s">
        <v>1065</v>
      </c>
      <c r="J283" s="61">
        <v>70000000</v>
      </c>
      <c r="K283" s="52" t="s">
        <v>7051</v>
      </c>
      <c r="L283" s="64" t="s">
        <v>7058</v>
      </c>
      <c r="M283" s="48" t="s">
        <v>7059</v>
      </c>
      <c r="N283" s="65" t="s">
        <v>24</v>
      </c>
      <c r="O283" s="62"/>
    </row>
    <row r="284" spans="2:15" s="70" customFormat="1" x14ac:dyDescent="0.15">
      <c r="B284" s="65">
        <v>2018</v>
      </c>
      <c r="C284" s="75">
        <v>2</v>
      </c>
      <c r="D284" s="76" t="s">
        <v>14</v>
      </c>
      <c r="E284" s="69" t="s">
        <v>4917</v>
      </c>
      <c r="F284" s="68" t="s">
        <v>4934</v>
      </c>
      <c r="G284" s="64" t="s">
        <v>37</v>
      </c>
      <c r="H284" s="64" t="s">
        <v>44</v>
      </c>
      <c r="I284" s="64" t="s">
        <v>39</v>
      </c>
      <c r="J284" s="61">
        <v>70000000</v>
      </c>
      <c r="K284" s="52" t="s">
        <v>5907</v>
      </c>
      <c r="L284" s="64" t="s">
        <v>6575</v>
      </c>
      <c r="M284" s="48" t="s">
        <v>6576</v>
      </c>
      <c r="N284" s="65" t="s">
        <v>4909</v>
      </c>
      <c r="O284" s="62"/>
    </row>
    <row r="285" spans="2:15" s="70" customFormat="1" x14ac:dyDescent="0.15">
      <c r="B285" s="65">
        <v>2018</v>
      </c>
      <c r="C285" s="75">
        <v>2</v>
      </c>
      <c r="D285" s="76" t="s">
        <v>14</v>
      </c>
      <c r="E285" s="69" t="s">
        <v>5811</v>
      </c>
      <c r="F285" s="68" t="s">
        <v>7298</v>
      </c>
      <c r="G285" s="64" t="s">
        <v>37</v>
      </c>
      <c r="H285" s="64" t="s">
        <v>44</v>
      </c>
      <c r="I285" s="64" t="s">
        <v>39</v>
      </c>
      <c r="J285" s="61">
        <v>70000000</v>
      </c>
      <c r="K285" s="52" t="s">
        <v>7528</v>
      </c>
      <c r="L285" s="64" t="s">
        <v>7529</v>
      </c>
      <c r="M285" s="48" t="s">
        <v>7530</v>
      </c>
      <c r="N285" s="65" t="s">
        <v>24</v>
      </c>
      <c r="O285" s="62"/>
    </row>
    <row r="286" spans="2:15" s="70" customFormat="1" x14ac:dyDescent="0.15">
      <c r="B286" s="65">
        <v>2018</v>
      </c>
      <c r="C286" s="75">
        <v>2</v>
      </c>
      <c r="D286" s="76" t="s">
        <v>14</v>
      </c>
      <c r="E286" s="69" t="s">
        <v>5812</v>
      </c>
      <c r="F286" s="68" t="s">
        <v>7298</v>
      </c>
      <c r="G286" s="64" t="s">
        <v>37</v>
      </c>
      <c r="H286" s="64" t="s">
        <v>44</v>
      </c>
      <c r="I286" s="64" t="s">
        <v>39</v>
      </c>
      <c r="J286" s="61">
        <v>70000000</v>
      </c>
      <c r="K286" s="52" t="s">
        <v>7528</v>
      </c>
      <c r="L286" s="64" t="s">
        <v>7529</v>
      </c>
      <c r="M286" s="48" t="s">
        <v>7530</v>
      </c>
      <c r="N286" s="65" t="s">
        <v>24</v>
      </c>
      <c r="O286" s="62"/>
    </row>
    <row r="287" spans="2:15" s="70" customFormat="1" x14ac:dyDescent="0.15">
      <c r="B287" s="65">
        <v>2018</v>
      </c>
      <c r="C287" s="75">
        <v>2</v>
      </c>
      <c r="D287" s="76" t="s">
        <v>14</v>
      </c>
      <c r="E287" s="69" t="s">
        <v>1083</v>
      </c>
      <c r="F287" s="68" t="s">
        <v>4985</v>
      </c>
      <c r="G287" s="64" t="s">
        <v>37</v>
      </c>
      <c r="H287" s="64" t="s">
        <v>44</v>
      </c>
      <c r="I287" s="64" t="s">
        <v>39</v>
      </c>
      <c r="J287" s="61">
        <v>70018000</v>
      </c>
      <c r="K287" s="52" t="s">
        <v>6029</v>
      </c>
      <c r="L287" s="64" t="s">
        <v>6034</v>
      </c>
      <c r="M287" s="48" t="s">
        <v>6035</v>
      </c>
      <c r="N287" s="65" t="s">
        <v>24</v>
      </c>
      <c r="O287" s="62"/>
    </row>
    <row r="288" spans="2:15" s="70" customFormat="1" x14ac:dyDescent="0.15">
      <c r="B288" s="65">
        <v>2018</v>
      </c>
      <c r="C288" s="75">
        <v>2</v>
      </c>
      <c r="D288" s="76" t="s">
        <v>14</v>
      </c>
      <c r="E288" s="69" t="s">
        <v>2780</v>
      </c>
      <c r="F288" s="68" t="s">
        <v>4934</v>
      </c>
      <c r="G288" s="64" t="s">
        <v>37</v>
      </c>
      <c r="H288" s="64" t="s">
        <v>44</v>
      </c>
      <c r="I288" s="64" t="s">
        <v>39</v>
      </c>
      <c r="J288" s="61">
        <v>75000000</v>
      </c>
      <c r="K288" s="52" t="s">
        <v>7224</v>
      </c>
      <c r="L288" s="64" t="s">
        <v>7233</v>
      </c>
      <c r="M288" s="48" t="s">
        <v>7234</v>
      </c>
      <c r="N288" s="65" t="s">
        <v>24</v>
      </c>
      <c r="O288" s="62"/>
    </row>
    <row r="289" spans="2:15" s="70" customFormat="1" x14ac:dyDescent="0.15">
      <c r="B289" s="65">
        <v>2018</v>
      </c>
      <c r="C289" s="75">
        <v>2</v>
      </c>
      <c r="D289" s="76" t="s">
        <v>15</v>
      </c>
      <c r="E289" s="69" t="s">
        <v>2693</v>
      </c>
      <c r="F289" s="68" t="s">
        <v>4985</v>
      </c>
      <c r="G289" s="64" t="s">
        <v>37</v>
      </c>
      <c r="H289" s="64" t="s">
        <v>7678</v>
      </c>
      <c r="I289" s="64" t="s">
        <v>39</v>
      </c>
      <c r="J289" s="61">
        <v>75228000</v>
      </c>
      <c r="K289" s="52" t="s">
        <v>5871</v>
      </c>
      <c r="L289" s="64" t="s">
        <v>6326</v>
      </c>
      <c r="M289" s="48" t="s">
        <v>6327</v>
      </c>
      <c r="N289" s="65" t="s">
        <v>24</v>
      </c>
      <c r="O289" s="62"/>
    </row>
    <row r="290" spans="2:15" s="70" customFormat="1" x14ac:dyDescent="0.15">
      <c r="B290" s="65">
        <v>2018</v>
      </c>
      <c r="C290" s="75">
        <v>2</v>
      </c>
      <c r="D290" s="76" t="s">
        <v>14</v>
      </c>
      <c r="E290" s="69" t="s">
        <v>3123</v>
      </c>
      <c r="F290" s="68" t="s">
        <v>7298</v>
      </c>
      <c r="G290" s="64" t="s">
        <v>37</v>
      </c>
      <c r="H290" s="64" t="s">
        <v>44</v>
      </c>
      <c r="I290" s="64" t="s">
        <v>39</v>
      </c>
      <c r="J290" s="61">
        <v>77280000</v>
      </c>
      <c r="K290" s="52" t="s">
        <v>7312</v>
      </c>
      <c r="L290" s="64" t="s">
        <v>7315</v>
      </c>
      <c r="M290" s="48" t="s">
        <v>7316</v>
      </c>
      <c r="N290" s="65" t="s">
        <v>24</v>
      </c>
      <c r="O290" s="62"/>
    </row>
    <row r="291" spans="2:15" s="70" customFormat="1" x14ac:dyDescent="0.15">
      <c r="B291" s="65">
        <v>2018</v>
      </c>
      <c r="C291" s="75">
        <v>2</v>
      </c>
      <c r="D291" s="76" t="s">
        <v>14</v>
      </c>
      <c r="E291" s="69" t="s">
        <v>461</v>
      </c>
      <c r="F291" s="68" t="s">
        <v>4934</v>
      </c>
      <c r="G291" s="64" t="s">
        <v>37</v>
      </c>
      <c r="H291" s="64" t="s">
        <v>44</v>
      </c>
      <c r="I291" s="64" t="s">
        <v>39</v>
      </c>
      <c r="J291" s="61">
        <v>80000000</v>
      </c>
      <c r="K291" s="52" t="s">
        <v>6936</v>
      </c>
      <c r="L291" s="64" t="s">
        <v>6941</v>
      </c>
      <c r="M291" s="48" t="s">
        <v>6942</v>
      </c>
      <c r="N291" s="65" t="s">
        <v>24</v>
      </c>
      <c r="O291" s="62"/>
    </row>
    <row r="292" spans="2:15" s="70" customFormat="1" x14ac:dyDescent="0.15">
      <c r="B292" s="65">
        <v>2018</v>
      </c>
      <c r="C292" s="75">
        <v>2</v>
      </c>
      <c r="D292" s="76" t="s">
        <v>14</v>
      </c>
      <c r="E292" s="69" t="s">
        <v>1835</v>
      </c>
      <c r="F292" s="68" t="s">
        <v>7035</v>
      </c>
      <c r="G292" s="64" t="s">
        <v>43</v>
      </c>
      <c r="H292" s="64" t="s">
        <v>44</v>
      </c>
      <c r="I292" s="64" t="s">
        <v>1065</v>
      </c>
      <c r="J292" s="61">
        <v>80000000</v>
      </c>
      <c r="K292" s="52" t="s">
        <v>7051</v>
      </c>
      <c r="L292" s="64" t="s">
        <v>7054</v>
      </c>
      <c r="M292" s="48" t="s">
        <v>7055</v>
      </c>
      <c r="N292" s="65" t="s">
        <v>24</v>
      </c>
      <c r="O292" s="62"/>
    </row>
    <row r="293" spans="2:15" s="70" customFormat="1" x14ac:dyDescent="0.15">
      <c r="B293" s="65">
        <v>2018</v>
      </c>
      <c r="C293" s="75">
        <v>2</v>
      </c>
      <c r="D293" s="76" t="s">
        <v>14</v>
      </c>
      <c r="E293" s="69" t="s">
        <v>2781</v>
      </c>
      <c r="F293" s="68" t="s">
        <v>4934</v>
      </c>
      <c r="G293" s="64" t="s">
        <v>37</v>
      </c>
      <c r="H293" s="64" t="s">
        <v>44</v>
      </c>
      <c r="I293" s="64" t="s">
        <v>39</v>
      </c>
      <c r="J293" s="61">
        <v>80000000</v>
      </c>
      <c r="K293" s="52" t="s">
        <v>7224</v>
      </c>
      <c r="L293" s="64" t="s">
        <v>7233</v>
      </c>
      <c r="M293" s="48" t="s">
        <v>7234</v>
      </c>
      <c r="N293" s="65" t="s">
        <v>24</v>
      </c>
      <c r="O293" s="62"/>
    </row>
    <row r="294" spans="2:15" s="70" customFormat="1" x14ac:dyDescent="0.15">
      <c r="B294" s="65">
        <v>2018</v>
      </c>
      <c r="C294" s="75">
        <v>2</v>
      </c>
      <c r="D294" s="76" t="s">
        <v>3705</v>
      </c>
      <c r="E294" s="69" t="s">
        <v>3707</v>
      </c>
      <c r="F294" s="68" t="s">
        <v>7298</v>
      </c>
      <c r="G294" s="64" t="s">
        <v>43</v>
      </c>
      <c r="H294" s="64" t="s">
        <v>3708</v>
      </c>
      <c r="I294" s="64" t="s">
        <v>3709</v>
      </c>
      <c r="J294" s="61">
        <v>80000000</v>
      </c>
      <c r="K294" s="52" t="s">
        <v>7338</v>
      </c>
      <c r="L294" s="64" t="s">
        <v>7339</v>
      </c>
      <c r="M294" s="48" t="s">
        <v>7340</v>
      </c>
      <c r="N294" s="65" t="s">
        <v>24</v>
      </c>
      <c r="O294" s="62"/>
    </row>
    <row r="295" spans="2:15" s="70" customFormat="1" x14ac:dyDescent="0.15">
      <c r="B295" s="65">
        <v>2018</v>
      </c>
      <c r="C295" s="75">
        <v>2</v>
      </c>
      <c r="D295" s="76" t="s">
        <v>3705</v>
      </c>
      <c r="E295" s="69" t="s">
        <v>3710</v>
      </c>
      <c r="F295" s="68" t="s">
        <v>7298</v>
      </c>
      <c r="G295" s="64" t="s">
        <v>43</v>
      </c>
      <c r="H295" s="64" t="s">
        <v>3708</v>
      </c>
      <c r="I295" s="64" t="s">
        <v>3709</v>
      </c>
      <c r="J295" s="61">
        <v>80000000</v>
      </c>
      <c r="K295" s="52" t="s">
        <v>7338</v>
      </c>
      <c r="L295" s="64" t="s">
        <v>7339</v>
      </c>
      <c r="M295" s="48" t="s">
        <v>7340</v>
      </c>
      <c r="N295" s="65" t="s">
        <v>24</v>
      </c>
      <c r="O295" s="62"/>
    </row>
    <row r="296" spans="2:15" s="70" customFormat="1" x14ac:dyDescent="0.15">
      <c r="B296" s="65">
        <v>2018</v>
      </c>
      <c r="C296" s="75">
        <v>2</v>
      </c>
      <c r="D296" s="76" t="s">
        <v>3705</v>
      </c>
      <c r="E296" s="69" t="s">
        <v>3723</v>
      </c>
      <c r="F296" s="68" t="s">
        <v>7298</v>
      </c>
      <c r="G296" s="64" t="s">
        <v>43</v>
      </c>
      <c r="H296" s="64" t="s">
        <v>3708</v>
      </c>
      <c r="I296" s="64" t="s">
        <v>3709</v>
      </c>
      <c r="J296" s="61">
        <v>80000000</v>
      </c>
      <c r="K296" s="52" t="s">
        <v>7338</v>
      </c>
      <c r="L296" s="64" t="s">
        <v>7339</v>
      </c>
      <c r="M296" s="48" t="s">
        <v>7340</v>
      </c>
      <c r="N296" s="65" t="s">
        <v>24</v>
      </c>
      <c r="O296" s="62"/>
    </row>
    <row r="297" spans="2:15" s="70" customFormat="1" x14ac:dyDescent="0.15">
      <c r="B297" s="65">
        <v>2018</v>
      </c>
      <c r="C297" s="75">
        <v>2</v>
      </c>
      <c r="D297" s="76" t="s">
        <v>15</v>
      </c>
      <c r="E297" s="69" t="s">
        <v>2694</v>
      </c>
      <c r="F297" s="68" t="s">
        <v>4985</v>
      </c>
      <c r="G297" s="64" t="s">
        <v>37</v>
      </c>
      <c r="H297" s="64" t="s">
        <v>7678</v>
      </c>
      <c r="I297" s="64" t="s">
        <v>39</v>
      </c>
      <c r="J297" s="61">
        <v>80585000</v>
      </c>
      <c r="K297" s="52" t="s">
        <v>5871</v>
      </c>
      <c r="L297" s="64" t="s">
        <v>6326</v>
      </c>
      <c r="M297" s="48" t="s">
        <v>6327</v>
      </c>
      <c r="N297" s="65" t="s">
        <v>24</v>
      </c>
      <c r="O297" s="62"/>
    </row>
    <row r="298" spans="2:15" s="70" customFormat="1" x14ac:dyDescent="0.15">
      <c r="B298" s="65">
        <v>2018</v>
      </c>
      <c r="C298" s="75">
        <v>2</v>
      </c>
      <c r="D298" s="76" t="s">
        <v>14</v>
      </c>
      <c r="E298" s="69" t="s">
        <v>4899</v>
      </c>
      <c r="F298" s="68" t="s">
        <v>7298</v>
      </c>
      <c r="G298" s="64" t="s">
        <v>37</v>
      </c>
      <c r="H298" s="64" t="s">
        <v>44</v>
      </c>
      <c r="I298" s="64" t="s">
        <v>39</v>
      </c>
      <c r="J298" s="61">
        <v>82420000</v>
      </c>
      <c r="K298" s="52" t="s">
        <v>7420</v>
      </c>
      <c r="L298" s="64" t="s">
        <v>7421</v>
      </c>
      <c r="M298" s="48" t="s">
        <v>7422</v>
      </c>
      <c r="N298" s="65" t="s">
        <v>24</v>
      </c>
      <c r="O298" s="62"/>
    </row>
    <row r="299" spans="2:15" s="70" customFormat="1" x14ac:dyDescent="0.15">
      <c r="B299" s="65">
        <v>2018</v>
      </c>
      <c r="C299" s="75">
        <v>2</v>
      </c>
      <c r="D299" s="76" t="s">
        <v>14</v>
      </c>
      <c r="E299" s="69" t="s">
        <v>2261</v>
      </c>
      <c r="F299" s="68" t="s">
        <v>7035</v>
      </c>
      <c r="G299" s="64" t="s">
        <v>43</v>
      </c>
      <c r="H299" s="64" t="s">
        <v>38</v>
      </c>
      <c r="I299" s="64" t="s">
        <v>39</v>
      </c>
      <c r="J299" s="61">
        <v>83000000</v>
      </c>
      <c r="K299" s="52" t="s">
        <v>7152</v>
      </c>
      <c r="L299" s="64" t="s">
        <v>7153</v>
      </c>
      <c r="M299" s="48" t="s">
        <v>7154</v>
      </c>
      <c r="N299" s="65" t="s">
        <v>24</v>
      </c>
      <c r="O299" s="62"/>
    </row>
    <row r="300" spans="2:15" s="70" customFormat="1" x14ac:dyDescent="0.15">
      <c r="B300" s="65">
        <v>2018</v>
      </c>
      <c r="C300" s="75">
        <v>2</v>
      </c>
      <c r="D300" s="76" t="s">
        <v>14</v>
      </c>
      <c r="E300" s="69" t="s">
        <v>2261</v>
      </c>
      <c r="F300" s="68" t="s">
        <v>4934</v>
      </c>
      <c r="G300" s="64" t="s">
        <v>43</v>
      </c>
      <c r="H300" s="64" t="s">
        <v>38</v>
      </c>
      <c r="I300" s="64" t="s">
        <v>39</v>
      </c>
      <c r="J300" s="61">
        <v>83000000</v>
      </c>
      <c r="K300" s="52" t="s">
        <v>5862</v>
      </c>
      <c r="L300" s="64" t="s">
        <v>7157</v>
      </c>
      <c r="M300" s="48" t="s">
        <v>7154</v>
      </c>
      <c r="N300" s="65" t="s">
        <v>24</v>
      </c>
      <c r="O300" s="62"/>
    </row>
    <row r="301" spans="2:15" s="70" customFormat="1" x14ac:dyDescent="0.15">
      <c r="B301" s="65">
        <v>2018</v>
      </c>
      <c r="C301" s="75">
        <v>2</v>
      </c>
      <c r="D301" s="76" t="s">
        <v>14</v>
      </c>
      <c r="E301" s="69" t="s">
        <v>1075</v>
      </c>
      <c r="F301" s="68" t="s">
        <v>4934</v>
      </c>
      <c r="G301" s="64" t="s">
        <v>37</v>
      </c>
      <c r="H301" s="64" t="s">
        <v>44</v>
      </c>
      <c r="I301" s="64" t="s">
        <v>39</v>
      </c>
      <c r="J301" s="61">
        <v>83894000</v>
      </c>
      <c r="K301" s="52" t="s">
        <v>6017</v>
      </c>
      <c r="L301" s="64" t="s">
        <v>6018</v>
      </c>
      <c r="M301" s="48" t="s">
        <v>6019</v>
      </c>
      <c r="N301" s="65" t="s">
        <v>24</v>
      </c>
      <c r="O301" s="62"/>
    </row>
    <row r="302" spans="2:15" s="70" customFormat="1" x14ac:dyDescent="0.15">
      <c r="B302" s="65">
        <v>2018</v>
      </c>
      <c r="C302" s="75">
        <v>2</v>
      </c>
      <c r="D302" s="76" t="s">
        <v>14</v>
      </c>
      <c r="E302" s="69" t="s">
        <v>2258</v>
      </c>
      <c r="F302" s="68" t="s">
        <v>7035</v>
      </c>
      <c r="G302" s="64" t="s">
        <v>43</v>
      </c>
      <c r="H302" s="64" t="s">
        <v>38</v>
      </c>
      <c r="I302" s="64" t="s">
        <v>39</v>
      </c>
      <c r="J302" s="61">
        <v>84800000</v>
      </c>
      <c r="K302" s="52" t="s">
        <v>7145</v>
      </c>
      <c r="L302" s="64" t="s">
        <v>7147</v>
      </c>
      <c r="M302" s="48" t="s">
        <v>7148</v>
      </c>
      <c r="N302" s="65" t="s">
        <v>24</v>
      </c>
      <c r="O302" s="62"/>
    </row>
    <row r="303" spans="2:15" s="70" customFormat="1" x14ac:dyDescent="0.15">
      <c r="B303" s="65">
        <v>2018</v>
      </c>
      <c r="C303" s="75">
        <v>2</v>
      </c>
      <c r="D303" s="76" t="s">
        <v>14</v>
      </c>
      <c r="E303" s="69" t="s">
        <v>4945</v>
      </c>
      <c r="F303" s="68" t="s">
        <v>7298</v>
      </c>
      <c r="G303" s="64" t="s">
        <v>43</v>
      </c>
      <c r="H303" s="64" t="s">
        <v>38</v>
      </c>
      <c r="I303" s="64" t="s">
        <v>39</v>
      </c>
      <c r="J303" s="61">
        <v>85000000</v>
      </c>
      <c r="K303" s="52" t="s">
        <v>4207</v>
      </c>
      <c r="L303" s="64" t="s">
        <v>7456</v>
      </c>
      <c r="M303" s="48" t="s">
        <v>7457</v>
      </c>
      <c r="N303" s="65" t="s">
        <v>24</v>
      </c>
      <c r="O303" s="62"/>
    </row>
    <row r="304" spans="2:15" s="70" customFormat="1" x14ac:dyDescent="0.15">
      <c r="B304" s="65">
        <v>2018</v>
      </c>
      <c r="C304" s="75">
        <v>2</v>
      </c>
      <c r="D304" s="76" t="s">
        <v>14</v>
      </c>
      <c r="E304" s="69" t="s">
        <v>3758</v>
      </c>
      <c r="F304" s="68" t="s">
        <v>7298</v>
      </c>
      <c r="G304" s="64" t="s">
        <v>37</v>
      </c>
      <c r="H304" s="64" t="s">
        <v>44</v>
      </c>
      <c r="I304" s="64" t="s">
        <v>39</v>
      </c>
      <c r="J304" s="61">
        <v>86300000</v>
      </c>
      <c r="K304" s="52" t="s">
        <v>7341</v>
      </c>
      <c r="L304" s="64" t="s">
        <v>7342</v>
      </c>
      <c r="M304" s="48" t="s">
        <v>7343</v>
      </c>
      <c r="N304" s="65" t="s">
        <v>24</v>
      </c>
      <c r="O304" s="62"/>
    </row>
    <row r="305" spans="2:15" s="70" customFormat="1" x14ac:dyDescent="0.15">
      <c r="B305" s="65">
        <v>2018</v>
      </c>
      <c r="C305" s="75">
        <v>2</v>
      </c>
      <c r="D305" s="76" t="s">
        <v>14</v>
      </c>
      <c r="E305" s="69" t="s">
        <v>1084</v>
      </c>
      <c r="F305" s="68" t="s">
        <v>4985</v>
      </c>
      <c r="G305" s="64" t="s">
        <v>37</v>
      </c>
      <c r="H305" s="64" t="s">
        <v>44</v>
      </c>
      <c r="I305" s="64" t="s">
        <v>39</v>
      </c>
      <c r="J305" s="61">
        <v>86789000</v>
      </c>
      <c r="K305" s="52" t="s">
        <v>6029</v>
      </c>
      <c r="L305" s="64" t="s">
        <v>6034</v>
      </c>
      <c r="M305" s="48" t="s">
        <v>6035</v>
      </c>
      <c r="N305" s="65" t="s">
        <v>24</v>
      </c>
      <c r="O305" s="62"/>
    </row>
    <row r="306" spans="2:15" s="70" customFormat="1" x14ac:dyDescent="0.15">
      <c r="B306" s="65">
        <v>2018</v>
      </c>
      <c r="C306" s="75">
        <v>2</v>
      </c>
      <c r="D306" s="76" t="s">
        <v>14</v>
      </c>
      <c r="E306" s="69" t="s">
        <v>457</v>
      </c>
      <c r="F306" s="68" t="s">
        <v>4934</v>
      </c>
      <c r="G306" s="64" t="s">
        <v>37</v>
      </c>
      <c r="H306" s="64" t="s">
        <v>44</v>
      </c>
      <c r="I306" s="64" t="s">
        <v>39</v>
      </c>
      <c r="J306" s="61">
        <v>87503000</v>
      </c>
      <c r="K306" s="52" t="s">
        <v>5980</v>
      </c>
      <c r="L306" s="64" t="s">
        <v>5983</v>
      </c>
      <c r="M306" s="48" t="s">
        <v>5984</v>
      </c>
      <c r="N306" s="65" t="s">
        <v>24</v>
      </c>
      <c r="O306" s="62"/>
    </row>
    <row r="307" spans="2:15" s="70" customFormat="1" x14ac:dyDescent="0.15">
      <c r="B307" s="65">
        <v>2018</v>
      </c>
      <c r="C307" s="75">
        <v>2</v>
      </c>
      <c r="D307" s="76" t="s">
        <v>14</v>
      </c>
      <c r="E307" s="69" t="s">
        <v>2191</v>
      </c>
      <c r="F307" s="68" t="s">
        <v>4934</v>
      </c>
      <c r="G307" s="64" t="s">
        <v>37</v>
      </c>
      <c r="H307" s="64" t="s">
        <v>44</v>
      </c>
      <c r="I307" s="64" t="s">
        <v>39</v>
      </c>
      <c r="J307" s="61">
        <v>88000000</v>
      </c>
      <c r="K307" s="52" t="s">
        <v>5858</v>
      </c>
      <c r="L307" s="64" t="s">
        <v>7140</v>
      </c>
      <c r="M307" s="48" t="s">
        <v>7141</v>
      </c>
      <c r="N307" s="65" t="s">
        <v>24</v>
      </c>
      <c r="O307" s="62"/>
    </row>
    <row r="308" spans="2:15" s="70" customFormat="1" x14ac:dyDescent="0.15">
      <c r="B308" s="65">
        <v>2018</v>
      </c>
      <c r="C308" s="75">
        <v>2</v>
      </c>
      <c r="D308" s="76" t="s">
        <v>14</v>
      </c>
      <c r="E308" s="69" t="s">
        <v>4958</v>
      </c>
      <c r="F308" s="68" t="s">
        <v>7294</v>
      </c>
      <c r="G308" s="64" t="s">
        <v>37</v>
      </c>
      <c r="H308" s="64" t="s">
        <v>44</v>
      </c>
      <c r="I308" s="64" t="s">
        <v>39</v>
      </c>
      <c r="J308" s="61">
        <v>88000000</v>
      </c>
      <c r="K308" s="52" t="s">
        <v>7463</v>
      </c>
      <c r="L308" s="64" t="s">
        <v>7466</v>
      </c>
      <c r="M308" s="48" t="s">
        <v>7467</v>
      </c>
      <c r="N308" s="65" t="s">
        <v>24</v>
      </c>
      <c r="O308" s="62"/>
    </row>
    <row r="309" spans="2:15" s="70" customFormat="1" x14ac:dyDescent="0.15">
      <c r="B309" s="65">
        <v>2018</v>
      </c>
      <c r="C309" s="75">
        <v>2</v>
      </c>
      <c r="D309" s="76" t="s">
        <v>14</v>
      </c>
      <c r="E309" s="69" t="s">
        <v>2262</v>
      </c>
      <c r="F309" s="68" t="s">
        <v>4934</v>
      </c>
      <c r="G309" s="64" t="s">
        <v>43</v>
      </c>
      <c r="H309" s="64" t="s">
        <v>38</v>
      </c>
      <c r="I309" s="64" t="s">
        <v>39</v>
      </c>
      <c r="J309" s="61">
        <v>89300000</v>
      </c>
      <c r="K309" s="52" t="s">
        <v>5862</v>
      </c>
      <c r="L309" s="64" t="s">
        <v>7155</v>
      </c>
      <c r="M309" s="48" t="s">
        <v>7156</v>
      </c>
      <c r="N309" s="65" t="s">
        <v>24</v>
      </c>
      <c r="O309" s="62"/>
    </row>
    <row r="310" spans="2:15" s="70" customFormat="1" x14ac:dyDescent="0.15">
      <c r="B310" s="65">
        <v>2018</v>
      </c>
      <c r="C310" s="75">
        <v>2</v>
      </c>
      <c r="D310" s="76" t="s">
        <v>14</v>
      </c>
      <c r="E310" s="69" t="s">
        <v>2262</v>
      </c>
      <c r="F310" s="68" t="s">
        <v>4934</v>
      </c>
      <c r="G310" s="64" t="s">
        <v>43</v>
      </c>
      <c r="H310" s="64" t="s">
        <v>38</v>
      </c>
      <c r="I310" s="64" t="s">
        <v>39</v>
      </c>
      <c r="J310" s="61">
        <v>89300000</v>
      </c>
      <c r="K310" s="52" t="s">
        <v>5862</v>
      </c>
      <c r="L310" s="64" t="s">
        <v>7155</v>
      </c>
      <c r="M310" s="48" t="s">
        <v>7156</v>
      </c>
      <c r="N310" s="65" t="s">
        <v>24</v>
      </c>
      <c r="O310" s="62"/>
    </row>
    <row r="311" spans="2:15" s="70" customFormat="1" x14ac:dyDescent="0.15">
      <c r="B311" s="65">
        <v>2018</v>
      </c>
      <c r="C311" s="75">
        <v>2</v>
      </c>
      <c r="D311" s="76" t="s">
        <v>14</v>
      </c>
      <c r="E311" s="69" t="s">
        <v>3125</v>
      </c>
      <c r="F311" s="68" t="s">
        <v>7298</v>
      </c>
      <c r="G311" s="64" t="s">
        <v>37</v>
      </c>
      <c r="H311" s="64" t="s">
        <v>44</v>
      </c>
      <c r="I311" s="64" t="s">
        <v>1065</v>
      </c>
      <c r="J311" s="61">
        <v>95500000</v>
      </c>
      <c r="K311" s="52" t="s">
        <v>7312</v>
      </c>
      <c r="L311" s="64" t="s">
        <v>7315</v>
      </c>
      <c r="M311" s="48" t="s">
        <v>7316</v>
      </c>
      <c r="N311" s="65" t="s">
        <v>24</v>
      </c>
      <c r="O311" s="62"/>
    </row>
    <row r="312" spans="2:15" s="70" customFormat="1" x14ac:dyDescent="0.15">
      <c r="B312" s="65">
        <v>2018</v>
      </c>
      <c r="C312" s="75">
        <v>2</v>
      </c>
      <c r="D312" s="76" t="s">
        <v>14</v>
      </c>
      <c r="E312" s="69" t="s">
        <v>599</v>
      </c>
      <c r="F312" s="68" t="s">
        <v>4934</v>
      </c>
      <c r="G312" s="64" t="s">
        <v>37</v>
      </c>
      <c r="H312" s="64" t="s">
        <v>44</v>
      </c>
      <c r="I312" s="64" t="s">
        <v>45</v>
      </c>
      <c r="J312" s="61">
        <v>100000000</v>
      </c>
      <c r="K312" s="52" t="s">
        <v>6001</v>
      </c>
      <c r="L312" s="64" t="s">
        <v>6004</v>
      </c>
      <c r="M312" s="48" t="s">
        <v>6005</v>
      </c>
      <c r="N312" s="65" t="s">
        <v>24</v>
      </c>
      <c r="O312" s="62"/>
    </row>
    <row r="313" spans="2:15" s="70" customFormat="1" x14ac:dyDescent="0.15">
      <c r="B313" s="65">
        <v>2018</v>
      </c>
      <c r="C313" s="75">
        <v>2</v>
      </c>
      <c r="D313" s="76" t="s">
        <v>14</v>
      </c>
      <c r="E313" s="69" t="s">
        <v>1831</v>
      </c>
      <c r="F313" s="68" t="s">
        <v>7044</v>
      </c>
      <c r="G313" s="64" t="s">
        <v>43</v>
      </c>
      <c r="H313" s="64" t="s">
        <v>44</v>
      </c>
      <c r="I313" s="64" t="s">
        <v>39</v>
      </c>
      <c r="J313" s="61">
        <v>100000000</v>
      </c>
      <c r="K313" s="52" t="s">
        <v>7051</v>
      </c>
      <c r="L313" s="64" t="s">
        <v>7052</v>
      </c>
      <c r="M313" s="48" t="s">
        <v>7053</v>
      </c>
      <c r="N313" s="65" t="s">
        <v>24</v>
      </c>
      <c r="O313" s="62"/>
    </row>
    <row r="314" spans="2:15" s="70" customFormat="1" x14ac:dyDescent="0.15">
      <c r="B314" s="65">
        <v>2018</v>
      </c>
      <c r="C314" s="75">
        <v>2</v>
      </c>
      <c r="D314" s="76" t="s">
        <v>14</v>
      </c>
      <c r="E314" s="69" t="s">
        <v>2180</v>
      </c>
      <c r="F314" s="68" t="s">
        <v>4934</v>
      </c>
      <c r="G314" s="64" t="s">
        <v>37</v>
      </c>
      <c r="H314" s="64" t="s">
        <v>44</v>
      </c>
      <c r="I314" s="64" t="s">
        <v>39</v>
      </c>
      <c r="J314" s="61">
        <v>100000000</v>
      </c>
      <c r="K314" s="52" t="s">
        <v>7125</v>
      </c>
      <c r="L314" s="64" t="s">
        <v>7128</v>
      </c>
      <c r="M314" s="48" t="s">
        <v>7129</v>
      </c>
      <c r="N314" s="65" t="s">
        <v>24</v>
      </c>
      <c r="O314" s="62"/>
    </row>
    <row r="315" spans="2:15" s="70" customFormat="1" x14ac:dyDescent="0.15">
      <c r="B315" s="65">
        <v>2018</v>
      </c>
      <c r="C315" s="75">
        <v>2</v>
      </c>
      <c r="D315" s="76" t="s">
        <v>14</v>
      </c>
      <c r="E315" s="69" t="s">
        <v>3785</v>
      </c>
      <c r="F315" s="68" t="s">
        <v>7294</v>
      </c>
      <c r="G315" s="64" t="s">
        <v>37</v>
      </c>
      <c r="H315" s="64" t="s">
        <v>44</v>
      </c>
      <c r="I315" s="64" t="s">
        <v>39</v>
      </c>
      <c r="J315" s="61">
        <v>100000000</v>
      </c>
      <c r="K315" s="52" t="s">
        <v>7390</v>
      </c>
      <c r="L315" s="64" t="s">
        <v>7395</v>
      </c>
      <c r="M315" s="48" t="s">
        <v>7396</v>
      </c>
      <c r="N315" s="65" t="s">
        <v>24</v>
      </c>
      <c r="O315" s="62"/>
    </row>
    <row r="316" spans="2:15" s="70" customFormat="1" x14ac:dyDescent="0.15">
      <c r="B316" s="65">
        <v>2018</v>
      </c>
      <c r="C316" s="75">
        <v>2</v>
      </c>
      <c r="D316" s="76" t="s">
        <v>14</v>
      </c>
      <c r="E316" s="69" t="s">
        <v>4978</v>
      </c>
      <c r="F316" s="68" t="s">
        <v>4934</v>
      </c>
      <c r="G316" s="64" t="s">
        <v>43</v>
      </c>
      <c r="H316" s="64" t="s">
        <v>38</v>
      </c>
      <c r="I316" s="64" t="s">
        <v>39</v>
      </c>
      <c r="J316" s="61">
        <v>100000000</v>
      </c>
      <c r="K316" s="52" t="s">
        <v>4002</v>
      </c>
      <c r="L316" s="64" t="s">
        <v>4979</v>
      </c>
      <c r="M316" s="48" t="s">
        <v>4980</v>
      </c>
      <c r="N316" s="65" t="s">
        <v>24</v>
      </c>
      <c r="O316" s="62"/>
    </row>
    <row r="317" spans="2:15" s="70" customFormat="1" x14ac:dyDescent="0.15">
      <c r="B317" s="65">
        <v>2018</v>
      </c>
      <c r="C317" s="75">
        <v>2</v>
      </c>
      <c r="D317" s="76" t="s">
        <v>14</v>
      </c>
      <c r="E317" s="69" t="s">
        <v>3114</v>
      </c>
      <c r="F317" s="68" t="s">
        <v>7294</v>
      </c>
      <c r="G317" s="64" t="s">
        <v>43</v>
      </c>
      <c r="H317" s="64" t="s">
        <v>44</v>
      </c>
      <c r="I317" s="64" t="s">
        <v>39</v>
      </c>
      <c r="J317" s="61">
        <v>102418000</v>
      </c>
      <c r="K317" s="52" t="s">
        <v>7295</v>
      </c>
      <c r="L317" s="64" t="s">
        <v>7296</v>
      </c>
      <c r="M317" s="48" t="s">
        <v>7297</v>
      </c>
      <c r="N317" s="65" t="s">
        <v>24</v>
      </c>
      <c r="O317" s="62"/>
    </row>
    <row r="318" spans="2:15" s="70" customFormat="1" x14ac:dyDescent="0.15">
      <c r="B318" s="65">
        <v>2018</v>
      </c>
      <c r="C318" s="75">
        <v>2</v>
      </c>
      <c r="D318" s="76" t="s">
        <v>14</v>
      </c>
      <c r="E318" s="69" t="s">
        <v>2768</v>
      </c>
      <c r="F318" s="68" t="s">
        <v>4934</v>
      </c>
      <c r="G318" s="64" t="s">
        <v>37</v>
      </c>
      <c r="H318" s="64" t="s">
        <v>44</v>
      </c>
      <c r="I318" s="64" t="s">
        <v>39</v>
      </c>
      <c r="J318" s="61">
        <v>107000000</v>
      </c>
      <c r="K318" s="52" t="s">
        <v>7215</v>
      </c>
      <c r="L318" s="64" t="s">
        <v>7216</v>
      </c>
      <c r="M318" s="48" t="s">
        <v>7217</v>
      </c>
      <c r="N318" s="65" t="s">
        <v>24</v>
      </c>
      <c r="O318" s="62"/>
    </row>
    <row r="319" spans="2:15" s="70" customFormat="1" x14ac:dyDescent="0.15">
      <c r="B319" s="65">
        <v>2018</v>
      </c>
      <c r="C319" s="75">
        <v>2</v>
      </c>
      <c r="D319" s="76" t="s">
        <v>14</v>
      </c>
      <c r="E319" s="69" t="s">
        <v>3124</v>
      </c>
      <c r="F319" s="68" t="s">
        <v>7298</v>
      </c>
      <c r="G319" s="64" t="s">
        <v>37</v>
      </c>
      <c r="H319" s="64" t="s">
        <v>44</v>
      </c>
      <c r="I319" s="64" t="s">
        <v>39</v>
      </c>
      <c r="J319" s="61">
        <v>109200000</v>
      </c>
      <c r="K319" s="52" t="s">
        <v>7312</v>
      </c>
      <c r="L319" s="64" t="s">
        <v>7315</v>
      </c>
      <c r="M319" s="48" t="s">
        <v>7316</v>
      </c>
      <c r="N319" s="65" t="s">
        <v>24</v>
      </c>
      <c r="O319" s="62"/>
    </row>
    <row r="320" spans="2:15" s="70" customFormat="1" x14ac:dyDescent="0.15">
      <c r="B320" s="65">
        <v>2018</v>
      </c>
      <c r="C320" s="75">
        <v>2</v>
      </c>
      <c r="D320" s="76" t="s">
        <v>14</v>
      </c>
      <c r="E320" s="69" t="s">
        <v>666</v>
      </c>
      <c r="F320" s="68" t="s">
        <v>4934</v>
      </c>
      <c r="G320" s="64" t="s">
        <v>43</v>
      </c>
      <c r="H320" s="64" t="s">
        <v>38</v>
      </c>
      <c r="I320" s="64" t="s">
        <v>39</v>
      </c>
      <c r="J320" s="61">
        <v>110000000</v>
      </c>
      <c r="K320" s="52" t="s">
        <v>6971</v>
      </c>
      <c r="L320" s="64" t="s">
        <v>6972</v>
      </c>
      <c r="M320" s="48" t="s">
        <v>6973</v>
      </c>
      <c r="N320" s="65" t="s">
        <v>24</v>
      </c>
      <c r="O320" s="62"/>
    </row>
    <row r="321" spans="2:15" s="70" customFormat="1" x14ac:dyDescent="0.15">
      <c r="B321" s="65">
        <v>2018</v>
      </c>
      <c r="C321" s="75">
        <v>2</v>
      </c>
      <c r="D321" s="76" t="s">
        <v>14</v>
      </c>
      <c r="E321" s="69" t="s">
        <v>667</v>
      </c>
      <c r="F321" s="68" t="s">
        <v>4934</v>
      </c>
      <c r="G321" s="64" t="s">
        <v>43</v>
      </c>
      <c r="H321" s="64" t="s">
        <v>38</v>
      </c>
      <c r="I321" s="64" t="s">
        <v>39</v>
      </c>
      <c r="J321" s="61">
        <v>110000000</v>
      </c>
      <c r="K321" s="52" t="s">
        <v>6971</v>
      </c>
      <c r="L321" s="64" t="s">
        <v>6972</v>
      </c>
      <c r="M321" s="48" t="s">
        <v>6973</v>
      </c>
      <c r="N321" s="65" t="s">
        <v>24</v>
      </c>
      <c r="O321" s="62"/>
    </row>
    <row r="322" spans="2:15" s="70" customFormat="1" x14ac:dyDescent="0.15">
      <c r="B322" s="65">
        <v>2018</v>
      </c>
      <c r="C322" s="75">
        <v>2</v>
      </c>
      <c r="D322" s="76" t="s">
        <v>14</v>
      </c>
      <c r="E322" s="69" t="s">
        <v>668</v>
      </c>
      <c r="F322" s="68" t="s">
        <v>4934</v>
      </c>
      <c r="G322" s="64" t="s">
        <v>43</v>
      </c>
      <c r="H322" s="64" t="s">
        <v>38</v>
      </c>
      <c r="I322" s="64" t="s">
        <v>39</v>
      </c>
      <c r="J322" s="61">
        <v>110000000</v>
      </c>
      <c r="K322" s="52" t="s">
        <v>6971</v>
      </c>
      <c r="L322" s="64" t="s">
        <v>6972</v>
      </c>
      <c r="M322" s="48" t="s">
        <v>6973</v>
      </c>
      <c r="N322" s="65" t="s">
        <v>24</v>
      </c>
      <c r="O322" s="62"/>
    </row>
    <row r="323" spans="2:15" s="70" customFormat="1" x14ac:dyDescent="0.15">
      <c r="B323" s="65">
        <v>2018</v>
      </c>
      <c r="C323" s="75">
        <v>2</v>
      </c>
      <c r="D323" s="76" t="s">
        <v>14</v>
      </c>
      <c r="E323" s="69" t="s">
        <v>669</v>
      </c>
      <c r="F323" s="68" t="s">
        <v>4934</v>
      </c>
      <c r="G323" s="64" t="s">
        <v>43</v>
      </c>
      <c r="H323" s="64" t="s">
        <v>38</v>
      </c>
      <c r="I323" s="64" t="s">
        <v>39</v>
      </c>
      <c r="J323" s="61">
        <v>110000000</v>
      </c>
      <c r="K323" s="52" t="s">
        <v>6971</v>
      </c>
      <c r="L323" s="64" t="s">
        <v>6972</v>
      </c>
      <c r="M323" s="48" t="s">
        <v>6973</v>
      </c>
      <c r="N323" s="65" t="s">
        <v>24</v>
      </c>
      <c r="O323" s="62"/>
    </row>
    <row r="324" spans="2:15" s="70" customFormat="1" x14ac:dyDescent="0.15">
      <c r="B324" s="65">
        <v>2018</v>
      </c>
      <c r="C324" s="75">
        <v>2</v>
      </c>
      <c r="D324" s="76" t="s">
        <v>14</v>
      </c>
      <c r="E324" s="69" t="s">
        <v>670</v>
      </c>
      <c r="F324" s="68" t="s">
        <v>4934</v>
      </c>
      <c r="G324" s="64" t="s">
        <v>43</v>
      </c>
      <c r="H324" s="64" t="s">
        <v>38</v>
      </c>
      <c r="I324" s="64" t="s">
        <v>39</v>
      </c>
      <c r="J324" s="61">
        <v>110000000</v>
      </c>
      <c r="K324" s="52" t="s">
        <v>6971</v>
      </c>
      <c r="L324" s="64" t="s">
        <v>6972</v>
      </c>
      <c r="M324" s="48" t="s">
        <v>6973</v>
      </c>
      <c r="N324" s="65" t="s">
        <v>24</v>
      </c>
      <c r="O324" s="62"/>
    </row>
    <row r="325" spans="2:15" s="70" customFormat="1" x14ac:dyDescent="0.15">
      <c r="B325" s="65">
        <v>2018</v>
      </c>
      <c r="C325" s="75">
        <v>2</v>
      </c>
      <c r="D325" s="76" t="s">
        <v>14</v>
      </c>
      <c r="E325" s="69" t="s">
        <v>671</v>
      </c>
      <c r="F325" s="68" t="s">
        <v>4934</v>
      </c>
      <c r="G325" s="64" t="s">
        <v>43</v>
      </c>
      <c r="H325" s="64" t="s">
        <v>38</v>
      </c>
      <c r="I325" s="64" t="s">
        <v>39</v>
      </c>
      <c r="J325" s="61">
        <v>110000000</v>
      </c>
      <c r="K325" s="52" t="s">
        <v>6971</v>
      </c>
      <c r="L325" s="64" t="s">
        <v>6972</v>
      </c>
      <c r="M325" s="48" t="s">
        <v>6973</v>
      </c>
      <c r="N325" s="65" t="s">
        <v>24</v>
      </c>
      <c r="O325" s="62"/>
    </row>
    <row r="326" spans="2:15" s="70" customFormat="1" x14ac:dyDescent="0.15">
      <c r="B326" s="65">
        <v>2018</v>
      </c>
      <c r="C326" s="75">
        <v>2</v>
      </c>
      <c r="D326" s="76" t="s">
        <v>14</v>
      </c>
      <c r="E326" s="69" t="s">
        <v>672</v>
      </c>
      <c r="F326" s="68" t="s">
        <v>4934</v>
      </c>
      <c r="G326" s="64" t="s">
        <v>43</v>
      </c>
      <c r="H326" s="64" t="s">
        <v>38</v>
      </c>
      <c r="I326" s="64" t="s">
        <v>39</v>
      </c>
      <c r="J326" s="61">
        <v>110000000</v>
      </c>
      <c r="K326" s="52" t="s">
        <v>6971</v>
      </c>
      <c r="L326" s="64" t="s">
        <v>6972</v>
      </c>
      <c r="M326" s="48" t="s">
        <v>6973</v>
      </c>
      <c r="N326" s="65" t="s">
        <v>24</v>
      </c>
      <c r="O326" s="62"/>
    </row>
    <row r="327" spans="2:15" s="70" customFormat="1" x14ac:dyDescent="0.15">
      <c r="B327" s="65">
        <v>2018</v>
      </c>
      <c r="C327" s="75">
        <v>2</v>
      </c>
      <c r="D327" s="76" t="s">
        <v>14</v>
      </c>
      <c r="E327" s="69" t="s">
        <v>673</v>
      </c>
      <c r="F327" s="68" t="s">
        <v>4934</v>
      </c>
      <c r="G327" s="64" t="s">
        <v>43</v>
      </c>
      <c r="H327" s="64" t="s">
        <v>38</v>
      </c>
      <c r="I327" s="64" t="s">
        <v>39</v>
      </c>
      <c r="J327" s="61">
        <v>110000000</v>
      </c>
      <c r="K327" s="52" t="s">
        <v>6971</v>
      </c>
      <c r="L327" s="64" t="s">
        <v>6972</v>
      </c>
      <c r="M327" s="48" t="s">
        <v>6973</v>
      </c>
      <c r="N327" s="65" t="s">
        <v>24</v>
      </c>
      <c r="O327" s="62"/>
    </row>
    <row r="328" spans="2:15" s="70" customFormat="1" x14ac:dyDescent="0.15">
      <c r="B328" s="65">
        <v>2018</v>
      </c>
      <c r="C328" s="75">
        <v>2</v>
      </c>
      <c r="D328" s="76" t="s">
        <v>14</v>
      </c>
      <c r="E328" s="69" t="s">
        <v>674</v>
      </c>
      <c r="F328" s="68" t="s">
        <v>4934</v>
      </c>
      <c r="G328" s="64" t="s">
        <v>43</v>
      </c>
      <c r="H328" s="64" t="s">
        <v>38</v>
      </c>
      <c r="I328" s="64" t="s">
        <v>39</v>
      </c>
      <c r="J328" s="61">
        <v>110000000</v>
      </c>
      <c r="K328" s="52" t="s">
        <v>6971</v>
      </c>
      <c r="L328" s="64" t="s">
        <v>6972</v>
      </c>
      <c r="M328" s="48" t="s">
        <v>6973</v>
      </c>
      <c r="N328" s="65" t="s">
        <v>24</v>
      </c>
      <c r="O328" s="62"/>
    </row>
    <row r="329" spans="2:15" s="70" customFormat="1" x14ac:dyDescent="0.15">
      <c r="B329" s="65">
        <v>2018</v>
      </c>
      <c r="C329" s="75">
        <v>2</v>
      </c>
      <c r="D329" s="76" t="s">
        <v>14</v>
      </c>
      <c r="E329" s="69" t="s">
        <v>675</v>
      </c>
      <c r="F329" s="68" t="s">
        <v>4934</v>
      </c>
      <c r="G329" s="64" t="s">
        <v>43</v>
      </c>
      <c r="H329" s="64" t="s">
        <v>38</v>
      </c>
      <c r="I329" s="64" t="s">
        <v>39</v>
      </c>
      <c r="J329" s="61">
        <v>110000000</v>
      </c>
      <c r="K329" s="52" t="s">
        <v>6971</v>
      </c>
      <c r="L329" s="64" t="s">
        <v>6972</v>
      </c>
      <c r="M329" s="48" t="s">
        <v>6973</v>
      </c>
      <c r="N329" s="65" t="s">
        <v>24</v>
      </c>
      <c r="O329" s="62"/>
    </row>
    <row r="330" spans="2:15" s="70" customFormat="1" x14ac:dyDescent="0.15">
      <c r="B330" s="65">
        <v>2018</v>
      </c>
      <c r="C330" s="75">
        <v>2</v>
      </c>
      <c r="D330" s="76" t="s">
        <v>14</v>
      </c>
      <c r="E330" s="69" t="s">
        <v>676</v>
      </c>
      <c r="F330" s="68" t="s">
        <v>4934</v>
      </c>
      <c r="G330" s="64" t="s">
        <v>43</v>
      </c>
      <c r="H330" s="64" t="s">
        <v>38</v>
      </c>
      <c r="I330" s="64" t="s">
        <v>39</v>
      </c>
      <c r="J330" s="61">
        <v>110000000</v>
      </c>
      <c r="K330" s="52" t="s">
        <v>6971</v>
      </c>
      <c r="L330" s="64" t="s">
        <v>6972</v>
      </c>
      <c r="M330" s="48" t="s">
        <v>6973</v>
      </c>
      <c r="N330" s="65" t="s">
        <v>24</v>
      </c>
      <c r="O330" s="62"/>
    </row>
    <row r="331" spans="2:15" s="70" customFormat="1" x14ac:dyDescent="0.15">
      <c r="B331" s="65">
        <v>2018</v>
      </c>
      <c r="C331" s="75">
        <v>2</v>
      </c>
      <c r="D331" s="76" t="s">
        <v>14</v>
      </c>
      <c r="E331" s="69" t="s">
        <v>677</v>
      </c>
      <c r="F331" s="68" t="s">
        <v>4934</v>
      </c>
      <c r="G331" s="64" t="s">
        <v>43</v>
      </c>
      <c r="H331" s="64" t="s">
        <v>38</v>
      </c>
      <c r="I331" s="64" t="s">
        <v>39</v>
      </c>
      <c r="J331" s="61">
        <v>110000000</v>
      </c>
      <c r="K331" s="52" t="s">
        <v>6971</v>
      </c>
      <c r="L331" s="64" t="s">
        <v>6972</v>
      </c>
      <c r="M331" s="48" t="s">
        <v>6973</v>
      </c>
      <c r="N331" s="65" t="s">
        <v>24</v>
      </c>
      <c r="O331" s="62"/>
    </row>
    <row r="332" spans="2:15" s="70" customFormat="1" x14ac:dyDescent="0.15">
      <c r="B332" s="65">
        <v>2018</v>
      </c>
      <c r="C332" s="75">
        <v>2</v>
      </c>
      <c r="D332" s="76" t="s">
        <v>14</v>
      </c>
      <c r="E332" s="69" t="s">
        <v>678</v>
      </c>
      <c r="F332" s="68" t="s">
        <v>4934</v>
      </c>
      <c r="G332" s="64" t="s">
        <v>43</v>
      </c>
      <c r="H332" s="64" t="s">
        <v>38</v>
      </c>
      <c r="I332" s="64" t="s">
        <v>39</v>
      </c>
      <c r="J332" s="61">
        <v>110000000</v>
      </c>
      <c r="K332" s="52" t="s">
        <v>6971</v>
      </c>
      <c r="L332" s="64" t="s">
        <v>6972</v>
      </c>
      <c r="M332" s="48" t="s">
        <v>6973</v>
      </c>
      <c r="N332" s="65" t="s">
        <v>24</v>
      </c>
      <c r="O332" s="62"/>
    </row>
    <row r="333" spans="2:15" s="70" customFormat="1" x14ac:dyDescent="0.15">
      <c r="B333" s="65">
        <v>2018</v>
      </c>
      <c r="C333" s="75">
        <v>2</v>
      </c>
      <c r="D333" s="76" t="s">
        <v>14</v>
      </c>
      <c r="E333" s="69" t="s">
        <v>679</v>
      </c>
      <c r="F333" s="68" t="s">
        <v>4934</v>
      </c>
      <c r="G333" s="64" t="s">
        <v>43</v>
      </c>
      <c r="H333" s="64" t="s">
        <v>38</v>
      </c>
      <c r="I333" s="64" t="s">
        <v>39</v>
      </c>
      <c r="J333" s="61">
        <v>110000000</v>
      </c>
      <c r="K333" s="52" t="s">
        <v>6971</v>
      </c>
      <c r="L333" s="64" t="s">
        <v>6972</v>
      </c>
      <c r="M333" s="48" t="s">
        <v>6973</v>
      </c>
      <c r="N333" s="65" t="s">
        <v>24</v>
      </c>
      <c r="O333" s="62"/>
    </row>
    <row r="334" spans="2:15" s="70" customFormat="1" x14ac:dyDescent="0.15">
      <c r="B334" s="65">
        <v>2018</v>
      </c>
      <c r="C334" s="75">
        <v>2</v>
      </c>
      <c r="D334" s="76" t="s">
        <v>14</v>
      </c>
      <c r="E334" s="69" t="s">
        <v>680</v>
      </c>
      <c r="F334" s="68" t="s">
        <v>4934</v>
      </c>
      <c r="G334" s="64" t="s">
        <v>43</v>
      </c>
      <c r="H334" s="64" t="s">
        <v>38</v>
      </c>
      <c r="I334" s="64" t="s">
        <v>39</v>
      </c>
      <c r="J334" s="61">
        <v>110000000</v>
      </c>
      <c r="K334" s="52" t="s">
        <v>6971</v>
      </c>
      <c r="L334" s="64" t="s">
        <v>6972</v>
      </c>
      <c r="M334" s="48" t="s">
        <v>6973</v>
      </c>
      <c r="N334" s="65" t="s">
        <v>24</v>
      </c>
      <c r="O334" s="62"/>
    </row>
    <row r="335" spans="2:15" s="70" customFormat="1" x14ac:dyDescent="0.15">
      <c r="B335" s="65">
        <v>2018</v>
      </c>
      <c r="C335" s="75">
        <v>2</v>
      </c>
      <c r="D335" s="76" t="s">
        <v>14</v>
      </c>
      <c r="E335" s="69" t="s">
        <v>681</v>
      </c>
      <c r="F335" s="68" t="s">
        <v>4934</v>
      </c>
      <c r="G335" s="64" t="s">
        <v>43</v>
      </c>
      <c r="H335" s="64" t="s">
        <v>38</v>
      </c>
      <c r="I335" s="64" t="s">
        <v>39</v>
      </c>
      <c r="J335" s="61">
        <v>110000000</v>
      </c>
      <c r="K335" s="52" t="s">
        <v>6971</v>
      </c>
      <c r="L335" s="64" t="s">
        <v>6972</v>
      </c>
      <c r="M335" s="48" t="s">
        <v>6973</v>
      </c>
      <c r="N335" s="65" t="s">
        <v>24</v>
      </c>
      <c r="O335" s="62"/>
    </row>
    <row r="336" spans="2:15" s="70" customFormat="1" x14ac:dyDescent="0.15">
      <c r="B336" s="65">
        <v>2018</v>
      </c>
      <c r="C336" s="75">
        <v>2</v>
      </c>
      <c r="D336" s="76" t="s">
        <v>14</v>
      </c>
      <c r="E336" s="69" t="s">
        <v>682</v>
      </c>
      <c r="F336" s="68" t="s">
        <v>4934</v>
      </c>
      <c r="G336" s="64" t="s">
        <v>43</v>
      </c>
      <c r="H336" s="64" t="s">
        <v>38</v>
      </c>
      <c r="I336" s="64" t="s">
        <v>39</v>
      </c>
      <c r="J336" s="61">
        <v>110000000</v>
      </c>
      <c r="K336" s="52" t="s">
        <v>6971</v>
      </c>
      <c r="L336" s="64" t="s">
        <v>6972</v>
      </c>
      <c r="M336" s="48" t="s">
        <v>6973</v>
      </c>
      <c r="N336" s="65" t="s">
        <v>24</v>
      </c>
      <c r="O336" s="62"/>
    </row>
    <row r="337" spans="2:15" s="70" customFormat="1" x14ac:dyDescent="0.15">
      <c r="B337" s="65">
        <v>2018</v>
      </c>
      <c r="C337" s="75">
        <v>2</v>
      </c>
      <c r="D337" s="76" t="s">
        <v>14</v>
      </c>
      <c r="E337" s="69" t="s">
        <v>683</v>
      </c>
      <c r="F337" s="68" t="s">
        <v>4934</v>
      </c>
      <c r="G337" s="64" t="s">
        <v>43</v>
      </c>
      <c r="H337" s="64" t="s">
        <v>38</v>
      </c>
      <c r="I337" s="64" t="s">
        <v>39</v>
      </c>
      <c r="J337" s="61">
        <v>110000000</v>
      </c>
      <c r="K337" s="52" t="s">
        <v>6971</v>
      </c>
      <c r="L337" s="64" t="s">
        <v>6972</v>
      </c>
      <c r="M337" s="48" t="s">
        <v>6973</v>
      </c>
      <c r="N337" s="65" t="s">
        <v>24</v>
      </c>
      <c r="O337" s="62"/>
    </row>
    <row r="338" spans="2:15" s="70" customFormat="1" x14ac:dyDescent="0.15">
      <c r="B338" s="65">
        <v>2018</v>
      </c>
      <c r="C338" s="75">
        <v>2</v>
      </c>
      <c r="D338" s="76" t="s">
        <v>14</v>
      </c>
      <c r="E338" s="69" t="s">
        <v>666</v>
      </c>
      <c r="F338" s="68" t="s">
        <v>4934</v>
      </c>
      <c r="G338" s="64" t="s">
        <v>43</v>
      </c>
      <c r="H338" s="64" t="s">
        <v>38</v>
      </c>
      <c r="I338" s="64" t="s">
        <v>39</v>
      </c>
      <c r="J338" s="61">
        <v>110000000</v>
      </c>
      <c r="K338" s="52" t="s">
        <v>6971</v>
      </c>
      <c r="L338" s="64" t="s">
        <v>6972</v>
      </c>
      <c r="M338" s="48" t="s">
        <v>6973</v>
      </c>
      <c r="N338" s="65" t="s">
        <v>24</v>
      </c>
      <c r="O338" s="62"/>
    </row>
    <row r="339" spans="2:15" s="70" customFormat="1" x14ac:dyDescent="0.15">
      <c r="B339" s="65">
        <v>2018</v>
      </c>
      <c r="C339" s="75">
        <v>2</v>
      </c>
      <c r="D339" s="76" t="s">
        <v>14</v>
      </c>
      <c r="E339" s="69" t="s">
        <v>667</v>
      </c>
      <c r="F339" s="68" t="s">
        <v>4934</v>
      </c>
      <c r="G339" s="64" t="s">
        <v>43</v>
      </c>
      <c r="H339" s="64" t="s">
        <v>38</v>
      </c>
      <c r="I339" s="64" t="s">
        <v>39</v>
      </c>
      <c r="J339" s="61">
        <v>110000000</v>
      </c>
      <c r="K339" s="52" t="s">
        <v>6971</v>
      </c>
      <c r="L339" s="64" t="s">
        <v>6972</v>
      </c>
      <c r="M339" s="48" t="s">
        <v>6973</v>
      </c>
      <c r="N339" s="65" t="s">
        <v>24</v>
      </c>
      <c r="O339" s="62"/>
    </row>
    <row r="340" spans="2:15" s="70" customFormat="1" x14ac:dyDescent="0.15">
      <c r="B340" s="65">
        <v>2018</v>
      </c>
      <c r="C340" s="75">
        <v>2</v>
      </c>
      <c r="D340" s="76" t="s">
        <v>14</v>
      </c>
      <c r="E340" s="69" t="s">
        <v>668</v>
      </c>
      <c r="F340" s="68" t="s">
        <v>4934</v>
      </c>
      <c r="G340" s="64" t="s">
        <v>43</v>
      </c>
      <c r="H340" s="64" t="s">
        <v>38</v>
      </c>
      <c r="I340" s="64" t="s">
        <v>39</v>
      </c>
      <c r="J340" s="61">
        <v>110000000</v>
      </c>
      <c r="K340" s="52" t="s">
        <v>6971</v>
      </c>
      <c r="L340" s="64" t="s">
        <v>6972</v>
      </c>
      <c r="M340" s="48" t="s">
        <v>6973</v>
      </c>
      <c r="N340" s="65" t="s">
        <v>24</v>
      </c>
      <c r="O340" s="62"/>
    </row>
    <row r="341" spans="2:15" s="70" customFormat="1" x14ac:dyDescent="0.15">
      <c r="B341" s="65">
        <v>2018</v>
      </c>
      <c r="C341" s="75">
        <v>2</v>
      </c>
      <c r="D341" s="76" t="s">
        <v>14</v>
      </c>
      <c r="E341" s="69" t="s">
        <v>669</v>
      </c>
      <c r="F341" s="68" t="s">
        <v>4934</v>
      </c>
      <c r="G341" s="64" t="s">
        <v>43</v>
      </c>
      <c r="H341" s="64" t="s">
        <v>38</v>
      </c>
      <c r="I341" s="64" t="s">
        <v>39</v>
      </c>
      <c r="J341" s="61">
        <v>110000000</v>
      </c>
      <c r="K341" s="52" t="s">
        <v>6971</v>
      </c>
      <c r="L341" s="64" t="s">
        <v>6972</v>
      </c>
      <c r="M341" s="48" t="s">
        <v>6973</v>
      </c>
      <c r="N341" s="65" t="s">
        <v>24</v>
      </c>
      <c r="O341" s="62"/>
    </row>
    <row r="342" spans="2:15" s="70" customFormat="1" x14ac:dyDescent="0.15">
      <c r="B342" s="65">
        <v>2018</v>
      </c>
      <c r="C342" s="75">
        <v>2</v>
      </c>
      <c r="D342" s="76" t="s">
        <v>14</v>
      </c>
      <c r="E342" s="69" t="s">
        <v>670</v>
      </c>
      <c r="F342" s="68" t="s">
        <v>4934</v>
      </c>
      <c r="G342" s="64" t="s">
        <v>43</v>
      </c>
      <c r="H342" s="64" t="s">
        <v>38</v>
      </c>
      <c r="I342" s="64" t="s">
        <v>39</v>
      </c>
      <c r="J342" s="61">
        <v>110000000</v>
      </c>
      <c r="K342" s="52" t="s">
        <v>6971</v>
      </c>
      <c r="L342" s="64" t="s">
        <v>6972</v>
      </c>
      <c r="M342" s="48" t="s">
        <v>6973</v>
      </c>
      <c r="N342" s="65" t="s">
        <v>24</v>
      </c>
      <c r="O342" s="62"/>
    </row>
    <row r="343" spans="2:15" s="70" customFormat="1" x14ac:dyDescent="0.15">
      <c r="B343" s="65">
        <v>2018</v>
      </c>
      <c r="C343" s="75">
        <v>2</v>
      </c>
      <c r="D343" s="76" t="s">
        <v>14</v>
      </c>
      <c r="E343" s="69" t="s">
        <v>671</v>
      </c>
      <c r="F343" s="68" t="s">
        <v>4934</v>
      </c>
      <c r="G343" s="64" t="s">
        <v>43</v>
      </c>
      <c r="H343" s="64" t="s">
        <v>38</v>
      </c>
      <c r="I343" s="64" t="s">
        <v>39</v>
      </c>
      <c r="J343" s="61">
        <v>110000000</v>
      </c>
      <c r="K343" s="52" t="s">
        <v>6971</v>
      </c>
      <c r="L343" s="64" t="s">
        <v>6972</v>
      </c>
      <c r="M343" s="48" t="s">
        <v>6973</v>
      </c>
      <c r="N343" s="65" t="s">
        <v>24</v>
      </c>
      <c r="O343" s="62"/>
    </row>
    <row r="344" spans="2:15" s="70" customFormat="1" x14ac:dyDescent="0.15">
      <c r="B344" s="65">
        <v>2018</v>
      </c>
      <c r="C344" s="75">
        <v>2</v>
      </c>
      <c r="D344" s="76" t="s">
        <v>14</v>
      </c>
      <c r="E344" s="69" t="s">
        <v>672</v>
      </c>
      <c r="F344" s="68" t="s">
        <v>4934</v>
      </c>
      <c r="G344" s="64" t="s">
        <v>43</v>
      </c>
      <c r="H344" s="64" t="s">
        <v>38</v>
      </c>
      <c r="I344" s="64" t="s">
        <v>39</v>
      </c>
      <c r="J344" s="61">
        <v>110000000</v>
      </c>
      <c r="K344" s="52" t="s">
        <v>6971</v>
      </c>
      <c r="L344" s="64" t="s">
        <v>6972</v>
      </c>
      <c r="M344" s="48" t="s">
        <v>6973</v>
      </c>
      <c r="N344" s="65" t="s">
        <v>24</v>
      </c>
      <c r="O344" s="62"/>
    </row>
    <row r="345" spans="2:15" s="70" customFormat="1" x14ac:dyDescent="0.15">
      <c r="B345" s="65">
        <v>2018</v>
      </c>
      <c r="C345" s="75">
        <v>2</v>
      </c>
      <c r="D345" s="76" t="s">
        <v>14</v>
      </c>
      <c r="E345" s="69" t="s">
        <v>673</v>
      </c>
      <c r="F345" s="68" t="s">
        <v>4934</v>
      </c>
      <c r="G345" s="64" t="s">
        <v>43</v>
      </c>
      <c r="H345" s="64" t="s">
        <v>38</v>
      </c>
      <c r="I345" s="64" t="s">
        <v>39</v>
      </c>
      <c r="J345" s="61">
        <v>110000000</v>
      </c>
      <c r="K345" s="52" t="s">
        <v>6971</v>
      </c>
      <c r="L345" s="64" t="s">
        <v>6972</v>
      </c>
      <c r="M345" s="48" t="s">
        <v>6973</v>
      </c>
      <c r="N345" s="65" t="s">
        <v>24</v>
      </c>
      <c r="O345" s="62"/>
    </row>
    <row r="346" spans="2:15" s="70" customFormat="1" x14ac:dyDescent="0.15">
      <c r="B346" s="65">
        <v>2018</v>
      </c>
      <c r="C346" s="75">
        <v>2</v>
      </c>
      <c r="D346" s="76" t="s">
        <v>14</v>
      </c>
      <c r="E346" s="69" t="s">
        <v>674</v>
      </c>
      <c r="F346" s="68" t="s">
        <v>4934</v>
      </c>
      <c r="G346" s="64" t="s">
        <v>43</v>
      </c>
      <c r="H346" s="64" t="s">
        <v>38</v>
      </c>
      <c r="I346" s="64" t="s">
        <v>39</v>
      </c>
      <c r="J346" s="61">
        <v>110000000</v>
      </c>
      <c r="K346" s="52" t="s">
        <v>6971</v>
      </c>
      <c r="L346" s="64" t="s">
        <v>6972</v>
      </c>
      <c r="M346" s="48" t="s">
        <v>6973</v>
      </c>
      <c r="N346" s="65" t="s">
        <v>24</v>
      </c>
      <c r="O346" s="62"/>
    </row>
    <row r="347" spans="2:15" s="70" customFormat="1" x14ac:dyDescent="0.15">
      <c r="B347" s="65">
        <v>2018</v>
      </c>
      <c r="C347" s="75">
        <v>2</v>
      </c>
      <c r="D347" s="76" t="s">
        <v>14</v>
      </c>
      <c r="E347" s="69" t="s">
        <v>675</v>
      </c>
      <c r="F347" s="68" t="s">
        <v>4934</v>
      </c>
      <c r="G347" s="64" t="s">
        <v>43</v>
      </c>
      <c r="H347" s="64" t="s">
        <v>38</v>
      </c>
      <c r="I347" s="64" t="s">
        <v>39</v>
      </c>
      <c r="J347" s="61">
        <v>110000000</v>
      </c>
      <c r="K347" s="52" t="s">
        <v>6971</v>
      </c>
      <c r="L347" s="64" t="s">
        <v>6972</v>
      </c>
      <c r="M347" s="48" t="s">
        <v>6973</v>
      </c>
      <c r="N347" s="65" t="s">
        <v>24</v>
      </c>
      <c r="O347" s="62"/>
    </row>
    <row r="348" spans="2:15" s="70" customFormat="1" x14ac:dyDescent="0.15">
      <c r="B348" s="65">
        <v>2018</v>
      </c>
      <c r="C348" s="75">
        <v>2</v>
      </c>
      <c r="D348" s="76" t="s">
        <v>14</v>
      </c>
      <c r="E348" s="69" t="s">
        <v>676</v>
      </c>
      <c r="F348" s="68" t="s">
        <v>4934</v>
      </c>
      <c r="G348" s="64" t="s">
        <v>43</v>
      </c>
      <c r="H348" s="64" t="s">
        <v>38</v>
      </c>
      <c r="I348" s="64" t="s">
        <v>39</v>
      </c>
      <c r="J348" s="61">
        <v>110000000</v>
      </c>
      <c r="K348" s="52" t="s">
        <v>6971</v>
      </c>
      <c r="L348" s="64" t="s">
        <v>6972</v>
      </c>
      <c r="M348" s="48" t="s">
        <v>6973</v>
      </c>
      <c r="N348" s="65" t="s">
        <v>24</v>
      </c>
      <c r="O348" s="62"/>
    </row>
    <row r="349" spans="2:15" s="70" customFormat="1" x14ac:dyDescent="0.15">
      <c r="B349" s="65">
        <v>2018</v>
      </c>
      <c r="C349" s="75">
        <v>2</v>
      </c>
      <c r="D349" s="76" t="s">
        <v>14</v>
      </c>
      <c r="E349" s="69" t="s">
        <v>677</v>
      </c>
      <c r="F349" s="68" t="s">
        <v>4934</v>
      </c>
      <c r="G349" s="64" t="s">
        <v>43</v>
      </c>
      <c r="H349" s="64" t="s">
        <v>38</v>
      </c>
      <c r="I349" s="64" t="s">
        <v>39</v>
      </c>
      <c r="J349" s="61">
        <v>110000000</v>
      </c>
      <c r="K349" s="52" t="s">
        <v>6971</v>
      </c>
      <c r="L349" s="64" t="s">
        <v>6972</v>
      </c>
      <c r="M349" s="48" t="s">
        <v>6973</v>
      </c>
      <c r="N349" s="65" t="s">
        <v>24</v>
      </c>
      <c r="O349" s="62"/>
    </row>
    <row r="350" spans="2:15" s="70" customFormat="1" x14ac:dyDescent="0.15">
      <c r="B350" s="65">
        <v>2018</v>
      </c>
      <c r="C350" s="75">
        <v>2</v>
      </c>
      <c r="D350" s="76" t="s">
        <v>14</v>
      </c>
      <c r="E350" s="69" t="s">
        <v>678</v>
      </c>
      <c r="F350" s="68" t="s">
        <v>4934</v>
      </c>
      <c r="G350" s="64" t="s">
        <v>43</v>
      </c>
      <c r="H350" s="64" t="s">
        <v>38</v>
      </c>
      <c r="I350" s="64" t="s">
        <v>39</v>
      </c>
      <c r="J350" s="61">
        <v>110000000</v>
      </c>
      <c r="K350" s="52" t="s">
        <v>6971</v>
      </c>
      <c r="L350" s="64" t="s">
        <v>6972</v>
      </c>
      <c r="M350" s="48" t="s">
        <v>6973</v>
      </c>
      <c r="N350" s="65" t="s">
        <v>24</v>
      </c>
      <c r="O350" s="62"/>
    </row>
    <row r="351" spans="2:15" s="70" customFormat="1" x14ac:dyDescent="0.15">
      <c r="B351" s="65">
        <v>2018</v>
      </c>
      <c r="C351" s="75">
        <v>2</v>
      </c>
      <c r="D351" s="76" t="s">
        <v>14</v>
      </c>
      <c r="E351" s="69" t="s">
        <v>679</v>
      </c>
      <c r="F351" s="68" t="s">
        <v>4934</v>
      </c>
      <c r="G351" s="64" t="s">
        <v>43</v>
      </c>
      <c r="H351" s="64" t="s">
        <v>38</v>
      </c>
      <c r="I351" s="64" t="s">
        <v>39</v>
      </c>
      <c r="J351" s="61">
        <v>110000000</v>
      </c>
      <c r="K351" s="52" t="s">
        <v>6971</v>
      </c>
      <c r="L351" s="64" t="s">
        <v>6972</v>
      </c>
      <c r="M351" s="48" t="s">
        <v>6973</v>
      </c>
      <c r="N351" s="65" t="s">
        <v>24</v>
      </c>
      <c r="O351" s="62"/>
    </row>
    <row r="352" spans="2:15" s="70" customFormat="1" x14ac:dyDescent="0.15">
      <c r="B352" s="65">
        <v>2018</v>
      </c>
      <c r="C352" s="75">
        <v>2</v>
      </c>
      <c r="D352" s="76" t="s">
        <v>14</v>
      </c>
      <c r="E352" s="69" t="s">
        <v>680</v>
      </c>
      <c r="F352" s="68" t="s">
        <v>4934</v>
      </c>
      <c r="G352" s="64" t="s">
        <v>43</v>
      </c>
      <c r="H352" s="64" t="s">
        <v>38</v>
      </c>
      <c r="I352" s="64" t="s">
        <v>39</v>
      </c>
      <c r="J352" s="61">
        <v>110000000</v>
      </c>
      <c r="K352" s="52" t="s">
        <v>6971</v>
      </c>
      <c r="L352" s="64" t="s">
        <v>6972</v>
      </c>
      <c r="M352" s="48" t="s">
        <v>6973</v>
      </c>
      <c r="N352" s="65" t="s">
        <v>24</v>
      </c>
      <c r="O352" s="62"/>
    </row>
    <row r="353" spans="2:15" s="70" customFormat="1" x14ac:dyDescent="0.15">
      <c r="B353" s="65">
        <v>2018</v>
      </c>
      <c r="C353" s="75">
        <v>2</v>
      </c>
      <c r="D353" s="76" t="s">
        <v>14</v>
      </c>
      <c r="E353" s="69" t="s">
        <v>681</v>
      </c>
      <c r="F353" s="68" t="s">
        <v>4934</v>
      </c>
      <c r="G353" s="64" t="s">
        <v>43</v>
      </c>
      <c r="H353" s="64" t="s">
        <v>38</v>
      </c>
      <c r="I353" s="64" t="s">
        <v>39</v>
      </c>
      <c r="J353" s="61">
        <v>110000000</v>
      </c>
      <c r="K353" s="52" t="s">
        <v>6971</v>
      </c>
      <c r="L353" s="64" t="s">
        <v>6972</v>
      </c>
      <c r="M353" s="48" t="s">
        <v>6973</v>
      </c>
      <c r="N353" s="65" t="s">
        <v>24</v>
      </c>
      <c r="O353" s="62"/>
    </row>
    <row r="354" spans="2:15" s="70" customFormat="1" x14ac:dyDescent="0.15">
      <c r="B354" s="65">
        <v>2018</v>
      </c>
      <c r="C354" s="75">
        <v>2</v>
      </c>
      <c r="D354" s="76" t="s">
        <v>14</v>
      </c>
      <c r="E354" s="69" t="s">
        <v>682</v>
      </c>
      <c r="F354" s="68" t="s">
        <v>4934</v>
      </c>
      <c r="G354" s="64" t="s">
        <v>43</v>
      </c>
      <c r="H354" s="64" t="s">
        <v>38</v>
      </c>
      <c r="I354" s="64" t="s">
        <v>39</v>
      </c>
      <c r="J354" s="61">
        <v>110000000</v>
      </c>
      <c r="K354" s="52" t="s">
        <v>6971</v>
      </c>
      <c r="L354" s="64" t="s">
        <v>6972</v>
      </c>
      <c r="M354" s="48" t="s">
        <v>6973</v>
      </c>
      <c r="N354" s="65" t="s">
        <v>24</v>
      </c>
      <c r="O354" s="62"/>
    </row>
    <row r="355" spans="2:15" s="70" customFormat="1" x14ac:dyDescent="0.15">
      <c r="B355" s="65">
        <v>2018</v>
      </c>
      <c r="C355" s="75">
        <v>2</v>
      </c>
      <c r="D355" s="76" t="s">
        <v>14</v>
      </c>
      <c r="E355" s="69" t="s">
        <v>683</v>
      </c>
      <c r="F355" s="68" t="s">
        <v>4934</v>
      </c>
      <c r="G355" s="64" t="s">
        <v>43</v>
      </c>
      <c r="H355" s="64" t="s">
        <v>38</v>
      </c>
      <c r="I355" s="64" t="s">
        <v>39</v>
      </c>
      <c r="J355" s="61">
        <v>110000000</v>
      </c>
      <c r="K355" s="52" t="s">
        <v>6971</v>
      </c>
      <c r="L355" s="64" t="s">
        <v>6972</v>
      </c>
      <c r="M355" s="48" t="s">
        <v>6973</v>
      </c>
      <c r="N355" s="65" t="s">
        <v>24</v>
      </c>
      <c r="O355" s="62"/>
    </row>
    <row r="356" spans="2:15" s="70" customFormat="1" x14ac:dyDescent="0.15">
      <c r="B356" s="65">
        <v>2018</v>
      </c>
      <c r="C356" s="75">
        <v>2</v>
      </c>
      <c r="D356" s="76" t="s">
        <v>14</v>
      </c>
      <c r="E356" s="69" t="s">
        <v>5815</v>
      </c>
      <c r="F356" s="68" t="s">
        <v>7298</v>
      </c>
      <c r="G356" s="64" t="s">
        <v>43</v>
      </c>
      <c r="H356" s="64" t="s">
        <v>38</v>
      </c>
      <c r="I356" s="64" t="s">
        <v>39</v>
      </c>
      <c r="J356" s="61">
        <v>112000000</v>
      </c>
      <c r="K356" s="52" t="s">
        <v>5400</v>
      </c>
      <c r="L356" s="64" t="s">
        <v>5408</v>
      </c>
      <c r="M356" s="48" t="s">
        <v>5409</v>
      </c>
      <c r="N356" s="65" t="s">
        <v>4909</v>
      </c>
      <c r="O356" s="62"/>
    </row>
    <row r="357" spans="2:15" s="70" customFormat="1" x14ac:dyDescent="0.15">
      <c r="B357" s="65">
        <v>2018</v>
      </c>
      <c r="C357" s="75">
        <v>2</v>
      </c>
      <c r="D357" s="76" t="s">
        <v>14</v>
      </c>
      <c r="E357" s="69" t="s">
        <v>1064</v>
      </c>
      <c r="F357" s="68" t="s">
        <v>4934</v>
      </c>
      <c r="G357" s="64" t="s">
        <v>37</v>
      </c>
      <c r="H357" s="64" t="s">
        <v>44</v>
      </c>
      <c r="I357" s="64" t="s">
        <v>1065</v>
      </c>
      <c r="J357" s="61">
        <v>118700000</v>
      </c>
      <c r="K357" s="52" t="s">
        <v>6989</v>
      </c>
      <c r="L357" s="64" t="s">
        <v>6990</v>
      </c>
      <c r="M357" s="48" t="s">
        <v>6991</v>
      </c>
      <c r="N357" s="65" t="s">
        <v>24</v>
      </c>
      <c r="O357" s="62"/>
    </row>
    <row r="358" spans="2:15" s="70" customFormat="1" x14ac:dyDescent="0.15">
      <c r="B358" s="65">
        <v>2018</v>
      </c>
      <c r="C358" s="75">
        <v>2</v>
      </c>
      <c r="D358" s="76" t="s">
        <v>14</v>
      </c>
      <c r="E358" s="69" t="s">
        <v>595</v>
      </c>
      <c r="F358" s="68" t="s">
        <v>4934</v>
      </c>
      <c r="G358" s="64" t="s">
        <v>37</v>
      </c>
      <c r="H358" s="64" t="s">
        <v>44</v>
      </c>
      <c r="I358" s="64" t="s">
        <v>45</v>
      </c>
      <c r="J358" s="61">
        <v>120000000</v>
      </c>
      <c r="K358" s="52" t="s">
        <v>6001</v>
      </c>
      <c r="L358" s="64" t="s">
        <v>6004</v>
      </c>
      <c r="M358" s="48" t="s">
        <v>6005</v>
      </c>
      <c r="N358" s="65" t="s">
        <v>24</v>
      </c>
      <c r="O358" s="62"/>
    </row>
    <row r="359" spans="2:15" s="70" customFormat="1" x14ac:dyDescent="0.15">
      <c r="B359" s="65">
        <v>2018</v>
      </c>
      <c r="C359" s="75">
        <v>2</v>
      </c>
      <c r="D359" s="76" t="s">
        <v>14</v>
      </c>
      <c r="E359" s="69" t="s">
        <v>1863</v>
      </c>
      <c r="F359" s="68" t="s">
        <v>7044</v>
      </c>
      <c r="G359" s="64" t="s">
        <v>37</v>
      </c>
      <c r="H359" s="64" t="s">
        <v>44</v>
      </c>
      <c r="I359" s="64" t="s">
        <v>39</v>
      </c>
      <c r="J359" s="61">
        <v>120000000</v>
      </c>
      <c r="K359" s="52" t="s">
        <v>7076</v>
      </c>
      <c r="L359" s="64" t="s">
        <v>7079</v>
      </c>
      <c r="M359" s="48" t="s">
        <v>7080</v>
      </c>
      <c r="N359" s="65" t="s">
        <v>24</v>
      </c>
      <c r="O359" s="62"/>
    </row>
    <row r="360" spans="2:15" s="70" customFormat="1" x14ac:dyDescent="0.15">
      <c r="B360" s="65">
        <v>2018</v>
      </c>
      <c r="C360" s="75">
        <v>2</v>
      </c>
      <c r="D360" s="76" t="s">
        <v>14</v>
      </c>
      <c r="E360" s="69" t="s">
        <v>3786</v>
      </c>
      <c r="F360" s="68" t="s">
        <v>7298</v>
      </c>
      <c r="G360" s="64" t="s">
        <v>37</v>
      </c>
      <c r="H360" s="64" t="s">
        <v>44</v>
      </c>
      <c r="I360" s="64" t="s">
        <v>39</v>
      </c>
      <c r="J360" s="61">
        <v>120000000</v>
      </c>
      <c r="K360" s="52" t="s">
        <v>7390</v>
      </c>
      <c r="L360" s="64" t="s">
        <v>7397</v>
      </c>
      <c r="M360" s="48" t="s">
        <v>7398</v>
      </c>
      <c r="N360" s="65" t="s">
        <v>24</v>
      </c>
      <c r="O360" s="62"/>
    </row>
    <row r="361" spans="2:15" s="70" customFormat="1" x14ac:dyDescent="0.15">
      <c r="B361" s="65">
        <v>2018</v>
      </c>
      <c r="C361" s="75">
        <v>2</v>
      </c>
      <c r="D361" s="76" t="s">
        <v>3705</v>
      </c>
      <c r="E361" s="69" t="s">
        <v>5731</v>
      </c>
      <c r="F361" s="68" t="s">
        <v>4934</v>
      </c>
      <c r="G361" s="64" t="s">
        <v>37</v>
      </c>
      <c r="H361" s="64" t="s">
        <v>44</v>
      </c>
      <c r="I361" s="64" t="s">
        <v>39</v>
      </c>
      <c r="J361" s="61">
        <v>120000000</v>
      </c>
      <c r="K361" s="52" t="s">
        <v>5909</v>
      </c>
      <c r="L361" s="64" t="s">
        <v>6682</v>
      </c>
      <c r="M361" s="48" t="s">
        <v>6683</v>
      </c>
      <c r="N361" s="65" t="s">
        <v>24</v>
      </c>
      <c r="O361" s="62"/>
    </row>
    <row r="362" spans="2:15" s="70" customFormat="1" x14ac:dyDescent="0.15">
      <c r="B362" s="65">
        <v>2018</v>
      </c>
      <c r="C362" s="75">
        <v>2</v>
      </c>
      <c r="D362" s="76" t="s">
        <v>14</v>
      </c>
      <c r="E362" s="69" t="s">
        <v>447</v>
      </c>
      <c r="F362" s="68" t="s">
        <v>4934</v>
      </c>
      <c r="G362" s="64" t="s">
        <v>43</v>
      </c>
      <c r="H362" s="64" t="s">
        <v>44</v>
      </c>
      <c r="I362" s="64" t="s">
        <v>39</v>
      </c>
      <c r="J362" s="61">
        <v>127494000</v>
      </c>
      <c r="K362" s="52" t="s">
        <v>5938</v>
      </c>
      <c r="L362" s="64" t="s">
        <v>5947</v>
      </c>
      <c r="M362" s="48" t="s">
        <v>5948</v>
      </c>
      <c r="N362" s="65" t="s">
        <v>24</v>
      </c>
      <c r="O362" s="62"/>
    </row>
    <row r="363" spans="2:15" s="70" customFormat="1" x14ac:dyDescent="0.15">
      <c r="B363" s="65">
        <v>2018</v>
      </c>
      <c r="C363" s="75">
        <v>2</v>
      </c>
      <c r="D363" s="76" t="s">
        <v>14</v>
      </c>
      <c r="E363" s="69" t="s">
        <v>4897</v>
      </c>
      <c r="F363" s="68" t="s">
        <v>7294</v>
      </c>
      <c r="G363" s="64" t="s">
        <v>43</v>
      </c>
      <c r="H363" s="64" t="s">
        <v>44</v>
      </c>
      <c r="I363" s="64" t="s">
        <v>39</v>
      </c>
      <c r="J363" s="61">
        <v>128000000</v>
      </c>
      <c r="K363" s="52" t="s">
        <v>7415</v>
      </c>
      <c r="L363" s="64" t="s">
        <v>7418</v>
      </c>
      <c r="M363" s="48" t="s">
        <v>7419</v>
      </c>
      <c r="N363" s="65" t="s">
        <v>24</v>
      </c>
      <c r="O363" s="62"/>
    </row>
    <row r="364" spans="2:15" s="70" customFormat="1" x14ac:dyDescent="0.15">
      <c r="B364" s="65">
        <v>2018</v>
      </c>
      <c r="C364" s="75">
        <v>2</v>
      </c>
      <c r="D364" s="76" t="s">
        <v>14</v>
      </c>
      <c r="E364" s="69" t="s">
        <v>2769</v>
      </c>
      <c r="F364" s="68" t="s">
        <v>4934</v>
      </c>
      <c r="G364" s="64" t="s">
        <v>37</v>
      </c>
      <c r="H364" s="64" t="s">
        <v>44</v>
      </c>
      <c r="I364" s="64" t="s">
        <v>39</v>
      </c>
      <c r="J364" s="61">
        <v>130000000</v>
      </c>
      <c r="K364" s="52" t="s">
        <v>7215</v>
      </c>
      <c r="L364" s="64" t="s">
        <v>7218</v>
      </c>
      <c r="M364" s="48" t="s">
        <v>7219</v>
      </c>
      <c r="N364" s="65" t="s">
        <v>24</v>
      </c>
      <c r="O364" s="62"/>
    </row>
    <row r="365" spans="2:15" s="70" customFormat="1" x14ac:dyDescent="0.15">
      <c r="B365" s="65">
        <v>2018</v>
      </c>
      <c r="C365" s="75">
        <v>2</v>
      </c>
      <c r="D365" s="76" t="s">
        <v>14</v>
      </c>
      <c r="E365" s="69" t="s">
        <v>1092</v>
      </c>
      <c r="F365" s="68" t="s">
        <v>4985</v>
      </c>
      <c r="G365" s="64" t="s">
        <v>37</v>
      </c>
      <c r="H365" s="64" t="s">
        <v>44</v>
      </c>
      <c r="I365" s="64" t="s">
        <v>39</v>
      </c>
      <c r="J365" s="61">
        <v>131400000</v>
      </c>
      <c r="K365" s="52" t="s">
        <v>5840</v>
      </c>
      <c r="L365" s="64" t="s">
        <v>6052</v>
      </c>
      <c r="M365" s="48" t="s">
        <v>6053</v>
      </c>
      <c r="N365" s="65" t="s">
        <v>7689</v>
      </c>
      <c r="O365" s="62"/>
    </row>
    <row r="366" spans="2:15" s="70" customFormat="1" x14ac:dyDescent="0.15">
      <c r="B366" s="65">
        <v>2018</v>
      </c>
      <c r="C366" s="75">
        <v>2</v>
      </c>
      <c r="D366" s="76" t="s">
        <v>14</v>
      </c>
      <c r="E366" s="69" t="s">
        <v>1779</v>
      </c>
      <c r="F366" s="68" t="s">
        <v>4934</v>
      </c>
      <c r="G366" s="64" t="s">
        <v>43</v>
      </c>
      <c r="H366" s="64" t="s">
        <v>38</v>
      </c>
      <c r="I366" s="64" t="s">
        <v>39</v>
      </c>
      <c r="J366" s="61">
        <v>135000000</v>
      </c>
      <c r="K366" s="52" t="s">
        <v>7015</v>
      </c>
      <c r="L366" s="64" t="s">
        <v>7016</v>
      </c>
      <c r="M366" s="48" t="s">
        <v>7017</v>
      </c>
      <c r="N366" s="65" t="s">
        <v>24</v>
      </c>
      <c r="O366" s="62"/>
    </row>
    <row r="367" spans="2:15" s="70" customFormat="1" x14ac:dyDescent="0.15">
      <c r="B367" s="65">
        <v>2018</v>
      </c>
      <c r="C367" s="75">
        <v>2</v>
      </c>
      <c r="D367" s="76" t="s">
        <v>15</v>
      </c>
      <c r="E367" s="69" t="s">
        <v>2692</v>
      </c>
      <c r="F367" s="68" t="s">
        <v>4985</v>
      </c>
      <c r="G367" s="64" t="s">
        <v>37</v>
      </c>
      <c r="H367" s="64" t="s">
        <v>7678</v>
      </c>
      <c r="I367" s="64" t="s">
        <v>39</v>
      </c>
      <c r="J367" s="61">
        <v>135411760</v>
      </c>
      <c r="K367" s="52" t="s">
        <v>5871</v>
      </c>
      <c r="L367" s="64" t="s">
        <v>6322</v>
      </c>
      <c r="M367" s="48" t="s">
        <v>6323</v>
      </c>
      <c r="N367" s="65" t="s">
        <v>24</v>
      </c>
      <c r="O367" s="62"/>
    </row>
    <row r="368" spans="2:15" s="70" customFormat="1" x14ac:dyDescent="0.15">
      <c r="B368" s="65">
        <v>2018</v>
      </c>
      <c r="C368" s="75">
        <v>2</v>
      </c>
      <c r="D368" s="76" t="s">
        <v>14</v>
      </c>
      <c r="E368" s="69" t="s">
        <v>5738</v>
      </c>
      <c r="F368" s="68" t="s">
        <v>4934</v>
      </c>
      <c r="G368" s="64" t="s">
        <v>37</v>
      </c>
      <c r="H368" s="64" t="s">
        <v>44</v>
      </c>
      <c r="I368" s="64" t="s">
        <v>645</v>
      </c>
      <c r="J368" s="61">
        <v>142710000</v>
      </c>
      <c r="K368" s="52" t="s">
        <v>5910</v>
      </c>
      <c r="L368" s="64" t="s">
        <v>6686</v>
      </c>
      <c r="M368" s="48" t="s">
        <v>6687</v>
      </c>
      <c r="N368" s="65" t="s">
        <v>24</v>
      </c>
      <c r="O368" s="62"/>
    </row>
    <row r="369" spans="2:15" s="70" customFormat="1" x14ac:dyDescent="0.15">
      <c r="B369" s="65">
        <v>2018</v>
      </c>
      <c r="C369" s="75">
        <v>2</v>
      </c>
      <c r="D369" s="76" t="s">
        <v>14</v>
      </c>
      <c r="E369" s="69" t="s">
        <v>5805</v>
      </c>
      <c r="F369" s="68" t="s">
        <v>7294</v>
      </c>
      <c r="G369" s="64" t="s">
        <v>37</v>
      </c>
      <c r="H369" s="64" t="s">
        <v>44</v>
      </c>
      <c r="I369" s="64" t="s">
        <v>39</v>
      </c>
      <c r="J369" s="61">
        <v>143800000</v>
      </c>
      <c r="K369" s="52" t="s">
        <v>7523</v>
      </c>
      <c r="L369" s="64" t="s">
        <v>7526</v>
      </c>
      <c r="M369" s="48" t="s">
        <v>7527</v>
      </c>
      <c r="N369" s="65" t="s">
        <v>24</v>
      </c>
      <c r="O369" s="62"/>
    </row>
    <row r="370" spans="2:15" s="70" customFormat="1" x14ac:dyDescent="0.15">
      <c r="B370" s="65">
        <v>2018</v>
      </c>
      <c r="C370" s="75">
        <v>2</v>
      </c>
      <c r="D370" s="76" t="s">
        <v>14</v>
      </c>
      <c r="E370" s="69" t="s">
        <v>1864</v>
      </c>
      <c r="F370" s="68" t="s">
        <v>7044</v>
      </c>
      <c r="G370" s="64" t="s">
        <v>37</v>
      </c>
      <c r="H370" s="64" t="s">
        <v>44</v>
      </c>
      <c r="I370" s="64" t="s">
        <v>39</v>
      </c>
      <c r="J370" s="61">
        <v>144386000</v>
      </c>
      <c r="K370" s="52" t="s">
        <v>7076</v>
      </c>
      <c r="L370" s="64" t="s">
        <v>7079</v>
      </c>
      <c r="M370" s="48" t="s">
        <v>7080</v>
      </c>
      <c r="N370" s="65" t="s">
        <v>24</v>
      </c>
      <c r="O370" s="62"/>
    </row>
    <row r="371" spans="2:15" s="70" customFormat="1" x14ac:dyDescent="0.15">
      <c r="B371" s="65">
        <v>2018</v>
      </c>
      <c r="C371" s="75">
        <v>2</v>
      </c>
      <c r="D371" s="76" t="s">
        <v>14</v>
      </c>
      <c r="E371" s="69" t="s">
        <v>5808</v>
      </c>
      <c r="F371" s="68" t="s">
        <v>7294</v>
      </c>
      <c r="G371" s="64" t="s">
        <v>37</v>
      </c>
      <c r="H371" s="64" t="s">
        <v>44</v>
      </c>
      <c r="I371" s="64" t="s">
        <v>39</v>
      </c>
      <c r="J371" s="61">
        <v>144688000</v>
      </c>
      <c r="K371" s="52" t="s">
        <v>7528</v>
      </c>
      <c r="L371" s="64" t="s">
        <v>7529</v>
      </c>
      <c r="M371" s="48" t="s">
        <v>7530</v>
      </c>
      <c r="N371" s="65" t="s">
        <v>24</v>
      </c>
      <c r="O371" s="62"/>
    </row>
    <row r="372" spans="2:15" s="70" customFormat="1" x14ac:dyDescent="0.15">
      <c r="B372" s="65">
        <v>2018</v>
      </c>
      <c r="C372" s="75">
        <v>2</v>
      </c>
      <c r="D372" s="76" t="s">
        <v>14</v>
      </c>
      <c r="E372" s="69" t="s">
        <v>3113</v>
      </c>
      <c r="F372" s="68" t="s">
        <v>7294</v>
      </c>
      <c r="G372" s="64" t="s">
        <v>43</v>
      </c>
      <c r="H372" s="64" t="s">
        <v>44</v>
      </c>
      <c r="I372" s="64" t="s">
        <v>39</v>
      </c>
      <c r="J372" s="61">
        <v>145290000</v>
      </c>
      <c r="K372" s="52" t="s">
        <v>7295</v>
      </c>
      <c r="L372" s="64" t="s">
        <v>7296</v>
      </c>
      <c r="M372" s="48" t="s">
        <v>7297</v>
      </c>
      <c r="N372" s="65" t="s">
        <v>24</v>
      </c>
      <c r="O372" s="62"/>
    </row>
    <row r="373" spans="2:15" s="70" customFormat="1" x14ac:dyDescent="0.15">
      <c r="B373" s="65">
        <v>2018</v>
      </c>
      <c r="C373" s="75">
        <v>2</v>
      </c>
      <c r="D373" s="76" t="s">
        <v>14</v>
      </c>
      <c r="E373" s="69" t="s">
        <v>1839</v>
      </c>
      <c r="F373" s="68" t="s">
        <v>7035</v>
      </c>
      <c r="G373" s="64" t="s">
        <v>43</v>
      </c>
      <c r="H373" s="64" t="s">
        <v>44</v>
      </c>
      <c r="I373" s="64" t="s">
        <v>45</v>
      </c>
      <c r="J373" s="61">
        <v>150000000</v>
      </c>
      <c r="K373" s="52" t="s">
        <v>7051</v>
      </c>
      <c r="L373" s="64" t="s">
        <v>7056</v>
      </c>
      <c r="M373" s="48" t="s">
        <v>7057</v>
      </c>
      <c r="N373" s="65" t="s">
        <v>24</v>
      </c>
      <c r="O373" s="62"/>
    </row>
    <row r="374" spans="2:15" s="70" customFormat="1" x14ac:dyDescent="0.15">
      <c r="B374" s="65">
        <v>2018</v>
      </c>
      <c r="C374" s="75">
        <v>2</v>
      </c>
      <c r="D374" s="76" t="s">
        <v>3705</v>
      </c>
      <c r="E374" s="69" t="s">
        <v>3715</v>
      </c>
      <c r="F374" s="68" t="s">
        <v>7298</v>
      </c>
      <c r="G374" s="64" t="s">
        <v>43</v>
      </c>
      <c r="H374" s="64" t="s">
        <v>3708</v>
      </c>
      <c r="I374" s="64" t="s">
        <v>3709</v>
      </c>
      <c r="J374" s="61">
        <v>150000000</v>
      </c>
      <c r="K374" s="52" t="s">
        <v>7338</v>
      </c>
      <c r="L374" s="64" t="s">
        <v>7339</v>
      </c>
      <c r="M374" s="48" t="s">
        <v>7340</v>
      </c>
      <c r="N374" s="65" t="s">
        <v>24</v>
      </c>
      <c r="O374" s="62"/>
    </row>
    <row r="375" spans="2:15" s="70" customFormat="1" x14ac:dyDescent="0.15">
      <c r="B375" s="65">
        <v>2018</v>
      </c>
      <c r="C375" s="75">
        <v>2</v>
      </c>
      <c r="D375" s="76" t="s">
        <v>3705</v>
      </c>
      <c r="E375" s="69" t="s">
        <v>3716</v>
      </c>
      <c r="F375" s="68" t="s">
        <v>7298</v>
      </c>
      <c r="G375" s="64" t="s">
        <v>43</v>
      </c>
      <c r="H375" s="64" t="s">
        <v>3708</v>
      </c>
      <c r="I375" s="64" t="s">
        <v>3709</v>
      </c>
      <c r="J375" s="61">
        <v>150000000</v>
      </c>
      <c r="K375" s="52" t="s">
        <v>7338</v>
      </c>
      <c r="L375" s="64" t="s">
        <v>7339</v>
      </c>
      <c r="M375" s="48" t="s">
        <v>7340</v>
      </c>
      <c r="N375" s="65" t="s">
        <v>24</v>
      </c>
      <c r="O375" s="62"/>
    </row>
    <row r="376" spans="2:15" s="70" customFormat="1" x14ac:dyDescent="0.15">
      <c r="B376" s="65">
        <v>2018</v>
      </c>
      <c r="C376" s="75">
        <v>2</v>
      </c>
      <c r="D376" s="76" t="s">
        <v>3705</v>
      </c>
      <c r="E376" s="69" t="s">
        <v>3717</v>
      </c>
      <c r="F376" s="68" t="s">
        <v>7298</v>
      </c>
      <c r="G376" s="64" t="s">
        <v>43</v>
      </c>
      <c r="H376" s="64" t="s">
        <v>3708</v>
      </c>
      <c r="I376" s="64" t="s">
        <v>3709</v>
      </c>
      <c r="J376" s="61">
        <v>150000000</v>
      </c>
      <c r="K376" s="52" t="s">
        <v>7338</v>
      </c>
      <c r="L376" s="64" t="s">
        <v>7339</v>
      </c>
      <c r="M376" s="48" t="s">
        <v>7340</v>
      </c>
      <c r="N376" s="65" t="s">
        <v>24</v>
      </c>
      <c r="O376" s="62"/>
    </row>
    <row r="377" spans="2:15" s="70" customFormat="1" x14ac:dyDescent="0.15">
      <c r="B377" s="65">
        <v>2018</v>
      </c>
      <c r="C377" s="75">
        <v>2</v>
      </c>
      <c r="D377" s="76" t="s">
        <v>3705</v>
      </c>
      <c r="E377" s="69" t="s">
        <v>3718</v>
      </c>
      <c r="F377" s="68" t="s">
        <v>7298</v>
      </c>
      <c r="G377" s="64" t="s">
        <v>43</v>
      </c>
      <c r="H377" s="64" t="s">
        <v>3708</v>
      </c>
      <c r="I377" s="64" t="s">
        <v>3709</v>
      </c>
      <c r="J377" s="61">
        <v>150000000</v>
      </c>
      <c r="K377" s="52" t="s">
        <v>7338</v>
      </c>
      <c r="L377" s="64" t="s">
        <v>7339</v>
      </c>
      <c r="M377" s="48" t="s">
        <v>7340</v>
      </c>
      <c r="N377" s="65" t="s">
        <v>24</v>
      </c>
      <c r="O377" s="62"/>
    </row>
    <row r="378" spans="2:15" s="70" customFormat="1" x14ac:dyDescent="0.15">
      <c r="B378" s="65">
        <v>2018</v>
      </c>
      <c r="C378" s="75">
        <v>2</v>
      </c>
      <c r="D378" s="76" t="s">
        <v>14</v>
      </c>
      <c r="E378" s="69" t="s">
        <v>5740</v>
      </c>
      <c r="F378" s="68" t="s">
        <v>7298</v>
      </c>
      <c r="G378" s="64" t="s">
        <v>37</v>
      </c>
      <c r="H378" s="64" t="s">
        <v>44</v>
      </c>
      <c r="I378" s="64" t="s">
        <v>1065</v>
      </c>
      <c r="J378" s="61">
        <v>150000000</v>
      </c>
      <c r="K378" s="52" t="s">
        <v>5911</v>
      </c>
      <c r="L378" s="64" t="s">
        <v>6690</v>
      </c>
      <c r="M378" s="48" t="s">
        <v>6691</v>
      </c>
      <c r="N378" s="65" t="s">
        <v>24</v>
      </c>
      <c r="O378" s="62"/>
    </row>
    <row r="379" spans="2:15" s="70" customFormat="1" x14ac:dyDescent="0.15">
      <c r="B379" s="65">
        <v>2018</v>
      </c>
      <c r="C379" s="75">
        <v>2</v>
      </c>
      <c r="D379" s="76" t="s">
        <v>14</v>
      </c>
      <c r="E379" s="69" t="s">
        <v>3118</v>
      </c>
      <c r="F379" s="68" t="s">
        <v>7294</v>
      </c>
      <c r="G379" s="64" t="s">
        <v>37</v>
      </c>
      <c r="H379" s="64" t="s">
        <v>44</v>
      </c>
      <c r="I379" s="64" t="s">
        <v>39</v>
      </c>
      <c r="J379" s="61">
        <v>152000000</v>
      </c>
      <c r="K379" s="52" t="s">
        <v>7305</v>
      </c>
      <c r="L379" s="64" t="s">
        <v>7308</v>
      </c>
      <c r="M379" s="48" t="s">
        <v>7309</v>
      </c>
      <c r="N379" s="65" t="s">
        <v>24</v>
      </c>
      <c r="O379" s="62"/>
    </row>
    <row r="380" spans="2:15" s="70" customFormat="1" x14ac:dyDescent="0.15">
      <c r="B380" s="65">
        <v>2018</v>
      </c>
      <c r="C380" s="75">
        <v>2</v>
      </c>
      <c r="D380" s="76" t="s">
        <v>14</v>
      </c>
      <c r="E380" s="69" t="s">
        <v>2782</v>
      </c>
      <c r="F380" s="68" t="s">
        <v>4934</v>
      </c>
      <c r="G380" s="64" t="s">
        <v>37</v>
      </c>
      <c r="H380" s="64" t="s">
        <v>44</v>
      </c>
      <c r="I380" s="64" t="s">
        <v>39</v>
      </c>
      <c r="J380" s="61">
        <v>154000000</v>
      </c>
      <c r="K380" s="52" t="s">
        <v>7227</v>
      </c>
      <c r="L380" s="64" t="s">
        <v>7235</v>
      </c>
      <c r="M380" s="48" t="s">
        <v>7236</v>
      </c>
      <c r="N380" s="65" t="s">
        <v>24</v>
      </c>
      <c r="O380" s="62"/>
    </row>
    <row r="381" spans="2:15" s="70" customFormat="1" x14ac:dyDescent="0.15">
      <c r="B381" s="65">
        <v>2018</v>
      </c>
      <c r="C381" s="75">
        <v>2</v>
      </c>
      <c r="D381" s="76" t="s">
        <v>14</v>
      </c>
      <c r="E381" s="69" t="s">
        <v>3135</v>
      </c>
      <c r="F381" s="68" t="s">
        <v>7298</v>
      </c>
      <c r="G381" s="64" t="s">
        <v>43</v>
      </c>
      <c r="H381" s="64" t="s">
        <v>38</v>
      </c>
      <c r="I381" s="64" t="s">
        <v>39</v>
      </c>
      <c r="J381" s="61">
        <v>157000000</v>
      </c>
      <c r="K381" s="52" t="s">
        <v>7319</v>
      </c>
      <c r="L381" s="64" t="s">
        <v>7324</v>
      </c>
      <c r="M381" s="48" t="s">
        <v>7325</v>
      </c>
      <c r="N381" s="65" t="s">
        <v>24</v>
      </c>
      <c r="O381" s="62"/>
    </row>
    <row r="382" spans="2:15" s="70" customFormat="1" x14ac:dyDescent="0.15">
      <c r="B382" s="65">
        <v>2018</v>
      </c>
      <c r="C382" s="75">
        <v>2</v>
      </c>
      <c r="D382" s="76" t="s">
        <v>14</v>
      </c>
      <c r="E382" s="69" t="s">
        <v>4916</v>
      </c>
      <c r="F382" s="68" t="s">
        <v>7298</v>
      </c>
      <c r="G382" s="64" t="s">
        <v>43</v>
      </c>
      <c r="H382" s="64" t="s">
        <v>44</v>
      </c>
      <c r="I382" s="64" t="s">
        <v>39</v>
      </c>
      <c r="J382" s="61">
        <v>162000000</v>
      </c>
      <c r="K382" s="52" t="s">
        <v>4089</v>
      </c>
      <c r="L382" s="64" t="s">
        <v>7434</v>
      </c>
      <c r="M382" s="48" t="s">
        <v>7435</v>
      </c>
      <c r="N382" s="65" t="s">
        <v>24</v>
      </c>
      <c r="O382" s="62"/>
    </row>
    <row r="383" spans="2:15" s="70" customFormat="1" x14ac:dyDescent="0.15">
      <c r="B383" s="65">
        <v>2018</v>
      </c>
      <c r="C383" s="75">
        <v>2</v>
      </c>
      <c r="D383" s="76" t="s">
        <v>15</v>
      </c>
      <c r="E383" s="69" t="s">
        <v>3104</v>
      </c>
      <c r="F383" s="68" t="s">
        <v>4934</v>
      </c>
      <c r="G383" s="64" t="s">
        <v>37</v>
      </c>
      <c r="H383" s="64" t="s">
        <v>44</v>
      </c>
      <c r="I383" s="64" t="s">
        <v>39</v>
      </c>
      <c r="J383" s="61">
        <v>166012000</v>
      </c>
      <c r="K383" s="52" t="s">
        <v>5877</v>
      </c>
      <c r="L383" s="64" t="s">
        <v>6356</v>
      </c>
      <c r="M383" s="48" t="s">
        <v>6357</v>
      </c>
      <c r="N383" s="65" t="s">
        <v>24</v>
      </c>
      <c r="O383" s="62"/>
    </row>
    <row r="384" spans="2:15" s="70" customFormat="1" x14ac:dyDescent="0.15">
      <c r="B384" s="65">
        <v>2018</v>
      </c>
      <c r="C384" s="75">
        <v>2</v>
      </c>
      <c r="D384" s="76" t="s">
        <v>14</v>
      </c>
      <c r="E384" s="69" t="s">
        <v>2266</v>
      </c>
      <c r="F384" s="68" t="s">
        <v>4934</v>
      </c>
      <c r="G384" s="64" t="s">
        <v>43</v>
      </c>
      <c r="H384" s="64" t="s">
        <v>38</v>
      </c>
      <c r="I384" s="64" t="s">
        <v>645</v>
      </c>
      <c r="J384" s="61">
        <v>175000000</v>
      </c>
      <c r="K384" s="52" t="s">
        <v>5874</v>
      </c>
      <c r="L384" s="64" t="s">
        <v>7162</v>
      </c>
      <c r="M384" s="48" t="s">
        <v>7163</v>
      </c>
      <c r="N384" s="65" t="s">
        <v>24</v>
      </c>
      <c r="O384" s="62"/>
    </row>
    <row r="385" spans="2:15" s="70" customFormat="1" x14ac:dyDescent="0.15">
      <c r="B385" s="65">
        <v>2018</v>
      </c>
      <c r="C385" s="75">
        <v>2</v>
      </c>
      <c r="D385" s="76" t="s">
        <v>14</v>
      </c>
      <c r="E385" s="69" t="s">
        <v>3765</v>
      </c>
      <c r="F385" s="68" t="s">
        <v>7298</v>
      </c>
      <c r="G385" s="64" t="s">
        <v>43</v>
      </c>
      <c r="H385" s="64" t="s">
        <v>38</v>
      </c>
      <c r="I385" s="64" t="s">
        <v>1065</v>
      </c>
      <c r="J385" s="61">
        <v>178000000</v>
      </c>
      <c r="K385" s="52" t="s">
        <v>7355</v>
      </c>
      <c r="L385" s="64" t="s">
        <v>7356</v>
      </c>
      <c r="M385" s="48" t="s">
        <v>7357</v>
      </c>
      <c r="N385" s="65" t="s">
        <v>24</v>
      </c>
      <c r="O385" s="62"/>
    </row>
    <row r="386" spans="2:15" s="70" customFormat="1" x14ac:dyDescent="0.15">
      <c r="B386" s="65">
        <v>2018</v>
      </c>
      <c r="C386" s="75">
        <v>2</v>
      </c>
      <c r="D386" s="76" t="s">
        <v>14</v>
      </c>
      <c r="E386" s="69" t="s">
        <v>473</v>
      </c>
      <c r="F386" s="68" t="s">
        <v>4934</v>
      </c>
      <c r="G386" s="64" t="s">
        <v>37</v>
      </c>
      <c r="H386" s="64" t="s">
        <v>44</v>
      </c>
      <c r="I386" s="64" t="s">
        <v>39</v>
      </c>
      <c r="J386" s="61">
        <v>200000000</v>
      </c>
      <c r="K386" s="52" t="s">
        <v>6945</v>
      </c>
      <c r="L386" s="64" t="s">
        <v>6946</v>
      </c>
      <c r="M386" s="48" t="s">
        <v>6947</v>
      </c>
      <c r="N386" s="65" t="s">
        <v>24</v>
      </c>
      <c r="O386" s="62"/>
    </row>
    <row r="387" spans="2:15" s="70" customFormat="1" x14ac:dyDescent="0.15">
      <c r="B387" s="65">
        <v>2018</v>
      </c>
      <c r="C387" s="75">
        <v>2</v>
      </c>
      <c r="D387" s="76" t="s">
        <v>14</v>
      </c>
      <c r="E387" s="69" t="s">
        <v>2178</v>
      </c>
      <c r="F387" s="68" t="s">
        <v>4934</v>
      </c>
      <c r="G387" s="64" t="s">
        <v>37</v>
      </c>
      <c r="H387" s="64" t="s">
        <v>44</v>
      </c>
      <c r="I387" s="64" t="s">
        <v>39</v>
      </c>
      <c r="J387" s="61">
        <v>200000000</v>
      </c>
      <c r="K387" s="52" t="s">
        <v>7125</v>
      </c>
      <c r="L387" s="64" t="s">
        <v>7126</v>
      </c>
      <c r="M387" s="48" t="s">
        <v>7127</v>
      </c>
      <c r="N387" s="65" t="s">
        <v>24</v>
      </c>
      <c r="O387" s="62"/>
    </row>
    <row r="388" spans="2:15" s="70" customFormat="1" x14ac:dyDescent="0.15">
      <c r="B388" s="65">
        <v>2018</v>
      </c>
      <c r="C388" s="75">
        <v>2</v>
      </c>
      <c r="D388" s="76" t="s">
        <v>14</v>
      </c>
      <c r="E388" s="69" t="s">
        <v>2783</v>
      </c>
      <c r="F388" s="68" t="s">
        <v>4934</v>
      </c>
      <c r="G388" s="64" t="s">
        <v>37</v>
      </c>
      <c r="H388" s="64" t="s">
        <v>44</v>
      </c>
      <c r="I388" s="64" t="s">
        <v>39</v>
      </c>
      <c r="J388" s="61">
        <v>200000000</v>
      </c>
      <c r="K388" s="52" t="s">
        <v>7230</v>
      </c>
      <c r="L388" s="64" t="s">
        <v>7237</v>
      </c>
      <c r="M388" s="48" t="s">
        <v>7238</v>
      </c>
      <c r="N388" s="65" t="s">
        <v>24</v>
      </c>
      <c r="O388" s="62"/>
    </row>
    <row r="389" spans="2:15" s="70" customFormat="1" x14ac:dyDescent="0.15">
      <c r="B389" s="65">
        <v>2018</v>
      </c>
      <c r="C389" s="75">
        <v>2</v>
      </c>
      <c r="D389" s="76" t="s">
        <v>14</v>
      </c>
      <c r="E389" s="69" t="s">
        <v>1819</v>
      </c>
      <c r="F389" s="68" t="s">
        <v>4934</v>
      </c>
      <c r="G389" s="64" t="s">
        <v>37</v>
      </c>
      <c r="H389" s="64" t="s">
        <v>44</v>
      </c>
      <c r="I389" s="64" t="s">
        <v>39</v>
      </c>
      <c r="J389" s="61">
        <v>201000000</v>
      </c>
      <c r="K389" s="52" t="s">
        <v>7032</v>
      </c>
      <c r="L389" s="64" t="s">
        <v>7033</v>
      </c>
      <c r="M389" s="48" t="s">
        <v>7034</v>
      </c>
      <c r="N389" s="65" t="s">
        <v>24</v>
      </c>
      <c r="O389" s="62"/>
    </row>
    <row r="390" spans="2:15" s="70" customFormat="1" x14ac:dyDescent="0.15">
      <c r="B390" s="65">
        <v>2018</v>
      </c>
      <c r="C390" s="75">
        <v>2</v>
      </c>
      <c r="D390" s="76" t="s">
        <v>14</v>
      </c>
      <c r="E390" s="69" t="s">
        <v>2190</v>
      </c>
      <c r="F390" s="68" t="s">
        <v>4934</v>
      </c>
      <c r="G390" s="64" t="s">
        <v>37</v>
      </c>
      <c r="H390" s="64" t="s">
        <v>44</v>
      </c>
      <c r="I390" s="64" t="s">
        <v>39</v>
      </c>
      <c r="J390" s="61">
        <v>220000000</v>
      </c>
      <c r="K390" s="52" t="s">
        <v>5858</v>
      </c>
      <c r="L390" s="64" t="s">
        <v>7140</v>
      </c>
      <c r="M390" s="48" t="s">
        <v>7141</v>
      </c>
      <c r="N390" s="65" t="s">
        <v>24</v>
      </c>
      <c r="O390" s="62"/>
    </row>
    <row r="391" spans="2:15" s="70" customFormat="1" x14ac:dyDescent="0.15">
      <c r="B391" s="65">
        <v>2018</v>
      </c>
      <c r="C391" s="75">
        <v>2</v>
      </c>
      <c r="D391" s="76" t="s">
        <v>14</v>
      </c>
      <c r="E391" s="69" t="s">
        <v>2673</v>
      </c>
      <c r="F391" s="68" t="s">
        <v>4934</v>
      </c>
      <c r="G391" s="64" t="s">
        <v>37</v>
      </c>
      <c r="H391" s="64" t="s">
        <v>7678</v>
      </c>
      <c r="I391" s="64" t="s">
        <v>1065</v>
      </c>
      <c r="J391" s="61">
        <v>220000000</v>
      </c>
      <c r="K391" s="52" t="s">
        <v>5866</v>
      </c>
      <c r="L391" s="64" t="s">
        <v>6283</v>
      </c>
      <c r="M391" s="48" t="s">
        <v>6284</v>
      </c>
      <c r="N391" s="65" t="s">
        <v>24</v>
      </c>
      <c r="O391" s="62"/>
    </row>
    <row r="392" spans="2:15" s="70" customFormat="1" x14ac:dyDescent="0.15">
      <c r="B392" s="65">
        <v>2018</v>
      </c>
      <c r="C392" s="75">
        <v>2</v>
      </c>
      <c r="D392" s="76" t="s">
        <v>14</v>
      </c>
      <c r="E392" s="69" t="s">
        <v>2179</v>
      </c>
      <c r="F392" s="68" t="s">
        <v>4934</v>
      </c>
      <c r="G392" s="64" t="s">
        <v>37</v>
      </c>
      <c r="H392" s="64" t="s">
        <v>44</v>
      </c>
      <c r="I392" s="64" t="s">
        <v>39</v>
      </c>
      <c r="J392" s="61">
        <v>250000000</v>
      </c>
      <c r="K392" s="52" t="s">
        <v>7125</v>
      </c>
      <c r="L392" s="64" t="s">
        <v>7126</v>
      </c>
      <c r="M392" s="48" t="s">
        <v>7127</v>
      </c>
      <c r="N392" s="65" t="s">
        <v>24</v>
      </c>
      <c r="O392" s="62"/>
    </row>
    <row r="393" spans="2:15" s="70" customFormat="1" x14ac:dyDescent="0.15">
      <c r="B393" s="65">
        <v>2018</v>
      </c>
      <c r="C393" s="75">
        <v>2</v>
      </c>
      <c r="D393" s="76" t="s">
        <v>14</v>
      </c>
      <c r="E393" s="69" t="s">
        <v>2679</v>
      </c>
      <c r="F393" s="68" t="s">
        <v>4934</v>
      </c>
      <c r="G393" s="64" t="s">
        <v>37</v>
      </c>
      <c r="H393" s="64" t="s">
        <v>7678</v>
      </c>
      <c r="I393" s="64" t="s">
        <v>1065</v>
      </c>
      <c r="J393" s="61">
        <v>250000000</v>
      </c>
      <c r="K393" s="52" t="s">
        <v>5866</v>
      </c>
      <c r="L393" s="64" t="s">
        <v>6283</v>
      </c>
      <c r="M393" s="48" t="s">
        <v>6284</v>
      </c>
      <c r="N393" s="65" t="s">
        <v>24</v>
      </c>
      <c r="O393" s="62"/>
    </row>
    <row r="394" spans="2:15" s="70" customFormat="1" x14ac:dyDescent="0.15">
      <c r="B394" s="65">
        <v>2018</v>
      </c>
      <c r="C394" s="75">
        <v>2</v>
      </c>
      <c r="D394" s="76" t="s">
        <v>15</v>
      </c>
      <c r="E394" s="69" t="s">
        <v>2810</v>
      </c>
      <c r="F394" s="68" t="s">
        <v>4934</v>
      </c>
      <c r="G394" s="64" t="s">
        <v>37</v>
      </c>
      <c r="H394" s="64" t="s">
        <v>44</v>
      </c>
      <c r="I394" s="64" t="s">
        <v>39</v>
      </c>
      <c r="J394" s="61">
        <v>250000000</v>
      </c>
      <c r="K394" s="52" t="s">
        <v>7268</v>
      </c>
      <c r="L394" s="64" t="s">
        <v>7271</v>
      </c>
      <c r="M394" s="48" t="s">
        <v>7272</v>
      </c>
      <c r="N394" s="65" t="s">
        <v>24</v>
      </c>
      <c r="O394" s="62"/>
    </row>
    <row r="395" spans="2:15" s="70" customFormat="1" x14ac:dyDescent="0.15">
      <c r="B395" s="65">
        <v>2018</v>
      </c>
      <c r="C395" s="75">
        <v>2</v>
      </c>
      <c r="D395" s="76" t="s">
        <v>14</v>
      </c>
      <c r="E395" s="69" t="s">
        <v>5803</v>
      </c>
      <c r="F395" s="68" t="s">
        <v>7294</v>
      </c>
      <c r="G395" s="64" t="s">
        <v>37</v>
      </c>
      <c r="H395" s="64" t="s">
        <v>44</v>
      </c>
      <c r="I395" s="64" t="s">
        <v>39</v>
      </c>
      <c r="J395" s="61">
        <v>262902000</v>
      </c>
      <c r="K395" s="52" t="s">
        <v>7523</v>
      </c>
      <c r="L395" s="64" t="s">
        <v>7524</v>
      </c>
      <c r="M395" s="48" t="s">
        <v>7525</v>
      </c>
      <c r="N395" s="65" t="s">
        <v>24</v>
      </c>
      <c r="O395" s="62"/>
    </row>
    <row r="396" spans="2:15" s="70" customFormat="1" x14ac:dyDescent="0.15">
      <c r="B396" s="65">
        <v>2018</v>
      </c>
      <c r="C396" s="75">
        <v>2</v>
      </c>
      <c r="D396" s="76" t="s">
        <v>14</v>
      </c>
      <c r="E396" s="69" t="s">
        <v>2181</v>
      </c>
      <c r="F396" s="68" t="s">
        <v>4934</v>
      </c>
      <c r="G396" s="64" t="s">
        <v>37</v>
      </c>
      <c r="H396" s="64" t="s">
        <v>44</v>
      </c>
      <c r="I396" s="64" t="s">
        <v>39</v>
      </c>
      <c r="J396" s="61">
        <v>300000000</v>
      </c>
      <c r="K396" s="52" t="s">
        <v>7125</v>
      </c>
      <c r="L396" s="64" t="s">
        <v>7130</v>
      </c>
      <c r="M396" s="48" t="s">
        <v>7131</v>
      </c>
      <c r="N396" s="65" t="s">
        <v>24</v>
      </c>
      <c r="O396" s="62"/>
    </row>
    <row r="397" spans="2:15" s="70" customFormat="1" x14ac:dyDescent="0.15">
      <c r="B397" s="65">
        <v>2018</v>
      </c>
      <c r="C397" s="75">
        <v>2</v>
      </c>
      <c r="D397" s="76" t="s">
        <v>14</v>
      </c>
      <c r="E397" s="69" t="s">
        <v>2686</v>
      </c>
      <c r="F397" s="68" t="s">
        <v>4934</v>
      </c>
      <c r="G397" s="64" t="s">
        <v>43</v>
      </c>
      <c r="H397" s="64" t="s">
        <v>38</v>
      </c>
      <c r="I397" s="64" t="s">
        <v>39</v>
      </c>
      <c r="J397" s="61">
        <v>300000000</v>
      </c>
      <c r="K397" s="52" t="s">
        <v>5868</v>
      </c>
      <c r="L397" s="64" t="s">
        <v>6302</v>
      </c>
      <c r="M397" s="48" t="s">
        <v>6303</v>
      </c>
      <c r="N397" s="65" t="s">
        <v>24</v>
      </c>
      <c r="O397" s="62"/>
    </row>
    <row r="398" spans="2:15" s="70" customFormat="1" x14ac:dyDescent="0.15">
      <c r="B398" s="65">
        <v>2018</v>
      </c>
      <c r="C398" s="75">
        <v>2</v>
      </c>
      <c r="D398" s="76" t="s">
        <v>14</v>
      </c>
      <c r="E398" s="69" t="s">
        <v>2687</v>
      </c>
      <c r="F398" s="68" t="s">
        <v>4934</v>
      </c>
      <c r="G398" s="64" t="s">
        <v>43</v>
      </c>
      <c r="H398" s="64" t="s">
        <v>38</v>
      </c>
      <c r="I398" s="64" t="s">
        <v>39</v>
      </c>
      <c r="J398" s="61">
        <v>300000000</v>
      </c>
      <c r="K398" s="52" t="s">
        <v>5868</v>
      </c>
      <c r="L398" s="64" t="s">
        <v>6302</v>
      </c>
      <c r="M398" s="48" t="s">
        <v>6303</v>
      </c>
      <c r="N398" s="65" t="s">
        <v>24</v>
      </c>
      <c r="O398" s="62"/>
    </row>
    <row r="399" spans="2:15" s="70" customFormat="1" x14ac:dyDescent="0.15">
      <c r="B399" s="65">
        <v>2018</v>
      </c>
      <c r="C399" s="75">
        <v>2</v>
      </c>
      <c r="D399" s="76" t="s">
        <v>14</v>
      </c>
      <c r="E399" s="69" t="s">
        <v>2688</v>
      </c>
      <c r="F399" s="68" t="s">
        <v>4934</v>
      </c>
      <c r="G399" s="64" t="s">
        <v>43</v>
      </c>
      <c r="H399" s="64" t="s">
        <v>38</v>
      </c>
      <c r="I399" s="64" t="s">
        <v>39</v>
      </c>
      <c r="J399" s="61">
        <v>300000000</v>
      </c>
      <c r="K399" s="52" t="s">
        <v>5868</v>
      </c>
      <c r="L399" s="64" t="s">
        <v>6302</v>
      </c>
      <c r="M399" s="48" t="s">
        <v>6303</v>
      </c>
      <c r="N399" s="65" t="s">
        <v>24</v>
      </c>
      <c r="O399" s="62"/>
    </row>
    <row r="400" spans="2:15" s="70" customFormat="1" x14ac:dyDescent="0.15">
      <c r="B400" s="65">
        <v>2018</v>
      </c>
      <c r="C400" s="75">
        <v>2</v>
      </c>
      <c r="D400" s="76" t="s">
        <v>14</v>
      </c>
      <c r="E400" s="69" t="s">
        <v>2784</v>
      </c>
      <c r="F400" s="68" t="s">
        <v>4934</v>
      </c>
      <c r="G400" s="64" t="s">
        <v>37</v>
      </c>
      <c r="H400" s="64" t="s">
        <v>44</v>
      </c>
      <c r="I400" s="64" t="s">
        <v>39</v>
      </c>
      <c r="J400" s="61">
        <v>300000000</v>
      </c>
      <c r="K400" s="52" t="s">
        <v>7239</v>
      </c>
      <c r="L400" s="64" t="s">
        <v>7240</v>
      </c>
      <c r="M400" s="48" t="s">
        <v>7241</v>
      </c>
      <c r="N400" s="65" t="s">
        <v>24</v>
      </c>
      <c r="O400" s="62"/>
    </row>
    <row r="401" spans="2:15" s="70" customFormat="1" x14ac:dyDescent="0.15">
      <c r="B401" s="65">
        <v>2018</v>
      </c>
      <c r="C401" s="75">
        <v>2</v>
      </c>
      <c r="D401" s="76" t="s">
        <v>15</v>
      </c>
      <c r="E401" s="69" t="s">
        <v>1908</v>
      </c>
      <c r="F401" s="68" t="s">
        <v>4934</v>
      </c>
      <c r="G401" s="64" t="s">
        <v>37</v>
      </c>
      <c r="H401" s="64" t="s">
        <v>44</v>
      </c>
      <c r="I401" s="64" t="s">
        <v>39</v>
      </c>
      <c r="J401" s="61">
        <v>320000000</v>
      </c>
      <c r="K401" s="52" t="s">
        <v>6840</v>
      </c>
      <c r="L401" s="64" t="s">
        <v>7102</v>
      </c>
      <c r="M401" s="48" t="s">
        <v>7103</v>
      </c>
      <c r="N401" s="65" t="s">
        <v>24</v>
      </c>
      <c r="O401" s="62"/>
    </row>
    <row r="402" spans="2:15" s="70" customFormat="1" x14ac:dyDescent="0.15">
      <c r="B402" s="65">
        <v>2018</v>
      </c>
      <c r="C402" s="75">
        <v>2</v>
      </c>
      <c r="D402" s="76" t="s">
        <v>14</v>
      </c>
      <c r="E402" s="69" t="s">
        <v>5817</v>
      </c>
      <c r="F402" s="68" t="s">
        <v>4934</v>
      </c>
      <c r="G402" s="64" t="s">
        <v>37</v>
      </c>
      <c r="H402" s="64" t="s">
        <v>44</v>
      </c>
      <c r="I402" s="64" t="s">
        <v>39</v>
      </c>
      <c r="J402" s="61">
        <v>338000000</v>
      </c>
      <c r="K402" s="52" t="s">
        <v>5400</v>
      </c>
      <c r="L402" s="64" t="s">
        <v>5408</v>
      </c>
      <c r="M402" s="48" t="s">
        <v>5409</v>
      </c>
      <c r="N402" s="65" t="s">
        <v>4909</v>
      </c>
      <c r="O402" s="62"/>
    </row>
    <row r="403" spans="2:15" s="70" customFormat="1" x14ac:dyDescent="0.15">
      <c r="B403" s="65">
        <v>2018</v>
      </c>
      <c r="C403" s="75">
        <v>2</v>
      </c>
      <c r="D403" s="76" t="s">
        <v>14</v>
      </c>
      <c r="E403" s="69" t="s">
        <v>454</v>
      </c>
      <c r="F403" s="68" t="s">
        <v>4934</v>
      </c>
      <c r="G403" s="64" t="s">
        <v>37</v>
      </c>
      <c r="H403" s="64" t="s">
        <v>44</v>
      </c>
      <c r="I403" s="64" t="s">
        <v>39</v>
      </c>
      <c r="J403" s="61">
        <v>369296000</v>
      </c>
      <c r="K403" s="52" t="s">
        <v>5971</v>
      </c>
      <c r="L403" s="64" t="s">
        <v>6931</v>
      </c>
      <c r="M403" s="48" t="s">
        <v>6932</v>
      </c>
      <c r="N403" s="65" t="s">
        <v>24</v>
      </c>
      <c r="O403" s="62"/>
    </row>
    <row r="404" spans="2:15" s="70" customFormat="1" x14ac:dyDescent="0.15">
      <c r="B404" s="65">
        <v>2018</v>
      </c>
      <c r="C404" s="75">
        <v>2</v>
      </c>
      <c r="D404" s="76" t="s">
        <v>14</v>
      </c>
      <c r="E404" s="69" t="s">
        <v>2772</v>
      </c>
      <c r="F404" s="68" t="s">
        <v>4934</v>
      </c>
      <c r="G404" s="64" t="s">
        <v>37</v>
      </c>
      <c r="H404" s="64" t="s">
        <v>44</v>
      </c>
      <c r="I404" s="64" t="s">
        <v>39</v>
      </c>
      <c r="J404" s="61">
        <v>400000000</v>
      </c>
      <c r="K404" s="52" t="s">
        <v>7215</v>
      </c>
      <c r="L404" s="64" t="s">
        <v>7220</v>
      </c>
      <c r="M404" s="48" t="s">
        <v>7221</v>
      </c>
      <c r="N404" s="65" t="s">
        <v>24</v>
      </c>
      <c r="O404" s="62"/>
    </row>
    <row r="405" spans="2:15" s="70" customFormat="1" x14ac:dyDescent="0.15">
      <c r="B405" s="65">
        <v>2018</v>
      </c>
      <c r="C405" s="75">
        <v>2</v>
      </c>
      <c r="D405" s="76" t="s">
        <v>3705</v>
      </c>
      <c r="E405" s="69" t="s">
        <v>5802</v>
      </c>
      <c r="F405" s="68" t="s">
        <v>4985</v>
      </c>
      <c r="G405" s="64" t="s">
        <v>5750</v>
      </c>
      <c r="H405" s="64" t="s">
        <v>44</v>
      </c>
      <c r="I405" s="64" t="s">
        <v>3709</v>
      </c>
      <c r="J405" s="61">
        <v>405215000</v>
      </c>
      <c r="K405" s="52" t="s">
        <v>5169</v>
      </c>
      <c r="L405" s="64" t="s">
        <v>5370</v>
      </c>
      <c r="M405" s="48" t="s">
        <v>5371</v>
      </c>
      <c r="N405" s="65" t="s">
        <v>4909</v>
      </c>
      <c r="O405" s="62"/>
    </row>
    <row r="406" spans="2:15" s="70" customFormat="1" x14ac:dyDescent="0.15">
      <c r="B406" s="65">
        <v>2018</v>
      </c>
      <c r="C406" s="75">
        <v>2</v>
      </c>
      <c r="D406" s="76" t="s">
        <v>14</v>
      </c>
      <c r="E406" s="69" t="s">
        <v>5807</v>
      </c>
      <c r="F406" s="68" t="s">
        <v>7294</v>
      </c>
      <c r="G406" s="64" t="s">
        <v>37</v>
      </c>
      <c r="H406" s="64" t="s">
        <v>44</v>
      </c>
      <c r="I406" s="64" t="s">
        <v>39</v>
      </c>
      <c r="J406" s="61">
        <v>555860000</v>
      </c>
      <c r="K406" s="52" t="s">
        <v>7523</v>
      </c>
      <c r="L406" s="64" t="s">
        <v>7526</v>
      </c>
      <c r="M406" s="48" t="s">
        <v>7527</v>
      </c>
      <c r="N406" s="65" t="s">
        <v>24</v>
      </c>
      <c r="O406" s="62"/>
    </row>
    <row r="407" spans="2:15" s="70" customFormat="1" x14ac:dyDescent="0.15">
      <c r="B407" s="65">
        <v>2018</v>
      </c>
      <c r="C407" s="75">
        <v>2</v>
      </c>
      <c r="D407" s="76" t="s">
        <v>14</v>
      </c>
      <c r="E407" s="69" t="s">
        <v>4898</v>
      </c>
      <c r="F407" s="68" t="s">
        <v>7298</v>
      </c>
      <c r="G407" s="64" t="s">
        <v>37</v>
      </c>
      <c r="H407" s="64" t="s">
        <v>44</v>
      </c>
      <c r="I407" s="64" t="s">
        <v>39</v>
      </c>
      <c r="J407" s="61">
        <v>590000000</v>
      </c>
      <c r="K407" s="52" t="s">
        <v>7420</v>
      </c>
      <c r="L407" s="64" t="s">
        <v>7421</v>
      </c>
      <c r="M407" s="48" t="s">
        <v>7422</v>
      </c>
      <c r="N407" s="65" t="s">
        <v>24</v>
      </c>
      <c r="O407" s="62"/>
    </row>
    <row r="408" spans="2:15" s="70" customFormat="1" x14ac:dyDescent="0.15">
      <c r="B408" s="65">
        <v>2018</v>
      </c>
      <c r="C408" s="75">
        <v>2</v>
      </c>
      <c r="D408" s="76" t="s">
        <v>14</v>
      </c>
      <c r="E408" s="69" t="s">
        <v>2172</v>
      </c>
      <c r="F408" s="68" t="s">
        <v>4934</v>
      </c>
      <c r="G408" s="64" t="s">
        <v>37</v>
      </c>
      <c r="H408" s="64" t="s">
        <v>44</v>
      </c>
      <c r="I408" s="64" t="s">
        <v>39</v>
      </c>
      <c r="J408" s="61">
        <v>600000000</v>
      </c>
      <c r="K408" s="52" t="s">
        <v>5856</v>
      </c>
      <c r="L408" s="64" t="s">
        <v>7115</v>
      </c>
      <c r="M408" s="48" t="s">
        <v>7116</v>
      </c>
      <c r="N408" s="65" t="s">
        <v>24</v>
      </c>
      <c r="O408" s="62"/>
    </row>
    <row r="409" spans="2:15" s="70" customFormat="1" x14ac:dyDescent="0.15">
      <c r="B409" s="65">
        <v>2018</v>
      </c>
      <c r="C409" s="75">
        <v>2</v>
      </c>
      <c r="D409" s="76" t="s">
        <v>14</v>
      </c>
      <c r="E409" s="69" t="s">
        <v>4933</v>
      </c>
      <c r="F409" s="68" t="s">
        <v>4934</v>
      </c>
      <c r="G409" s="64" t="s">
        <v>37</v>
      </c>
      <c r="H409" s="64" t="s">
        <v>44</v>
      </c>
      <c r="I409" s="64" t="s">
        <v>39</v>
      </c>
      <c r="J409" s="61">
        <v>650000000</v>
      </c>
      <c r="K409" s="52" t="s">
        <v>3887</v>
      </c>
      <c r="L409" s="64" t="s">
        <v>3897</v>
      </c>
      <c r="M409" s="48" t="s">
        <v>3885</v>
      </c>
      <c r="N409" s="65" t="s">
        <v>24</v>
      </c>
      <c r="O409" s="62"/>
    </row>
    <row r="410" spans="2:15" s="70" customFormat="1" x14ac:dyDescent="0.15">
      <c r="B410" s="65">
        <v>2018</v>
      </c>
      <c r="C410" s="75">
        <v>2</v>
      </c>
      <c r="D410" s="76" t="s">
        <v>14</v>
      </c>
      <c r="E410" s="69" t="s">
        <v>1077</v>
      </c>
      <c r="F410" s="68" t="s">
        <v>4934</v>
      </c>
      <c r="G410" s="64" t="s">
        <v>43</v>
      </c>
      <c r="H410" s="64" t="s">
        <v>38</v>
      </c>
      <c r="I410" s="64" t="s">
        <v>39</v>
      </c>
      <c r="J410" s="61">
        <v>700000000</v>
      </c>
      <c r="K410" s="52" t="s">
        <v>5836</v>
      </c>
      <c r="L410" s="64" t="s">
        <v>6025</v>
      </c>
      <c r="M410" s="48" t="s">
        <v>6026</v>
      </c>
      <c r="N410" s="65" t="s">
        <v>7683</v>
      </c>
      <c r="O410" s="62"/>
    </row>
    <row r="411" spans="2:15" s="70" customFormat="1" x14ac:dyDescent="0.15">
      <c r="B411" s="65">
        <v>2018</v>
      </c>
      <c r="C411" s="75">
        <v>2</v>
      </c>
      <c r="D411" s="76" t="s">
        <v>14</v>
      </c>
      <c r="E411" s="69" t="s">
        <v>2766</v>
      </c>
      <c r="F411" s="68" t="s">
        <v>4934</v>
      </c>
      <c r="G411" s="64" t="s">
        <v>37</v>
      </c>
      <c r="H411" s="64" t="s">
        <v>44</v>
      </c>
      <c r="I411" s="64" t="s">
        <v>645</v>
      </c>
      <c r="J411" s="61">
        <v>704740000</v>
      </c>
      <c r="K411" s="52" t="s">
        <v>7215</v>
      </c>
      <c r="L411" s="64" t="s">
        <v>7216</v>
      </c>
      <c r="M411" s="48" t="s">
        <v>7217</v>
      </c>
      <c r="N411" s="65" t="s">
        <v>7690</v>
      </c>
      <c r="O411" s="62"/>
    </row>
    <row r="412" spans="2:15" s="70" customFormat="1" x14ac:dyDescent="0.15">
      <c r="B412" s="65">
        <v>2018</v>
      </c>
      <c r="C412" s="75">
        <v>2</v>
      </c>
      <c r="D412" s="76" t="s">
        <v>14</v>
      </c>
      <c r="E412" s="69" t="s">
        <v>2767</v>
      </c>
      <c r="F412" s="68" t="s">
        <v>4934</v>
      </c>
      <c r="G412" s="64" t="s">
        <v>37</v>
      </c>
      <c r="H412" s="64" t="s">
        <v>44</v>
      </c>
      <c r="I412" s="64" t="s">
        <v>645</v>
      </c>
      <c r="J412" s="61">
        <v>710000000</v>
      </c>
      <c r="K412" s="52" t="s">
        <v>7215</v>
      </c>
      <c r="L412" s="64" t="s">
        <v>7216</v>
      </c>
      <c r="M412" s="48" t="s">
        <v>7217</v>
      </c>
      <c r="N412" s="65" t="s">
        <v>7690</v>
      </c>
      <c r="O412" s="62"/>
    </row>
    <row r="413" spans="2:15" s="70" customFormat="1" x14ac:dyDescent="0.15">
      <c r="B413" s="65">
        <v>2018</v>
      </c>
      <c r="C413" s="75">
        <v>2</v>
      </c>
      <c r="D413" s="76" t="s">
        <v>14</v>
      </c>
      <c r="E413" s="69" t="s">
        <v>590</v>
      </c>
      <c r="F413" s="68" t="s">
        <v>4934</v>
      </c>
      <c r="G413" s="64" t="s">
        <v>37</v>
      </c>
      <c r="H413" s="64" t="s">
        <v>44</v>
      </c>
      <c r="I413" s="64" t="s">
        <v>45</v>
      </c>
      <c r="J413" s="61">
        <v>747295000</v>
      </c>
      <c r="K413" s="52" t="s">
        <v>6001</v>
      </c>
      <c r="L413" s="64" t="s">
        <v>6004</v>
      </c>
      <c r="M413" s="48" t="s">
        <v>6005</v>
      </c>
      <c r="N413" s="65" t="s">
        <v>7690</v>
      </c>
      <c r="O413" s="62"/>
    </row>
    <row r="414" spans="2:15" s="70" customFormat="1" x14ac:dyDescent="0.15">
      <c r="B414" s="65">
        <v>2018</v>
      </c>
      <c r="C414" s="75">
        <v>2</v>
      </c>
      <c r="D414" s="76" t="s">
        <v>14</v>
      </c>
      <c r="E414" s="69" t="s">
        <v>2765</v>
      </c>
      <c r="F414" s="68" t="s">
        <v>4934</v>
      </c>
      <c r="G414" s="64" t="s">
        <v>37</v>
      </c>
      <c r="H414" s="64" t="s">
        <v>44</v>
      </c>
      <c r="I414" s="64" t="s">
        <v>645</v>
      </c>
      <c r="J414" s="61">
        <v>771480000</v>
      </c>
      <c r="K414" s="52" t="s">
        <v>7215</v>
      </c>
      <c r="L414" s="64" t="s">
        <v>7216</v>
      </c>
      <c r="M414" s="48" t="s">
        <v>7217</v>
      </c>
      <c r="N414" s="65" t="s">
        <v>7690</v>
      </c>
      <c r="O414" s="62"/>
    </row>
    <row r="415" spans="2:15" s="70" customFormat="1" x14ac:dyDescent="0.15">
      <c r="B415" s="65">
        <v>2018</v>
      </c>
      <c r="C415" s="75">
        <v>2</v>
      </c>
      <c r="D415" s="76" t="s">
        <v>14</v>
      </c>
      <c r="E415" s="69" t="s">
        <v>3108</v>
      </c>
      <c r="F415" s="68" t="s">
        <v>4934</v>
      </c>
      <c r="G415" s="64" t="s">
        <v>43</v>
      </c>
      <c r="H415" s="64" t="s">
        <v>38</v>
      </c>
      <c r="I415" s="64" t="s">
        <v>39</v>
      </c>
      <c r="J415" s="61">
        <v>955000000</v>
      </c>
      <c r="K415" s="52" t="s">
        <v>7288</v>
      </c>
      <c r="L415" s="64" t="s">
        <v>7289</v>
      </c>
      <c r="M415" s="48" t="s">
        <v>7290</v>
      </c>
      <c r="N415" s="65" t="s">
        <v>7690</v>
      </c>
      <c r="O415" s="62"/>
    </row>
    <row r="416" spans="2:15" s="70" customFormat="1" x14ac:dyDescent="0.15">
      <c r="B416" s="65">
        <v>2018</v>
      </c>
      <c r="C416" s="75">
        <v>2</v>
      </c>
      <c r="D416" s="76" t="s">
        <v>14</v>
      </c>
      <c r="E416" s="69" t="s">
        <v>3109</v>
      </c>
      <c r="F416" s="68" t="s">
        <v>4934</v>
      </c>
      <c r="G416" s="64" t="s">
        <v>43</v>
      </c>
      <c r="H416" s="64" t="s">
        <v>38</v>
      </c>
      <c r="I416" s="64" t="s">
        <v>39</v>
      </c>
      <c r="J416" s="61">
        <v>976000000</v>
      </c>
      <c r="K416" s="52" t="s">
        <v>7288</v>
      </c>
      <c r="L416" s="64" t="s">
        <v>7284</v>
      </c>
      <c r="M416" s="48" t="s">
        <v>7285</v>
      </c>
      <c r="N416" s="65" t="s">
        <v>7690</v>
      </c>
      <c r="O416" s="62"/>
    </row>
    <row r="417" spans="2:15" s="70" customFormat="1" x14ac:dyDescent="0.15">
      <c r="B417" s="65">
        <v>2018</v>
      </c>
      <c r="C417" s="75">
        <v>2</v>
      </c>
      <c r="D417" s="76" t="s">
        <v>15</v>
      </c>
      <c r="E417" s="69" t="s">
        <v>695</v>
      </c>
      <c r="F417" s="68" t="s">
        <v>4934</v>
      </c>
      <c r="G417" s="64" t="s">
        <v>37</v>
      </c>
      <c r="H417" s="64" t="s">
        <v>7678</v>
      </c>
      <c r="I417" s="64" t="s">
        <v>39</v>
      </c>
      <c r="J417" s="61">
        <v>1030000000</v>
      </c>
      <c r="K417" s="52" t="s">
        <v>6977</v>
      </c>
      <c r="L417" s="64" t="s">
        <v>6978</v>
      </c>
      <c r="M417" s="48" t="s">
        <v>6979</v>
      </c>
      <c r="N417" s="65" t="s">
        <v>46</v>
      </c>
      <c r="O417" s="62"/>
    </row>
    <row r="418" spans="2:15" s="70" customFormat="1" x14ac:dyDescent="0.15">
      <c r="B418" s="65">
        <v>2018</v>
      </c>
      <c r="C418" s="75">
        <v>2</v>
      </c>
      <c r="D418" s="76" t="s">
        <v>14</v>
      </c>
      <c r="E418" s="69" t="s">
        <v>5801</v>
      </c>
      <c r="F418" s="68" t="s">
        <v>7298</v>
      </c>
      <c r="G418" s="64" t="s">
        <v>37</v>
      </c>
      <c r="H418" s="64" t="s">
        <v>44</v>
      </c>
      <c r="I418" s="64" t="s">
        <v>39</v>
      </c>
      <c r="J418" s="61">
        <v>1100000000</v>
      </c>
      <c r="K418" s="52" t="s">
        <v>5169</v>
      </c>
      <c r="L418" s="64" t="s">
        <v>7521</v>
      </c>
      <c r="M418" s="48" t="s">
        <v>7522</v>
      </c>
      <c r="N418" s="65" t="s">
        <v>7690</v>
      </c>
      <c r="O418" s="62"/>
    </row>
    <row r="419" spans="2:15" s="70" customFormat="1" x14ac:dyDescent="0.15">
      <c r="B419" s="65">
        <v>2018</v>
      </c>
      <c r="C419" s="75">
        <v>2</v>
      </c>
      <c r="D419" s="76" t="s">
        <v>14</v>
      </c>
      <c r="E419" s="69" t="s">
        <v>649</v>
      </c>
      <c r="F419" s="68" t="s">
        <v>4934</v>
      </c>
      <c r="G419" s="64" t="s">
        <v>43</v>
      </c>
      <c r="H419" s="64" t="s">
        <v>38</v>
      </c>
      <c r="I419" s="64" t="s">
        <v>645</v>
      </c>
      <c r="J419" s="61">
        <v>1360000000</v>
      </c>
      <c r="K419" s="52" t="s">
        <v>6971</v>
      </c>
      <c r="L419" s="64" t="s">
        <v>6972</v>
      </c>
      <c r="M419" s="48" t="s">
        <v>6973</v>
      </c>
      <c r="N419" s="65" t="s">
        <v>7690</v>
      </c>
      <c r="O419" s="62"/>
    </row>
    <row r="420" spans="2:15" s="70" customFormat="1" x14ac:dyDescent="0.15">
      <c r="B420" s="65">
        <v>2018</v>
      </c>
      <c r="C420" s="75">
        <v>2</v>
      </c>
      <c r="D420" s="76" t="s">
        <v>14</v>
      </c>
      <c r="E420" s="69" t="s">
        <v>650</v>
      </c>
      <c r="F420" s="68" t="s">
        <v>4934</v>
      </c>
      <c r="G420" s="64" t="s">
        <v>43</v>
      </c>
      <c r="H420" s="64" t="s">
        <v>38</v>
      </c>
      <c r="I420" s="64" t="s">
        <v>645</v>
      </c>
      <c r="J420" s="61">
        <v>1360000000</v>
      </c>
      <c r="K420" s="52" t="s">
        <v>6971</v>
      </c>
      <c r="L420" s="64" t="s">
        <v>6972</v>
      </c>
      <c r="M420" s="48" t="s">
        <v>6973</v>
      </c>
      <c r="N420" s="65" t="s">
        <v>7690</v>
      </c>
      <c r="O420" s="62"/>
    </row>
    <row r="421" spans="2:15" s="70" customFormat="1" x14ac:dyDescent="0.15">
      <c r="B421" s="65">
        <v>2018</v>
      </c>
      <c r="C421" s="75">
        <v>2</v>
      </c>
      <c r="D421" s="76" t="s">
        <v>14</v>
      </c>
      <c r="E421" s="69" t="s">
        <v>651</v>
      </c>
      <c r="F421" s="68" t="s">
        <v>4934</v>
      </c>
      <c r="G421" s="64" t="s">
        <v>43</v>
      </c>
      <c r="H421" s="64" t="s">
        <v>38</v>
      </c>
      <c r="I421" s="64" t="s">
        <v>645</v>
      </c>
      <c r="J421" s="61">
        <v>1360000000</v>
      </c>
      <c r="K421" s="52" t="s">
        <v>6971</v>
      </c>
      <c r="L421" s="64" t="s">
        <v>6972</v>
      </c>
      <c r="M421" s="48" t="s">
        <v>6973</v>
      </c>
      <c r="N421" s="65" t="s">
        <v>7690</v>
      </c>
      <c r="O421" s="62"/>
    </row>
    <row r="422" spans="2:15" s="70" customFormat="1" x14ac:dyDescent="0.15">
      <c r="B422" s="65">
        <v>2018</v>
      </c>
      <c r="C422" s="75">
        <v>2</v>
      </c>
      <c r="D422" s="76" t="s">
        <v>14</v>
      </c>
      <c r="E422" s="69" t="s">
        <v>652</v>
      </c>
      <c r="F422" s="68" t="s">
        <v>4934</v>
      </c>
      <c r="G422" s="64" t="s">
        <v>43</v>
      </c>
      <c r="H422" s="64" t="s">
        <v>38</v>
      </c>
      <c r="I422" s="64" t="s">
        <v>645</v>
      </c>
      <c r="J422" s="61">
        <v>1360000000</v>
      </c>
      <c r="K422" s="52" t="s">
        <v>6971</v>
      </c>
      <c r="L422" s="64" t="s">
        <v>6972</v>
      </c>
      <c r="M422" s="48" t="s">
        <v>6973</v>
      </c>
      <c r="N422" s="65" t="s">
        <v>7690</v>
      </c>
      <c r="O422" s="62"/>
    </row>
    <row r="423" spans="2:15" s="70" customFormat="1" x14ac:dyDescent="0.15">
      <c r="B423" s="65">
        <v>2018</v>
      </c>
      <c r="C423" s="75">
        <v>2</v>
      </c>
      <c r="D423" s="76" t="s">
        <v>14</v>
      </c>
      <c r="E423" s="69" t="s">
        <v>653</v>
      </c>
      <c r="F423" s="68" t="s">
        <v>4934</v>
      </c>
      <c r="G423" s="64" t="s">
        <v>43</v>
      </c>
      <c r="H423" s="64" t="s">
        <v>38</v>
      </c>
      <c r="I423" s="64" t="s">
        <v>645</v>
      </c>
      <c r="J423" s="61">
        <v>1360000000</v>
      </c>
      <c r="K423" s="52" t="s">
        <v>6971</v>
      </c>
      <c r="L423" s="64" t="s">
        <v>6972</v>
      </c>
      <c r="M423" s="48" t="s">
        <v>6973</v>
      </c>
      <c r="N423" s="65" t="s">
        <v>7690</v>
      </c>
      <c r="O423" s="62"/>
    </row>
    <row r="424" spans="2:15" s="70" customFormat="1" x14ac:dyDescent="0.15">
      <c r="B424" s="65">
        <v>2018</v>
      </c>
      <c r="C424" s="75">
        <v>2</v>
      </c>
      <c r="D424" s="76" t="s">
        <v>14</v>
      </c>
      <c r="E424" s="69" t="s">
        <v>654</v>
      </c>
      <c r="F424" s="68" t="s">
        <v>4934</v>
      </c>
      <c r="G424" s="64" t="s">
        <v>43</v>
      </c>
      <c r="H424" s="64" t="s">
        <v>38</v>
      </c>
      <c r="I424" s="64" t="s">
        <v>645</v>
      </c>
      <c r="J424" s="61">
        <v>1360000000</v>
      </c>
      <c r="K424" s="52" t="s">
        <v>6971</v>
      </c>
      <c r="L424" s="64" t="s">
        <v>6972</v>
      </c>
      <c r="M424" s="48" t="s">
        <v>6973</v>
      </c>
      <c r="N424" s="65" t="s">
        <v>7690</v>
      </c>
      <c r="O424" s="62"/>
    </row>
    <row r="425" spans="2:15" s="70" customFormat="1" x14ac:dyDescent="0.15">
      <c r="B425" s="65">
        <v>2018</v>
      </c>
      <c r="C425" s="75">
        <v>2</v>
      </c>
      <c r="D425" s="76" t="s">
        <v>14</v>
      </c>
      <c r="E425" s="69" t="s">
        <v>655</v>
      </c>
      <c r="F425" s="68" t="s">
        <v>4934</v>
      </c>
      <c r="G425" s="64" t="s">
        <v>43</v>
      </c>
      <c r="H425" s="64" t="s">
        <v>38</v>
      </c>
      <c r="I425" s="64" t="s">
        <v>645</v>
      </c>
      <c r="J425" s="61">
        <v>1360000000</v>
      </c>
      <c r="K425" s="52" t="s">
        <v>6971</v>
      </c>
      <c r="L425" s="64" t="s">
        <v>6972</v>
      </c>
      <c r="M425" s="48" t="s">
        <v>6973</v>
      </c>
      <c r="N425" s="65" t="s">
        <v>7690</v>
      </c>
      <c r="O425" s="62"/>
    </row>
    <row r="426" spans="2:15" s="70" customFormat="1" x14ac:dyDescent="0.15">
      <c r="B426" s="65">
        <v>2018</v>
      </c>
      <c r="C426" s="75">
        <v>2</v>
      </c>
      <c r="D426" s="76" t="s">
        <v>14</v>
      </c>
      <c r="E426" s="69" t="s">
        <v>656</v>
      </c>
      <c r="F426" s="68" t="s">
        <v>4934</v>
      </c>
      <c r="G426" s="64" t="s">
        <v>43</v>
      </c>
      <c r="H426" s="64" t="s">
        <v>38</v>
      </c>
      <c r="I426" s="64" t="s">
        <v>645</v>
      </c>
      <c r="J426" s="61">
        <v>1360000000</v>
      </c>
      <c r="K426" s="52" t="s">
        <v>6971</v>
      </c>
      <c r="L426" s="64" t="s">
        <v>6972</v>
      </c>
      <c r="M426" s="48" t="s">
        <v>6973</v>
      </c>
      <c r="N426" s="65" t="s">
        <v>7690</v>
      </c>
      <c r="O426" s="62"/>
    </row>
    <row r="427" spans="2:15" s="70" customFormat="1" x14ac:dyDescent="0.15">
      <c r="B427" s="65">
        <v>2018</v>
      </c>
      <c r="C427" s="75">
        <v>2</v>
      </c>
      <c r="D427" s="76" t="s">
        <v>14</v>
      </c>
      <c r="E427" s="69" t="s">
        <v>657</v>
      </c>
      <c r="F427" s="68" t="s">
        <v>4934</v>
      </c>
      <c r="G427" s="64" t="s">
        <v>43</v>
      </c>
      <c r="H427" s="64" t="s">
        <v>38</v>
      </c>
      <c r="I427" s="64" t="s">
        <v>645</v>
      </c>
      <c r="J427" s="61">
        <v>1360000000</v>
      </c>
      <c r="K427" s="52" t="s">
        <v>6971</v>
      </c>
      <c r="L427" s="64" t="s">
        <v>6972</v>
      </c>
      <c r="M427" s="48" t="s">
        <v>6973</v>
      </c>
      <c r="N427" s="65" t="s">
        <v>7690</v>
      </c>
      <c r="O427" s="62"/>
    </row>
    <row r="428" spans="2:15" s="70" customFormat="1" x14ac:dyDescent="0.15">
      <c r="B428" s="65">
        <v>2018</v>
      </c>
      <c r="C428" s="75">
        <v>2</v>
      </c>
      <c r="D428" s="76" t="s">
        <v>14</v>
      </c>
      <c r="E428" s="69" t="s">
        <v>658</v>
      </c>
      <c r="F428" s="68" t="s">
        <v>4934</v>
      </c>
      <c r="G428" s="64" t="s">
        <v>43</v>
      </c>
      <c r="H428" s="64" t="s">
        <v>38</v>
      </c>
      <c r="I428" s="64" t="s">
        <v>645</v>
      </c>
      <c r="J428" s="61">
        <v>1360000000</v>
      </c>
      <c r="K428" s="52" t="s">
        <v>6971</v>
      </c>
      <c r="L428" s="64" t="s">
        <v>6972</v>
      </c>
      <c r="M428" s="48" t="s">
        <v>6973</v>
      </c>
      <c r="N428" s="65" t="s">
        <v>7690</v>
      </c>
      <c r="O428" s="62"/>
    </row>
    <row r="429" spans="2:15" s="70" customFormat="1" x14ac:dyDescent="0.15">
      <c r="B429" s="65">
        <v>2018</v>
      </c>
      <c r="C429" s="75">
        <v>2</v>
      </c>
      <c r="D429" s="76" t="s">
        <v>14</v>
      </c>
      <c r="E429" s="69" t="s">
        <v>659</v>
      </c>
      <c r="F429" s="68" t="s">
        <v>4934</v>
      </c>
      <c r="G429" s="64" t="s">
        <v>43</v>
      </c>
      <c r="H429" s="64" t="s">
        <v>38</v>
      </c>
      <c r="I429" s="64" t="s">
        <v>645</v>
      </c>
      <c r="J429" s="61">
        <v>1360000000</v>
      </c>
      <c r="K429" s="52" t="s">
        <v>6971</v>
      </c>
      <c r="L429" s="64" t="s">
        <v>6972</v>
      </c>
      <c r="M429" s="48" t="s">
        <v>6973</v>
      </c>
      <c r="N429" s="65" t="s">
        <v>7690</v>
      </c>
      <c r="O429" s="62"/>
    </row>
    <row r="430" spans="2:15" s="70" customFormat="1" x14ac:dyDescent="0.15">
      <c r="B430" s="65">
        <v>2018</v>
      </c>
      <c r="C430" s="75">
        <v>2</v>
      </c>
      <c r="D430" s="76" t="s">
        <v>14</v>
      </c>
      <c r="E430" s="69" t="s">
        <v>660</v>
      </c>
      <c r="F430" s="68" t="s">
        <v>4934</v>
      </c>
      <c r="G430" s="64" t="s">
        <v>43</v>
      </c>
      <c r="H430" s="64" t="s">
        <v>38</v>
      </c>
      <c r="I430" s="64" t="s">
        <v>645</v>
      </c>
      <c r="J430" s="61">
        <v>1360000000</v>
      </c>
      <c r="K430" s="52" t="s">
        <v>6971</v>
      </c>
      <c r="L430" s="64" t="s">
        <v>6972</v>
      </c>
      <c r="M430" s="48" t="s">
        <v>6973</v>
      </c>
      <c r="N430" s="65" t="s">
        <v>7690</v>
      </c>
      <c r="O430" s="62"/>
    </row>
    <row r="431" spans="2:15" s="70" customFormat="1" x14ac:dyDescent="0.15">
      <c r="B431" s="65">
        <v>2018</v>
      </c>
      <c r="C431" s="75">
        <v>2</v>
      </c>
      <c r="D431" s="76" t="s">
        <v>14</v>
      </c>
      <c r="E431" s="69" t="s">
        <v>649</v>
      </c>
      <c r="F431" s="68" t="s">
        <v>4934</v>
      </c>
      <c r="G431" s="64" t="s">
        <v>43</v>
      </c>
      <c r="H431" s="64" t="s">
        <v>38</v>
      </c>
      <c r="I431" s="64" t="s">
        <v>645</v>
      </c>
      <c r="J431" s="61">
        <v>1360000000</v>
      </c>
      <c r="K431" s="52" t="s">
        <v>6971</v>
      </c>
      <c r="L431" s="64" t="s">
        <v>6972</v>
      </c>
      <c r="M431" s="48" t="s">
        <v>6973</v>
      </c>
      <c r="N431" s="65" t="s">
        <v>7690</v>
      </c>
      <c r="O431" s="62"/>
    </row>
    <row r="432" spans="2:15" s="70" customFormat="1" x14ac:dyDescent="0.15">
      <c r="B432" s="65">
        <v>2018</v>
      </c>
      <c r="C432" s="75">
        <v>2</v>
      </c>
      <c r="D432" s="76" t="s">
        <v>14</v>
      </c>
      <c r="E432" s="69" t="s">
        <v>650</v>
      </c>
      <c r="F432" s="68" t="s">
        <v>4934</v>
      </c>
      <c r="G432" s="64" t="s">
        <v>43</v>
      </c>
      <c r="H432" s="64" t="s">
        <v>38</v>
      </c>
      <c r="I432" s="64" t="s">
        <v>645</v>
      </c>
      <c r="J432" s="61">
        <v>1360000000</v>
      </c>
      <c r="K432" s="52" t="s">
        <v>6971</v>
      </c>
      <c r="L432" s="64" t="s">
        <v>6972</v>
      </c>
      <c r="M432" s="48" t="s">
        <v>6973</v>
      </c>
      <c r="N432" s="65" t="s">
        <v>7690</v>
      </c>
      <c r="O432" s="62"/>
    </row>
    <row r="433" spans="2:15" s="70" customFormat="1" x14ac:dyDescent="0.15">
      <c r="B433" s="65">
        <v>2018</v>
      </c>
      <c r="C433" s="75">
        <v>2</v>
      </c>
      <c r="D433" s="76" t="s">
        <v>14</v>
      </c>
      <c r="E433" s="69" t="s">
        <v>651</v>
      </c>
      <c r="F433" s="68" t="s">
        <v>4934</v>
      </c>
      <c r="G433" s="64" t="s">
        <v>43</v>
      </c>
      <c r="H433" s="64" t="s">
        <v>38</v>
      </c>
      <c r="I433" s="64" t="s">
        <v>645</v>
      </c>
      <c r="J433" s="61">
        <v>1360000000</v>
      </c>
      <c r="K433" s="52" t="s">
        <v>6971</v>
      </c>
      <c r="L433" s="64" t="s">
        <v>6972</v>
      </c>
      <c r="M433" s="48" t="s">
        <v>6973</v>
      </c>
      <c r="N433" s="65" t="s">
        <v>7690</v>
      </c>
      <c r="O433" s="62"/>
    </row>
    <row r="434" spans="2:15" s="70" customFormat="1" x14ac:dyDescent="0.15">
      <c r="B434" s="65">
        <v>2018</v>
      </c>
      <c r="C434" s="75">
        <v>2</v>
      </c>
      <c r="D434" s="76" t="s">
        <v>14</v>
      </c>
      <c r="E434" s="69" t="s">
        <v>652</v>
      </c>
      <c r="F434" s="68" t="s">
        <v>4934</v>
      </c>
      <c r="G434" s="64" t="s">
        <v>43</v>
      </c>
      <c r="H434" s="64" t="s">
        <v>38</v>
      </c>
      <c r="I434" s="64" t="s">
        <v>645</v>
      </c>
      <c r="J434" s="61">
        <v>1360000000</v>
      </c>
      <c r="K434" s="52" t="s">
        <v>6971</v>
      </c>
      <c r="L434" s="64" t="s">
        <v>6972</v>
      </c>
      <c r="M434" s="48" t="s">
        <v>6973</v>
      </c>
      <c r="N434" s="65" t="s">
        <v>7690</v>
      </c>
      <c r="O434" s="62"/>
    </row>
    <row r="435" spans="2:15" s="70" customFormat="1" x14ac:dyDescent="0.15">
      <c r="B435" s="65">
        <v>2018</v>
      </c>
      <c r="C435" s="75">
        <v>2</v>
      </c>
      <c r="D435" s="76" t="s">
        <v>14</v>
      </c>
      <c r="E435" s="69" t="s">
        <v>653</v>
      </c>
      <c r="F435" s="68" t="s">
        <v>4934</v>
      </c>
      <c r="G435" s="64" t="s">
        <v>43</v>
      </c>
      <c r="H435" s="64" t="s">
        <v>38</v>
      </c>
      <c r="I435" s="64" t="s">
        <v>645</v>
      </c>
      <c r="J435" s="61">
        <v>1360000000</v>
      </c>
      <c r="K435" s="52" t="s">
        <v>6971</v>
      </c>
      <c r="L435" s="64" t="s">
        <v>6972</v>
      </c>
      <c r="M435" s="48" t="s">
        <v>6973</v>
      </c>
      <c r="N435" s="65" t="s">
        <v>7690</v>
      </c>
      <c r="O435" s="62"/>
    </row>
    <row r="436" spans="2:15" s="70" customFormat="1" x14ac:dyDescent="0.15">
      <c r="B436" s="65">
        <v>2018</v>
      </c>
      <c r="C436" s="75">
        <v>2</v>
      </c>
      <c r="D436" s="76" t="s">
        <v>14</v>
      </c>
      <c r="E436" s="69" t="s">
        <v>654</v>
      </c>
      <c r="F436" s="68" t="s">
        <v>4934</v>
      </c>
      <c r="G436" s="64" t="s">
        <v>43</v>
      </c>
      <c r="H436" s="64" t="s">
        <v>38</v>
      </c>
      <c r="I436" s="64" t="s">
        <v>645</v>
      </c>
      <c r="J436" s="61">
        <v>1360000000</v>
      </c>
      <c r="K436" s="52" t="s">
        <v>6971</v>
      </c>
      <c r="L436" s="64" t="s">
        <v>6972</v>
      </c>
      <c r="M436" s="48" t="s">
        <v>6973</v>
      </c>
      <c r="N436" s="65" t="s">
        <v>7690</v>
      </c>
      <c r="O436" s="62"/>
    </row>
    <row r="437" spans="2:15" s="70" customFormat="1" x14ac:dyDescent="0.15">
      <c r="B437" s="65">
        <v>2018</v>
      </c>
      <c r="C437" s="75">
        <v>2</v>
      </c>
      <c r="D437" s="76" t="s">
        <v>14</v>
      </c>
      <c r="E437" s="69" t="s">
        <v>655</v>
      </c>
      <c r="F437" s="68" t="s">
        <v>4934</v>
      </c>
      <c r="G437" s="64" t="s">
        <v>43</v>
      </c>
      <c r="H437" s="64" t="s">
        <v>38</v>
      </c>
      <c r="I437" s="64" t="s">
        <v>645</v>
      </c>
      <c r="J437" s="61">
        <v>1360000000</v>
      </c>
      <c r="K437" s="52" t="s">
        <v>6971</v>
      </c>
      <c r="L437" s="64" t="s">
        <v>6972</v>
      </c>
      <c r="M437" s="48" t="s">
        <v>6973</v>
      </c>
      <c r="N437" s="65" t="s">
        <v>7690</v>
      </c>
      <c r="O437" s="62"/>
    </row>
    <row r="438" spans="2:15" s="70" customFormat="1" x14ac:dyDescent="0.15">
      <c r="B438" s="65">
        <v>2018</v>
      </c>
      <c r="C438" s="75">
        <v>2</v>
      </c>
      <c r="D438" s="76" t="s">
        <v>14</v>
      </c>
      <c r="E438" s="69" t="s">
        <v>656</v>
      </c>
      <c r="F438" s="68" t="s">
        <v>4934</v>
      </c>
      <c r="G438" s="64" t="s">
        <v>43</v>
      </c>
      <c r="H438" s="64" t="s">
        <v>38</v>
      </c>
      <c r="I438" s="64" t="s">
        <v>645</v>
      </c>
      <c r="J438" s="61">
        <v>1360000000</v>
      </c>
      <c r="K438" s="52" t="s">
        <v>6971</v>
      </c>
      <c r="L438" s="64" t="s">
        <v>6972</v>
      </c>
      <c r="M438" s="48" t="s">
        <v>6973</v>
      </c>
      <c r="N438" s="65" t="s">
        <v>7690</v>
      </c>
      <c r="O438" s="62"/>
    </row>
    <row r="439" spans="2:15" s="70" customFormat="1" x14ac:dyDescent="0.15">
      <c r="B439" s="65">
        <v>2018</v>
      </c>
      <c r="C439" s="75">
        <v>2</v>
      </c>
      <c r="D439" s="76" t="s">
        <v>14</v>
      </c>
      <c r="E439" s="69" t="s">
        <v>657</v>
      </c>
      <c r="F439" s="68" t="s">
        <v>4934</v>
      </c>
      <c r="G439" s="64" t="s">
        <v>43</v>
      </c>
      <c r="H439" s="64" t="s">
        <v>38</v>
      </c>
      <c r="I439" s="64" t="s">
        <v>645</v>
      </c>
      <c r="J439" s="61">
        <v>1360000000</v>
      </c>
      <c r="K439" s="52" t="s">
        <v>6971</v>
      </c>
      <c r="L439" s="64" t="s">
        <v>6972</v>
      </c>
      <c r="M439" s="48" t="s">
        <v>6973</v>
      </c>
      <c r="N439" s="65" t="s">
        <v>7690</v>
      </c>
      <c r="O439" s="62"/>
    </row>
    <row r="440" spans="2:15" s="70" customFormat="1" x14ac:dyDescent="0.15">
      <c r="B440" s="65">
        <v>2018</v>
      </c>
      <c r="C440" s="75">
        <v>2</v>
      </c>
      <c r="D440" s="76" t="s">
        <v>14</v>
      </c>
      <c r="E440" s="69" t="s">
        <v>658</v>
      </c>
      <c r="F440" s="68" t="s">
        <v>4934</v>
      </c>
      <c r="G440" s="64" t="s">
        <v>43</v>
      </c>
      <c r="H440" s="64" t="s">
        <v>38</v>
      </c>
      <c r="I440" s="64" t="s">
        <v>645</v>
      </c>
      <c r="J440" s="61">
        <v>1360000000</v>
      </c>
      <c r="K440" s="52" t="s">
        <v>6971</v>
      </c>
      <c r="L440" s="64" t="s">
        <v>6972</v>
      </c>
      <c r="M440" s="48" t="s">
        <v>6973</v>
      </c>
      <c r="N440" s="65" t="s">
        <v>7690</v>
      </c>
      <c r="O440" s="62"/>
    </row>
    <row r="441" spans="2:15" s="70" customFormat="1" x14ac:dyDescent="0.15">
      <c r="B441" s="65">
        <v>2018</v>
      </c>
      <c r="C441" s="75">
        <v>2</v>
      </c>
      <c r="D441" s="76" t="s">
        <v>14</v>
      </c>
      <c r="E441" s="69" t="s">
        <v>659</v>
      </c>
      <c r="F441" s="68" t="s">
        <v>4934</v>
      </c>
      <c r="G441" s="64" t="s">
        <v>43</v>
      </c>
      <c r="H441" s="64" t="s">
        <v>38</v>
      </c>
      <c r="I441" s="64" t="s">
        <v>645</v>
      </c>
      <c r="J441" s="61">
        <v>1360000000</v>
      </c>
      <c r="K441" s="52" t="s">
        <v>6971</v>
      </c>
      <c r="L441" s="64" t="s">
        <v>6972</v>
      </c>
      <c r="M441" s="48" t="s">
        <v>6973</v>
      </c>
      <c r="N441" s="65" t="s">
        <v>7690</v>
      </c>
      <c r="O441" s="62"/>
    </row>
    <row r="442" spans="2:15" s="70" customFormat="1" x14ac:dyDescent="0.15">
      <c r="B442" s="65">
        <v>2018</v>
      </c>
      <c r="C442" s="75">
        <v>2</v>
      </c>
      <c r="D442" s="76" t="s">
        <v>14</v>
      </c>
      <c r="E442" s="69" t="s">
        <v>660</v>
      </c>
      <c r="F442" s="68" t="s">
        <v>4934</v>
      </c>
      <c r="G442" s="64" t="s">
        <v>43</v>
      </c>
      <c r="H442" s="64" t="s">
        <v>38</v>
      </c>
      <c r="I442" s="64" t="s">
        <v>645</v>
      </c>
      <c r="J442" s="61">
        <v>1360000000</v>
      </c>
      <c r="K442" s="52" t="s">
        <v>6971</v>
      </c>
      <c r="L442" s="64" t="s">
        <v>6972</v>
      </c>
      <c r="M442" s="48" t="s">
        <v>6973</v>
      </c>
      <c r="N442" s="65" t="s">
        <v>7690</v>
      </c>
      <c r="O442" s="62"/>
    </row>
    <row r="443" spans="2:15" s="70" customFormat="1" x14ac:dyDescent="0.15">
      <c r="B443" s="65">
        <v>2018</v>
      </c>
      <c r="C443" s="75">
        <v>3</v>
      </c>
      <c r="D443" s="76" t="s">
        <v>14</v>
      </c>
      <c r="E443" s="69" t="s">
        <v>2300</v>
      </c>
      <c r="F443" s="68" t="s">
        <v>4934</v>
      </c>
      <c r="G443" s="64" t="s">
        <v>37</v>
      </c>
      <c r="H443" s="64" t="s">
        <v>44</v>
      </c>
      <c r="I443" s="64" t="s">
        <v>39</v>
      </c>
      <c r="J443" s="61">
        <v>12000000</v>
      </c>
      <c r="K443" s="52" t="s">
        <v>6845</v>
      </c>
      <c r="L443" s="64" t="s">
        <v>7179</v>
      </c>
      <c r="M443" s="48" t="s">
        <v>7180</v>
      </c>
      <c r="N443" s="65" t="s">
        <v>24</v>
      </c>
      <c r="O443" s="62"/>
    </row>
    <row r="444" spans="2:15" s="70" customFormat="1" x14ac:dyDescent="0.15">
      <c r="B444" s="65">
        <v>2018</v>
      </c>
      <c r="C444" s="75">
        <v>3</v>
      </c>
      <c r="D444" s="76" t="s">
        <v>14</v>
      </c>
      <c r="E444" s="69" t="s">
        <v>443</v>
      </c>
      <c r="F444" s="68" t="s">
        <v>6909</v>
      </c>
      <c r="G444" s="64" t="s">
        <v>37</v>
      </c>
      <c r="H444" s="64" t="s">
        <v>44</v>
      </c>
      <c r="I444" s="64" t="s">
        <v>39</v>
      </c>
      <c r="J444" s="61">
        <v>13721000</v>
      </c>
      <c r="K444" s="52" t="s">
        <v>6913</v>
      </c>
      <c r="L444" s="64" t="s">
        <v>6918</v>
      </c>
      <c r="M444" s="48" t="s">
        <v>6919</v>
      </c>
      <c r="N444" s="65" t="s">
        <v>24</v>
      </c>
      <c r="O444" s="62"/>
    </row>
    <row r="445" spans="2:15" s="70" customFormat="1" x14ac:dyDescent="0.15">
      <c r="B445" s="65">
        <v>2018</v>
      </c>
      <c r="C445" s="75">
        <v>3</v>
      </c>
      <c r="D445" s="76" t="s">
        <v>15</v>
      </c>
      <c r="E445" s="69" t="s">
        <v>918</v>
      </c>
      <c r="F445" s="68" t="s">
        <v>4934</v>
      </c>
      <c r="G445" s="64" t="s">
        <v>43</v>
      </c>
      <c r="H445" s="64" t="s">
        <v>44</v>
      </c>
      <c r="I445" s="64" t="s">
        <v>39</v>
      </c>
      <c r="J445" s="61">
        <v>13780000</v>
      </c>
      <c r="K445" s="52" t="s">
        <v>6008</v>
      </c>
      <c r="L445" s="64" t="s">
        <v>6015</v>
      </c>
      <c r="M445" s="48" t="s">
        <v>6016</v>
      </c>
      <c r="N445" s="65" t="s">
        <v>24</v>
      </c>
      <c r="O445" s="62"/>
    </row>
    <row r="446" spans="2:15" s="70" customFormat="1" x14ac:dyDescent="0.15">
      <c r="B446" s="65">
        <v>2018</v>
      </c>
      <c r="C446" s="75">
        <v>3</v>
      </c>
      <c r="D446" s="76" t="s">
        <v>14</v>
      </c>
      <c r="E446" s="69" t="s">
        <v>3764</v>
      </c>
      <c r="F446" s="68" t="s">
        <v>7298</v>
      </c>
      <c r="G446" s="64" t="s">
        <v>37</v>
      </c>
      <c r="H446" s="64" t="s">
        <v>44</v>
      </c>
      <c r="I446" s="64" t="s">
        <v>39</v>
      </c>
      <c r="J446" s="61">
        <v>17000000</v>
      </c>
      <c r="K446" s="52" t="s">
        <v>7350</v>
      </c>
      <c r="L446" s="64" t="s">
        <v>7351</v>
      </c>
      <c r="M446" s="48" t="s">
        <v>7352</v>
      </c>
      <c r="N446" s="65" t="s">
        <v>7683</v>
      </c>
      <c r="O446" s="62"/>
    </row>
    <row r="447" spans="2:15" s="70" customFormat="1" x14ac:dyDescent="0.15">
      <c r="B447" s="65">
        <v>2018</v>
      </c>
      <c r="C447" s="75">
        <v>3</v>
      </c>
      <c r="D447" s="76" t="s">
        <v>14</v>
      </c>
      <c r="E447" s="69" t="s">
        <v>4960</v>
      </c>
      <c r="F447" s="68" t="s">
        <v>7298</v>
      </c>
      <c r="G447" s="64" t="s">
        <v>37</v>
      </c>
      <c r="H447" s="64" t="s">
        <v>44</v>
      </c>
      <c r="I447" s="64" t="s">
        <v>45</v>
      </c>
      <c r="J447" s="61">
        <v>17877000</v>
      </c>
      <c r="K447" s="52" t="s">
        <v>7463</v>
      </c>
      <c r="L447" s="64" t="s">
        <v>7468</v>
      </c>
      <c r="M447" s="48" t="s">
        <v>7469</v>
      </c>
      <c r="N447" s="65" t="s">
        <v>24</v>
      </c>
      <c r="O447" s="62"/>
    </row>
    <row r="448" spans="2:15" s="70" customFormat="1" x14ac:dyDescent="0.15">
      <c r="B448" s="65">
        <v>2018</v>
      </c>
      <c r="C448" s="75">
        <v>3</v>
      </c>
      <c r="D448" s="76" t="s">
        <v>14</v>
      </c>
      <c r="E448" s="69" t="s">
        <v>3801</v>
      </c>
      <c r="F448" s="68" t="s">
        <v>7298</v>
      </c>
      <c r="G448" s="64" t="s">
        <v>37</v>
      </c>
      <c r="H448" s="64" t="s">
        <v>44</v>
      </c>
      <c r="I448" s="64" t="s">
        <v>39</v>
      </c>
      <c r="J448" s="61">
        <v>17941000</v>
      </c>
      <c r="K448" s="52" t="s">
        <v>7404</v>
      </c>
      <c r="L448" s="64" t="s">
        <v>7409</v>
      </c>
      <c r="M448" s="48" t="s">
        <v>7410</v>
      </c>
      <c r="N448" s="65" t="s">
        <v>24</v>
      </c>
      <c r="O448" s="62"/>
    </row>
    <row r="449" spans="2:15" s="70" customFormat="1" x14ac:dyDescent="0.15">
      <c r="B449" s="65">
        <v>2018</v>
      </c>
      <c r="C449" s="75">
        <v>3</v>
      </c>
      <c r="D449" s="76" t="s">
        <v>15</v>
      </c>
      <c r="E449" s="69" t="s">
        <v>805</v>
      </c>
      <c r="F449" s="68" t="s">
        <v>4934</v>
      </c>
      <c r="G449" s="64" t="s">
        <v>43</v>
      </c>
      <c r="H449" s="64" t="s">
        <v>44</v>
      </c>
      <c r="I449" s="64" t="s">
        <v>39</v>
      </c>
      <c r="J449" s="61">
        <v>18029000</v>
      </c>
      <c r="K449" s="52" t="s">
        <v>6008</v>
      </c>
      <c r="L449" s="64" t="s">
        <v>6015</v>
      </c>
      <c r="M449" s="48" t="s">
        <v>6016</v>
      </c>
      <c r="N449" s="65" t="s">
        <v>24</v>
      </c>
      <c r="O449" s="62"/>
    </row>
    <row r="450" spans="2:15" s="70" customFormat="1" x14ac:dyDescent="0.15">
      <c r="B450" s="65">
        <v>2018</v>
      </c>
      <c r="C450" s="75">
        <v>3</v>
      </c>
      <c r="D450" s="76" t="s">
        <v>14</v>
      </c>
      <c r="E450" s="69" t="s">
        <v>2819</v>
      </c>
      <c r="F450" s="68" t="s">
        <v>4934</v>
      </c>
      <c r="G450" s="64" t="s">
        <v>43</v>
      </c>
      <c r="H450" s="64" t="s">
        <v>38</v>
      </c>
      <c r="I450" s="64" t="s">
        <v>45</v>
      </c>
      <c r="J450" s="61">
        <v>18100000</v>
      </c>
      <c r="K450" s="52" t="s">
        <v>7279</v>
      </c>
      <c r="L450" s="64" t="s">
        <v>7280</v>
      </c>
      <c r="M450" s="48" t="s">
        <v>7281</v>
      </c>
      <c r="N450" s="65" t="s">
        <v>24</v>
      </c>
      <c r="O450" s="62"/>
    </row>
    <row r="451" spans="2:15" s="70" customFormat="1" x14ac:dyDescent="0.15">
      <c r="B451" s="65">
        <v>2018</v>
      </c>
      <c r="C451" s="75">
        <v>3</v>
      </c>
      <c r="D451" s="76" t="s">
        <v>14</v>
      </c>
      <c r="E451" s="69" t="s">
        <v>2818</v>
      </c>
      <c r="F451" s="68" t="s">
        <v>4934</v>
      </c>
      <c r="G451" s="64" t="s">
        <v>43</v>
      </c>
      <c r="H451" s="64" t="s">
        <v>38</v>
      </c>
      <c r="I451" s="64" t="s">
        <v>45</v>
      </c>
      <c r="J451" s="61">
        <v>19400000</v>
      </c>
      <c r="K451" s="52" t="s">
        <v>7279</v>
      </c>
      <c r="L451" s="64" t="s">
        <v>7280</v>
      </c>
      <c r="M451" s="48" t="s">
        <v>7281</v>
      </c>
      <c r="N451" s="65" t="s">
        <v>24</v>
      </c>
      <c r="O451" s="62"/>
    </row>
    <row r="452" spans="2:15" s="70" customFormat="1" x14ac:dyDescent="0.15">
      <c r="B452" s="65">
        <v>2018</v>
      </c>
      <c r="C452" s="75">
        <v>3</v>
      </c>
      <c r="D452" s="76" t="s">
        <v>15</v>
      </c>
      <c r="E452" s="69" t="s">
        <v>611</v>
      </c>
      <c r="F452" s="68" t="s">
        <v>4934</v>
      </c>
      <c r="G452" s="64" t="s">
        <v>43</v>
      </c>
      <c r="H452" s="64" t="s">
        <v>44</v>
      </c>
      <c r="I452" s="64" t="s">
        <v>45</v>
      </c>
      <c r="J452" s="61">
        <v>20000000</v>
      </c>
      <c r="K452" s="52" t="s">
        <v>6956</v>
      </c>
      <c r="L452" s="64" t="s">
        <v>6957</v>
      </c>
      <c r="M452" s="48" t="s">
        <v>6958</v>
      </c>
      <c r="N452" s="65" t="s">
        <v>24</v>
      </c>
      <c r="O452" s="62" t="s">
        <v>610</v>
      </c>
    </row>
    <row r="453" spans="2:15" s="70" customFormat="1" x14ac:dyDescent="0.15">
      <c r="B453" s="65">
        <v>2018</v>
      </c>
      <c r="C453" s="75">
        <v>3</v>
      </c>
      <c r="D453" s="76" t="s">
        <v>14</v>
      </c>
      <c r="E453" s="69" t="s">
        <v>1900</v>
      </c>
      <c r="F453" s="68" t="s">
        <v>4985</v>
      </c>
      <c r="G453" s="64" t="s">
        <v>37</v>
      </c>
      <c r="H453" s="64" t="s">
        <v>44</v>
      </c>
      <c r="I453" s="64" t="s">
        <v>39</v>
      </c>
      <c r="J453" s="61">
        <v>20000000</v>
      </c>
      <c r="K453" s="52" t="s">
        <v>5854</v>
      </c>
      <c r="L453" s="64" t="s">
        <v>6225</v>
      </c>
      <c r="M453" s="48" t="s">
        <v>7101</v>
      </c>
      <c r="N453" s="65" t="s">
        <v>24</v>
      </c>
      <c r="O453" s="62"/>
    </row>
    <row r="454" spans="2:15" s="70" customFormat="1" x14ac:dyDescent="0.15">
      <c r="B454" s="65">
        <v>2018</v>
      </c>
      <c r="C454" s="75">
        <v>3</v>
      </c>
      <c r="D454" s="76" t="s">
        <v>14</v>
      </c>
      <c r="E454" s="69" t="s">
        <v>2270</v>
      </c>
      <c r="F454" s="68" t="s">
        <v>4934</v>
      </c>
      <c r="G454" s="64" t="s">
        <v>37</v>
      </c>
      <c r="H454" s="64" t="s">
        <v>44</v>
      </c>
      <c r="I454" s="64" t="s">
        <v>45</v>
      </c>
      <c r="J454" s="61">
        <v>20000000</v>
      </c>
      <c r="K454" s="52" t="s">
        <v>7164</v>
      </c>
      <c r="L454" s="64" t="s">
        <v>7169</v>
      </c>
      <c r="M454" s="48" t="s">
        <v>7170</v>
      </c>
      <c r="N454" s="65" t="s">
        <v>24</v>
      </c>
      <c r="O454" s="62"/>
    </row>
    <row r="455" spans="2:15" s="70" customFormat="1" x14ac:dyDescent="0.15">
      <c r="B455" s="65">
        <v>2018</v>
      </c>
      <c r="C455" s="75">
        <v>3</v>
      </c>
      <c r="D455" s="76" t="s">
        <v>14</v>
      </c>
      <c r="E455" s="69" t="s">
        <v>2785</v>
      </c>
      <c r="F455" s="68" t="s">
        <v>4934</v>
      </c>
      <c r="G455" s="64" t="s">
        <v>37</v>
      </c>
      <c r="H455" s="64" t="s">
        <v>44</v>
      </c>
      <c r="I455" s="64" t="s">
        <v>39</v>
      </c>
      <c r="J455" s="61">
        <v>20000000</v>
      </c>
      <c r="K455" s="52" t="s">
        <v>7242</v>
      </c>
      <c r="L455" s="64" t="s">
        <v>7243</v>
      </c>
      <c r="M455" s="48" t="s">
        <v>7244</v>
      </c>
      <c r="N455" s="65" t="s">
        <v>24</v>
      </c>
      <c r="O455" s="62"/>
    </row>
    <row r="456" spans="2:15" s="70" customFormat="1" x14ac:dyDescent="0.15">
      <c r="B456" s="65">
        <v>2018</v>
      </c>
      <c r="C456" s="75">
        <v>3</v>
      </c>
      <c r="D456" s="76" t="s">
        <v>14</v>
      </c>
      <c r="E456" s="69" t="s">
        <v>2786</v>
      </c>
      <c r="F456" s="68" t="s">
        <v>4934</v>
      </c>
      <c r="G456" s="64" t="s">
        <v>37</v>
      </c>
      <c r="H456" s="64" t="s">
        <v>44</v>
      </c>
      <c r="I456" s="64" t="s">
        <v>39</v>
      </c>
      <c r="J456" s="61">
        <v>20000000</v>
      </c>
      <c r="K456" s="52" t="s">
        <v>7230</v>
      </c>
      <c r="L456" s="64" t="s">
        <v>7237</v>
      </c>
      <c r="M456" s="48" t="s">
        <v>7238</v>
      </c>
      <c r="N456" s="65" t="s">
        <v>24</v>
      </c>
      <c r="O456" s="62"/>
    </row>
    <row r="457" spans="2:15" s="70" customFormat="1" x14ac:dyDescent="0.15">
      <c r="B457" s="65">
        <v>2018</v>
      </c>
      <c r="C457" s="75">
        <v>3</v>
      </c>
      <c r="D457" s="76" t="s">
        <v>14</v>
      </c>
      <c r="E457" s="69" t="s">
        <v>1822</v>
      </c>
      <c r="F457" s="68" t="s">
        <v>7035</v>
      </c>
      <c r="G457" s="64" t="s">
        <v>43</v>
      </c>
      <c r="H457" s="64" t="s">
        <v>44</v>
      </c>
      <c r="I457" s="64" t="s">
        <v>39</v>
      </c>
      <c r="J457" s="61">
        <v>21664000</v>
      </c>
      <c r="K457" s="52" t="s">
        <v>7041</v>
      </c>
      <c r="L457" s="64" t="s">
        <v>7042</v>
      </c>
      <c r="M457" s="48" t="s">
        <v>7043</v>
      </c>
      <c r="N457" s="65" t="s">
        <v>24</v>
      </c>
      <c r="O457" s="62"/>
    </row>
    <row r="458" spans="2:15" s="70" customFormat="1" x14ac:dyDescent="0.15">
      <c r="B458" s="65">
        <v>2018</v>
      </c>
      <c r="C458" s="75">
        <v>3</v>
      </c>
      <c r="D458" s="76" t="s">
        <v>14</v>
      </c>
      <c r="E458" s="69" t="s">
        <v>1823</v>
      </c>
      <c r="F458" s="68" t="s">
        <v>7035</v>
      </c>
      <c r="G458" s="64" t="s">
        <v>43</v>
      </c>
      <c r="H458" s="64" t="s">
        <v>44</v>
      </c>
      <c r="I458" s="64" t="s">
        <v>39</v>
      </c>
      <c r="J458" s="61">
        <v>21664000</v>
      </c>
      <c r="K458" s="52" t="s">
        <v>7041</v>
      </c>
      <c r="L458" s="64" t="s">
        <v>7042</v>
      </c>
      <c r="M458" s="48" t="s">
        <v>7043</v>
      </c>
      <c r="N458" s="65" t="s">
        <v>24</v>
      </c>
      <c r="O458" s="62"/>
    </row>
    <row r="459" spans="2:15" s="70" customFormat="1" x14ac:dyDescent="0.15">
      <c r="B459" s="65">
        <v>2018</v>
      </c>
      <c r="C459" s="75">
        <v>3</v>
      </c>
      <c r="D459" s="76" t="s">
        <v>14</v>
      </c>
      <c r="E459" s="69" t="s">
        <v>2176</v>
      </c>
      <c r="F459" s="68" t="s">
        <v>4934</v>
      </c>
      <c r="G459" s="64" t="s">
        <v>37</v>
      </c>
      <c r="H459" s="64" t="s">
        <v>44</v>
      </c>
      <c r="I459" s="64" t="s">
        <v>39</v>
      </c>
      <c r="J459" s="61">
        <v>25000000</v>
      </c>
      <c r="K459" s="52" t="s">
        <v>5856</v>
      </c>
      <c r="L459" s="64" t="s">
        <v>7121</v>
      </c>
      <c r="M459" s="48" t="s">
        <v>7122</v>
      </c>
      <c r="N459" s="65" t="s">
        <v>24</v>
      </c>
      <c r="O459" s="62"/>
    </row>
    <row r="460" spans="2:15" s="70" customFormat="1" x14ac:dyDescent="0.15">
      <c r="B460" s="65">
        <v>2018</v>
      </c>
      <c r="C460" s="75">
        <v>3</v>
      </c>
      <c r="D460" s="76" t="s">
        <v>14</v>
      </c>
      <c r="E460" s="69" t="s">
        <v>3116</v>
      </c>
      <c r="F460" s="68" t="s">
        <v>7294</v>
      </c>
      <c r="G460" s="64" t="s">
        <v>37</v>
      </c>
      <c r="H460" s="64" t="s">
        <v>44</v>
      </c>
      <c r="I460" s="64" t="s">
        <v>39</v>
      </c>
      <c r="J460" s="61">
        <v>26383000</v>
      </c>
      <c r="K460" s="52" t="s">
        <v>7302</v>
      </c>
      <c r="L460" s="64" t="s">
        <v>7303</v>
      </c>
      <c r="M460" s="48" t="s">
        <v>7304</v>
      </c>
      <c r="N460" s="65" t="s">
        <v>7683</v>
      </c>
      <c r="O460" s="62"/>
    </row>
    <row r="461" spans="2:15" s="70" customFormat="1" x14ac:dyDescent="0.15">
      <c r="B461" s="65">
        <v>2018</v>
      </c>
      <c r="C461" s="75">
        <v>3</v>
      </c>
      <c r="D461" s="76" t="s">
        <v>14</v>
      </c>
      <c r="E461" s="69" t="s">
        <v>4959</v>
      </c>
      <c r="F461" s="68" t="s">
        <v>7294</v>
      </c>
      <c r="G461" s="64" t="s">
        <v>37</v>
      </c>
      <c r="H461" s="64" t="s">
        <v>44</v>
      </c>
      <c r="I461" s="64" t="s">
        <v>39</v>
      </c>
      <c r="J461" s="61">
        <v>26867690</v>
      </c>
      <c r="K461" s="52" t="s">
        <v>7463</v>
      </c>
      <c r="L461" s="64" t="s">
        <v>7466</v>
      </c>
      <c r="M461" s="48" t="s">
        <v>7467</v>
      </c>
      <c r="N461" s="65" t="s">
        <v>24</v>
      </c>
      <c r="O461" s="62"/>
    </row>
    <row r="462" spans="2:15" s="70" customFormat="1" x14ac:dyDescent="0.15">
      <c r="B462" s="65">
        <v>2018</v>
      </c>
      <c r="C462" s="75">
        <v>3</v>
      </c>
      <c r="D462" s="76" t="s">
        <v>14</v>
      </c>
      <c r="E462" s="69" t="s">
        <v>4939</v>
      </c>
      <c r="F462" s="68" t="s">
        <v>4934</v>
      </c>
      <c r="G462" s="64" t="s">
        <v>37</v>
      </c>
      <c r="H462" s="64" t="s">
        <v>44</v>
      </c>
      <c r="I462" s="64" t="s">
        <v>39</v>
      </c>
      <c r="J462" s="61">
        <v>27972000</v>
      </c>
      <c r="K462" s="52" t="s">
        <v>7449</v>
      </c>
      <c r="L462" s="64" t="s">
        <v>3912</v>
      </c>
      <c r="M462" s="48" t="s">
        <v>3913</v>
      </c>
      <c r="N462" s="65" t="s">
        <v>24</v>
      </c>
      <c r="O462" s="62"/>
    </row>
    <row r="463" spans="2:15" s="70" customFormat="1" x14ac:dyDescent="0.15">
      <c r="B463" s="65">
        <v>2018</v>
      </c>
      <c r="C463" s="75">
        <v>3</v>
      </c>
      <c r="D463" s="76" t="s">
        <v>15</v>
      </c>
      <c r="E463" s="69" t="s">
        <v>2699</v>
      </c>
      <c r="F463" s="68" t="s">
        <v>4985</v>
      </c>
      <c r="G463" s="64" t="s">
        <v>37</v>
      </c>
      <c r="H463" s="64" t="s">
        <v>7678</v>
      </c>
      <c r="I463" s="64" t="s">
        <v>39</v>
      </c>
      <c r="J463" s="61">
        <v>29984000</v>
      </c>
      <c r="K463" s="52" t="s">
        <v>5873</v>
      </c>
      <c r="L463" s="64" t="s">
        <v>6340</v>
      </c>
      <c r="M463" s="48" t="s">
        <v>6341</v>
      </c>
      <c r="N463" s="65" t="s">
        <v>24</v>
      </c>
      <c r="O463" s="62"/>
    </row>
    <row r="464" spans="2:15" s="70" customFormat="1" x14ac:dyDescent="0.15">
      <c r="B464" s="65">
        <v>2018</v>
      </c>
      <c r="C464" s="75">
        <v>3</v>
      </c>
      <c r="D464" s="76" t="s">
        <v>15</v>
      </c>
      <c r="E464" s="69" t="s">
        <v>609</v>
      </c>
      <c r="F464" s="68" t="s">
        <v>4934</v>
      </c>
      <c r="G464" s="64" t="s">
        <v>43</v>
      </c>
      <c r="H464" s="64" t="s">
        <v>44</v>
      </c>
      <c r="I464" s="64" t="s">
        <v>45</v>
      </c>
      <c r="J464" s="61">
        <v>30000000</v>
      </c>
      <c r="K464" s="52" t="s">
        <v>6956</v>
      </c>
      <c r="L464" s="64" t="s">
        <v>6957</v>
      </c>
      <c r="M464" s="48" t="s">
        <v>6958</v>
      </c>
      <c r="N464" s="65" t="s">
        <v>24</v>
      </c>
      <c r="O464" s="62" t="s">
        <v>610</v>
      </c>
    </row>
    <row r="465" spans="2:15" s="70" customFormat="1" x14ac:dyDescent="0.15">
      <c r="B465" s="65">
        <v>2018</v>
      </c>
      <c r="C465" s="75">
        <v>3</v>
      </c>
      <c r="D465" s="76" t="s">
        <v>3705</v>
      </c>
      <c r="E465" s="69" t="s">
        <v>3729</v>
      </c>
      <c r="F465" s="68" t="s">
        <v>7298</v>
      </c>
      <c r="G465" s="64" t="s">
        <v>43</v>
      </c>
      <c r="H465" s="64" t="s">
        <v>3708</v>
      </c>
      <c r="I465" s="64" t="s">
        <v>3709</v>
      </c>
      <c r="J465" s="61">
        <v>30000000</v>
      </c>
      <c r="K465" s="52" t="s">
        <v>7338</v>
      </c>
      <c r="L465" s="64" t="s">
        <v>7339</v>
      </c>
      <c r="M465" s="48" t="s">
        <v>7340</v>
      </c>
      <c r="N465" s="65" t="s">
        <v>24</v>
      </c>
      <c r="O465" s="62"/>
    </row>
    <row r="466" spans="2:15" s="70" customFormat="1" x14ac:dyDescent="0.15">
      <c r="B466" s="65">
        <v>2018</v>
      </c>
      <c r="C466" s="75">
        <v>3</v>
      </c>
      <c r="D466" s="76" t="s">
        <v>3705</v>
      </c>
      <c r="E466" s="69" t="s">
        <v>3730</v>
      </c>
      <c r="F466" s="68" t="s">
        <v>7298</v>
      </c>
      <c r="G466" s="64" t="s">
        <v>43</v>
      </c>
      <c r="H466" s="64" t="s">
        <v>3708</v>
      </c>
      <c r="I466" s="64" t="s">
        <v>3709</v>
      </c>
      <c r="J466" s="61">
        <v>30000000</v>
      </c>
      <c r="K466" s="52" t="s">
        <v>7338</v>
      </c>
      <c r="L466" s="64" t="s">
        <v>7339</v>
      </c>
      <c r="M466" s="48" t="s">
        <v>7340</v>
      </c>
      <c r="N466" s="65" t="s">
        <v>24</v>
      </c>
      <c r="O466" s="62"/>
    </row>
    <row r="467" spans="2:15" s="70" customFormat="1" x14ac:dyDescent="0.15">
      <c r="B467" s="65">
        <v>2018</v>
      </c>
      <c r="C467" s="75">
        <v>3</v>
      </c>
      <c r="D467" s="76" t="s">
        <v>14</v>
      </c>
      <c r="E467" s="69" t="s">
        <v>3803</v>
      </c>
      <c r="F467" s="68" t="s">
        <v>7298</v>
      </c>
      <c r="G467" s="64" t="s">
        <v>37</v>
      </c>
      <c r="H467" s="64" t="s">
        <v>44</v>
      </c>
      <c r="I467" s="64" t="s">
        <v>39</v>
      </c>
      <c r="J467" s="61">
        <v>30000000</v>
      </c>
      <c r="K467" s="52" t="s">
        <v>7404</v>
      </c>
      <c r="L467" s="64" t="s">
        <v>7411</v>
      </c>
      <c r="M467" s="48" t="s">
        <v>7410</v>
      </c>
      <c r="N467" s="65" t="s">
        <v>24</v>
      </c>
      <c r="O467" s="62"/>
    </row>
    <row r="468" spans="2:15" s="70" customFormat="1" x14ac:dyDescent="0.15">
      <c r="B468" s="65">
        <v>2018</v>
      </c>
      <c r="C468" s="75">
        <v>3</v>
      </c>
      <c r="D468" s="76" t="s">
        <v>14</v>
      </c>
      <c r="E468" s="69" t="s">
        <v>3804</v>
      </c>
      <c r="F468" s="68" t="s">
        <v>7298</v>
      </c>
      <c r="G468" s="64" t="s">
        <v>37</v>
      </c>
      <c r="H468" s="64" t="s">
        <v>44</v>
      </c>
      <c r="I468" s="64" t="s">
        <v>39</v>
      </c>
      <c r="J468" s="61">
        <v>30000000</v>
      </c>
      <c r="K468" s="52" t="s">
        <v>7404</v>
      </c>
      <c r="L468" s="64" t="s">
        <v>7411</v>
      </c>
      <c r="M468" s="48" t="s">
        <v>7410</v>
      </c>
      <c r="N468" s="65" t="s">
        <v>24</v>
      </c>
      <c r="O468" s="62"/>
    </row>
    <row r="469" spans="2:15" s="70" customFormat="1" x14ac:dyDescent="0.15">
      <c r="B469" s="65">
        <v>2018</v>
      </c>
      <c r="C469" s="75">
        <v>3</v>
      </c>
      <c r="D469" s="76" t="s">
        <v>14</v>
      </c>
      <c r="E469" s="69" t="s">
        <v>4955</v>
      </c>
      <c r="F469" s="68" t="s">
        <v>7298</v>
      </c>
      <c r="G469" s="64" t="s">
        <v>43</v>
      </c>
      <c r="H469" s="64" t="s">
        <v>44</v>
      </c>
      <c r="I469" s="64" t="s">
        <v>39</v>
      </c>
      <c r="J469" s="61">
        <v>30000000</v>
      </c>
      <c r="K469" s="52" t="s">
        <v>4211</v>
      </c>
      <c r="L469" s="64" t="s">
        <v>3918</v>
      </c>
      <c r="M469" s="48" t="s">
        <v>3919</v>
      </c>
      <c r="N469" s="65" t="s">
        <v>24</v>
      </c>
      <c r="O469" s="62"/>
    </row>
    <row r="470" spans="2:15" s="70" customFormat="1" x14ac:dyDescent="0.15">
      <c r="B470" s="65">
        <v>2018</v>
      </c>
      <c r="C470" s="75">
        <v>3</v>
      </c>
      <c r="D470" s="76" t="s">
        <v>15</v>
      </c>
      <c r="E470" s="69" t="s">
        <v>2701</v>
      </c>
      <c r="F470" s="68" t="s">
        <v>4985</v>
      </c>
      <c r="G470" s="64" t="s">
        <v>37</v>
      </c>
      <c r="H470" s="64" t="s">
        <v>7678</v>
      </c>
      <c r="I470" s="64" t="s">
        <v>39</v>
      </c>
      <c r="J470" s="61">
        <v>32208000</v>
      </c>
      <c r="K470" s="52" t="s">
        <v>5873</v>
      </c>
      <c r="L470" s="64" t="s">
        <v>6342</v>
      </c>
      <c r="M470" s="48" t="s">
        <v>6343</v>
      </c>
      <c r="N470" s="65" t="s">
        <v>24</v>
      </c>
      <c r="O470" s="62"/>
    </row>
    <row r="471" spans="2:15" s="70" customFormat="1" x14ac:dyDescent="0.15">
      <c r="B471" s="65">
        <v>2018</v>
      </c>
      <c r="C471" s="75">
        <v>3</v>
      </c>
      <c r="D471" s="76" t="s">
        <v>14</v>
      </c>
      <c r="E471" s="69" t="s">
        <v>4984</v>
      </c>
      <c r="F471" s="68" t="s">
        <v>4985</v>
      </c>
      <c r="G471" s="64" t="s">
        <v>37</v>
      </c>
      <c r="H471" s="64" t="s">
        <v>44</v>
      </c>
      <c r="I471" s="64" t="s">
        <v>39</v>
      </c>
      <c r="J471" s="61">
        <v>32630000</v>
      </c>
      <c r="K471" s="52" t="s">
        <v>4002</v>
      </c>
      <c r="L471" s="64" t="s">
        <v>4003</v>
      </c>
      <c r="M471" s="48" t="s">
        <v>4004</v>
      </c>
      <c r="N471" s="65" t="s">
        <v>24</v>
      </c>
      <c r="O471" s="62"/>
    </row>
    <row r="472" spans="2:15" s="70" customFormat="1" x14ac:dyDescent="0.15">
      <c r="B472" s="65">
        <v>2018</v>
      </c>
      <c r="C472" s="75">
        <v>3</v>
      </c>
      <c r="D472" s="76" t="s">
        <v>14</v>
      </c>
      <c r="E472" s="69" t="s">
        <v>4956</v>
      </c>
      <c r="F472" s="68" t="s">
        <v>7298</v>
      </c>
      <c r="G472" s="64" t="s">
        <v>37</v>
      </c>
      <c r="H472" s="64" t="s">
        <v>44</v>
      </c>
      <c r="I472" s="64" t="s">
        <v>39</v>
      </c>
      <c r="J472" s="61">
        <v>34331000</v>
      </c>
      <c r="K472" s="52" t="s">
        <v>4211</v>
      </c>
      <c r="L472" s="64" t="s">
        <v>3918</v>
      </c>
      <c r="M472" s="48" t="s">
        <v>3919</v>
      </c>
      <c r="N472" s="65" t="s">
        <v>24</v>
      </c>
      <c r="O472" s="62"/>
    </row>
    <row r="473" spans="2:15" s="70" customFormat="1" x14ac:dyDescent="0.15">
      <c r="B473" s="65">
        <v>2018</v>
      </c>
      <c r="C473" s="75">
        <v>3</v>
      </c>
      <c r="D473" s="76" t="s">
        <v>15</v>
      </c>
      <c r="E473" s="69" t="s">
        <v>2684</v>
      </c>
      <c r="F473" s="68" t="s">
        <v>4934</v>
      </c>
      <c r="G473" s="64" t="s">
        <v>43</v>
      </c>
      <c r="H473" s="64" t="s">
        <v>38</v>
      </c>
      <c r="I473" s="64" t="s">
        <v>1065</v>
      </c>
      <c r="J473" s="61">
        <v>35000000</v>
      </c>
      <c r="K473" s="52" t="s">
        <v>5867</v>
      </c>
      <c r="L473" s="64" t="s">
        <v>7197</v>
      </c>
      <c r="M473" s="48" t="s">
        <v>7198</v>
      </c>
      <c r="N473" s="65" t="s">
        <v>24</v>
      </c>
      <c r="O473" s="62"/>
    </row>
    <row r="474" spans="2:15" s="70" customFormat="1" x14ac:dyDescent="0.15">
      <c r="B474" s="65">
        <v>2018</v>
      </c>
      <c r="C474" s="75">
        <v>3</v>
      </c>
      <c r="D474" s="76" t="s">
        <v>14</v>
      </c>
      <c r="E474" s="69" t="s">
        <v>2685</v>
      </c>
      <c r="F474" s="68" t="s">
        <v>4934</v>
      </c>
      <c r="G474" s="64" t="s">
        <v>43</v>
      </c>
      <c r="H474" s="64" t="s">
        <v>38</v>
      </c>
      <c r="I474" s="64" t="s">
        <v>1065</v>
      </c>
      <c r="J474" s="61">
        <v>35000000</v>
      </c>
      <c r="K474" s="52" t="s">
        <v>5867</v>
      </c>
      <c r="L474" s="64" t="s">
        <v>7199</v>
      </c>
      <c r="M474" s="48" t="s">
        <v>7200</v>
      </c>
      <c r="N474" s="65" t="s">
        <v>24</v>
      </c>
      <c r="O474" s="62"/>
    </row>
    <row r="475" spans="2:15" s="70" customFormat="1" x14ac:dyDescent="0.15">
      <c r="B475" s="65">
        <v>2018</v>
      </c>
      <c r="C475" s="75">
        <v>3</v>
      </c>
      <c r="D475" s="76" t="s">
        <v>14</v>
      </c>
      <c r="E475" s="69" t="s">
        <v>5749</v>
      </c>
      <c r="F475" s="68" t="s">
        <v>7294</v>
      </c>
      <c r="G475" s="64" t="s">
        <v>5750</v>
      </c>
      <c r="H475" s="64" t="s">
        <v>44</v>
      </c>
      <c r="I475" s="64" t="s">
        <v>39</v>
      </c>
      <c r="J475" s="61">
        <v>35264000</v>
      </c>
      <c r="K475" s="52" t="s">
        <v>7478</v>
      </c>
      <c r="L475" s="64" t="s">
        <v>6705</v>
      </c>
      <c r="M475" s="48" t="s">
        <v>6706</v>
      </c>
      <c r="N475" s="65" t="s">
        <v>24</v>
      </c>
      <c r="O475" s="62"/>
    </row>
    <row r="476" spans="2:15" s="70" customFormat="1" x14ac:dyDescent="0.15">
      <c r="B476" s="65">
        <v>2018</v>
      </c>
      <c r="C476" s="75">
        <v>3</v>
      </c>
      <c r="D476" s="76" t="s">
        <v>14</v>
      </c>
      <c r="E476" s="69" t="s">
        <v>446</v>
      </c>
      <c r="F476" s="68" t="s">
        <v>4934</v>
      </c>
      <c r="G476" s="64" t="s">
        <v>37</v>
      </c>
      <c r="H476" s="64" t="s">
        <v>44</v>
      </c>
      <c r="I476" s="64" t="s">
        <v>39</v>
      </c>
      <c r="J476" s="61">
        <v>37770000</v>
      </c>
      <c r="K476" s="52" t="s">
        <v>5928</v>
      </c>
      <c r="L476" s="64" t="s">
        <v>5926</v>
      </c>
      <c r="M476" s="48" t="s">
        <v>5927</v>
      </c>
      <c r="N476" s="65" t="s">
        <v>24</v>
      </c>
      <c r="O476" s="62"/>
    </row>
    <row r="477" spans="2:15" s="70" customFormat="1" x14ac:dyDescent="0.15">
      <c r="B477" s="65">
        <v>2018</v>
      </c>
      <c r="C477" s="75">
        <v>3</v>
      </c>
      <c r="D477" s="76" t="s">
        <v>14</v>
      </c>
      <c r="E477" s="69" t="s">
        <v>1824</v>
      </c>
      <c r="F477" s="68" t="s">
        <v>7044</v>
      </c>
      <c r="G477" s="64" t="s">
        <v>37</v>
      </c>
      <c r="H477" s="64" t="s">
        <v>7678</v>
      </c>
      <c r="I477" s="64" t="s">
        <v>39</v>
      </c>
      <c r="J477" s="61">
        <v>38000000</v>
      </c>
      <c r="K477" s="52" t="s">
        <v>7041</v>
      </c>
      <c r="L477" s="64" t="s">
        <v>7045</v>
      </c>
      <c r="M477" s="48" t="s">
        <v>7046</v>
      </c>
      <c r="N477" s="65" t="s">
        <v>24</v>
      </c>
      <c r="O477" s="62"/>
    </row>
    <row r="478" spans="2:15" s="70" customFormat="1" x14ac:dyDescent="0.15">
      <c r="B478" s="65">
        <v>2018</v>
      </c>
      <c r="C478" s="75">
        <v>3</v>
      </c>
      <c r="D478" s="76" t="s">
        <v>14</v>
      </c>
      <c r="E478" s="69" t="s">
        <v>4954</v>
      </c>
      <c r="F478" s="68" t="s">
        <v>4934</v>
      </c>
      <c r="G478" s="64" t="s">
        <v>43</v>
      </c>
      <c r="H478" s="64" t="s">
        <v>44</v>
      </c>
      <c r="I478" s="64" t="s">
        <v>39</v>
      </c>
      <c r="J478" s="61">
        <v>38000000</v>
      </c>
      <c r="K478" s="52" t="s">
        <v>4211</v>
      </c>
      <c r="L478" s="64" t="s">
        <v>3918</v>
      </c>
      <c r="M478" s="48" t="s">
        <v>3919</v>
      </c>
      <c r="N478" s="65" t="s">
        <v>24</v>
      </c>
      <c r="O478" s="62"/>
    </row>
    <row r="479" spans="2:15" s="70" customFormat="1" x14ac:dyDescent="0.15">
      <c r="B479" s="65">
        <v>2018</v>
      </c>
      <c r="C479" s="75">
        <v>3</v>
      </c>
      <c r="D479" s="76" t="s">
        <v>14</v>
      </c>
      <c r="E479" s="69" t="s">
        <v>1899</v>
      </c>
      <c r="F479" s="68" t="s">
        <v>4985</v>
      </c>
      <c r="G479" s="64" t="s">
        <v>37</v>
      </c>
      <c r="H479" s="64" t="s">
        <v>44</v>
      </c>
      <c r="I479" s="64" t="s">
        <v>39</v>
      </c>
      <c r="J479" s="61">
        <v>40000000</v>
      </c>
      <c r="K479" s="52" t="s">
        <v>5854</v>
      </c>
      <c r="L479" s="64" t="s">
        <v>6223</v>
      </c>
      <c r="M479" s="48" t="s">
        <v>6224</v>
      </c>
      <c r="N479" s="65" t="s">
        <v>24</v>
      </c>
      <c r="O479" s="62"/>
    </row>
    <row r="480" spans="2:15" s="70" customFormat="1" x14ac:dyDescent="0.15">
      <c r="B480" s="65">
        <v>2018</v>
      </c>
      <c r="C480" s="75">
        <v>3</v>
      </c>
      <c r="D480" s="76" t="s">
        <v>14</v>
      </c>
      <c r="E480" s="69" t="s">
        <v>2267</v>
      </c>
      <c r="F480" s="68" t="s">
        <v>4934</v>
      </c>
      <c r="G480" s="64" t="s">
        <v>37</v>
      </c>
      <c r="H480" s="64" t="s">
        <v>44</v>
      </c>
      <c r="I480" s="64" t="s">
        <v>39</v>
      </c>
      <c r="J480" s="61">
        <v>40000000</v>
      </c>
      <c r="K480" s="52" t="s">
        <v>7164</v>
      </c>
      <c r="L480" s="64" t="s">
        <v>7165</v>
      </c>
      <c r="M480" s="48" t="s">
        <v>7166</v>
      </c>
      <c r="N480" s="65" t="s">
        <v>24</v>
      </c>
      <c r="O480" s="62"/>
    </row>
    <row r="481" spans="2:15" s="70" customFormat="1" x14ac:dyDescent="0.15">
      <c r="B481" s="65">
        <v>2018</v>
      </c>
      <c r="C481" s="75">
        <v>3</v>
      </c>
      <c r="D481" s="76" t="s">
        <v>14</v>
      </c>
      <c r="E481" s="69" t="s">
        <v>2268</v>
      </c>
      <c r="F481" s="68" t="s">
        <v>4934</v>
      </c>
      <c r="G481" s="64" t="s">
        <v>37</v>
      </c>
      <c r="H481" s="64" t="s">
        <v>44</v>
      </c>
      <c r="I481" s="64" t="s">
        <v>39</v>
      </c>
      <c r="J481" s="61">
        <v>40000000</v>
      </c>
      <c r="K481" s="52" t="s">
        <v>7164</v>
      </c>
      <c r="L481" s="64" t="s">
        <v>7165</v>
      </c>
      <c r="M481" s="48" t="s">
        <v>7166</v>
      </c>
      <c r="N481" s="65" t="s">
        <v>24</v>
      </c>
      <c r="O481" s="62"/>
    </row>
    <row r="482" spans="2:15" s="70" customFormat="1" x14ac:dyDescent="0.15">
      <c r="B482" s="65">
        <v>2018</v>
      </c>
      <c r="C482" s="75">
        <v>3</v>
      </c>
      <c r="D482" s="76" t="s">
        <v>3736</v>
      </c>
      <c r="E482" s="69" t="s">
        <v>3749</v>
      </c>
      <c r="F482" s="68" t="s">
        <v>7298</v>
      </c>
      <c r="G482" s="64" t="s">
        <v>43</v>
      </c>
      <c r="H482" s="64" t="s">
        <v>3734</v>
      </c>
      <c r="I482" s="64" t="s">
        <v>3735</v>
      </c>
      <c r="J482" s="61">
        <v>40000000</v>
      </c>
      <c r="K482" s="52" t="s">
        <v>7338</v>
      </c>
      <c r="L482" s="64" t="s">
        <v>7339</v>
      </c>
      <c r="M482" s="48" t="s">
        <v>7340</v>
      </c>
      <c r="N482" s="65" t="s">
        <v>24</v>
      </c>
      <c r="O482" s="62"/>
    </row>
    <row r="483" spans="2:15" s="70" customFormat="1" x14ac:dyDescent="0.15">
      <c r="B483" s="65">
        <v>2018</v>
      </c>
      <c r="C483" s="75">
        <v>3</v>
      </c>
      <c r="D483" s="76" t="s">
        <v>14</v>
      </c>
      <c r="E483" s="69" t="s">
        <v>3137</v>
      </c>
      <c r="F483" s="68" t="s">
        <v>7298</v>
      </c>
      <c r="G483" s="64" t="s">
        <v>37</v>
      </c>
      <c r="H483" s="64" t="s">
        <v>44</v>
      </c>
      <c r="I483" s="64" t="s">
        <v>39</v>
      </c>
      <c r="J483" s="61">
        <v>41172000</v>
      </c>
      <c r="K483" s="52" t="s">
        <v>7326</v>
      </c>
      <c r="L483" s="64" t="s">
        <v>7327</v>
      </c>
      <c r="M483" s="48" t="s">
        <v>7328</v>
      </c>
      <c r="N483" s="65" t="s">
        <v>24</v>
      </c>
      <c r="O483" s="62"/>
    </row>
    <row r="484" spans="2:15" s="70" customFormat="1" x14ac:dyDescent="0.15">
      <c r="B484" s="65">
        <v>2018</v>
      </c>
      <c r="C484" s="75">
        <v>3</v>
      </c>
      <c r="D484" s="76" t="s">
        <v>14</v>
      </c>
      <c r="E484" s="69" t="s">
        <v>3799</v>
      </c>
      <c r="F484" s="68" t="s">
        <v>7298</v>
      </c>
      <c r="G484" s="64" t="s">
        <v>37</v>
      </c>
      <c r="H484" s="64" t="s">
        <v>44</v>
      </c>
      <c r="I484" s="64" t="s">
        <v>39</v>
      </c>
      <c r="J484" s="61">
        <v>44000000</v>
      </c>
      <c r="K484" s="52" t="s">
        <v>7404</v>
      </c>
      <c r="L484" s="64" t="s">
        <v>7409</v>
      </c>
      <c r="M484" s="48" t="s">
        <v>7410</v>
      </c>
      <c r="N484" s="65" t="s">
        <v>24</v>
      </c>
      <c r="O484" s="62"/>
    </row>
    <row r="485" spans="2:15" s="70" customFormat="1" x14ac:dyDescent="0.15">
      <c r="B485" s="65">
        <v>2018</v>
      </c>
      <c r="C485" s="75">
        <v>3</v>
      </c>
      <c r="D485" s="76" t="s">
        <v>14</v>
      </c>
      <c r="E485" s="69" t="s">
        <v>3139</v>
      </c>
      <c r="F485" s="68" t="s">
        <v>7298</v>
      </c>
      <c r="G485" s="64" t="s">
        <v>37</v>
      </c>
      <c r="H485" s="64" t="s">
        <v>44</v>
      </c>
      <c r="I485" s="64" t="s">
        <v>39</v>
      </c>
      <c r="J485" s="61">
        <v>44374000</v>
      </c>
      <c r="K485" s="52" t="s">
        <v>7326</v>
      </c>
      <c r="L485" s="64" t="s">
        <v>7331</v>
      </c>
      <c r="M485" s="48" t="s">
        <v>7332</v>
      </c>
      <c r="N485" s="65" t="s">
        <v>24</v>
      </c>
      <c r="O485" s="62"/>
    </row>
    <row r="486" spans="2:15" s="70" customFormat="1" x14ac:dyDescent="0.15">
      <c r="B486" s="65">
        <v>2018</v>
      </c>
      <c r="C486" s="75">
        <v>3</v>
      </c>
      <c r="D486" s="76" t="s">
        <v>14</v>
      </c>
      <c r="E486" s="69" t="s">
        <v>3138</v>
      </c>
      <c r="F486" s="68" t="s">
        <v>7298</v>
      </c>
      <c r="G486" s="64" t="s">
        <v>37</v>
      </c>
      <c r="H486" s="64" t="s">
        <v>44</v>
      </c>
      <c r="I486" s="64" t="s">
        <v>39</v>
      </c>
      <c r="J486" s="61">
        <v>44583000</v>
      </c>
      <c r="K486" s="52" t="s">
        <v>7326</v>
      </c>
      <c r="L486" s="64" t="s">
        <v>7329</v>
      </c>
      <c r="M486" s="48" t="s">
        <v>7330</v>
      </c>
      <c r="N486" s="65" t="s">
        <v>24</v>
      </c>
      <c r="O486" s="62"/>
    </row>
    <row r="487" spans="2:15" s="70" customFormat="1" x14ac:dyDescent="0.15">
      <c r="B487" s="65">
        <v>2018</v>
      </c>
      <c r="C487" s="75">
        <v>3</v>
      </c>
      <c r="D487" s="76" t="s">
        <v>15</v>
      </c>
      <c r="E487" s="69" t="s">
        <v>2812</v>
      </c>
      <c r="F487" s="68" t="s">
        <v>4934</v>
      </c>
      <c r="G487" s="64" t="s">
        <v>37</v>
      </c>
      <c r="H487" s="64" t="s">
        <v>44</v>
      </c>
      <c r="I487" s="64" t="s">
        <v>39</v>
      </c>
      <c r="J487" s="61">
        <v>45000000</v>
      </c>
      <c r="K487" s="52" t="s">
        <v>7268</v>
      </c>
      <c r="L487" s="64" t="s">
        <v>7269</v>
      </c>
      <c r="M487" s="48" t="s">
        <v>7270</v>
      </c>
      <c r="N487" s="65" t="s">
        <v>24</v>
      </c>
      <c r="O487" s="62"/>
    </row>
    <row r="488" spans="2:15" s="70" customFormat="1" x14ac:dyDescent="0.15">
      <c r="B488" s="65">
        <v>2018</v>
      </c>
      <c r="C488" s="75">
        <v>3</v>
      </c>
      <c r="D488" s="76" t="s">
        <v>3705</v>
      </c>
      <c r="E488" s="69" t="s">
        <v>3725</v>
      </c>
      <c r="F488" s="68" t="s">
        <v>7298</v>
      </c>
      <c r="G488" s="64" t="s">
        <v>43</v>
      </c>
      <c r="H488" s="64" t="s">
        <v>3708</v>
      </c>
      <c r="I488" s="64" t="s">
        <v>3709</v>
      </c>
      <c r="J488" s="61">
        <v>45000000</v>
      </c>
      <c r="K488" s="52" t="s">
        <v>7338</v>
      </c>
      <c r="L488" s="64" t="s">
        <v>7339</v>
      </c>
      <c r="M488" s="48" t="s">
        <v>7340</v>
      </c>
      <c r="N488" s="65" t="s">
        <v>24</v>
      </c>
      <c r="O488" s="62"/>
    </row>
    <row r="489" spans="2:15" s="70" customFormat="1" x14ac:dyDescent="0.15">
      <c r="B489" s="65">
        <v>2018</v>
      </c>
      <c r="C489" s="75">
        <v>3</v>
      </c>
      <c r="D489" s="76" t="s">
        <v>3705</v>
      </c>
      <c r="E489" s="69" t="s">
        <v>3731</v>
      </c>
      <c r="F489" s="68" t="s">
        <v>7298</v>
      </c>
      <c r="G489" s="64" t="s">
        <v>43</v>
      </c>
      <c r="H489" s="64" t="s">
        <v>3708</v>
      </c>
      <c r="I489" s="64" t="s">
        <v>3709</v>
      </c>
      <c r="J489" s="61">
        <v>45000000</v>
      </c>
      <c r="K489" s="52" t="s">
        <v>7338</v>
      </c>
      <c r="L489" s="64" t="s">
        <v>7339</v>
      </c>
      <c r="M489" s="48" t="s">
        <v>7340</v>
      </c>
      <c r="N489" s="65" t="s">
        <v>24</v>
      </c>
      <c r="O489" s="62"/>
    </row>
    <row r="490" spans="2:15" s="70" customFormat="1" x14ac:dyDescent="0.15">
      <c r="B490" s="65">
        <v>2018</v>
      </c>
      <c r="C490" s="75">
        <v>3</v>
      </c>
      <c r="D490" s="76" t="s">
        <v>3736</v>
      </c>
      <c r="E490" s="69" t="s">
        <v>3751</v>
      </c>
      <c r="F490" s="68" t="s">
        <v>7298</v>
      </c>
      <c r="G490" s="64" t="s">
        <v>43</v>
      </c>
      <c r="H490" s="64" t="s">
        <v>3734</v>
      </c>
      <c r="I490" s="64" t="s">
        <v>3735</v>
      </c>
      <c r="J490" s="61">
        <v>45000000</v>
      </c>
      <c r="K490" s="52" t="s">
        <v>7338</v>
      </c>
      <c r="L490" s="64" t="s">
        <v>7339</v>
      </c>
      <c r="M490" s="48" t="s">
        <v>7340</v>
      </c>
      <c r="N490" s="65" t="s">
        <v>24</v>
      </c>
      <c r="O490" s="62"/>
    </row>
    <row r="491" spans="2:15" s="70" customFormat="1" x14ac:dyDescent="0.15">
      <c r="B491" s="65">
        <v>2018</v>
      </c>
      <c r="C491" s="75">
        <v>3</v>
      </c>
      <c r="D491" s="76" t="s">
        <v>3736</v>
      </c>
      <c r="E491" s="69" t="s">
        <v>3753</v>
      </c>
      <c r="F491" s="68" t="s">
        <v>7298</v>
      </c>
      <c r="G491" s="64" t="s">
        <v>43</v>
      </c>
      <c r="H491" s="64" t="s">
        <v>3754</v>
      </c>
      <c r="I491" s="64" t="s">
        <v>3755</v>
      </c>
      <c r="J491" s="61">
        <v>45000000</v>
      </c>
      <c r="K491" s="52" t="s">
        <v>7338</v>
      </c>
      <c r="L491" s="64" t="s">
        <v>7339</v>
      </c>
      <c r="M491" s="48" t="s">
        <v>7340</v>
      </c>
      <c r="N491" s="65" t="s">
        <v>24</v>
      </c>
      <c r="O491" s="62"/>
    </row>
    <row r="492" spans="2:15" s="70" customFormat="1" x14ac:dyDescent="0.15">
      <c r="B492" s="65">
        <v>2018</v>
      </c>
      <c r="C492" s="75">
        <v>3</v>
      </c>
      <c r="D492" s="76" t="s">
        <v>14</v>
      </c>
      <c r="E492" s="69" t="s">
        <v>3762</v>
      </c>
      <c r="F492" s="68" t="s">
        <v>7298</v>
      </c>
      <c r="G492" s="64" t="s">
        <v>37</v>
      </c>
      <c r="H492" s="64" t="s">
        <v>44</v>
      </c>
      <c r="I492" s="64" t="s">
        <v>39</v>
      </c>
      <c r="J492" s="61">
        <v>45000000</v>
      </c>
      <c r="K492" s="52" t="s">
        <v>7350</v>
      </c>
      <c r="L492" s="64" t="s">
        <v>7351</v>
      </c>
      <c r="M492" s="48" t="s">
        <v>7352</v>
      </c>
      <c r="N492" s="65" t="s">
        <v>7689</v>
      </c>
      <c r="O492" s="62"/>
    </row>
    <row r="493" spans="2:15" s="70" customFormat="1" x14ac:dyDescent="0.15">
      <c r="B493" s="65">
        <v>2018</v>
      </c>
      <c r="C493" s="75">
        <v>3</v>
      </c>
      <c r="D493" s="76" t="s">
        <v>14</v>
      </c>
      <c r="E493" s="69" t="s">
        <v>534</v>
      </c>
      <c r="F493" s="68" t="s">
        <v>4934</v>
      </c>
      <c r="G493" s="64" t="s">
        <v>37</v>
      </c>
      <c r="H493" s="64" t="s">
        <v>44</v>
      </c>
      <c r="I493" s="64" t="s">
        <v>39</v>
      </c>
      <c r="J493" s="61">
        <v>50000000</v>
      </c>
      <c r="K493" s="52" t="s">
        <v>6948</v>
      </c>
      <c r="L493" s="64" t="s">
        <v>6949</v>
      </c>
      <c r="M493" s="48" t="s">
        <v>6950</v>
      </c>
      <c r="N493" s="65" t="s">
        <v>24</v>
      </c>
      <c r="O493" s="62"/>
    </row>
    <row r="494" spans="2:15" s="70" customFormat="1" x14ac:dyDescent="0.15">
      <c r="B494" s="65">
        <v>2018</v>
      </c>
      <c r="C494" s="75">
        <v>3</v>
      </c>
      <c r="D494" s="76" t="s">
        <v>14</v>
      </c>
      <c r="E494" s="69" t="s">
        <v>620</v>
      </c>
      <c r="F494" s="68" t="s">
        <v>4934</v>
      </c>
      <c r="G494" s="64" t="s">
        <v>43</v>
      </c>
      <c r="H494" s="64" t="s">
        <v>44</v>
      </c>
      <c r="I494" s="64" t="s">
        <v>39</v>
      </c>
      <c r="J494" s="61">
        <v>50000000</v>
      </c>
      <c r="K494" s="52" t="s">
        <v>6959</v>
      </c>
      <c r="L494" s="64" t="s">
        <v>6960</v>
      </c>
      <c r="M494" s="48" t="s">
        <v>6961</v>
      </c>
      <c r="N494" s="65" t="s">
        <v>24</v>
      </c>
      <c r="O494" s="62"/>
    </row>
    <row r="495" spans="2:15" s="70" customFormat="1" x14ac:dyDescent="0.15">
      <c r="B495" s="65">
        <v>2018</v>
      </c>
      <c r="C495" s="75">
        <v>3</v>
      </c>
      <c r="D495" s="76" t="s">
        <v>14</v>
      </c>
      <c r="E495" s="69" t="s">
        <v>622</v>
      </c>
      <c r="F495" s="68" t="s">
        <v>4934</v>
      </c>
      <c r="G495" s="64" t="s">
        <v>43</v>
      </c>
      <c r="H495" s="64" t="s">
        <v>44</v>
      </c>
      <c r="I495" s="64" t="s">
        <v>39</v>
      </c>
      <c r="J495" s="61">
        <v>50000000</v>
      </c>
      <c r="K495" s="52" t="s">
        <v>6959</v>
      </c>
      <c r="L495" s="64" t="s">
        <v>6960</v>
      </c>
      <c r="M495" s="48" t="s">
        <v>6961</v>
      </c>
      <c r="N495" s="65" t="s">
        <v>24</v>
      </c>
      <c r="O495" s="62"/>
    </row>
    <row r="496" spans="2:15" s="70" customFormat="1" x14ac:dyDescent="0.15">
      <c r="B496" s="65">
        <v>2018</v>
      </c>
      <c r="C496" s="75">
        <v>3</v>
      </c>
      <c r="D496" s="76" t="s">
        <v>14</v>
      </c>
      <c r="E496" s="69" t="s">
        <v>2683</v>
      </c>
      <c r="F496" s="68" t="s">
        <v>4934</v>
      </c>
      <c r="G496" s="64" t="s">
        <v>43</v>
      </c>
      <c r="H496" s="64" t="s">
        <v>38</v>
      </c>
      <c r="I496" s="64" t="s">
        <v>1065</v>
      </c>
      <c r="J496" s="61">
        <v>50000000</v>
      </c>
      <c r="K496" s="52" t="s">
        <v>5867</v>
      </c>
      <c r="L496" s="64" t="s">
        <v>7195</v>
      </c>
      <c r="M496" s="48" t="s">
        <v>7196</v>
      </c>
      <c r="N496" s="65" t="s">
        <v>24</v>
      </c>
      <c r="O496" s="62"/>
    </row>
    <row r="497" spans="2:15" s="70" customFormat="1" x14ac:dyDescent="0.15">
      <c r="B497" s="65">
        <v>2018</v>
      </c>
      <c r="C497" s="75">
        <v>3</v>
      </c>
      <c r="D497" s="76" t="s">
        <v>14</v>
      </c>
      <c r="E497" s="69" t="s">
        <v>620</v>
      </c>
      <c r="F497" s="68" t="s">
        <v>4934</v>
      </c>
      <c r="G497" s="64" t="s">
        <v>43</v>
      </c>
      <c r="H497" s="64" t="s">
        <v>44</v>
      </c>
      <c r="I497" s="64" t="s">
        <v>39</v>
      </c>
      <c r="J497" s="61">
        <v>50000000</v>
      </c>
      <c r="K497" s="52" t="s">
        <v>6959</v>
      </c>
      <c r="L497" s="64" t="s">
        <v>6960</v>
      </c>
      <c r="M497" s="48" t="s">
        <v>6961</v>
      </c>
      <c r="N497" s="65" t="s">
        <v>24</v>
      </c>
      <c r="O497" s="62"/>
    </row>
    <row r="498" spans="2:15" s="70" customFormat="1" x14ac:dyDescent="0.15">
      <c r="B498" s="65">
        <v>2018</v>
      </c>
      <c r="C498" s="75">
        <v>3</v>
      </c>
      <c r="D498" s="76" t="s">
        <v>14</v>
      </c>
      <c r="E498" s="69" t="s">
        <v>622</v>
      </c>
      <c r="F498" s="68" t="s">
        <v>4934</v>
      </c>
      <c r="G498" s="64" t="s">
        <v>43</v>
      </c>
      <c r="H498" s="64" t="s">
        <v>44</v>
      </c>
      <c r="I498" s="64" t="s">
        <v>39</v>
      </c>
      <c r="J498" s="61">
        <v>50000000</v>
      </c>
      <c r="K498" s="52" t="s">
        <v>6959</v>
      </c>
      <c r="L498" s="64" t="s">
        <v>6960</v>
      </c>
      <c r="M498" s="48" t="s">
        <v>6961</v>
      </c>
      <c r="N498" s="65" t="s">
        <v>24</v>
      </c>
      <c r="O498" s="62"/>
    </row>
    <row r="499" spans="2:15" s="70" customFormat="1" x14ac:dyDescent="0.15">
      <c r="B499" s="65">
        <v>2018</v>
      </c>
      <c r="C499" s="75">
        <v>3</v>
      </c>
      <c r="D499" s="76" t="s">
        <v>3756</v>
      </c>
      <c r="E499" s="69" t="s">
        <v>3757</v>
      </c>
      <c r="F499" s="68" t="s">
        <v>7298</v>
      </c>
      <c r="G499" s="64" t="s">
        <v>43</v>
      </c>
      <c r="H499" s="64" t="s">
        <v>3754</v>
      </c>
      <c r="I499" s="64" t="s">
        <v>3755</v>
      </c>
      <c r="J499" s="61">
        <v>50000000</v>
      </c>
      <c r="K499" s="52" t="s">
        <v>7338</v>
      </c>
      <c r="L499" s="64" t="s">
        <v>7339</v>
      </c>
      <c r="M499" s="48" t="s">
        <v>7340</v>
      </c>
      <c r="N499" s="65" t="s">
        <v>24</v>
      </c>
      <c r="O499" s="62"/>
    </row>
    <row r="500" spans="2:15" s="70" customFormat="1" x14ac:dyDescent="0.15">
      <c r="B500" s="65">
        <v>2018</v>
      </c>
      <c r="C500" s="75">
        <v>3</v>
      </c>
      <c r="D500" s="76" t="s">
        <v>14</v>
      </c>
      <c r="E500" s="69" t="s">
        <v>3802</v>
      </c>
      <c r="F500" s="68" t="s">
        <v>7298</v>
      </c>
      <c r="G500" s="64" t="s">
        <v>37</v>
      </c>
      <c r="H500" s="64" t="s">
        <v>44</v>
      </c>
      <c r="I500" s="64" t="s">
        <v>39</v>
      </c>
      <c r="J500" s="61">
        <v>50000000</v>
      </c>
      <c r="K500" s="52" t="s">
        <v>7404</v>
      </c>
      <c r="L500" s="64" t="s">
        <v>7411</v>
      </c>
      <c r="M500" s="48" t="s">
        <v>7410</v>
      </c>
      <c r="N500" s="65" t="s">
        <v>24</v>
      </c>
      <c r="O500" s="62"/>
    </row>
    <row r="501" spans="2:15" s="70" customFormat="1" x14ac:dyDescent="0.15">
      <c r="B501" s="65">
        <v>2018</v>
      </c>
      <c r="C501" s="75">
        <v>3</v>
      </c>
      <c r="D501" s="76" t="s">
        <v>3736</v>
      </c>
      <c r="E501" s="69" t="s">
        <v>3740</v>
      </c>
      <c r="F501" s="68" t="s">
        <v>7298</v>
      </c>
      <c r="G501" s="64" t="s">
        <v>43</v>
      </c>
      <c r="H501" s="64" t="s">
        <v>3734</v>
      </c>
      <c r="I501" s="64" t="s">
        <v>3735</v>
      </c>
      <c r="J501" s="61">
        <v>55000000</v>
      </c>
      <c r="K501" s="52" t="s">
        <v>7338</v>
      </c>
      <c r="L501" s="64" t="s">
        <v>7339</v>
      </c>
      <c r="M501" s="48" t="s">
        <v>7340</v>
      </c>
      <c r="N501" s="65" t="s">
        <v>24</v>
      </c>
      <c r="O501" s="62"/>
    </row>
    <row r="502" spans="2:15" s="70" customFormat="1" x14ac:dyDescent="0.15">
      <c r="B502" s="65">
        <v>2018</v>
      </c>
      <c r="C502" s="75">
        <v>3</v>
      </c>
      <c r="D502" s="76" t="s">
        <v>14</v>
      </c>
      <c r="E502" s="69" t="s">
        <v>621</v>
      </c>
      <c r="F502" s="68" t="s">
        <v>4934</v>
      </c>
      <c r="G502" s="64" t="s">
        <v>43</v>
      </c>
      <c r="H502" s="64" t="s">
        <v>44</v>
      </c>
      <c r="I502" s="64" t="s">
        <v>39</v>
      </c>
      <c r="J502" s="61">
        <v>60000000</v>
      </c>
      <c r="K502" s="52" t="s">
        <v>6959</v>
      </c>
      <c r="L502" s="64" t="s">
        <v>6960</v>
      </c>
      <c r="M502" s="48" t="s">
        <v>6961</v>
      </c>
      <c r="N502" s="65" t="s">
        <v>24</v>
      </c>
      <c r="O502" s="62"/>
    </row>
    <row r="503" spans="2:15" s="70" customFormat="1" x14ac:dyDescent="0.15">
      <c r="B503" s="65">
        <v>2018</v>
      </c>
      <c r="C503" s="75">
        <v>3</v>
      </c>
      <c r="D503" s="76" t="s">
        <v>14</v>
      </c>
      <c r="E503" s="69" t="s">
        <v>623</v>
      </c>
      <c r="F503" s="68" t="s">
        <v>4934</v>
      </c>
      <c r="G503" s="64" t="s">
        <v>43</v>
      </c>
      <c r="H503" s="64" t="s">
        <v>44</v>
      </c>
      <c r="I503" s="64" t="s">
        <v>39</v>
      </c>
      <c r="J503" s="61">
        <v>60000000</v>
      </c>
      <c r="K503" s="52" t="s">
        <v>6959</v>
      </c>
      <c r="L503" s="64" t="s">
        <v>6960</v>
      </c>
      <c r="M503" s="48" t="s">
        <v>6961</v>
      </c>
      <c r="N503" s="65" t="s">
        <v>24</v>
      </c>
      <c r="O503" s="62"/>
    </row>
    <row r="504" spans="2:15" s="70" customFormat="1" x14ac:dyDescent="0.15">
      <c r="B504" s="65">
        <v>2018</v>
      </c>
      <c r="C504" s="75">
        <v>3</v>
      </c>
      <c r="D504" s="76" t="s">
        <v>14</v>
      </c>
      <c r="E504" s="69" t="s">
        <v>1896</v>
      </c>
      <c r="F504" s="68" t="s">
        <v>4934</v>
      </c>
      <c r="G504" s="64" t="s">
        <v>37</v>
      </c>
      <c r="H504" s="64" t="s">
        <v>44</v>
      </c>
      <c r="I504" s="64" t="s">
        <v>39</v>
      </c>
      <c r="J504" s="61">
        <v>60000000</v>
      </c>
      <c r="K504" s="52" t="s">
        <v>5854</v>
      </c>
      <c r="L504" s="64" t="s">
        <v>6221</v>
      </c>
      <c r="M504" s="48" t="s">
        <v>6222</v>
      </c>
      <c r="N504" s="65" t="s">
        <v>24</v>
      </c>
      <c r="O504" s="62"/>
    </row>
    <row r="505" spans="2:15" s="70" customFormat="1" x14ac:dyDescent="0.15">
      <c r="B505" s="65">
        <v>2018</v>
      </c>
      <c r="C505" s="75">
        <v>3</v>
      </c>
      <c r="D505" s="76" t="s">
        <v>14</v>
      </c>
      <c r="E505" s="69" t="s">
        <v>621</v>
      </c>
      <c r="F505" s="68" t="s">
        <v>4934</v>
      </c>
      <c r="G505" s="64" t="s">
        <v>43</v>
      </c>
      <c r="H505" s="64" t="s">
        <v>44</v>
      </c>
      <c r="I505" s="64" t="s">
        <v>39</v>
      </c>
      <c r="J505" s="61">
        <v>60000000</v>
      </c>
      <c r="K505" s="52" t="s">
        <v>6959</v>
      </c>
      <c r="L505" s="64" t="s">
        <v>6960</v>
      </c>
      <c r="M505" s="48" t="s">
        <v>6961</v>
      </c>
      <c r="N505" s="65" t="s">
        <v>24</v>
      </c>
      <c r="O505" s="62"/>
    </row>
    <row r="506" spans="2:15" s="70" customFormat="1" x14ac:dyDescent="0.15">
      <c r="B506" s="65">
        <v>2018</v>
      </c>
      <c r="C506" s="75">
        <v>3</v>
      </c>
      <c r="D506" s="76" t="s">
        <v>14</v>
      </c>
      <c r="E506" s="69" t="s">
        <v>623</v>
      </c>
      <c r="F506" s="68" t="s">
        <v>4934</v>
      </c>
      <c r="G506" s="64" t="s">
        <v>43</v>
      </c>
      <c r="H506" s="64" t="s">
        <v>44</v>
      </c>
      <c r="I506" s="64" t="s">
        <v>39</v>
      </c>
      <c r="J506" s="61">
        <v>60000000</v>
      </c>
      <c r="K506" s="52" t="s">
        <v>6959</v>
      </c>
      <c r="L506" s="64" t="s">
        <v>6960</v>
      </c>
      <c r="M506" s="48" t="s">
        <v>6961</v>
      </c>
      <c r="N506" s="65" t="s">
        <v>24</v>
      </c>
      <c r="O506" s="62"/>
    </row>
    <row r="507" spans="2:15" s="70" customFormat="1" x14ac:dyDescent="0.15">
      <c r="B507" s="65">
        <v>2018</v>
      </c>
      <c r="C507" s="75">
        <v>3</v>
      </c>
      <c r="D507" s="76" t="s">
        <v>3705</v>
      </c>
      <c r="E507" s="69" t="s">
        <v>3728</v>
      </c>
      <c r="F507" s="68" t="s">
        <v>7298</v>
      </c>
      <c r="G507" s="64" t="s">
        <v>43</v>
      </c>
      <c r="H507" s="64" t="s">
        <v>3708</v>
      </c>
      <c r="I507" s="64" t="s">
        <v>3709</v>
      </c>
      <c r="J507" s="61">
        <v>60000000</v>
      </c>
      <c r="K507" s="52" t="s">
        <v>7338</v>
      </c>
      <c r="L507" s="64" t="s">
        <v>7339</v>
      </c>
      <c r="M507" s="48" t="s">
        <v>7340</v>
      </c>
      <c r="N507" s="65" t="s">
        <v>24</v>
      </c>
      <c r="O507" s="62"/>
    </row>
    <row r="508" spans="2:15" s="70" customFormat="1" x14ac:dyDescent="0.15">
      <c r="B508" s="65">
        <v>2018</v>
      </c>
      <c r="C508" s="75">
        <v>3</v>
      </c>
      <c r="D508" s="76" t="s">
        <v>3736</v>
      </c>
      <c r="E508" s="69" t="s">
        <v>3747</v>
      </c>
      <c r="F508" s="68" t="s">
        <v>7298</v>
      </c>
      <c r="G508" s="64" t="s">
        <v>43</v>
      </c>
      <c r="H508" s="64" t="s">
        <v>3734</v>
      </c>
      <c r="I508" s="64" t="s">
        <v>3735</v>
      </c>
      <c r="J508" s="61">
        <v>60000000</v>
      </c>
      <c r="K508" s="52" t="s">
        <v>7338</v>
      </c>
      <c r="L508" s="64" t="s">
        <v>7339</v>
      </c>
      <c r="M508" s="48" t="s">
        <v>7340</v>
      </c>
      <c r="N508" s="65" t="s">
        <v>24</v>
      </c>
      <c r="O508" s="62"/>
    </row>
    <row r="509" spans="2:15" s="70" customFormat="1" x14ac:dyDescent="0.15">
      <c r="B509" s="65">
        <v>2018</v>
      </c>
      <c r="C509" s="75">
        <v>3</v>
      </c>
      <c r="D509" s="76" t="s">
        <v>15</v>
      </c>
      <c r="E509" s="69" t="s">
        <v>2700</v>
      </c>
      <c r="F509" s="68" t="s">
        <v>4985</v>
      </c>
      <c r="G509" s="64" t="s">
        <v>37</v>
      </c>
      <c r="H509" s="64" t="s">
        <v>7678</v>
      </c>
      <c r="I509" s="64" t="s">
        <v>39</v>
      </c>
      <c r="J509" s="61">
        <v>63600000</v>
      </c>
      <c r="K509" s="52" t="s">
        <v>5873</v>
      </c>
      <c r="L509" s="64" t="s">
        <v>6342</v>
      </c>
      <c r="M509" s="48" t="s">
        <v>6343</v>
      </c>
      <c r="N509" s="65" t="s">
        <v>24</v>
      </c>
      <c r="O509" s="62"/>
    </row>
    <row r="510" spans="2:15" s="70" customFormat="1" x14ac:dyDescent="0.15">
      <c r="B510" s="65">
        <v>2018</v>
      </c>
      <c r="C510" s="75">
        <v>3</v>
      </c>
      <c r="D510" s="76" t="s">
        <v>14</v>
      </c>
      <c r="E510" s="69" t="s">
        <v>1895</v>
      </c>
      <c r="F510" s="68" t="s">
        <v>4934</v>
      </c>
      <c r="G510" s="64" t="s">
        <v>37</v>
      </c>
      <c r="H510" s="64" t="s">
        <v>44</v>
      </c>
      <c r="I510" s="64" t="s">
        <v>39</v>
      </c>
      <c r="J510" s="61">
        <v>70000000</v>
      </c>
      <c r="K510" s="52" t="s">
        <v>5854</v>
      </c>
      <c r="L510" s="64" t="s">
        <v>6219</v>
      </c>
      <c r="M510" s="48" t="s">
        <v>6220</v>
      </c>
      <c r="N510" s="65" t="s">
        <v>24</v>
      </c>
      <c r="O510" s="62"/>
    </row>
    <row r="511" spans="2:15" s="70" customFormat="1" x14ac:dyDescent="0.15">
      <c r="B511" s="65">
        <v>2018</v>
      </c>
      <c r="C511" s="75">
        <v>3</v>
      </c>
      <c r="D511" s="76" t="s">
        <v>14</v>
      </c>
      <c r="E511" s="69" t="s">
        <v>2787</v>
      </c>
      <c r="F511" s="68" t="s">
        <v>4934</v>
      </c>
      <c r="G511" s="64" t="s">
        <v>37</v>
      </c>
      <c r="H511" s="64" t="s">
        <v>44</v>
      </c>
      <c r="I511" s="64" t="s">
        <v>39</v>
      </c>
      <c r="J511" s="61">
        <v>70000000</v>
      </c>
      <c r="K511" s="52" t="s">
        <v>7239</v>
      </c>
      <c r="L511" s="64" t="s">
        <v>7245</v>
      </c>
      <c r="M511" s="48" t="s">
        <v>7246</v>
      </c>
      <c r="N511" s="65" t="s">
        <v>24</v>
      </c>
      <c r="O511" s="62"/>
    </row>
    <row r="512" spans="2:15" s="70" customFormat="1" x14ac:dyDescent="0.15">
      <c r="B512" s="65">
        <v>2018</v>
      </c>
      <c r="C512" s="75">
        <v>3</v>
      </c>
      <c r="D512" s="76" t="s">
        <v>3705</v>
      </c>
      <c r="E512" s="69" t="s">
        <v>3733</v>
      </c>
      <c r="F512" s="68" t="s">
        <v>7298</v>
      </c>
      <c r="G512" s="64" t="s">
        <v>43</v>
      </c>
      <c r="H512" s="64" t="s">
        <v>3734</v>
      </c>
      <c r="I512" s="64" t="s">
        <v>3735</v>
      </c>
      <c r="J512" s="61">
        <v>70000000</v>
      </c>
      <c r="K512" s="52" t="s">
        <v>7338</v>
      </c>
      <c r="L512" s="64" t="s">
        <v>7339</v>
      </c>
      <c r="M512" s="48" t="s">
        <v>7340</v>
      </c>
      <c r="N512" s="65" t="s">
        <v>24</v>
      </c>
      <c r="O512" s="62"/>
    </row>
    <row r="513" spans="2:15" s="70" customFormat="1" x14ac:dyDescent="0.15">
      <c r="B513" s="65">
        <v>2018</v>
      </c>
      <c r="C513" s="75">
        <v>3</v>
      </c>
      <c r="D513" s="76" t="s">
        <v>3736</v>
      </c>
      <c r="E513" s="69" t="s">
        <v>3748</v>
      </c>
      <c r="F513" s="68" t="s">
        <v>7298</v>
      </c>
      <c r="G513" s="64" t="s">
        <v>43</v>
      </c>
      <c r="H513" s="64" t="s">
        <v>3734</v>
      </c>
      <c r="I513" s="64" t="s">
        <v>3735</v>
      </c>
      <c r="J513" s="61">
        <v>70000000</v>
      </c>
      <c r="K513" s="52" t="s">
        <v>7338</v>
      </c>
      <c r="L513" s="64" t="s">
        <v>7339</v>
      </c>
      <c r="M513" s="48" t="s">
        <v>7340</v>
      </c>
      <c r="N513" s="65" t="s">
        <v>24</v>
      </c>
      <c r="O513" s="62"/>
    </row>
    <row r="514" spans="2:15" s="70" customFormat="1" x14ac:dyDescent="0.15">
      <c r="B514" s="65">
        <v>2018</v>
      </c>
      <c r="C514" s="75">
        <v>3</v>
      </c>
      <c r="D514" s="76" t="s">
        <v>14</v>
      </c>
      <c r="E514" s="69" t="s">
        <v>3800</v>
      </c>
      <c r="F514" s="68" t="s">
        <v>7298</v>
      </c>
      <c r="G514" s="64" t="s">
        <v>37</v>
      </c>
      <c r="H514" s="64" t="s">
        <v>44</v>
      </c>
      <c r="I514" s="64" t="s">
        <v>39</v>
      </c>
      <c r="J514" s="61">
        <v>72000000</v>
      </c>
      <c r="K514" s="52" t="s">
        <v>7404</v>
      </c>
      <c r="L514" s="64" t="s">
        <v>7409</v>
      </c>
      <c r="M514" s="48" t="s">
        <v>7410</v>
      </c>
      <c r="N514" s="65" t="s">
        <v>24</v>
      </c>
      <c r="O514" s="62"/>
    </row>
    <row r="515" spans="2:15" s="70" customFormat="1" x14ac:dyDescent="0.15">
      <c r="B515" s="65">
        <v>2018</v>
      </c>
      <c r="C515" s="75">
        <v>3</v>
      </c>
      <c r="D515" s="76" t="s">
        <v>3736</v>
      </c>
      <c r="E515" s="69" t="s">
        <v>3752</v>
      </c>
      <c r="F515" s="68" t="s">
        <v>7298</v>
      </c>
      <c r="G515" s="64" t="s">
        <v>43</v>
      </c>
      <c r="H515" s="64" t="s">
        <v>3734</v>
      </c>
      <c r="I515" s="64" t="s">
        <v>3735</v>
      </c>
      <c r="J515" s="61">
        <v>75000000</v>
      </c>
      <c r="K515" s="52" t="s">
        <v>7338</v>
      </c>
      <c r="L515" s="64" t="s">
        <v>7339</v>
      </c>
      <c r="M515" s="48" t="s">
        <v>7340</v>
      </c>
      <c r="N515" s="65" t="s">
        <v>24</v>
      </c>
      <c r="O515" s="62"/>
    </row>
    <row r="516" spans="2:15" s="70" customFormat="1" x14ac:dyDescent="0.15">
      <c r="B516" s="65">
        <v>2018</v>
      </c>
      <c r="C516" s="75">
        <v>3</v>
      </c>
      <c r="D516" s="76" t="s">
        <v>14</v>
      </c>
      <c r="E516" s="69" t="s">
        <v>449</v>
      </c>
      <c r="F516" s="68" t="s">
        <v>4985</v>
      </c>
      <c r="G516" s="64" t="s">
        <v>43</v>
      </c>
      <c r="H516" s="64" t="s">
        <v>38</v>
      </c>
      <c r="I516" s="64" t="s">
        <v>7679</v>
      </c>
      <c r="J516" s="61">
        <v>80000000</v>
      </c>
      <c r="K516" s="52" t="s">
        <v>6928</v>
      </c>
      <c r="L516" s="64" t="s">
        <v>5965</v>
      </c>
      <c r="M516" s="48" t="s">
        <v>5966</v>
      </c>
      <c r="N516" s="65" t="s">
        <v>24</v>
      </c>
      <c r="O516" s="62"/>
    </row>
    <row r="517" spans="2:15" s="70" customFormat="1" x14ac:dyDescent="0.15">
      <c r="B517" s="65">
        <v>2018</v>
      </c>
      <c r="C517" s="75">
        <v>3</v>
      </c>
      <c r="D517" s="76" t="s">
        <v>14</v>
      </c>
      <c r="E517" s="69" t="s">
        <v>1070</v>
      </c>
      <c r="F517" s="68" t="s">
        <v>4934</v>
      </c>
      <c r="G517" s="64" t="s">
        <v>43</v>
      </c>
      <c r="H517" s="64" t="s">
        <v>44</v>
      </c>
      <c r="I517" s="64" t="s">
        <v>39</v>
      </c>
      <c r="J517" s="61">
        <v>80000000</v>
      </c>
      <c r="K517" s="52" t="s">
        <v>6992</v>
      </c>
      <c r="L517" s="64" t="s">
        <v>6995</v>
      </c>
      <c r="M517" s="48" t="s">
        <v>6996</v>
      </c>
      <c r="N517" s="65" t="s">
        <v>24</v>
      </c>
      <c r="O517" s="62"/>
    </row>
    <row r="518" spans="2:15" s="70" customFormat="1" x14ac:dyDescent="0.15">
      <c r="B518" s="65">
        <v>2018</v>
      </c>
      <c r="C518" s="75">
        <v>3</v>
      </c>
      <c r="D518" s="76" t="s">
        <v>14</v>
      </c>
      <c r="E518" s="69" t="s">
        <v>2672</v>
      </c>
      <c r="F518" s="68" t="s">
        <v>4934</v>
      </c>
      <c r="G518" s="64" t="s">
        <v>37</v>
      </c>
      <c r="H518" s="64" t="s">
        <v>7678</v>
      </c>
      <c r="I518" s="64" t="s">
        <v>39</v>
      </c>
      <c r="J518" s="61">
        <v>80000000</v>
      </c>
      <c r="K518" s="52" t="s">
        <v>5864</v>
      </c>
      <c r="L518" s="64" t="s">
        <v>7193</v>
      </c>
      <c r="M518" s="48" t="s">
        <v>7194</v>
      </c>
      <c r="N518" s="65" t="s">
        <v>24</v>
      </c>
      <c r="O518" s="62"/>
    </row>
    <row r="519" spans="2:15" s="70" customFormat="1" x14ac:dyDescent="0.15">
      <c r="B519" s="65">
        <v>2018</v>
      </c>
      <c r="C519" s="75">
        <v>3</v>
      </c>
      <c r="D519" s="76" t="s">
        <v>14</v>
      </c>
      <c r="E519" s="69" t="s">
        <v>2788</v>
      </c>
      <c r="F519" s="68" t="s">
        <v>4934</v>
      </c>
      <c r="G519" s="64" t="s">
        <v>37</v>
      </c>
      <c r="H519" s="64" t="s">
        <v>44</v>
      </c>
      <c r="I519" s="64" t="s">
        <v>39</v>
      </c>
      <c r="J519" s="61">
        <v>80000000</v>
      </c>
      <c r="K519" s="52" t="s">
        <v>7227</v>
      </c>
      <c r="L519" s="64" t="s">
        <v>7016</v>
      </c>
      <c r="M519" s="48" t="s">
        <v>7247</v>
      </c>
      <c r="N519" s="65" t="s">
        <v>24</v>
      </c>
      <c r="O519" s="62"/>
    </row>
    <row r="520" spans="2:15" s="70" customFormat="1" x14ac:dyDescent="0.15">
      <c r="B520" s="65">
        <v>2018</v>
      </c>
      <c r="C520" s="75">
        <v>3</v>
      </c>
      <c r="D520" s="76" t="s">
        <v>14</v>
      </c>
      <c r="E520" s="69" t="s">
        <v>2789</v>
      </c>
      <c r="F520" s="68" t="s">
        <v>4934</v>
      </c>
      <c r="G520" s="64" t="s">
        <v>37</v>
      </c>
      <c r="H520" s="64" t="s">
        <v>44</v>
      </c>
      <c r="I520" s="64" t="s">
        <v>39</v>
      </c>
      <c r="J520" s="61">
        <v>80000000</v>
      </c>
      <c r="K520" s="52" t="s">
        <v>7227</v>
      </c>
      <c r="L520" s="64" t="s">
        <v>7248</v>
      </c>
      <c r="M520" s="48" t="s">
        <v>7249</v>
      </c>
      <c r="N520" s="65" t="s">
        <v>24</v>
      </c>
      <c r="O520" s="62"/>
    </row>
    <row r="521" spans="2:15" s="70" customFormat="1" x14ac:dyDescent="0.15">
      <c r="B521" s="65">
        <v>2018</v>
      </c>
      <c r="C521" s="75">
        <v>3</v>
      </c>
      <c r="D521" s="76" t="s">
        <v>3736</v>
      </c>
      <c r="E521" s="69" t="s">
        <v>3742</v>
      </c>
      <c r="F521" s="68" t="s">
        <v>7298</v>
      </c>
      <c r="G521" s="64" t="s">
        <v>43</v>
      </c>
      <c r="H521" s="64" t="s">
        <v>3734</v>
      </c>
      <c r="I521" s="64" t="s">
        <v>3735</v>
      </c>
      <c r="J521" s="61">
        <v>80000000</v>
      </c>
      <c r="K521" s="52" t="s">
        <v>7338</v>
      </c>
      <c r="L521" s="64" t="s">
        <v>7339</v>
      </c>
      <c r="M521" s="48" t="s">
        <v>7340</v>
      </c>
      <c r="N521" s="65" t="s">
        <v>24</v>
      </c>
      <c r="O521" s="62"/>
    </row>
    <row r="522" spans="2:15" s="70" customFormat="1" x14ac:dyDescent="0.15">
      <c r="B522" s="65">
        <v>2018</v>
      </c>
      <c r="C522" s="75">
        <v>3</v>
      </c>
      <c r="D522" s="76" t="s">
        <v>3736</v>
      </c>
      <c r="E522" s="69" t="s">
        <v>3743</v>
      </c>
      <c r="F522" s="68" t="s">
        <v>7298</v>
      </c>
      <c r="G522" s="64" t="s">
        <v>43</v>
      </c>
      <c r="H522" s="64" t="s">
        <v>3734</v>
      </c>
      <c r="I522" s="64" t="s">
        <v>3735</v>
      </c>
      <c r="J522" s="61">
        <v>80000000</v>
      </c>
      <c r="K522" s="52" t="s">
        <v>7338</v>
      </c>
      <c r="L522" s="64" t="s">
        <v>7339</v>
      </c>
      <c r="M522" s="48" t="s">
        <v>7340</v>
      </c>
      <c r="N522" s="65" t="s">
        <v>24</v>
      </c>
      <c r="O522" s="62"/>
    </row>
    <row r="523" spans="2:15" s="70" customFormat="1" x14ac:dyDescent="0.15">
      <c r="B523" s="65">
        <v>2018</v>
      </c>
      <c r="C523" s="75">
        <v>3</v>
      </c>
      <c r="D523" s="76" t="s">
        <v>3736</v>
      </c>
      <c r="E523" s="69" t="s">
        <v>3744</v>
      </c>
      <c r="F523" s="68" t="s">
        <v>7298</v>
      </c>
      <c r="G523" s="64" t="s">
        <v>43</v>
      </c>
      <c r="H523" s="64" t="s">
        <v>3734</v>
      </c>
      <c r="I523" s="64" t="s">
        <v>3735</v>
      </c>
      <c r="J523" s="61">
        <v>80000000</v>
      </c>
      <c r="K523" s="52" t="s">
        <v>7338</v>
      </c>
      <c r="L523" s="64" t="s">
        <v>7339</v>
      </c>
      <c r="M523" s="48" t="s">
        <v>7340</v>
      </c>
      <c r="N523" s="65" t="s">
        <v>24</v>
      </c>
      <c r="O523" s="62"/>
    </row>
    <row r="524" spans="2:15" s="70" customFormat="1" x14ac:dyDescent="0.15">
      <c r="B524" s="65">
        <v>2018</v>
      </c>
      <c r="C524" s="75">
        <v>3</v>
      </c>
      <c r="D524" s="76" t="s">
        <v>3736</v>
      </c>
      <c r="E524" s="69" t="s">
        <v>3745</v>
      </c>
      <c r="F524" s="68" t="s">
        <v>7298</v>
      </c>
      <c r="G524" s="64" t="s">
        <v>43</v>
      </c>
      <c r="H524" s="64" t="s">
        <v>3734</v>
      </c>
      <c r="I524" s="64" t="s">
        <v>3735</v>
      </c>
      <c r="J524" s="61">
        <v>80000000</v>
      </c>
      <c r="K524" s="52" t="s">
        <v>7338</v>
      </c>
      <c r="L524" s="64" t="s">
        <v>7339</v>
      </c>
      <c r="M524" s="48" t="s">
        <v>7340</v>
      </c>
      <c r="N524" s="65" t="s">
        <v>24</v>
      </c>
      <c r="O524" s="62"/>
    </row>
    <row r="525" spans="2:15" s="70" customFormat="1" x14ac:dyDescent="0.15">
      <c r="B525" s="65">
        <v>2018</v>
      </c>
      <c r="C525" s="75">
        <v>3</v>
      </c>
      <c r="D525" s="76" t="s">
        <v>3736</v>
      </c>
      <c r="E525" s="69" t="s">
        <v>3746</v>
      </c>
      <c r="F525" s="68" t="s">
        <v>7298</v>
      </c>
      <c r="G525" s="64" t="s">
        <v>43</v>
      </c>
      <c r="H525" s="64" t="s">
        <v>3734</v>
      </c>
      <c r="I525" s="64" t="s">
        <v>3735</v>
      </c>
      <c r="J525" s="61">
        <v>80000000</v>
      </c>
      <c r="K525" s="52" t="s">
        <v>7338</v>
      </c>
      <c r="L525" s="64" t="s">
        <v>7339</v>
      </c>
      <c r="M525" s="48" t="s">
        <v>7340</v>
      </c>
      <c r="N525" s="65" t="s">
        <v>24</v>
      </c>
      <c r="O525" s="62"/>
    </row>
    <row r="526" spans="2:15" s="70" customFormat="1" x14ac:dyDescent="0.15">
      <c r="B526" s="65">
        <v>2018</v>
      </c>
      <c r="C526" s="75">
        <v>3</v>
      </c>
      <c r="D526" s="76" t="s">
        <v>3736</v>
      </c>
      <c r="E526" s="69" t="s">
        <v>3750</v>
      </c>
      <c r="F526" s="68" t="s">
        <v>7298</v>
      </c>
      <c r="G526" s="64" t="s">
        <v>43</v>
      </c>
      <c r="H526" s="64" t="s">
        <v>3734</v>
      </c>
      <c r="I526" s="64" t="s">
        <v>3735</v>
      </c>
      <c r="J526" s="61">
        <v>80000000</v>
      </c>
      <c r="K526" s="52" t="s">
        <v>7338</v>
      </c>
      <c r="L526" s="64" t="s">
        <v>7339</v>
      </c>
      <c r="M526" s="48" t="s">
        <v>7340</v>
      </c>
      <c r="N526" s="65" t="s">
        <v>24</v>
      </c>
      <c r="O526" s="62"/>
    </row>
    <row r="527" spans="2:15" s="70" customFormat="1" x14ac:dyDescent="0.15">
      <c r="B527" s="65">
        <v>2018</v>
      </c>
      <c r="C527" s="75">
        <v>3</v>
      </c>
      <c r="D527" s="76" t="s">
        <v>14</v>
      </c>
      <c r="E527" s="69" t="s">
        <v>440</v>
      </c>
      <c r="F527" s="68" t="s">
        <v>6909</v>
      </c>
      <c r="G527" s="64" t="s">
        <v>37</v>
      </c>
      <c r="H527" s="64" t="s">
        <v>44</v>
      </c>
      <c r="I527" s="64" t="s">
        <v>39</v>
      </c>
      <c r="J527" s="61">
        <v>85000000</v>
      </c>
      <c r="K527" s="52" t="s">
        <v>6913</v>
      </c>
      <c r="L527" s="64" t="s">
        <v>6914</v>
      </c>
      <c r="M527" s="48" t="s">
        <v>6915</v>
      </c>
      <c r="N527" s="65" t="s">
        <v>24</v>
      </c>
      <c r="O527" s="62"/>
    </row>
    <row r="528" spans="2:15" s="70" customFormat="1" x14ac:dyDescent="0.15">
      <c r="B528" s="65">
        <v>2018</v>
      </c>
      <c r="C528" s="75">
        <v>3</v>
      </c>
      <c r="D528" s="76" t="s">
        <v>3705</v>
      </c>
      <c r="E528" s="69" t="s">
        <v>3726</v>
      </c>
      <c r="F528" s="68" t="s">
        <v>7298</v>
      </c>
      <c r="G528" s="64" t="s">
        <v>43</v>
      </c>
      <c r="H528" s="64" t="s">
        <v>3708</v>
      </c>
      <c r="I528" s="64" t="s">
        <v>3709</v>
      </c>
      <c r="J528" s="61">
        <v>85000000</v>
      </c>
      <c r="K528" s="52" t="s">
        <v>7338</v>
      </c>
      <c r="L528" s="64" t="s">
        <v>7339</v>
      </c>
      <c r="M528" s="48" t="s">
        <v>7340</v>
      </c>
      <c r="N528" s="65" t="s">
        <v>24</v>
      </c>
      <c r="O528" s="62"/>
    </row>
    <row r="529" spans="2:15" s="70" customFormat="1" x14ac:dyDescent="0.15">
      <c r="B529" s="65">
        <v>2018</v>
      </c>
      <c r="C529" s="75">
        <v>3</v>
      </c>
      <c r="D529" s="76" t="s">
        <v>3736</v>
      </c>
      <c r="E529" s="69" t="s">
        <v>3737</v>
      </c>
      <c r="F529" s="68" t="s">
        <v>7298</v>
      </c>
      <c r="G529" s="64" t="s">
        <v>43</v>
      </c>
      <c r="H529" s="64" t="s">
        <v>3734</v>
      </c>
      <c r="I529" s="64" t="s">
        <v>3735</v>
      </c>
      <c r="J529" s="61">
        <v>85000000</v>
      </c>
      <c r="K529" s="52" t="s">
        <v>7338</v>
      </c>
      <c r="L529" s="64" t="s">
        <v>7339</v>
      </c>
      <c r="M529" s="48" t="s">
        <v>7340</v>
      </c>
      <c r="N529" s="65" t="s">
        <v>24</v>
      </c>
      <c r="O529" s="62"/>
    </row>
    <row r="530" spans="2:15" s="70" customFormat="1" x14ac:dyDescent="0.15">
      <c r="B530" s="65">
        <v>2018</v>
      </c>
      <c r="C530" s="75">
        <v>3</v>
      </c>
      <c r="D530" s="76" t="s">
        <v>14</v>
      </c>
      <c r="E530" s="69" t="s">
        <v>435</v>
      </c>
      <c r="F530" s="68" t="s">
        <v>6909</v>
      </c>
      <c r="G530" s="64" t="s">
        <v>43</v>
      </c>
      <c r="H530" s="64" t="s">
        <v>38</v>
      </c>
      <c r="I530" s="64" t="s">
        <v>39</v>
      </c>
      <c r="J530" s="61">
        <v>88000000</v>
      </c>
      <c r="K530" s="52" t="s">
        <v>6910</v>
      </c>
      <c r="L530" s="64" t="s">
        <v>6911</v>
      </c>
      <c r="M530" s="48" t="s">
        <v>6912</v>
      </c>
      <c r="N530" s="65" t="s">
        <v>24</v>
      </c>
      <c r="O530" s="62"/>
    </row>
    <row r="531" spans="2:15" s="70" customFormat="1" x14ac:dyDescent="0.15">
      <c r="B531" s="65">
        <v>2018</v>
      </c>
      <c r="C531" s="75">
        <v>3</v>
      </c>
      <c r="D531" s="76" t="s">
        <v>14</v>
      </c>
      <c r="E531" s="69" t="s">
        <v>436</v>
      </c>
      <c r="F531" s="68" t="s">
        <v>6909</v>
      </c>
      <c r="G531" s="64" t="s">
        <v>43</v>
      </c>
      <c r="H531" s="64" t="s">
        <v>38</v>
      </c>
      <c r="I531" s="64" t="s">
        <v>39</v>
      </c>
      <c r="J531" s="61">
        <v>88000000</v>
      </c>
      <c r="K531" s="52" t="s">
        <v>6910</v>
      </c>
      <c r="L531" s="64" t="s">
        <v>6911</v>
      </c>
      <c r="M531" s="48" t="s">
        <v>6912</v>
      </c>
      <c r="N531" s="65" t="s">
        <v>24</v>
      </c>
      <c r="O531" s="62"/>
    </row>
    <row r="532" spans="2:15" s="70" customFormat="1" x14ac:dyDescent="0.15">
      <c r="B532" s="65">
        <v>2018</v>
      </c>
      <c r="C532" s="75">
        <v>3</v>
      </c>
      <c r="D532" s="76" t="s">
        <v>14</v>
      </c>
      <c r="E532" s="69" t="s">
        <v>437</v>
      </c>
      <c r="F532" s="68" t="s">
        <v>6909</v>
      </c>
      <c r="G532" s="64" t="s">
        <v>43</v>
      </c>
      <c r="H532" s="64" t="s">
        <v>38</v>
      </c>
      <c r="I532" s="64" t="s">
        <v>39</v>
      </c>
      <c r="J532" s="61">
        <v>88000000</v>
      </c>
      <c r="K532" s="52" t="s">
        <v>6910</v>
      </c>
      <c r="L532" s="64" t="s">
        <v>6911</v>
      </c>
      <c r="M532" s="48" t="s">
        <v>6912</v>
      </c>
      <c r="N532" s="65" t="s">
        <v>24</v>
      </c>
      <c r="O532" s="62"/>
    </row>
    <row r="533" spans="2:15" s="70" customFormat="1" x14ac:dyDescent="0.15">
      <c r="B533" s="65">
        <v>2018</v>
      </c>
      <c r="C533" s="75">
        <v>3</v>
      </c>
      <c r="D533" s="76" t="s">
        <v>14</v>
      </c>
      <c r="E533" s="69" t="s">
        <v>438</v>
      </c>
      <c r="F533" s="68" t="s">
        <v>6909</v>
      </c>
      <c r="G533" s="64" t="s">
        <v>43</v>
      </c>
      <c r="H533" s="64" t="s">
        <v>38</v>
      </c>
      <c r="I533" s="64" t="s">
        <v>39</v>
      </c>
      <c r="J533" s="61">
        <v>88000000</v>
      </c>
      <c r="K533" s="52" t="s">
        <v>6910</v>
      </c>
      <c r="L533" s="64" t="s">
        <v>6911</v>
      </c>
      <c r="M533" s="48" t="s">
        <v>6912</v>
      </c>
      <c r="N533" s="65" t="s">
        <v>24</v>
      </c>
      <c r="O533" s="62"/>
    </row>
    <row r="534" spans="2:15" s="70" customFormat="1" x14ac:dyDescent="0.15">
      <c r="B534" s="65">
        <v>2018</v>
      </c>
      <c r="C534" s="75">
        <v>3</v>
      </c>
      <c r="D534" s="76" t="s">
        <v>14</v>
      </c>
      <c r="E534" s="69" t="s">
        <v>442</v>
      </c>
      <c r="F534" s="68" t="s">
        <v>6909</v>
      </c>
      <c r="G534" s="64" t="s">
        <v>37</v>
      </c>
      <c r="H534" s="64" t="s">
        <v>44</v>
      </c>
      <c r="I534" s="64" t="s">
        <v>39</v>
      </c>
      <c r="J534" s="61">
        <v>88200000</v>
      </c>
      <c r="K534" s="52" t="s">
        <v>6913</v>
      </c>
      <c r="L534" s="64" t="s">
        <v>6916</v>
      </c>
      <c r="M534" s="48" t="s">
        <v>6917</v>
      </c>
      <c r="N534" s="65" t="s">
        <v>24</v>
      </c>
      <c r="O534" s="62"/>
    </row>
    <row r="535" spans="2:15" s="70" customFormat="1" x14ac:dyDescent="0.15">
      <c r="B535" s="65">
        <v>2018</v>
      </c>
      <c r="C535" s="75">
        <v>3</v>
      </c>
      <c r="D535" s="76" t="s">
        <v>15</v>
      </c>
      <c r="E535" s="69" t="s">
        <v>612</v>
      </c>
      <c r="F535" s="68" t="s">
        <v>4934</v>
      </c>
      <c r="G535" s="64" t="s">
        <v>43</v>
      </c>
      <c r="H535" s="64" t="s">
        <v>44</v>
      </c>
      <c r="I535" s="64" t="s">
        <v>39</v>
      </c>
      <c r="J535" s="61">
        <v>90000000</v>
      </c>
      <c r="K535" s="52" t="s">
        <v>6956</v>
      </c>
      <c r="L535" s="64" t="s">
        <v>6957</v>
      </c>
      <c r="M535" s="48" t="s">
        <v>6958</v>
      </c>
      <c r="N535" s="65" t="s">
        <v>24</v>
      </c>
      <c r="O535" s="62"/>
    </row>
    <row r="536" spans="2:15" s="70" customFormat="1" x14ac:dyDescent="0.15">
      <c r="B536" s="65">
        <v>2018</v>
      </c>
      <c r="C536" s="75">
        <v>3</v>
      </c>
      <c r="D536" s="76" t="s">
        <v>14</v>
      </c>
      <c r="E536" s="69" t="s">
        <v>3126</v>
      </c>
      <c r="F536" s="68" t="s">
        <v>7298</v>
      </c>
      <c r="G536" s="64" t="s">
        <v>37</v>
      </c>
      <c r="H536" s="64" t="s">
        <v>44</v>
      </c>
      <c r="I536" s="64" t="s">
        <v>39</v>
      </c>
      <c r="J536" s="61">
        <v>90000000</v>
      </c>
      <c r="K536" s="52" t="s">
        <v>7312</v>
      </c>
      <c r="L536" s="64" t="s">
        <v>7317</v>
      </c>
      <c r="M536" s="48" t="s">
        <v>7318</v>
      </c>
      <c r="N536" s="65" t="s">
        <v>24</v>
      </c>
      <c r="O536" s="62"/>
    </row>
    <row r="537" spans="2:15" s="70" customFormat="1" x14ac:dyDescent="0.15">
      <c r="B537" s="65">
        <v>2018</v>
      </c>
      <c r="C537" s="75">
        <v>3</v>
      </c>
      <c r="D537" s="76" t="s">
        <v>14</v>
      </c>
      <c r="E537" s="69" t="s">
        <v>1066</v>
      </c>
      <c r="F537" s="68" t="s">
        <v>4934</v>
      </c>
      <c r="G537" s="64" t="s">
        <v>37</v>
      </c>
      <c r="H537" s="64" t="s">
        <v>44</v>
      </c>
      <c r="I537" s="64" t="s">
        <v>39</v>
      </c>
      <c r="J537" s="61">
        <v>91660000</v>
      </c>
      <c r="K537" s="52" t="s">
        <v>6992</v>
      </c>
      <c r="L537" s="64" t="s">
        <v>6993</v>
      </c>
      <c r="M537" s="48" t="s">
        <v>6994</v>
      </c>
      <c r="N537" s="65" t="s">
        <v>24</v>
      </c>
      <c r="O537" s="62"/>
    </row>
    <row r="538" spans="2:15" s="70" customFormat="1" x14ac:dyDescent="0.15">
      <c r="B538" s="65">
        <v>2018</v>
      </c>
      <c r="C538" s="75">
        <v>3</v>
      </c>
      <c r="D538" s="76" t="s">
        <v>14</v>
      </c>
      <c r="E538" s="69" t="s">
        <v>3112</v>
      </c>
      <c r="F538" s="68" t="s">
        <v>4934</v>
      </c>
      <c r="G538" s="64" t="s">
        <v>43</v>
      </c>
      <c r="H538" s="64" t="s">
        <v>44</v>
      </c>
      <c r="I538" s="64" t="s">
        <v>39</v>
      </c>
      <c r="J538" s="61">
        <v>91700000</v>
      </c>
      <c r="K538" s="52" t="s">
        <v>7291</v>
      </c>
      <c r="L538" s="64" t="s">
        <v>7292</v>
      </c>
      <c r="M538" s="48" t="s">
        <v>7293</v>
      </c>
      <c r="N538" s="65" t="s">
        <v>24</v>
      </c>
      <c r="O538" s="62"/>
    </row>
    <row r="539" spans="2:15" s="70" customFormat="1" x14ac:dyDescent="0.15">
      <c r="B539" s="65">
        <v>2018</v>
      </c>
      <c r="C539" s="75">
        <v>3</v>
      </c>
      <c r="D539" s="76" t="s">
        <v>3705</v>
      </c>
      <c r="E539" s="69" t="s">
        <v>3727</v>
      </c>
      <c r="F539" s="68" t="s">
        <v>7298</v>
      </c>
      <c r="G539" s="64" t="s">
        <v>43</v>
      </c>
      <c r="H539" s="64" t="s">
        <v>3708</v>
      </c>
      <c r="I539" s="64" t="s">
        <v>3709</v>
      </c>
      <c r="J539" s="61">
        <v>100000000</v>
      </c>
      <c r="K539" s="52" t="s">
        <v>7338</v>
      </c>
      <c r="L539" s="64" t="s">
        <v>7339</v>
      </c>
      <c r="M539" s="48" t="s">
        <v>7340</v>
      </c>
      <c r="N539" s="65" t="s">
        <v>24</v>
      </c>
      <c r="O539" s="62"/>
    </row>
    <row r="540" spans="2:15" s="70" customFormat="1" x14ac:dyDescent="0.15">
      <c r="B540" s="65">
        <v>2018</v>
      </c>
      <c r="C540" s="75">
        <v>3</v>
      </c>
      <c r="D540" s="76" t="s">
        <v>3736</v>
      </c>
      <c r="E540" s="69" t="s">
        <v>3741</v>
      </c>
      <c r="F540" s="68" t="s">
        <v>7298</v>
      </c>
      <c r="G540" s="64" t="s">
        <v>43</v>
      </c>
      <c r="H540" s="64" t="s">
        <v>3734</v>
      </c>
      <c r="I540" s="64" t="s">
        <v>3735</v>
      </c>
      <c r="J540" s="61">
        <v>100000000</v>
      </c>
      <c r="K540" s="52" t="s">
        <v>7338</v>
      </c>
      <c r="L540" s="64" t="s">
        <v>7339</v>
      </c>
      <c r="M540" s="48" t="s">
        <v>7340</v>
      </c>
      <c r="N540" s="65" t="s">
        <v>24</v>
      </c>
      <c r="O540" s="62"/>
    </row>
    <row r="541" spans="2:15" s="70" customFormat="1" x14ac:dyDescent="0.15">
      <c r="B541" s="65">
        <v>2018</v>
      </c>
      <c r="C541" s="75">
        <v>3</v>
      </c>
      <c r="D541" s="76" t="s">
        <v>14</v>
      </c>
      <c r="E541" s="69" t="s">
        <v>441</v>
      </c>
      <c r="F541" s="68" t="s">
        <v>6909</v>
      </c>
      <c r="G541" s="64" t="s">
        <v>37</v>
      </c>
      <c r="H541" s="64" t="s">
        <v>44</v>
      </c>
      <c r="I541" s="64" t="s">
        <v>39</v>
      </c>
      <c r="J541" s="61">
        <v>101430000</v>
      </c>
      <c r="K541" s="52" t="s">
        <v>6913</v>
      </c>
      <c r="L541" s="64" t="s">
        <v>6916</v>
      </c>
      <c r="M541" s="48" t="s">
        <v>6917</v>
      </c>
      <c r="N541" s="65" t="s">
        <v>24</v>
      </c>
      <c r="O541" s="62"/>
    </row>
    <row r="542" spans="2:15" s="70" customFormat="1" x14ac:dyDescent="0.15">
      <c r="B542" s="65">
        <v>2018</v>
      </c>
      <c r="C542" s="75">
        <v>3</v>
      </c>
      <c r="D542" s="76" t="s">
        <v>14</v>
      </c>
      <c r="E542" s="69" t="s">
        <v>1090</v>
      </c>
      <c r="F542" s="68" t="s">
        <v>4985</v>
      </c>
      <c r="G542" s="64" t="s">
        <v>37</v>
      </c>
      <c r="H542" s="64" t="s">
        <v>44</v>
      </c>
      <c r="I542" s="64" t="s">
        <v>39</v>
      </c>
      <c r="J542" s="61">
        <v>102325000</v>
      </c>
      <c r="K542" s="52" t="s">
        <v>5838</v>
      </c>
      <c r="L542" s="64" t="s">
        <v>6038</v>
      </c>
      <c r="M542" s="48" t="s">
        <v>6039</v>
      </c>
      <c r="N542" s="65" t="s">
        <v>24</v>
      </c>
      <c r="O542" s="62"/>
    </row>
    <row r="543" spans="2:15" s="70" customFormat="1" x14ac:dyDescent="0.15">
      <c r="B543" s="65">
        <v>2018</v>
      </c>
      <c r="C543" s="75">
        <v>3</v>
      </c>
      <c r="D543" s="76" t="s">
        <v>14</v>
      </c>
      <c r="E543" s="69" t="s">
        <v>2790</v>
      </c>
      <c r="F543" s="68" t="s">
        <v>4934</v>
      </c>
      <c r="G543" s="64" t="s">
        <v>37</v>
      </c>
      <c r="H543" s="64" t="s">
        <v>44</v>
      </c>
      <c r="I543" s="64" t="s">
        <v>39</v>
      </c>
      <c r="J543" s="61">
        <v>107000000</v>
      </c>
      <c r="K543" s="52" t="s">
        <v>7239</v>
      </c>
      <c r="L543" s="64" t="s">
        <v>7250</v>
      </c>
      <c r="M543" s="48" t="s">
        <v>7251</v>
      </c>
      <c r="N543" s="65" t="s">
        <v>24</v>
      </c>
      <c r="O543" s="62"/>
    </row>
    <row r="544" spans="2:15" s="70" customFormat="1" x14ac:dyDescent="0.15">
      <c r="B544" s="65">
        <v>2018</v>
      </c>
      <c r="C544" s="75">
        <v>3</v>
      </c>
      <c r="D544" s="76" t="s">
        <v>14</v>
      </c>
      <c r="E544" s="69" t="s">
        <v>3119</v>
      </c>
      <c r="F544" s="68" t="s">
        <v>7294</v>
      </c>
      <c r="G544" s="64" t="s">
        <v>37</v>
      </c>
      <c r="H544" s="64" t="s">
        <v>44</v>
      </c>
      <c r="I544" s="64" t="s">
        <v>39</v>
      </c>
      <c r="J544" s="61">
        <v>113000000</v>
      </c>
      <c r="K544" s="52" t="s">
        <v>7305</v>
      </c>
      <c r="L544" s="64" t="s">
        <v>7306</v>
      </c>
      <c r="M544" s="48" t="s">
        <v>7307</v>
      </c>
      <c r="N544" s="65" t="s">
        <v>24</v>
      </c>
      <c r="O544" s="62"/>
    </row>
    <row r="545" spans="2:15" s="70" customFormat="1" x14ac:dyDescent="0.15">
      <c r="B545" s="65">
        <v>2018</v>
      </c>
      <c r="C545" s="75">
        <v>3</v>
      </c>
      <c r="D545" s="76" t="s">
        <v>14</v>
      </c>
      <c r="E545" s="69" t="s">
        <v>1800</v>
      </c>
      <c r="F545" s="68" t="s">
        <v>4934</v>
      </c>
      <c r="G545" s="64" t="s">
        <v>37</v>
      </c>
      <c r="H545" s="64" t="s">
        <v>44</v>
      </c>
      <c r="I545" s="64" t="s">
        <v>39</v>
      </c>
      <c r="J545" s="61">
        <v>117100000</v>
      </c>
      <c r="K545" s="52" t="s">
        <v>7020</v>
      </c>
      <c r="L545" s="64" t="s">
        <v>7021</v>
      </c>
      <c r="M545" s="48" t="s">
        <v>7022</v>
      </c>
      <c r="N545" s="65" t="s">
        <v>24</v>
      </c>
      <c r="O545" s="62"/>
    </row>
    <row r="546" spans="2:15" s="70" customFormat="1" x14ac:dyDescent="0.15">
      <c r="B546" s="65">
        <v>2018</v>
      </c>
      <c r="C546" s="75">
        <v>3</v>
      </c>
      <c r="D546" s="76" t="s">
        <v>14</v>
      </c>
      <c r="E546" s="69" t="s">
        <v>4910</v>
      </c>
      <c r="F546" s="68" t="s">
        <v>4934</v>
      </c>
      <c r="G546" s="64" t="s">
        <v>43</v>
      </c>
      <c r="H546" s="64" t="s">
        <v>3708</v>
      </c>
      <c r="I546" s="64" t="s">
        <v>3709</v>
      </c>
      <c r="J546" s="61">
        <v>120000000</v>
      </c>
      <c r="K546" s="52" t="s">
        <v>7426</v>
      </c>
      <c r="L546" s="64" t="s">
        <v>6560</v>
      </c>
      <c r="M546" s="48" t="s">
        <v>6561</v>
      </c>
      <c r="N546" s="65" t="s">
        <v>4909</v>
      </c>
      <c r="O546" s="62"/>
    </row>
    <row r="547" spans="2:15" s="70" customFormat="1" x14ac:dyDescent="0.15">
      <c r="B547" s="65">
        <v>2018</v>
      </c>
      <c r="C547" s="75">
        <v>3</v>
      </c>
      <c r="D547" s="76" t="s">
        <v>15</v>
      </c>
      <c r="E547" s="69" t="s">
        <v>2669</v>
      </c>
      <c r="F547" s="68" t="s">
        <v>4934</v>
      </c>
      <c r="G547" s="64" t="s">
        <v>43</v>
      </c>
      <c r="H547" s="64" t="s">
        <v>38</v>
      </c>
      <c r="I547" s="64" t="s">
        <v>39</v>
      </c>
      <c r="J547" s="61">
        <v>130000000</v>
      </c>
      <c r="K547" s="52" t="s">
        <v>7190</v>
      </c>
      <c r="L547" s="64" t="s">
        <v>7191</v>
      </c>
      <c r="M547" s="48" t="s">
        <v>7192</v>
      </c>
      <c r="N547" s="65" t="s">
        <v>24</v>
      </c>
      <c r="O547" s="62"/>
    </row>
    <row r="548" spans="2:15" s="70" customFormat="1" x14ac:dyDescent="0.15">
      <c r="B548" s="65">
        <v>2018</v>
      </c>
      <c r="C548" s="75">
        <v>3</v>
      </c>
      <c r="D548" s="76" t="s">
        <v>15</v>
      </c>
      <c r="E548" s="69" t="s">
        <v>2670</v>
      </c>
      <c r="F548" s="68" t="s">
        <v>4934</v>
      </c>
      <c r="G548" s="64" t="s">
        <v>43</v>
      </c>
      <c r="H548" s="64" t="s">
        <v>38</v>
      </c>
      <c r="I548" s="64" t="s">
        <v>39</v>
      </c>
      <c r="J548" s="61">
        <v>130000000</v>
      </c>
      <c r="K548" s="52" t="s">
        <v>7190</v>
      </c>
      <c r="L548" s="64" t="s">
        <v>7191</v>
      </c>
      <c r="M548" s="48" t="s">
        <v>7192</v>
      </c>
      <c r="N548" s="65" t="s">
        <v>24</v>
      </c>
      <c r="O548" s="62"/>
    </row>
    <row r="549" spans="2:15" s="70" customFormat="1" x14ac:dyDescent="0.15">
      <c r="B549" s="65">
        <v>2018</v>
      </c>
      <c r="C549" s="75">
        <v>3</v>
      </c>
      <c r="D549" s="76" t="s">
        <v>15</v>
      </c>
      <c r="E549" s="69" t="s">
        <v>2671</v>
      </c>
      <c r="F549" s="68" t="s">
        <v>4934</v>
      </c>
      <c r="G549" s="64" t="s">
        <v>43</v>
      </c>
      <c r="H549" s="64" t="s">
        <v>38</v>
      </c>
      <c r="I549" s="64" t="s">
        <v>39</v>
      </c>
      <c r="J549" s="61">
        <v>130000000</v>
      </c>
      <c r="K549" s="52" t="s">
        <v>7190</v>
      </c>
      <c r="L549" s="64" t="s">
        <v>7191</v>
      </c>
      <c r="M549" s="48" t="s">
        <v>7192</v>
      </c>
      <c r="N549" s="65" t="s">
        <v>24</v>
      </c>
      <c r="O549" s="62"/>
    </row>
    <row r="550" spans="2:15" s="70" customFormat="1" x14ac:dyDescent="0.15">
      <c r="B550" s="65">
        <v>2018</v>
      </c>
      <c r="C550" s="75">
        <v>3</v>
      </c>
      <c r="D550" s="76" t="s">
        <v>14</v>
      </c>
      <c r="E550" s="69" t="s">
        <v>5772</v>
      </c>
      <c r="F550" s="68" t="s">
        <v>7298</v>
      </c>
      <c r="G550" s="64" t="s">
        <v>43</v>
      </c>
      <c r="H550" s="64" t="s">
        <v>44</v>
      </c>
      <c r="I550" s="64" t="s">
        <v>39</v>
      </c>
      <c r="J550" s="61">
        <v>130410000</v>
      </c>
      <c r="K550" s="52" t="s">
        <v>5918</v>
      </c>
      <c r="L550" s="64" t="s">
        <v>7497</v>
      </c>
      <c r="M550" s="48" t="s">
        <v>7498</v>
      </c>
      <c r="N550" s="65" t="s">
        <v>24</v>
      </c>
      <c r="O550" s="62"/>
    </row>
    <row r="551" spans="2:15" s="70" customFormat="1" x14ac:dyDescent="0.15">
      <c r="B551" s="65">
        <v>2018</v>
      </c>
      <c r="C551" s="75">
        <v>3</v>
      </c>
      <c r="D551" s="76" t="s">
        <v>14</v>
      </c>
      <c r="E551" s="69" t="s">
        <v>4911</v>
      </c>
      <c r="F551" s="68" t="s">
        <v>7298</v>
      </c>
      <c r="G551" s="64" t="s">
        <v>43</v>
      </c>
      <c r="H551" s="64" t="s">
        <v>38</v>
      </c>
      <c r="I551" s="64" t="s">
        <v>39</v>
      </c>
      <c r="J551" s="61">
        <v>131734000</v>
      </c>
      <c r="K551" s="52" t="s">
        <v>7431</v>
      </c>
      <c r="L551" s="64" t="s">
        <v>4086</v>
      </c>
      <c r="M551" s="48" t="s">
        <v>4087</v>
      </c>
      <c r="N551" s="65" t="s">
        <v>24</v>
      </c>
      <c r="O551" s="62"/>
    </row>
    <row r="552" spans="2:15" s="70" customFormat="1" x14ac:dyDescent="0.15">
      <c r="B552" s="65">
        <v>2018</v>
      </c>
      <c r="C552" s="75">
        <v>3</v>
      </c>
      <c r="D552" s="76" t="s">
        <v>15</v>
      </c>
      <c r="E552" s="69" t="s">
        <v>2702</v>
      </c>
      <c r="F552" s="68" t="s">
        <v>4985</v>
      </c>
      <c r="G552" s="64" t="s">
        <v>37</v>
      </c>
      <c r="H552" s="64" t="s">
        <v>7678</v>
      </c>
      <c r="I552" s="64" t="s">
        <v>39</v>
      </c>
      <c r="J552" s="61">
        <v>145076000</v>
      </c>
      <c r="K552" s="52" t="s">
        <v>5873</v>
      </c>
      <c r="L552" s="64" t="s">
        <v>6340</v>
      </c>
      <c r="M552" s="48" t="s">
        <v>6341</v>
      </c>
      <c r="N552" s="65" t="s">
        <v>24</v>
      </c>
      <c r="O552" s="62"/>
    </row>
    <row r="553" spans="2:15" s="70" customFormat="1" x14ac:dyDescent="0.15">
      <c r="B553" s="65">
        <v>2018</v>
      </c>
      <c r="C553" s="75">
        <v>3</v>
      </c>
      <c r="D553" s="76" t="s">
        <v>14</v>
      </c>
      <c r="E553" s="69" t="s">
        <v>2171</v>
      </c>
      <c r="F553" s="68" t="s">
        <v>4934</v>
      </c>
      <c r="G553" s="64" t="s">
        <v>37</v>
      </c>
      <c r="H553" s="64" t="s">
        <v>44</v>
      </c>
      <c r="I553" s="64" t="s">
        <v>39</v>
      </c>
      <c r="J553" s="61">
        <v>147040000</v>
      </c>
      <c r="K553" s="52" t="s">
        <v>5855</v>
      </c>
      <c r="L553" s="64" t="s">
        <v>7114</v>
      </c>
      <c r="M553" s="48" t="s">
        <v>7111</v>
      </c>
      <c r="N553" s="65" t="s">
        <v>24</v>
      </c>
      <c r="O553" s="62"/>
    </row>
    <row r="554" spans="2:15" s="70" customFormat="1" x14ac:dyDescent="0.15">
      <c r="B554" s="65">
        <v>2018</v>
      </c>
      <c r="C554" s="75">
        <v>3</v>
      </c>
      <c r="D554" s="76" t="s">
        <v>14</v>
      </c>
      <c r="E554" s="69" t="s">
        <v>3120</v>
      </c>
      <c r="F554" s="68" t="s">
        <v>7294</v>
      </c>
      <c r="G554" s="64" t="s">
        <v>37</v>
      </c>
      <c r="H554" s="64" t="s">
        <v>44</v>
      </c>
      <c r="I554" s="64" t="s">
        <v>39</v>
      </c>
      <c r="J554" s="61">
        <v>148000000</v>
      </c>
      <c r="K554" s="52" t="s">
        <v>7305</v>
      </c>
      <c r="L554" s="64" t="s">
        <v>7310</v>
      </c>
      <c r="M554" s="48" t="s">
        <v>7311</v>
      </c>
      <c r="N554" s="65" t="s">
        <v>24</v>
      </c>
      <c r="O554" s="62"/>
    </row>
    <row r="555" spans="2:15" s="70" customFormat="1" x14ac:dyDescent="0.15">
      <c r="B555" s="65">
        <v>2018</v>
      </c>
      <c r="C555" s="75">
        <v>3</v>
      </c>
      <c r="D555" s="76" t="s">
        <v>14</v>
      </c>
      <c r="E555" s="69" t="s">
        <v>2269</v>
      </c>
      <c r="F555" s="68" t="s">
        <v>4934</v>
      </c>
      <c r="G555" s="64" t="s">
        <v>37</v>
      </c>
      <c r="H555" s="64" t="s">
        <v>44</v>
      </c>
      <c r="I555" s="64" t="s">
        <v>39</v>
      </c>
      <c r="J555" s="61">
        <v>150000000</v>
      </c>
      <c r="K555" s="52" t="s">
        <v>7164</v>
      </c>
      <c r="L555" s="64" t="s">
        <v>7167</v>
      </c>
      <c r="M555" s="48" t="s">
        <v>7168</v>
      </c>
      <c r="N555" s="65" t="s">
        <v>24</v>
      </c>
      <c r="O555" s="62"/>
    </row>
    <row r="556" spans="2:15" s="70" customFormat="1" x14ac:dyDescent="0.15">
      <c r="B556" s="65">
        <v>2018</v>
      </c>
      <c r="C556" s="75">
        <v>3</v>
      </c>
      <c r="D556" s="76" t="s">
        <v>3705</v>
      </c>
      <c r="E556" s="69" t="s">
        <v>3719</v>
      </c>
      <c r="F556" s="68" t="s">
        <v>7298</v>
      </c>
      <c r="G556" s="64" t="s">
        <v>43</v>
      </c>
      <c r="H556" s="64" t="s">
        <v>3708</v>
      </c>
      <c r="I556" s="64" t="s">
        <v>3709</v>
      </c>
      <c r="J556" s="61">
        <v>150000000</v>
      </c>
      <c r="K556" s="52" t="s">
        <v>7338</v>
      </c>
      <c r="L556" s="64" t="s">
        <v>7339</v>
      </c>
      <c r="M556" s="48" t="s">
        <v>7340</v>
      </c>
      <c r="N556" s="65" t="s">
        <v>24</v>
      </c>
      <c r="O556" s="62"/>
    </row>
    <row r="557" spans="2:15" s="70" customFormat="1" x14ac:dyDescent="0.15">
      <c r="B557" s="65">
        <v>2018</v>
      </c>
      <c r="C557" s="75">
        <v>3</v>
      </c>
      <c r="D557" s="76" t="s">
        <v>3705</v>
      </c>
      <c r="E557" s="69" t="s">
        <v>3720</v>
      </c>
      <c r="F557" s="68" t="s">
        <v>7298</v>
      </c>
      <c r="G557" s="64" t="s">
        <v>43</v>
      </c>
      <c r="H557" s="64" t="s">
        <v>3708</v>
      </c>
      <c r="I557" s="64" t="s">
        <v>3709</v>
      </c>
      <c r="J557" s="61">
        <v>150000000</v>
      </c>
      <c r="K557" s="52" t="s">
        <v>7338</v>
      </c>
      <c r="L557" s="64" t="s">
        <v>7339</v>
      </c>
      <c r="M557" s="48" t="s">
        <v>7340</v>
      </c>
      <c r="N557" s="65" t="s">
        <v>24</v>
      </c>
      <c r="O557" s="62"/>
    </row>
    <row r="558" spans="2:15" s="70" customFormat="1" x14ac:dyDescent="0.15">
      <c r="B558" s="65">
        <v>2018</v>
      </c>
      <c r="C558" s="75">
        <v>3</v>
      </c>
      <c r="D558" s="76" t="s">
        <v>3705</v>
      </c>
      <c r="E558" s="69" t="s">
        <v>3721</v>
      </c>
      <c r="F558" s="68" t="s">
        <v>7298</v>
      </c>
      <c r="G558" s="64" t="s">
        <v>43</v>
      </c>
      <c r="H558" s="64" t="s">
        <v>3708</v>
      </c>
      <c r="I558" s="64" t="s">
        <v>3709</v>
      </c>
      <c r="J558" s="61">
        <v>150000000</v>
      </c>
      <c r="K558" s="52" t="s">
        <v>7338</v>
      </c>
      <c r="L558" s="64" t="s">
        <v>7339</v>
      </c>
      <c r="M558" s="48" t="s">
        <v>7340</v>
      </c>
      <c r="N558" s="65" t="s">
        <v>24</v>
      </c>
      <c r="O558" s="62"/>
    </row>
    <row r="559" spans="2:15" s="70" customFormat="1" x14ac:dyDescent="0.15">
      <c r="B559" s="65">
        <v>2018</v>
      </c>
      <c r="C559" s="75">
        <v>3</v>
      </c>
      <c r="D559" s="76" t="s">
        <v>3705</v>
      </c>
      <c r="E559" s="69" t="s">
        <v>3722</v>
      </c>
      <c r="F559" s="68" t="s">
        <v>7298</v>
      </c>
      <c r="G559" s="64" t="s">
        <v>43</v>
      </c>
      <c r="H559" s="64" t="s">
        <v>3708</v>
      </c>
      <c r="I559" s="64" t="s">
        <v>3709</v>
      </c>
      <c r="J559" s="61">
        <v>150000000</v>
      </c>
      <c r="K559" s="52" t="s">
        <v>7338</v>
      </c>
      <c r="L559" s="64" t="s">
        <v>7339</v>
      </c>
      <c r="M559" s="48" t="s">
        <v>7340</v>
      </c>
      <c r="N559" s="65" t="s">
        <v>24</v>
      </c>
      <c r="O559" s="62"/>
    </row>
    <row r="560" spans="2:15" s="70" customFormat="1" x14ac:dyDescent="0.15">
      <c r="B560" s="65">
        <v>2018</v>
      </c>
      <c r="C560" s="75">
        <v>3</v>
      </c>
      <c r="D560" s="76" t="s">
        <v>3705</v>
      </c>
      <c r="E560" s="69" t="s">
        <v>3732</v>
      </c>
      <c r="F560" s="68" t="s">
        <v>7298</v>
      </c>
      <c r="G560" s="64" t="s">
        <v>43</v>
      </c>
      <c r="H560" s="64" t="s">
        <v>3708</v>
      </c>
      <c r="I560" s="64" t="s">
        <v>3709</v>
      </c>
      <c r="J560" s="61">
        <v>150000000</v>
      </c>
      <c r="K560" s="52" t="s">
        <v>7338</v>
      </c>
      <c r="L560" s="64" t="s">
        <v>7339</v>
      </c>
      <c r="M560" s="48" t="s">
        <v>7340</v>
      </c>
      <c r="N560" s="65" t="s">
        <v>24</v>
      </c>
      <c r="O560" s="62"/>
    </row>
    <row r="561" spans="2:15" s="70" customFormat="1" x14ac:dyDescent="0.15">
      <c r="B561" s="65">
        <v>2018</v>
      </c>
      <c r="C561" s="75">
        <v>3</v>
      </c>
      <c r="D561" s="76" t="s">
        <v>3736</v>
      </c>
      <c r="E561" s="69" t="s">
        <v>3738</v>
      </c>
      <c r="F561" s="68" t="s">
        <v>7298</v>
      </c>
      <c r="G561" s="64" t="s">
        <v>43</v>
      </c>
      <c r="H561" s="64" t="s">
        <v>3734</v>
      </c>
      <c r="I561" s="64" t="s">
        <v>3735</v>
      </c>
      <c r="J561" s="61">
        <v>150000000</v>
      </c>
      <c r="K561" s="52" t="s">
        <v>7338</v>
      </c>
      <c r="L561" s="64" t="s">
        <v>7339</v>
      </c>
      <c r="M561" s="48" t="s">
        <v>7340</v>
      </c>
      <c r="N561" s="65" t="s">
        <v>24</v>
      </c>
      <c r="O561" s="62"/>
    </row>
    <row r="562" spans="2:15" s="70" customFormat="1" x14ac:dyDescent="0.15">
      <c r="B562" s="65">
        <v>2018</v>
      </c>
      <c r="C562" s="75">
        <v>3</v>
      </c>
      <c r="D562" s="76" t="s">
        <v>14</v>
      </c>
      <c r="E562" s="69" t="s">
        <v>5771</v>
      </c>
      <c r="F562" s="68" t="s">
        <v>7298</v>
      </c>
      <c r="G562" s="64" t="s">
        <v>43</v>
      </c>
      <c r="H562" s="64" t="s">
        <v>44</v>
      </c>
      <c r="I562" s="64" t="s">
        <v>39</v>
      </c>
      <c r="J562" s="61">
        <v>155400000</v>
      </c>
      <c r="K562" s="52" t="s">
        <v>5918</v>
      </c>
      <c r="L562" s="64" t="s">
        <v>7497</v>
      </c>
      <c r="M562" s="48" t="s">
        <v>7498</v>
      </c>
      <c r="N562" s="65" t="s">
        <v>24</v>
      </c>
      <c r="O562" s="62"/>
    </row>
    <row r="563" spans="2:15" s="70" customFormat="1" x14ac:dyDescent="0.15">
      <c r="B563" s="65">
        <v>2018</v>
      </c>
      <c r="C563" s="75">
        <v>3</v>
      </c>
      <c r="D563" s="76" t="s">
        <v>3736</v>
      </c>
      <c r="E563" s="69" t="s">
        <v>3739</v>
      </c>
      <c r="F563" s="68" t="s">
        <v>7298</v>
      </c>
      <c r="G563" s="64" t="s">
        <v>43</v>
      </c>
      <c r="H563" s="64" t="s">
        <v>3734</v>
      </c>
      <c r="I563" s="64" t="s">
        <v>3735</v>
      </c>
      <c r="J563" s="61">
        <v>160000000</v>
      </c>
      <c r="K563" s="52" t="s">
        <v>7338</v>
      </c>
      <c r="L563" s="64" t="s">
        <v>7339</v>
      </c>
      <c r="M563" s="48" t="s">
        <v>7340</v>
      </c>
      <c r="N563" s="65" t="s">
        <v>24</v>
      </c>
      <c r="O563" s="62"/>
    </row>
    <row r="564" spans="2:15" s="70" customFormat="1" x14ac:dyDescent="0.15">
      <c r="B564" s="65">
        <v>2018</v>
      </c>
      <c r="C564" s="75">
        <v>3</v>
      </c>
      <c r="D564" s="76" t="s">
        <v>14</v>
      </c>
      <c r="E564" s="69" t="s">
        <v>5818</v>
      </c>
      <c r="F564" s="68" t="s">
        <v>7298</v>
      </c>
      <c r="G564" s="64" t="s">
        <v>43</v>
      </c>
      <c r="H564" s="64" t="s">
        <v>38</v>
      </c>
      <c r="I564" s="64" t="s">
        <v>39</v>
      </c>
      <c r="J564" s="61">
        <v>160000000</v>
      </c>
      <c r="K564" s="52" t="s">
        <v>5400</v>
      </c>
      <c r="L564" s="64" t="s">
        <v>5408</v>
      </c>
      <c r="M564" s="48" t="s">
        <v>5409</v>
      </c>
      <c r="N564" s="65" t="s">
        <v>4909</v>
      </c>
      <c r="O564" s="62"/>
    </row>
    <row r="565" spans="2:15" s="70" customFormat="1" x14ac:dyDescent="0.15">
      <c r="B565" s="65">
        <v>2018</v>
      </c>
      <c r="C565" s="75">
        <v>3</v>
      </c>
      <c r="D565" s="76" t="s">
        <v>14</v>
      </c>
      <c r="E565" s="69" t="s">
        <v>4908</v>
      </c>
      <c r="F565" s="68" t="s">
        <v>4934</v>
      </c>
      <c r="G565" s="64" t="s">
        <v>43</v>
      </c>
      <c r="H565" s="64" t="s">
        <v>3708</v>
      </c>
      <c r="I565" s="64" t="s">
        <v>3709</v>
      </c>
      <c r="J565" s="61">
        <v>170000000</v>
      </c>
      <c r="K565" s="52" t="s">
        <v>7426</v>
      </c>
      <c r="L565" s="64" t="s">
        <v>6560</v>
      </c>
      <c r="M565" s="48" t="s">
        <v>6561</v>
      </c>
      <c r="N565" s="65" t="s">
        <v>4909</v>
      </c>
      <c r="O565" s="62"/>
    </row>
    <row r="566" spans="2:15" s="70" customFormat="1" x14ac:dyDescent="0.15">
      <c r="B566" s="65">
        <v>2018</v>
      </c>
      <c r="C566" s="75">
        <v>3</v>
      </c>
      <c r="D566" s="76" t="s">
        <v>14</v>
      </c>
      <c r="E566" s="69" t="s">
        <v>1825</v>
      </c>
      <c r="F566" s="68" t="s">
        <v>7035</v>
      </c>
      <c r="G566" s="64" t="s">
        <v>43</v>
      </c>
      <c r="H566" s="64" t="s">
        <v>44</v>
      </c>
      <c r="I566" s="64" t="s">
        <v>39</v>
      </c>
      <c r="J566" s="61">
        <v>198000000</v>
      </c>
      <c r="K566" s="52" t="s">
        <v>7047</v>
      </c>
      <c r="L566" s="64" t="s">
        <v>7048</v>
      </c>
      <c r="M566" s="48" t="s">
        <v>7049</v>
      </c>
      <c r="N566" s="65" t="s">
        <v>24</v>
      </c>
      <c r="O566" s="62"/>
    </row>
    <row r="567" spans="2:15" s="70" customFormat="1" x14ac:dyDescent="0.15">
      <c r="B567" s="65">
        <v>2018</v>
      </c>
      <c r="C567" s="75">
        <v>3</v>
      </c>
      <c r="D567" s="76" t="s">
        <v>14</v>
      </c>
      <c r="E567" s="69" t="s">
        <v>1085</v>
      </c>
      <c r="F567" s="68" t="s">
        <v>4934</v>
      </c>
      <c r="G567" s="64" t="s">
        <v>37</v>
      </c>
      <c r="H567" s="64" t="s">
        <v>44</v>
      </c>
      <c r="I567" s="64" t="s">
        <v>39</v>
      </c>
      <c r="J567" s="61">
        <v>220000000</v>
      </c>
      <c r="K567" s="52" t="s">
        <v>5838</v>
      </c>
      <c r="L567" s="64" t="s">
        <v>7004</v>
      </c>
      <c r="M567" s="48" t="s">
        <v>7005</v>
      </c>
      <c r="N567" s="65" t="s">
        <v>24</v>
      </c>
      <c r="O567" s="62"/>
    </row>
    <row r="568" spans="2:15" s="70" customFormat="1" x14ac:dyDescent="0.15">
      <c r="B568" s="65">
        <v>2018</v>
      </c>
      <c r="C568" s="75">
        <v>3</v>
      </c>
      <c r="D568" s="76" t="s">
        <v>14</v>
      </c>
      <c r="E568" s="69" t="s">
        <v>3117</v>
      </c>
      <c r="F568" s="68" t="s">
        <v>7298</v>
      </c>
      <c r="G568" s="64" t="s">
        <v>37</v>
      </c>
      <c r="H568" s="64" t="s">
        <v>44</v>
      </c>
      <c r="I568" s="64" t="s">
        <v>39</v>
      </c>
      <c r="J568" s="61">
        <v>220000000</v>
      </c>
      <c r="K568" s="52" t="s">
        <v>7305</v>
      </c>
      <c r="L568" s="64" t="s">
        <v>7306</v>
      </c>
      <c r="M568" s="48" t="s">
        <v>7307</v>
      </c>
      <c r="N568" s="65" t="s">
        <v>24</v>
      </c>
      <c r="O568" s="62"/>
    </row>
    <row r="569" spans="2:15" s="70" customFormat="1" x14ac:dyDescent="0.15">
      <c r="B569" s="65">
        <v>2018</v>
      </c>
      <c r="C569" s="75">
        <v>3</v>
      </c>
      <c r="D569" s="76" t="s">
        <v>14</v>
      </c>
      <c r="E569" s="69" t="s">
        <v>696</v>
      </c>
      <c r="F569" s="68" t="s">
        <v>4934</v>
      </c>
      <c r="G569" s="64" t="s">
        <v>37</v>
      </c>
      <c r="H569" s="64" t="s">
        <v>7678</v>
      </c>
      <c r="I569" s="64" t="s">
        <v>39</v>
      </c>
      <c r="J569" s="61">
        <v>232000000</v>
      </c>
      <c r="K569" s="52" t="s">
        <v>6974</v>
      </c>
      <c r="L569" s="64" t="s">
        <v>6980</v>
      </c>
      <c r="M569" s="48" t="s">
        <v>6981</v>
      </c>
      <c r="N569" s="65" t="s">
        <v>24</v>
      </c>
      <c r="O569" s="62"/>
    </row>
    <row r="570" spans="2:15" s="70" customFormat="1" x14ac:dyDescent="0.15">
      <c r="B570" s="65">
        <v>2018</v>
      </c>
      <c r="C570" s="75">
        <v>3</v>
      </c>
      <c r="D570" s="76" t="s">
        <v>14</v>
      </c>
      <c r="E570" s="69" t="s">
        <v>2791</v>
      </c>
      <c r="F570" s="68" t="s">
        <v>4934</v>
      </c>
      <c r="G570" s="64" t="s">
        <v>37</v>
      </c>
      <c r="H570" s="64" t="s">
        <v>44</v>
      </c>
      <c r="I570" s="64" t="s">
        <v>39</v>
      </c>
      <c r="J570" s="61">
        <v>286000000</v>
      </c>
      <c r="K570" s="52" t="s">
        <v>7239</v>
      </c>
      <c r="L570" s="64" t="s">
        <v>7252</v>
      </c>
      <c r="M570" s="48" t="s">
        <v>7253</v>
      </c>
      <c r="N570" s="65" t="s">
        <v>24</v>
      </c>
      <c r="O570" s="62"/>
    </row>
    <row r="571" spans="2:15" s="70" customFormat="1" x14ac:dyDescent="0.15">
      <c r="B571" s="65">
        <v>2018</v>
      </c>
      <c r="C571" s="75">
        <v>3</v>
      </c>
      <c r="D571" s="76" t="s">
        <v>14</v>
      </c>
      <c r="E571" s="69" t="s">
        <v>2792</v>
      </c>
      <c r="F571" s="68" t="s">
        <v>4934</v>
      </c>
      <c r="G571" s="64" t="s">
        <v>37</v>
      </c>
      <c r="H571" s="64" t="s">
        <v>44</v>
      </c>
      <c r="I571" s="64" t="s">
        <v>39</v>
      </c>
      <c r="J571" s="61">
        <v>290000000</v>
      </c>
      <c r="K571" s="52" t="s">
        <v>7227</v>
      </c>
      <c r="L571" s="64" t="s">
        <v>7254</v>
      </c>
      <c r="M571" s="48" t="s">
        <v>7255</v>
      </c>
      <c r="N571" s="65" t="s">
        <v>24</v>
      </c>
      <c r="O571" s="62"/>
    </row>
    <row r="572" spans="2:15" s="70" customFormat="1" x14ac:dyDescent="0.15">
      <c r="B572" s="65">
        <v>2018</v>
      </c>
      <c r="C572" s="75">
        <v>3</v>
      </c>
      <c r="D572" s="76" t="s">
        <v>15</v>
      </c>
      <c r="E572" s="69" t="s">
        <v>3759</v>
      </c>
      <c r="F572" s="68" t="s">
        <v>7298</v>
      </c>
      <c r="G572" s="64" t="s">
        <v>37</v>
      </c>
      <c r="H572" s="64" t="s">
        <v>44</v>
      </c>
      <c r="I572" s="64" t="s">
        <v>39</v>
      </c>
      <c r="J572" s="61">
        <v>300000000</v>
      </c>
      <c r="K572" s="52" t="s">
        <v>7344</v>
      </c>
      <c r="L572" s="64" t="s">
        <v>7345</v>
      </c>
      <c r="M572" s="48" t="s">
        <v>7346</v>
      </c>
      <c r="N572" s="65" t="s">
        <v>24</v>
      </c>
      <c r="O572" s="62" t="s">
        <v>3760</v>
      </c>
    </row>
    <row r="573" spans="2:15" s="70" customFormat="1" x14ac:dyDescent="0.15">
      <c r="B573" s="65">
        <v>2018</v>
      </c>
      <c r="C573" s="75">
        <v>3</v>
      </c>
      <c r="D573" s="76" t="s">
        <v>14</v>
      </c>
      <c r="E573" s="69" t="s">
        <v>3805</v>
      </c>
      <c r="F573" s="68" t="s">
        <v>7294</v>
      </c>
      <c r="G573" s="64" t="s">
        <v>43</v>
      </c>
      <c r="H573" s="64" t="s">
        <v>38</v>
      </c>
      <c r="I573" s="64" t="s">
        <v>39</v>
      </c>
      <c r="J573" s="61">
        <v>347000000</v>
      </c>
      <c r="K573" s="52" t="s">
        <v>7412</v>
      </c>
      <c r="L573" s="64" t="s">
        <v>7413</v>
      </c>
      <c r="M573" s="48" t="s">
        <v>7414</v>
      </c>
      <c r="N573" s="65" t="s">
        <v>24</v>
      </c>
      <c r="O573" s="62"/>
    </row>
    <row r="574" spans="2:15" s="70" customFormat="1" x14ac:dyDescent="0.15">
      <c r="B574" s="65">
        <v>2018</v>
      </c>
      <c r="C574" s="75">
        <v>3</v>
      </c>
      <c r="D574" s="76" t="s">
        <v>14</v>
      </c>
      <c r="E574" s="69" t="s">
        <v>85</v>
      </c>
      <c r="F574" s="68" t="s">
        <v>91</v>
      </c>
      <c r="G574" s="64" t="s">
        <v>37</v>
      </c>
      <c r="H574" s="64" t="s">
        <v>44</v>
      </c>
      <c r="I574" s="64" t="s">
        <v>39</v>
      </c>
      <c r="J574" s="61">
        <v>350000000</v>
      </c>
      <c r="K574" s="52" t="s">
        <v>92</v>
      </c>
      <c r="L574" s="64" t="s">
        <v>93</v>
      </c>
      <c r="M574" s="48" t="s">
        <v>94</v>
      </c>
      <c r="N574" s="65" t="s">
        <v>24</v>
      </c>
      <c r="O574" s="62"/>
    </row>
    <row r="575" spans="2:15" s="70" customFormat="1" x14ac:dyDescent="0.15">
      <c r="B575" s="65">
        <v>2018</v>
      </c>
      <c r="C575" s="75">
        <v>3</v>
      </c>
      <c r="D575" s="76" t="s">
        <v>14</v>
      </c>
      <c r="E575" s="69" t="s">
        <v>4989</v>
      </c>
      <c r="F575" s="68" t="s">
        <v>7298</v>
      </c>
      <c r="G575" s="64" t="s">
        <v>37</v>
      </c>
      <c r="H575" s="64" t="s">
        <v>44</v>
      </c>
      <c r="I575" s="64" t="s">
        <v>39</v>
      </c>
      <c r="J575" s="61">
        <v>372000000</v>
      </c>
      <c r="K575" s="52" t="s">
        <v>4987</v>
      </c>
      <c r="L575" s="64" t="s">
        <v>4014</v>
      </c>
      <c r="M575" s="48" t="s">
        <v>4015</v>
      </c>
      <c r="N575" s="65" t="s">
        <v>24</v>
      </c>
      <c r="O575" s="62"/>
    </row>
    <row r="576" spans="2:15" s="70" customFormat="1" x14ac:dyDescent="0.15">
      <c r="B576" s="65">
        <v>2018</v>
      </c>
      <c r="C576" s="75">
        <v>3</v>
      </c>
      <c r="D576" s="76" t="s">
        <v>14</v>
      </c>
      <c r="E576" s="69" t="s">
        <v>1826</v>
      </c>
      <c r="F576" s="68" t="s">
        <v>7035</v>
      </c>
      <c r="G576" s="64" t="s">
        <v>43</v>
      </c>
      <c r="H576" s="64" t="s">
        <v>44</v>
      </c>
      <c r="I576" s="64" t="s">
        <v>39</v>
      </c>
      <c r="J576" s="61">
        <v>382000000</v>
      </c>
      <c r="K576" s="52" t="s">
        <v>7047</v>
      </c>
      <c r="L576" s="64" t="s">
        <v>7048</v>
      </c>
      <c r="M576" s="48" t="s">
        <v>7049</v>
      </c>
      <c r="N576" s="65" t="s">
        <v>24</v>
      </c>
      <c r="O576" s="62"/>
    </row>
    <row r="577" spans="2:15" s="70" customFormat="1" x14ac:dyDescent="0.15">
      <c r="B577" s="65">
        <v>2018</v>
      </c>
      <c r="C577" s="75">
        <v>3</v>
      </c>
      <c r="D577" s="76" t="s">
        <v>14</v>
      </c>
      <c r="E577" s="69" t="s">
        <v>3763</v>
      </c>
      <c r="F577" s="68" t="s">
        <v>7298</v>
      </c>
      <c r="G577" s="64" t="s">
        <v>37</v>
      </c>
      <c r="H577" s="64" t="s">
        <v>44</v>
      </c>
      <c r="I577" s="64" t="s">
        <v>39</v>
      </c>
      <c r="J577" s="61">
        <v>400000000</v>
      </c>
      <c r="K577" s="52" t="s">
        <v>7350</v>
      </c>
      <c r="L577" s="64" t="s">
        <v>7353</v>
      </c>
      <c r="M577" s="48" t="s">
        <v>7354</v>
      </c>
      <c r="N577" s="65" t="s">
        <v>7689</v>
      </c>
      <c r="O577" s="62"/>
    </row>
    <row r="578" spans="2:15" s="70" customFormat="1" x14ac:dyDescent="0.15">
      <c r="B578" s="65">
        <v>2018</v>
      </c>
      <c r="C578" s="75">
        <v>3</v>
      </c>
      <c r="D578" s="76" t="s">
        <v>14</v>
      </c>
      <c r="E578" s="69" t="s">
        <v>4901</v>
      </c>
      <c r="F578" s="68" t="s">
        <v>7298</v>
      </c>
      <c r="G578" s="64" t="s">
        <v>43</v>
      </c>
      <c r="H578" s="64" t="s">
        <v>38</v>
      </c>
      <c r="I578" s="64" t="s">
        <v>1065</v>
      </c>
      <c r="J578" s="61">
        <v>400000000</v>
      </c>
      <c r="K578" s="52" t="s">
        <v>7420</v>
      </c>
      <c r="L578" s="64" t="s">
        <v>7423</v>
      </c>
      <c r="M578" s="48" t="s">
        <v>7422</v>
      </c>
      <c r="N578" s="65" t="s">
        <v>24</v>
      </c>
      <c r="O578" s="62"/>
    </row>
    <row r="579" spans="2:15" s="70" customFormat="1" x14ac:dyDescent="0.15">
      <c r="B579" s="65">
        <v>2018</v>
      </c>
      <c r="C579" s="75">
        <v>3</v>
      </c>
      <c r="D579" s="76" t="s">
        <v>14</v>
      </c>
      <c r="E579" s="69" t="s">
        <v>661</v>
      </c>
      <c r="F579" s="68" t="s">
        <v>4934</v>
      </c>
      <c r="G579" s="64" t="s">
        <v>43</v>
      </c>
      <c r="H579" s="64" t="s">
        <v>38</v>
      </c>
      <c r="I579" s="64" t="s">
        <v>645</v>
      </c>
      <c r="J579" s="61">
        <v>500000000</v>
      </c>
      <c r="K579" s="52" t="s">
        <v>6971</v>
      </c>
      <c r="L579" s="64" t="s">
        <v>6972</v>
      </c>
      <c r="M579" s="48" t="s">
        <v>6973</v>
      </c>
      <c r="N579" s="65" t="s">
        <v>24</v>
      </c>
      <c r="O579" s="62"/>
    </row>
    <row r="580" spans="2:15" s="70" customFormat="1" x14ac:dyDescent="0.15">
      <c r="B580" s="65">
        <v>2018</v>
      </c>
      <c r="C580" s="75">
        <v>3</v>
      </c>
      <c r="D580" s="76" t="s">
        <v>14</v>
      </c>
      <c r="E580" s="69" t="s">
        <v>662</v>
      </c>
      <c r="F580" s="68" t="s">
        <v>4934</v>
      </c>
      <c r="G580" s="64" t="s">
        <v>43</v>
      </c>
      <c r="H580" s="64" t="s">
        <v>38</v>
      </c>
      <c r="I580" s="64" t="s">
        <v>645</v>
      </c>
      <c r="J580" s="61">
        <v>500000000</v>
      </c>
      <c r="K580" s="52" t="s">
        <v>6971</v>
      </c>
      <c r="L580" s="64" t="s">
        <v>6972</v>
      </c>
      <c r="M580" s="48" t="s">
        <v>6973</v>
      </c>
      <c r="N580" s="65" t="s">
        <v>24</v>
      </c>
      <c r="O580" s="62"/>
    </row>
    <row r="581" spans="2:15" s="70" customFormat="1" x14ac:dyDescent="0.15">
      <c r="B581" s="65">
        <v>2018</v>
      </c>
      <c r="C581" s="75">
        <v>3</v>
      </c>
      <c r="D581" s="76" t="s">
        <v>14</v>
      </c>
      <c r="E581" s="69" t="s">
        <v>663</v>
      </c>
      <c r="F581" s="68" t="s">
        <v>4934</v>
      </c>
      <c r="G581" s="64" t="s">
        <v>43</v>
      </c>
      <c r="H581" s="64" t="s">
        <v>38</v>
      </c>
      <c r="I581" s="64" t="s">
        <v>645</v>
      </c>
      <c r="J581" s="61">
        <v>500000000</v>
      </c>
      <c r="K581" s="52" t="s">
        <v>6971</v>
      </c>
      <c r="L581" s="64" t="s">
        <v>6972</v>
      </c>
      <c r="M581" s="48" t="s">
        <v>6973</v>
      </c>
      <c r="N581" s="65" t="s">
        <v>24</v>
      </c>
      <c r="O581" s="62"/>
    </row>
    <row r="582" spans="2:15" s="70" customFormat="1" x14ac:dyDescent="0.15">
      <c r="B582" s="65">
        <v>2018</v>
      </c>
      <c r="C582" s="75">
        <v>3</v>
      </c>
      <c r="D582" s="76" t="s">
        <v>14</v>
      </c>
      <c r="E582" s="69" t="s">
        <v>664</v>
      </c>
      <c r="F582" s="68" t="s">
        <v>4934</v>
      </c>
      <c r="G582" s="64" t="s">
        <v>43</v>
      </c>
      <c r="H582" s="64" t="s">
        <v>38</v>
      </c>
      <c r="I582" s="64" t="s">
        <v>645</v>
      </c>
      <c r="J582" s="61">
        <v>500000000</v>
      </c>
      <c r="K582" s="52" t="s">
        <v>6971</v>
      </c>
      <c r="L582" s="64" t="s">
        <v>6972</v>
      </c>
      <c r="M582" s="48" t="s">
        <v>6973</v>
      </c>
      <c r="N582" s="65" t="s">
        <v>24</v>
      </c>
      <c r="O582" s="62"/>
    </row>
    <row r="583" spans="2:15" s="70" customFormat="1" x14ac:dyDescent="0.15">
      <c r="B583" s="65">
        <v>2018</v>
      </c>
      <c r="C583" s="75">
        <v>3</v>
      </c>
      <c r="D583" s="76" t="s">
        <v>14</v>
      </c>
      <c r="E583" s="69" t="s">
        <v>665</v>
      </c>
      <c r="F583" s="68" t="s">
        <v>4934</v>
      </c>
      <c r="G583" s="64" t="s">
        <v>43</v>
      </c>
      <c r="H583" s="64" t="s">
        <v>38</v>
      </c>
      <c r="I583" s="64" t="s">
        <v>645</v>
      </c>
      <c r="J583" s="61">
        <v>500000000</v>
      </c>
      <c r="K583" s="52" t="s">
        <v>6971</v>
      </c>
      <c r="L583" s="64" t="s">
        <v>6972</v>
      </c>
      <c r="M583" s="48" t="s">
        <v>6973</v>
      </c>
      <c r="N583" s="65" t="s">
        <v>24</v>
      </c>
      <c r="O583" s="62"/>
    </row>
    <row r="584" spans="2:15" s="70" customFormat="1" x14ac:dyDescent="0.15">
      <c r="B584" s="65">
        <v>2018</v>
      </c>
      <c r="C584" s="75">
        <v>3</v>
      </c>
      <c r="D584" s="76" t="s">
        <v>14</v>
      </c>
      <c r="E584" s="69" t="s">
        <v>661</v>
      </c>
      <c r="F584" s="68" t="s">
        <v>4934</v>
      </c>
      <c r="G584" s="64" t="s">
        <v>43</v>
      </c>
      <c r="H584" s="64" t="s">
        <v>38</v>
      </c>
      <c r="I584" s="64" t="s">
        <v>645</v>
      </c>
      <c r="J584" s="61">
        <v>500000000</v>
      </c>
      <c r="K584" s="52" t="s">
        <v>6971</v>
      </c>
      <c r="L584" s="64" t="s">
        <v>6972</v>
      </c>
      <c r="M584" s="48" t="s">
        <v>6973</v>
      </c>
      <c r="N584" s="65" t="s">
        <v>24</v>
      </c>
      <c r="O584" s="62"/>
    </row>
    <row r="585" spans="2:15" s="70" customFormat="1" x14ac:dyDescent="0.15">
      <c r="B585" s="65">
        <v>2018</v>
      </c>
      <c r="C585" s="75">
        <v>3</v>
      </c>
      <c r="D585" s="76" t="s">
        <v>14</v>
      </c>
      <c r="E585" s="69" t="s">
        <v>662</v>
      </c>
      <c r="F585" s="68" t="s">
        <v>4934</v>
      </c>
      <c r="G585" s="64" t="s">
        <v>43</v>
      </c>
      <c r="H585" s="64" t="s">
        <v>38</v>
      </c>
      <c r="I585" s="64" t="s">
        <v>645</v>
      </c>
      <c r="J585" s="61">
        <v>500000000</v>
      </c>
      <c r="K585" s="52" t="s">
        <v>6971</v>
      </c>
      <c r="L585" s="64" t="s">
        <v>6972</v>
      </c>
      <c r="M585" s="48" t="s">
        <v>6973</v>
      </c>
      <c r="N585" s="65" t="s">
        <v>24</v>
      </c>
      <c r="O585" s="62"/>
    </row>
    <row r="586" spans="2:15" s="70" customFormat="1" x14ac:dyDescent="0.15">
      <c r="B586" s="65">
        <v>2018</v>
      </c>
      <c r="C586" s="75">
        <v>3</v>
      </c>
      <c r="D586" s="76" t="s">
        <v>14</v>
      </c>
      <c r="E586" s="69" t="s">
        <v>663</v>
      </c>
      <c r="F586" s="68" t="s">
        <v>4934</v>
      </c>
      <c r="G586" s="64" t="s">
        <v>43</v>
      </c>
      <c r="H586" s="64" t="s">
        <v>38</v>
      </c>
      <c r="I586" s="64" t="s">
        <v>645</v>
      </c>
      <c r="J586" s="61">
        <v>500000000</v>
      </c>
      <c r="K586" s="52" t="s">
        <v>6971</v>
      </c>
      <c r="L586" s="64" t="s">
        <v>6972</v>
      </c>
      <c r="M586" s="48" t="s">
        <v>6973</v>
      </c>
      <c r="N586" s="65" t="s">
        <v>24</v>
      </c>
      <c r="O586" s="62"/>
    </row>
    <row r="587" spans="2:15" s="70" customFormat="1" x14ac:dyDescent="0.15">
      <c r="B587" s="65">
        <v>2018</v>
      </c>
      <c r="C587" s="75">
        <v>3</v>
      </c>
      <c r="D587" s="76" t="s">
        <v>14</v>
      </c>
      <c r="E587" s="69" t="s">
        <v>664</v>
      </c>
      <c r="F587" s="68" t="s">
        <v>4934</v>
      </c>
      <c r="G587" s="64" t="s">
        <v>43</v>
      </c>
      <c r="H587" s="64" t="s">
        <v>38</v>
      </c>
      <c r="I587" s="64" t="s">
        <v>645</v>
      </c>
      <c r="J587" s="61">
        <v>500000000</v>
      </c>
      <c r="K587" s="52" t="s">
        <v>6971</v>
      </c>
      <c r="L587" s="64" t="s">
        <v>6972</v>
      </c>
      <c r="M587" s="48" t="s">
        <v>6973</v>
      </c>
      <c r="N587" s="65" t="s">
        <v>24</v>
      </c>
      <c r="O587" s="62"/>
    </row>
    <row r="588" spans="2:15" s="70" customFormat="1" x14ac:dyDescent="0.15">
      <c r="B588" s="65">
        <v>2018</v>
      </c>
      <c r="C588" s="75">
        <v>3</v>
      </c>
      <c r="D588" s="76" t="s">
        <v>14</v>
      </c>
      <c r="E588" s="69" t="s">
        <v>665</v>
      </c>
      <c r="F588" s="68" t="s">
        <v>4934</v>
      </c>
      <c r="G588" s="64" t="s">
        <v>43</v>
      </c>
      <c r="H588" s="64" t="s">
        <v>38</v>
      </c>
      <c r="I588" s="64" t="s">
        <v>645</v>
      </c>
      <c r="J588" s="61">
        <v>500000000</v>
      </c>
      <c r="K588" s="52" t="s">
        <v>6971</v>
      </c>
      <c r="L588" s="64" t="s">
        <v>6972</v>
      </c>
      <c r="M588" s="48" t="s">
        <v>6973</v>
      </c>
      <c r="N588" s="65" t="s">
        <v>24</v>
      </c>
      <c r="O588" s="62"/>
    </row>
    <row r="589" spans="2:15" s="70" customFormat="1" x14ac:dyDescent="0.15">
      <c r="B589" s="65">
        <v>2018</v>
      </c>
      <c r="C589" s="75">
        <v>3</v>
      </c>
      <c r="D589" s="76" t="s">
        <v>14</v>
      </c>
      <c r="E589" s="69" t="s">
        <v>4902</v>
      </c>
      <c r="F589" s="68" t="s">
        <v>4934</v>
      </c>
      <c r="G589" s="64" t="s">
        <v>37</v>
      </c>
      <c r="H589" s="64" t="s">
        <v>44</v>
      </c>
      <c r="I589" s="64" t="s">
        <v>39</v>
      </c>
      <c r="J589" s="61">
        <v>500000000</v>
      </c>
      <c r="K589" s="52" t="s">
        <v>7420</v>
      </c>
      <c r="L589" s="64" t="s">
        <v>7424</v>
      </c>
      <c r="M589" s="48" t="s">
        <v>7425</v>
      </c>
      <c r="N589" s="65" t="s">
        <v>24</v>
      </c>
      <c r="O589" s="62"/>
    </row>
    <row r="590" spans="2:15" s="70" customFormat="1" x14ac:dyDescent="0.15">
      <c r="B590" s="65">
        <v>2018</v>
      </c>
      <c r="C590" s="75">
        <v>3</v>
      </c>
      <c r="D590" s="76" t="s">
        <v>14</v>
      </c>
      <c r="E590" s="69" t="s">
        <v>4900</v>
      </c>
      <c r="F590" s="68" t="s">
        <v>7298</v>
      </c>
      <c r="G590" s="64" t="s">
        <v>43</v>
      </c>
      <c r="H590" s="64" t="s">
        <v>38</v>
      </c>
      <c r="I590" s="64" t="s">
        <v>1065</v>
      </c>
      <c r="J590" s="61">
        <v>1600000000</v>
      </c>
      <c r="K590" s="52" t="s">
        <v>7420</v>
      </c>
      <c r="L590" s="64" t="s">
        <v>7423</v>
      </c>
      <c r="M590" s="48" t="s">
        <v>7422</v>
      </c>
      <c r="N590" s="65" t="s">
        <v>7690</v>
      </c>
      <c r="O590" s="62"/>
    </row>
    <row r="591" spans="2:15" s="70" customFormat="1" x14ac:dyDescent="0.15">
      <c r="B591" s="65">
        <v>2018</v>
      </c>
      <c r="C591" s="75">
        <v>4</v>
      </c>
      <c r="D591" s="76" t="s">
        <v>14</v>
      </c>
      <c r="E591" s="69" t="s">
        <v>162</v>
      </c>
      <c r="F591" s="68" t="s">
        <v>4934</v>
      </c>
      <c r="G591" s="64" t="s">
        <v>37</v>
      </c>
      <c r="H591" s="64" t="s">
        <v>7678</v>
      </c>
      <c r="I591" s="64" t="s">
        <v>45</v>
      </c>
      <c r="J591" s="61">
        <v>11000000</v>
      </c>
      <c r="K591" s="52" t="s">
        <v>6925</v>
      </c>
      <c r="L591" s="64" t="s">
        <v>6929</v>
      </c>
      <c r="M591" s="48" t="s">
        <v>6930</v>
      </c>
      <c r="N591" s="65" t="s">
        <v>24</v>
      </c>
      <c r="O591" s="62"/>
    </row>
    <row r="592" spans="2:15" s="70" customFormat="1" x14ac:dyDescent="0.15">
      <c r="B592" s="65">
        <v>2018</v>
      </c>
      <c r="C592" s="75">
        <v>4</v>
      </c>
      <c r="D592" s="76" t="s">
        <v>14</v>
      </c>
      <c r="E592" s="69" t="s">
        <v>1898</v>
      </c>
      <c r="F592" s="68" t="s">
        <v>4985</v>
      </c>
      <c r="G592" s="64" t="s">
        <v>43</v>
      </c>
      <c r="H592" s="64" t="s">
        <v>44</v>
      </c>
      <c r="I592" s="64" t="s">
        <v>39</v>
      </c>
      <c r="J592" s="61">
        <v>12000000</v>
      </c>
      <c r="K592" s="52" t="s">
        <v>5854</v>
      </c>
      <c r="L592" s="64" t="s">
        <v>6223</v>
      </c>
      <c r="M592" s="48" t="s">
        <v>6224</v>
      </c>
      <c r="N592" s="65" t="s">
        <v>24</v>
      </c>
      <c r="O592" s="62"/>
    </row>
    <row r="593" spans="2:15" s="70" customFormat="1" x14ac:dyDescent="0.15">
      <c r="B593" s="65">
        <v>2018</v>
      </c>
      <c r="C593" s="75">
        <v>4</v>
      </c>
      <c r="D593" s="76" t="s">
        <v>14</v>
      </c>
      <c r="E593" s="69" t="s">
        <v>2682</v>
      </c>
      <c r="F593" s="68" t="s">
        <v>4934</v>
      </c>
      <c r="G593" s="64" t="s">
        <v>37</v>
      </c>
      <c r="H593" s="64" t="s">
        <v>7678</v>
      </c>
      <c r="I593" s="64" t="s">
        <v>39</v>
      </c>
      <c r="J593" s="61">
        <v>13330000</v>
      </c>
      <c r="K593" s="52" t="s">
        <v>5866</v>
      </c>
      <c r="L593" s="64" t="s">
        <v>6277</v>
      </c>
      <c r="M593" s="48" t="s">
        <v>6278</v>
      </c>
      <c r="N593" s="65" t="s">
        <v>24</v>
      </c>
      <c r="O593" s="62"/>
    </row>
    <row r="594" spans="2:15" s="70" customFormat="1" x14ac:dyDescent="0.15">
      <c r="B594" s="65">
        <v>2018</v>
      </c>
      <c r="C594" s="75">
        <v>4</v>
      </c>
      <c r="D594" s="76" t="s">
        <v>14</v>
      </c>
      <c r="E594" s="69" t="s">
        <v>4932</v>
      </c>
      <c r="F594" s="68" t="s">
        <v>7298</v>
      </c>
      <c r="G594" s="64" t="s">
        <v>37</v>
      </c>
      <c r="H594" s="64" t="s">
        <v>44</v>
      </c>
      <c r="I594" s="64" t="s">
        <v>39</v>
      </c>
      <c r="J594" s="61">
        <v>22881000</v>
      </c>
      <c r="K594" s="52" t="s">
        <v>7436</v>
      </c>
      <c r="L594" s="64" t="s">
        <v>7447</v>
      </c>
      <c r="M594" s="48" t="s">
        <v>7448</v>
      </c>
      <c r="N594" s="65" t="s">
        <v>24</v>
      </c>
      <c r="O594" s="62"/>
    </row>
    <row r="595" spans="2:15" s="70" customFormat="1" x14ac:dyDescent="0.15">
      <c r="B595" s="65">
        <v>2018</v>
      </c>
      <c r="C595" s="75">
        <v>4</v>
      </c>
      <c r="D595" s="76" t="s">
        <v>14</v>
      </c>
      <c r="E595" s="69" t="s">
        <v>2793</v>
      </c>
      <c r="F595" s="68" t="s">
        <v>4934</v>
      </c>
      <c r="G595" s="64" t="s">
        <v>37</v>
      </c>
      <c r="H595" s="64" t="s">
        <v>44</v>
      </c>
      <c r="I595" s="64" t="s">
        <v>39</v>
      </c>
      <c r="J595" s="61">
        <v>25000000</v>
      </c>
      <c r="K595" s="52" t="s">
        <v>7242</v>
      </c>
      <c r="L595" s="64" t="s">
        <v>7243</v>
      </c>
      <c r="M595" s="48" t="s">
        <v>7244</v>
      </c>
      <c r="N595" s="65" t="s">
        <v>24</v>
      </c>
      <c r="O595" s="62"/>
    </row>
    <row r="596" spans="2:15" s="70" customFormat="1" x14ac:dyDescent="0.15">
      <c r="B596" s="65">
        <v>2018</v>
      </c>
      <c r="C596" s="75">
        <v>4</v>
      </c>
      <c r="D596" s="76" t="s">
        <v>14</v>
      </c>
      <c r="E596" s="69" t="s">
        <v>2794</v>
      </c>
      <c r="F596" s="68" t="s">
        <v>4934</v>
      </c>
      <c r="G596" s="64" t="s">
        <v>37</v>
      </c>
      <c r="H596" s="64" t="s">
        <v>44</v>
      </c>
      <c r="I596" s="64" t="s">
        <v>39</v>
      </c>
      <c r="J596" s="61">
        <v>25000000</v>
      </c>
      <c r="K596" s="52" t="s">
        <v>7227</v>
      </c>
      <c r="L596" s="64" t="s">
        <v>7256</v>
      </c>
      <c r="M596" s="48" t="s">
        <v>7257</v>
      </c>
      <c r="N596" s="65" t="s">
        <v>24</v>
      </c>
      <c r="O596" s="62"/>
    </row>
    <row r="597" spans="2:15" s="70" customFormat="1" x14ac:dyDescent="0.15">
      <c r="B597" s="65">
        <v>2018</v>
      </c>
      <c r="C597" s="75">
        <v>4</v>
      </c>
      <c r="D597" s="76" t="s">
        <v>15</v>
      </c>
      <c r="E597" s="69" t="s">
        <v>1897</v>
      </c>
      <c r="F597" s="68" t="s">
        <v>4985</v>
      </c>
      <c r="G597" s="64" t="s">
        <v>37</v>
      </c>
      <c r="H597" s="64" t="s">
        <v>44</v>
      </c>
      <c r="I597" s="64" t="s">
        <v>39</v>
      </c>
      <c r="J597" s="61">
        <v>29000000</v>
      </c>
      <c r="K597" s="52" t="s">
        <v>5854</v>
      </c>
      <c r="L597" s="64" t="s">
        <v>6223</v>
      </c>
      <c r="M597" s="48" t="s">
        <v>6224</v>
      </c>
      <c r="N597" s="65" t="s">
        <v>24</v>
      </c>
      <c r="O597" s="62"/>
    </row>
    <row r="598" spans="2:15" s="70" customFormat="1" x14ac:dyDescent="0.15">
      <c r="B598" s="65">
        <v>2018</v>
      </c>
      <c r="C598" s="75">
        <v>4</v>
      </c>
      <c r="D598" s="76" t="s">
        <v>14</v>
      </c>
      <c r="E598" s="69" t="s">
        <v>646</v>
      </c>
      <c r="F598" s="68" t="s">
        <v>4934</v>
      </c>
      <c r="G598" s="64" t="s">
        <v>43</v>
      </c>
      <c r="H598" s="64" t="s">
        <v>38</v>
      </c>
      <c r="I598" s="64" t="s">
        <v>39</v>
      </c>
      <c r="J598" s="61">
        <v>30000000</v>
      </c>
      <c r="K598" s="52" t="s">
        <v>6968</v>
      </c>
      <c r="L598" s="64" t="s">
        <v>6969</v>
      </c>
      <c r="M598" s="48" t="s">
        <v>6970</v>
      </c>
      <c r="N598" s="65" t="s">
        <v>24</v>
      </c>
      <c r="O598" s="62"/>
    </row>
    <row r="599" spans="2:15" s="70" customFormat="1" x14ac:dyDescent="0.15">
      <c r="B599" s="65">
        <v>2018</v>
      </c>
      <c r="C599" s="75">
        <v>4</v>
      </c>
      <c r="D599" s="76" t="s">
        <v>14</v>
      </c>
      <c r="E599" s="69" t="s">
        <v>646</v>
      </c>
      <c r="F599" s="68" t="s">
        <v>4934</v>
      </c>
      <c r="G599" s="64" t="s">
        <v>43</v>
      </c>
      <c r="H599" s="64" t="s">
        <v>38</v>
      </c>
      <c r="I599" s="64" t="s">
        <v>39</v>
      </c>
      <c r="J599" s="61">
        <v>30000000</v>
      </c>
      <c r="K599" s="52" t="s">
        <v>6968</v>
      </c>
      <c r="L599" s="64" t="s">
        <v>6969</v>
      </c>
      <c r="M599" s="48" t="s">
        <v>6970</v>
      </c>
      <c r="N599" s="65" t="s">
        <v>24</v>
      </c>
      <c r="O599" s="62"/>
    </row>
    <row r="600" spans="2:15" s="70" customFormat="1" x14ac:dyDescent="0.15">
      <c r="B600" s="65">
        <v>2018</v>
      </c>
      <c r="C600" s="75">
        <v>4</v>
      </c>
      <c r="D600" s="76" t="s">
        <v>14</v>
      </c>
      <c r="E600" s="69" t="s">
        <v>2795</v>
      </c>
      <c r="F600" s="68" t="s">
        <v>4934</v>
      </c>
      <c r="G600" s="64" t="s">
        <v>37</v>
      </c>
      <c r="H600" s="64" t="s">
        <v>44</v>
      </c>
      <c r="I600" s="64" t="s">
        <v>39</v>
      </c>
      <c r="J600" s="61">
        <v>30000000</v>
      </c>
      <c r="K600" s="52" t="s">
        <v>7227</v>
      </c>
      <c r="L600" s="64" t="s">
        <v>7256</v>
      </c>
      <c r="M600" s="48" t="s">
        <v>7257</v>
      </c>
      <c r="N600" s="65" t="s">
        <v>24</v>
      </c>
      <c r="O600" s="62"/>
    </row>
    <row r="601" spans="2:15" s="70" customFormat="1" x14ac:dyDescent="0.15">
      <c r="B601" s="65">
        <v>2018</v>
      </c>
      <c r="C601" s="75">
        <v>4</v>
      </c>
      <c r="D601" s="76" t="s">
        <v>14</v>
      </c>
      <c r="E601" s="69" t="s">
        <v>697</v>
      </c>
      <c r="F601" s="68" t="s">
        <v>4934</v>
      </c>
      <c r="G601" s="64" t="s">
        <v>37</v>
      </c>
      <c r="H601" s="64" t="s">
        <v>7678</v>
      </c>
      <c r="I601" s="64" t="s">
        <v>39</v>
      </c>
      <c r="J601" s="61">
        <v>35000000</v>
      </c>
      <c r="K601" s="52" t="s">
        <v>6977</v>
      </c>
      <c r="L601" s="64" t="s">
        <v>6983</v>
      </c>
      <c r="M601" s="48" t="s">
        <v>6984</v>
      </c>
      <c r="N601" s="65" t="s">
        <v>24</v>
      </c>
      <c r="O601" s="62"/>
    </row>
    <row r="602" spans="2:15" s="70" customFormat="1" x14ac:dyDescent="0.15">
      <c r="B602" s="65">
        <v>2018</v>
      </c>
      <c r="C602" s="75">
        <v>4</v>
      </c>
      <c r="D602" s="76" t="s">
        <v>14</v>
      </c>
      <c r="E602" s="69" t="s">
        <v>4946</v>
      </c>
      <c r="F602" s="68" t="s">
        <v>4934</v>
      </c>
      <c r="G602" s="64" t="s">
        <v>43</v>
      </c>
      <c r="H602" s="64" t="s">
        <v>44</v>
      </c>
      <c r="I602" s="64" t="s">
        <v>39</v>
      </c>
      <c r="J602" s="61">
        <v>35000000</v>
      </c>
      <c r="K602" s="52" t="s">
        <v>4947</v>
      </c>
      <c r="L602" s="64" t="s">
        <v>4948</v>
      </c>
      <c r="M602" s="48" t="s">
        <v>4949</v>
      </c>
      <c r="N602" s="65" t="s">
        <v>24</v>
      </c>
      <c r="O602" s="62"/>
    </row>
    <row r="603" spans="2:15" s="70" customFormat="1" x14ac:dyDescent="0.15">
      <c r="B603" s="65">
        <v>2018</v>
      </c>
      <c r="C603" s="75">
        <v>4</v>
      </c>
      <c r="D603" s="76" t="s">
        <v>14</v>
      </c>
      <c r="E603" s="69" t="s">
        <v>1802</v>
      </c>
      <c r="F603" s="68" t="s">
        <v>4934</v>
      </c>
      <c r="G603" s="64" t="s">
        <v>43</v>
      </c>
      <c r="H603" s="64" t="s">
        <v>44</v>
      </c>
      <c r="I603" s="64" t="s">
        <v>39</v>
      </c>
      <c r="J603" s="61">
        <v>40000000</v>
      </c>
      <c r="K603" s="52" t="s">
        <v>5842</v>
      </c>
      <c r="L603" s="64" t="s">
        <v>7026</v>
      </c>
      <c r="M603" s="48" t="s">
        <v>7027</v>
      </c>
      <c r="N603" s="65" t="s">
        <v>24</v>
      </c>
      <c r="O603" s="62"/>
    </row>
    <row r="604" spans="2:15" s="70" customFormat="1" x14ac:dyDescent="0.15">
      <c r="B604" s="65">
        <v>2018</v>
      </c>
      <c r="C604" s="75">
        <v>4</v>
      </c>
      <c r="D604" s="76" t="s">
        <v>14</v>
      </c>
      <c r="E604" s="69" t="s">
        <v>1803</v>
      </c>
      <c r="F604" s="68" t="s">
        <v>4934</v>
      </c>
      <c r="G604" s="64" t="s">
        <v>43</v>
      </c>
      <c r="H604" s="64" t="s">
        <v>44</v>
      </c>
      <c r="I604" s="64" t="s">
        <v>39</v>
      </c>
      <c r="J604" s="61">
        <v>40000000</v>
      </c>
      <c r="K604" s="52" t="s">
        <v>5842</v>
      </c>
      <c r="L604" s="64" t="s">
        <v>7026</v>
      </c>
      <c r="M604" s="48" t="s">
        <v>7027</v>
      </c>
      <c r="N604" s="65" t="s">
        <v>24</v>
      </c>
      <c r="O604" s="62"/>
    </row>
    <row r="605" spans="2:15" s="70" customFormat="1" x14ac:dyDescent="0.15">
      <c r="B605" s="65">
        <v>2018</v>
      </c>
      <c r="C605" s="75">
        <v>4</v>
      </c>
      <c r="D605" s="76" t="s">
        <v>14</v>
      </c>
      <c r="E605" s="69" t="s">
        <v>3773</v>
      </c>
      <c r="F605" s="68" t="s">
        <v>7298</v>
      </c>
      <c r="G605" s="64" t="s">
        <v>37</v>
      </c>
      <c r="H605" s="64" t="s">
        <v>44</v>
      </c>
      <c r="I605" s="64" t="s">
        <v>39</v>
      </c>
      <c r="J605" s="61">
        <v>40836000</v>
      </c>
      <c r="K605" s="52" t="s">
        <v>7370</v>
      </c>
      <c r="L605" s="64" t="s">
        <v>7371</v>
      </c>
      <c r="M605" s="48" t="s">
        <v>7372</v>
      </c>
      <c r="N605" s="65" t="s">
        <v>24</v>
      </c>
      <c r="O605" s="62"/>
    </row>
    <row r="606" spans="2:15" s="70" customFormat="1" x14ac:dyDescent="0.15">
      <c r="B606" s="65">
        <v>2018</v>
      </c>
      <c r="C606" s="75">
        <v>4</v>
      </c>
      <c r="D606" s="76" t="s">
        <v>15</v>
      </c>
      <c r="E606" s="69" t="s">
        <v>462</v>
      </c>
      <c r="F606" s="68" t="s">
        <v>4934</v>
      </c>
      <c r="G606" s="64" t="s">
        <v>37</v>
      </c>
      <c r="H606" s="64" t="s">
        <v>44</v>
      </c>
      <c r="I606" s="64" t="s">
        <v>39</v>
      </c>
      <c r="J606" s="61">
        <v>50000000</v>
      </c>
      <c r="K606" s="52" t="s">
        <v>6936</v>
      </c>
      <c r="L606" s="64" t="s">
        <v>6937</v>
      </c>
      <c r="M606" s="48" t="s">
        <v>6938</v>
      </c>
      <c r="N606" s="65" t="s">
        <v>24</v>
      </c>
      <c r="O606" s="62"/>
    </row>
    <row r="607" spans="2:15" s="70" customFormat="1" x14ac:dyDescent="0.15">
      <c r="B607" s="65">
        <v>2018</v>
      </c>
      <c r="C607" s="75">
        <v>4</v>
      </c>
      <c r="D607" s="76" t="s">
        <v>15</v>
      </c>
      <c r="E607" s="69" t="s">
        <v>463</v>
      </c>
      <c r="F607" s="68" t="s">
        <v>4934</v>
      </c>
      <c r="G607" s="64" t="s">
        <v>37</v>
      </c>
      <c r="H607" s="64" t="s">
        <v>44</v>
      </c>
      <c r="I607" s="64" t="s">
        <v>39</v>
      </c>
      <c r="J607" s="61">
        <v>50000000</v>
      </c>
      <c r="K607" s="52" t="s">
        <v>6936</v>
      </c>
      <c r="L607" s="64" t="s">
        <v>6937</v>
      </c>
      <c r="M607" s="48" t="s">
        <v>6938</v>
      </c>
      <c r="N607" s="65" t="s">
        <v>24</v>
      </c>
      <c r="O607" s="62"/>
    </row>
    <row r="608" spans="2:15" s="70" customFormat="1" x14ac:dyDescent="0.15">
      <c r="B608" s="65">
        <v>2018</v>
      </c>
      <c r="C608" s="75">
        <v>4</v>
      </c>
      <c r="D608" s="76" t="s">
        <v>14</v>
      </c>
      <c r="E608" s="69" t="s">
        <v>1868</v>
      </c>
      <c r="F608" s="68" t="s">
        <v>7035</v>
      </c>
      <c r="G608" s="64" t="s">
        <v>37</v>
      </c>
      <c r="H608" s="64" t="s">
        <v>44</v>
      </c>
      <c r="I608" s="64" t="s">
        <v>39</v>
      </c>
      <c r="J608" s="61">
        <v>50000000</v>
      </c>
      <c r="K608" s="52" t="s">
        <v>7081</v>
      </c>
      <c r="L608" s="64" t="s">
        <v>7084</v>
      </c>
      <c r="M608" s="48" t="s">
        <v>7085</v>
      </c>
      <c r="N608" s="65" t="s">
        <v>24</v>
      </c>
      <c r="O608" s="62"/>
    </row>
    <row r="609" spans="2:15" s="70" customFormat="1" x14ac:dyDescent="0.15">
      <c r="B609" s="65">
        <v>2018</v>
      </c>
      <c r="C609" s="75">
        <v>4</v>
      </c>
      <c r="D609" s="76" t="s">
        <v>14</v>
      </c>
      <c r="E609" s="69" t="s">
        <v>1870</v>
      </c>
      <c r="F609" s="68" t="s">
        <v>4934</v>
      </c>
      <c r="G609" s="64" t="s">
        <v>37</v>
      </c>
      <c r="H609" s="64" t="s">
        <v>44</v>
      </c>
      <c r="I609" s="64" t="s">
        <v>39</v>
      </c>
      <c r="J609" s="61">
        <v>50000000</v>
      </c>
      <c r="K609" s="52" t="s">
        <v>5850</v>
      </c>
      <c r="L609" s="64" t="s">
        <v>7088</v>
      </c>
      <c r="M609" s="48" t="s">
        <v>7089</v>
      </c>
      <c r="N609" s="65" t="s">
        <v>24</v>
      </c>
      <c r="O609" s="62"/>
    </row>
    <row r="610" spans="2:15" s="70" customFormat="1" x14ac:dyDescent="0.15">
      <c r="B610" s="65">
        <v>2018</v>
      </c>
      <c r="C610" s="75">
        <v>4</v>
      </c>
      <c r="D610" s="76" t="s">
        <v>14</v>
      </c>
      <c r="E610" s="69" t="s">
        <v>1872</v>
      </c>
      <c r="F610" s="68" t="s">
        <v>4934</v>
      </c>
      <c r="G610" s="64" t="s">
        <v>37</v>
      </c>
      <c r="H610" s="64" t="s">
        <v>44</v>
      </c>
      <c r="I610" s="64" t="s">
        <v>39</v>
      </c>
      <c r="J610" s="61">
        <v>50000000</v>
      </c>
      <c r="K610" s="52" t="s">
        <v>5850</v>
      </c>
      <c r="L610" s="64" t="s">
        <v>7088</v>
      </c>
      <c r="M610" s="48" t="s">
        <v>7089</v>
      </c>
      <c r="N610" s="65" t="s">
        <v>24</v>
      </c>
      <c r="O610" s="62"/>
    </row>
    <row r="611" spans="2:15" s="70" customFormat="1" x14ac:dyDescent="0.15">
      <c r="B611" s="65">
        <v>2018</v>
      </c>
      <c r="C611" s="75">
        <v>4</v>
      </c>
      <c r="D611" s="76" t="s">
        <v>14</v>
      </c>
      <c r="E611" s="69" t="s">
        <v>1874</v>
      </c>
      <c r="F611" s="68" t="s">
        <v>4934</v>
      </c>
      <c r="G611" s="64" t="s">
        <v>37</v>
      </c>
      <c r="H611" s="64" t="s">
        <v>44</v>
      </c>
      <c r="I611" s="64" t="s">
        <v>39</v>
      </c>
      <c r="J611" s="61">
        <v>50000000</v>
      </c>
      <c r="K611" s="52" t="s">
        <v>5850</v>
      </c>
      <c r="L611" s="64" t="s">
        <v>6141</v>
      </c>
      <c r="M611" s="48" t="s">
        <v>6142</v>
      </c>
      <c r="N611" s="65" t="s">
        <v>24</v>
      </c>
      <c r="O611" s="62"/>
    </row>
    <row r="612" spans="2:15" s="70" customFormat="1" x14ac:dyDescent="0.15">
      <c r="B612" s="65">
        <v>2018</v>
      </c>
      <c r="C612" s="75">
        <v>4</v>
      </c>
      <c r="D612" s="76" t="s">
        <v>14</v>
      </c>
      <c r="E612" s="69" t="s">
        <v>1876</v>
      </c>
      <c r="F612" s="68" t="s">
        <v>4934</v>
      </c>
      <c r="G612" s="64" t="s">
        <v>37</v>
      </c>
      <c r="H612" s="64" t="s">
        <v>44</v>
      </c>
      <c r="I612" s="64" t="s">
        <v>39</v>
      </c>
      <c r="J612" s="61">
        <v>50000000</v>
      </c>
      <c r="K612" s="52" t="s">
        <v>5850</v>
      </c>
      <c r="L612" s="64" t="s">
        <v>7090</v>
      </c>
      <c r="M612" s="48" t="s">
        <v>7091</v>
      </c>
      <c r="N612" s="65" t="s">
        <v>24</v>
      </c>
      <c r="O612" s="62"/>
    </row>
    <row r="613" spans="2:15" s="70" customFormat="1" x14ac:dyDescent="0.15">
      <c r="B613" s="65">
        <v>2018</v>
      </c>
      <c r="C613" s="75">
        <v>4</v>
      </c>
      <c r="D613" s="76" t="s">
        <v>14</v>
      </c>
      <c r="E613" s="69" t="s">
        <v>2763</v>
      </c>
      <c r="F613" s="68" t="s">
        <v>4985</v>
      </c>
      <c r="G613" s="64" t="s">
        <v>37</v>
      </c>
      <c r="H613" s="64" t="s">
        <v>44</v>
      </c>
      <c r="I613" s="64" t="s">
        <v>39</v>
      </c>
      <c r="J613" s="61">
        <v>50000000</v>
      </c>
      <c r="K613" s="52" t="s">
        <v>5875</v>
      </c>
      <c r="L613" s="64" t="s">
        <v>7213</v>
      </c>
      <c r="M613" s="48" t="s">
        <v>7214</v>
      </c>
      <c r="N613" s="65" t="s">
        <v>24</v>
      </c>
      <c r="O613" s="62"/>
    </row>
    <row r="614" spans="2:15" s="70" customFormat="1" x14ac:dyDescent="0.15">
      <c r="B614" s="65">
        <v>2018</v>
      </c>
      <c r="C614" s="75">
        <v>4</v>
      </c>
      <c r="D614" s="76" t="s">
        <v>14</v>
      </c>
      <c r="E614" s="69" t="s">
        <v>1105</v>
      </c>
      <c r="F614" s="68" t="s">
        <v>4934</v>
      </c>
      <c r="G614" s="64" t="s">
        <v>37</v>
      </c>
      <c r="H614" s="64" t="s">
        <v>44</v>
      </c>
      <c r="I614" s="64" t="s">
        <v>39</v>
      </c>
      <c r="J614" s="61">
        <v>50303600</v>
      </c>
      <c r="K614" s="52" t="s">
        <v>5841</v>
      </c>
      <c r="L614" s="64" t="s">
        <v>3894</v>
      </c>
      <c r="M614" s="48" t="s">
        <v>6061</v>
      </c>
      <c r="N614" s="65" t="s">
        <v>24</v>
      </c>
      <c r="O614" s="62"/>
    </row>
    <row r="615" spans="2:15" s="70" customFormat="1" x14ac:dyDescent="0.15">
      <c r="B615" s="65">
        <v>2018</v>
      </c>
      <c r="C615" s="75">
        <v>4</v>
      </c>
      <c r="D615" s="76" t="s">
        <v>15</v>
      </c>
      <c r="E615" s="69" t="s">
        <v>5764</v>
      </c>
      <c r="F615" s="68" t="s">
        <v>4934</v>
      </c>
      <c r="G615" s="64" t="s">
        <v>37</v>
      </c>
      <c r="H615" s="64" t="s">
        <v>44</v>
      </c>
      <c r="I615" s="64" t="s">
        <v>39</v>
      </c>
      <c r="J615" s="61">
        <v>52000000</v>
      </c>
      <c r="K615" s="52" t="s">
        <v>5917</v>
      </c>
      <c r="L615" s="64" t="s">
        <v>7488</v>
      </c>
      <c r="M615" s="48" t="s">
        <v>7489</v>
      </c>
      <c r="N615" s="65" t="s">
        <v>24</v>
      </c>
      <c r="O615" s="62"/>
    </row>
    <row r="616" spans="2:15" s="70" customFormat="1" x14ac:dyDescent="0.15">
      <c r="B616" s="65">
        <v>2018</v>
      </c>
      <c r="C616" s="75">
        <v>4</v>
      </c>
      <c r="D616" s="76" t="s">
        <v>14</v>
      </c>
      <c r="E616" s="69" t="s">
        <v>698</v>
      </c>
      <c r="F616" s="68" t="s">
        <v>4934</v>
      </c>
      <c r="G616" s="64" t="s">
        <v>37</v>
      </c>
      <c r="H616" s="64" t="s">
        <v>7678</v>
      </c>
      <c r="I616" s="64" t="s">
        <v>39</v>
      </c>
      <c r="J616" s="61">
        <v>55000000</v>
      </c>
      <c r="K616" s="52" t="s">
        <v>6982</v>
      </c>
      <c r="L616" s="64" t="s">
        <v>6985</v>
      </c>
      <c r="M616" s="48" t="s">
        <v>6986</v>
      </c>
      <c r="N616" s="65" t="s">
        <v>24</v>
      </c>
      <c r="O616" s="62"/>
    </row>
    <row r="617" spans="2:15" s="70" customFormat="1" x14ac:dyDescent="0.15">
      <c r="B617" s="65">
        <v>2018</v>
      </c>
      <c r="C617" s="75">
        <v>4</v>
      </c>
      <c r="D617" s="76" t="s">
        <v>14</v>
      </c>
      <c r="E617" s="69" t="s">
        <v>5770</v>
      </c>
      <c r="F617" s="68" t="s">
        <v>7298</v>
      </c>
      <c r="G617" s="64" t="s">
        <v>43</v>
      </c>
      <c r="H617" s="64" t="s">
        <v>44</v>
      </c>
      <c r="I617" s="64" t="s">
        <v>39</v>
      </c>
      <c r="J617" s="61">
        <v>59218000</v>
      </c>
      <c r="K617" s="52" t="s">
        <v>5918</v>
      </c>
      <c r="L617" s="64" t="s">
        <v>7495</v>
      </c>
      <c r="M617" s="48" t="s">
        <v>7496</v>
      </c>
      <c r="N617" s="65" t="s">
        <v>24</v>
      </c>
      <c r="O617" s="62"/>
    </row>
    <row r="618" spans="2:15" s="70" customFormat="1" x14ac:dyDescent="0.15">
      <c r="B618" s="65">
        <v>2018</v>
      </c>
      <c r="C618" s="75">
        <v>4</v>
      </c>
      <c r="D618" s="76" t="s">
        <v>14</v>
      </c>
      <c r="E618" s="69" t="s">
        <v>2796</v>
      </c>
      <c r="F618" s="68" t="s">
        <v>4934</v>
      </c>
      <c r="G618" s="64" t="s">
        <v>37</v>
      </c>
      <c r="H618" s="64" t="s">
        <v>44</v>
      </c>
      <c r="I618" s="64" t="s">
        <v>39</v>
      </c>
      <c r="J618" s="61">
        <v>70000000</v>
      </c>
      <c r="K618" s="52" t="s">
        <v>7242</v>
      </c>
      <c r="L618" s="64" t="s">
        <v>7258</v>
      </c>
      <c r="M618" s="48" t="s">
        <v>7259</v>
      </c>
      <c r="N618" s="65" t="s">
        <v>24</v>
      </c>
      <c r="O618" s="62"/>
    </row>
    <row r="619" spans="2:15" s="70" customFormat="1" x14ac:dyDescent="0.15">
      <c r="B619" s="65">
        <v>2018</v>
      </c>
      <c r="C619" s="75">
        <v>4</v>
      </c>
      <c r="D619" s="76" t="s">
        <v>14</v>
      </c>
      <c r="E619" s="69" t="s">
        <v>5773</v>
      </c>
      <c r="F619" s="68" t="s">
        <v>4934</v>
      </c>
      <c r="G619" s="64" t="s">
        <v>5774</v>
      </c>
      <c r="H619" s="64" t="s">
        <v>3708</v>
      </c>
      <c r="I619" s="64" t="s">
        <v>3709</v>
      </c>
      <c r="J619" s="61">
        <v>70000000</v>
      </c>
      <c r="K619" s="52" t="s">
        <v>5918</v>
      </c>
      <c r="L619" s="64" t="s">
        <v>7499</v>
      </c>
      <c r="M619" s="48" t="s">
        <v>7500</v>
      </c>
      <c r="N619" s="65" t="s">
        <v>4909</v>
      </c>
      <c r="O619" s="62"/>
    </row>
    <row r="620" spans="2:15" s="70" customFormat="1" x14ac:dyDescent="0.15">
      <c r="B620" s="65">
        <v>2018</v>
      </c>
      <c r="C620" s="75">
        <v>4</v>
      </c>
      <c r="D620" s="76" t="s">
        <v>14</v>
      </c>
      <c r="E620" s="69" t="s">
        <v>2271</v>
      </c>
      <c r="F620" s="68" t="s">
        <v>4934</v>
      </c>
      <c r="G620" s="64" t="s">
        <v>37</v>
      </c>
      <c r="H620" s="64" t="s">
        <v>44</v>
      </c>
      <c r="I620" s="64" t="s">
        <v>39</v>
      </c>
      <c r="J620" s="61">
        <v>79000000</v>
      </c>
      <c r="K620" s="52" t="s">
        <v>7164</v>
      </c>
      <c r="L620" s="64" t="s">
        <v>7165</v>
      </c>
      <c r="M620" s="48" t="s">
        <v>7166</v>
      </c>
      <c r="N620" s="65" t="s">
        <v>24</v>
      </c>
      <c r="O620" s="62"/>
    </row>
    <row r="621" spans="2:15" s="70" customFormat="1" x14ac:dyDescent="0.15">
      <c r="B621" s="65">
        <v>2018</v>
      </c>
      <c r="C621" s="75">
        <v>4</v>
      </c>
      <c r="D621" s="76" t="s">
        <v>14</v>
      </c>
      <c r="E621" s="69" t="s">
        <v>1101</v>
      </c>
      <c r="F621" s="68" t="s">
        <v>4934</v>
      </c>
      <c r="G621" s="64" t="s">
        <v>7685</v>
      </c>
      <c r="H621" s="64" t="s">
        <v>38</v>
      </c>
      <c r="I621" s="64" t="s">
        <v>39</v>
      </c>
      <c r="J621" s="61">
        <v>80000000</v>
      </c>
      <c r="K621" s="52" t="s">
        <v>6839</v>
      </c>
      <c r="L621" s="64" t="s">
        <v>6166</v>
      </c>
      <c r="M621" s="48" t="s">
        <v>7012</v>
      </c>
      <c r="N621" s="65" t="s">
        <v>24</v>
      </c>
      <c r="O621" s="62"/>
    </row>
    <row r="622" spans="2:15" s="70" customFormat="1" x14ac:dyDescent="0.15">
      <c r="B622" s="65">
        <v>2018</v>
      </c>
      <c r="C622" s="75">
        <v>4</v>
      </c>
      <c r="D622" s="76" t="s">
        <v>14</v>
      </c>
      <c r="E622" s="69" t="s">
        <v>1879</v>
      </c>
      <c r="F622" s="68" t="s">
        <v>4934</v>
      </c>
      <c r="G622" s="64" t="s">
        <v>43</v>
      </c>
      <c r="H622" s="64" t="s">
        <v>38</v>
      </c>
      <c r="I622" s="64" t="s">
        <v>39</v>
      </c>
      <c r="J622" s="61">
        <v>80000000</v>
      </c>
      <c r="K622" s="52" t="s">
        <v>7092</v>
      </c>
      <c r="L622" s="64" t="s">
        <v>7093</v>
      </c>
      <c r="M622" s="48" t="s">
        <v>7094</v>
      </c>
      <c r="N622" s="65" t="s">
        <v>24</v>
      </c>
      <c r="O622" s="62"/>
    </row>
    <row r="623" spans="2:15" s="70" customFormat="1" x14ac:dyDescent="0.15">
      <c r="B623" s="65">
        <v>2018</v>
      </c>
      <c r="C623" s="75">
        <v>4</v>
      </c>
      <c r="D623" s="76" t="s">
        <v>14</v>
      </c>
      <c r="E623" s="69" t="s">
        <v>2676</v>
      </c>
      <c r="F623" s="68" t="s">
        <v>4934</v>
      </c>
      <c r="G623" s="64" t="s">
        <v>37</v>
      </c>
      <c r="H623" s="64" t="s">
        <v>7678</v>
      </c>
      <c r="I623" s="64" t="s">
        <v>1065</v>
      </c>
      <c r="J623" s="61">
        <v>80000000</v>
      </c>
      <c r="K623" s="52" t="s">
        <v>5866</v>
      </c>
      <c r="L623" s="64" t="s">
        <v>6283</v>
      </c>
      <c r="M623" s="48" t="s">
        <v>6284</v>
      </c>
      <c r="N623" s="65" t="s">
        <v>24</v>
      </c>
      <c r="O623" s="62"/>
    </row>
    <row r="624" spans="2:15" s="70" customFormat="1" x14ac:dyDescent="0.15">
      <c r="B624" s="65">
        <v>2018</v>
      </c>
      <c r="C624" s="75">
        <v>4</v>
      </c>
      <c r="D624" s="76" t="s">
        <v>14</v>
      </c>
      <c r="E624" s="69" t="s">
        <v>2677</v>
      </c>
      <c r="F624" s="68" t="s">
        <v>4934</v>
      </c>
      <c r="G624" s="64" t="s">
        <v>37</v>
      </c>
      <c r="H624" s="64" t="s">
        <v>7678</v>
      </c>
      <c r="I624" s="64" t="s">
        <v>1065</v>
      </c>
      <c r="J624" s="61">
        <v>90000000</v>
      </c>
      <c r="K624" s="52" t="s">
        <v>5866</v>
      </c>
      <c r="L624" s="64" t="s">
        <v>6283</v>
      </c>
      <c r="M624" s="48" t="s">
        <v>6284</v>
      </c>
      <c r="N624" s="65" t="s">
        <v>24</v>
      </c>
      <c r="O624" s="62"/>
    </row>
    <row r="625" spans="2:15" s="70" customFormat="1" x14ac:dyDescent="0.15">
      <c r="B625" s="65">
        <v>2018</v>
      </c>
      <c r="C625" s="75">
        <v>4</v>
      </c>
      <c r="D625" s="76" t="s">
        <v>14</v>
      </c>
      <c r="E625" s="69" t="s">
        <v>606</v>
      </c>
      <c r="F625" s="68" t="s">
        <v>4934</v>
      </c>
      <c r="G625" s="64" t="s">
        <v>37</v>
      </c>
      <c r="H625" s="64" t="s">
        <v>44</v>
      </c>
      <c r="I625" s="64" t="s">
        <v>39</v>
      </c>
      <c r="J625" s="61">
        <v>100000000</v>
      </c>
      <c r="K625" s="52" t="s">
        <v>6951</v>
      </c>
      <c r="L625" s="64" t="s">
        <v>6952</v>
      </c>
      <c r="M625" s="48" t="s">
        <v>6953</v>
      </c>
      <c r="N625" s="65" t="s">
        <v>24</v>
      </c>
      <c r="O625" s="62"/>
    </row>
    <row r="626" spans="2:15" s="70" customFormat="1" x14ac:dyDescent="0.15">
      <c r="B626" s="65">
        <v>2018</v>
      </c>
      <c r="C626" s="75">
        <v>4</v>
      </c>
      <c r="D626" s="76" t="s">
        <v>14</v>
      </c>
      <c r="E626" s="69" t="s">
        <v>607</v>
      </c>
      <c r="F626" s="68" t="s">
        <v>4934</v>
      </c>
      <c r="G626" s="64" t="s">
        <v>37</v>
      </c>
      <c r="H626" s="64" t="s">
        <v>44</v>
      </c>
      <c r="I626" s="64" t="s">
        <v>39</v>
      </c>
      <c r="J626" s="61">
        <v>100000000</v>
      </c>
      <c r="K626" s="52" t="s">
        <v>6951</v>
      </c>
      <c r="L626" s="64" t="s">
        <v>6952</v>
      </c>
      <c r="M626" s="48" t="s">
        <v>6953</v>
      </c>
      <c r="N626" s="65" t="s">
        <v>24</v>
      </c>
      <c r="O626" s="62"/>
    </row>
    <row r="627" spans="2:15" s="70" customFormat="1" x14ac:dyDescent="0.15">
      <c r="B627" s="65">
        <v>2018</v>
      </c>
      <c r="C627" s="75">
        <v>4</v>
      </c>
      <c r="D627" s="76" t="s">
        <v>14</v>
      </c>
      <c r="E627" s="69" t="s">
        <v>1804</v>
      </c>
      <c r="F627" s="68" t="s">
        <v>4934</v>
      </c>
      <c r="G627" s="64" t="s">
        <v>43</v>
      </c>
      <c r="H627" s="64" t="s">
        <v>44</v>
      </c>
      <c r="I627" s="64" t="s">
        <v>39</v>
      </c>
      <c r="J627" s="61">
        <v>100000000</v>
      </c>
      <c r="K627" s="52" t="s">
        <v>5842</v>
      </c>
      <c r="L627" s="64" t="s">
        <v>7026</v>
      </c>
      <c r="M627" s="48" t="s">
        <v>7027</v>
      </c>
      <c r="N627" s="65" t="s">
        <v>24</v>
      </c>
      <c r="O627" s="62"/>
    </row>
    <row r="628" spans="2:15" s="70" customFormat="1" x14ac:dyDescent="0.15">
      <c r="B628" s="65">
        <v>2018</v>
      </c>
      <c r="C628" s="75">
        <v>4</v>
      </c>
      <c r="D628" s="76" t="s">
        <v>14</v>
      </c>
      <c r="E628" s="69" t="s">
        <v>2797</v>
      </c>
      <c r="F628" s="68" t="s">
        <v>4934</v>
      </c>
      <c r="G628" s="64" t="s">
        <v>37</v>
      </c>
      <c r="H628" s="64" t="s">
        <v>44</v>
      </c>
      <c r="I628" s="64" t="s">
        <v>39</v>
      </c>
      <c r="J628" s="61">
        <v>110000000</v>
      </c>
      <c r="K628" s="52" t="s">
        <v>7242</v>
      </c>
      <c r="L628" s="64" t="s">
        <v>7260</v>
      </c>
      <c r="M628" s="48" t="s">
        <v>7261</v>
      </c>
      <c r="N628" s="65" t="s">
        <v>24</v>
      </c>
      <c r="O628" s="62"/>
    </row>
    <row r="629" spans="2:15" s="70" customFormat="1" x14ac:dyDescent="0.15">
      <c r="B629" s="65">
        <v>2018</v>
      </c>
      <c r="C629" s="75">
        <v>4</v>
      </c>
      <c r="D629" s="76" t="s">
        <v>14</v>
      </c>
      <c r="E629" s="69" t="s">
        <v>642</v>
      </c>
      <c r="F629" s="68" t="s">
        <v>4934</v>
      </c>
      <c r="G629" s="64" t="s">
        <v>37</v>
      </c>
      <c r="H629" s="64" t="s">
        <v>44</v>
      </c>
      <c r="I629" s="64" t="s">
        <v>39</v>
      </c>
      <c r="J629" s="61">
        <v>150000000</v>
      </c>
      <c r="K629" s="52" t="s">
        <v>6965</v>
      </c>
      <c r="L629" s="64" t="s">
        <v>6966</v>
      </c>
      <c r="M629" s="48" t="s">
        <v>6967</v>
      </c>
      <c r="N629" s="65" t="s">
        <v>24</v>
      </c>
      <c r="O629" s="62"/>
    </row>
    <row r="630" spans="2:15" s="70" customFormat="1" x14ac:dyDescent="0.15">
      <c r="B630" s="65">
        <v>2018</v>
      </c>
      <c r="C630" s="75">
        <v>4</v>
      </c>
      <c r="D630" s="76" t="s">
        <v>14</v>
      </c>
      <c r="E630" s="69" t="s">
        <v>643</v>
      </c>
      <c r="F630" s="68" t="s">
        <v>4934</v>
      </c>
      <c r="G630" s="64" t="s">
        <v>37</v>
      </c>
      <c r="H630" s="64" t="s">
        <v>44</v>
      </c>
      <c r="I630" s="64" t="s">
        <v>39</v>
      </c>
      <c r="J630" s="61">
        <v>150000000</v>
      </c>
      <c r="K630" s="52" t="s">
        <v>6965</v>
      </c>
      <c r="L630" s="64" t="s">
        <v>6966</v>
      </c>
      <c r="M630" s="48" t="s">
        <v>6967</v>
      </c>
      <c r="N630" s="65" t="s">
        <v>24</v>
      </c>
      <c r="O630" s="62"/>
    </row>
    <row r="631" spans="2:15" s="70" customFormat="1" x14ac:dyDescent="0.15">
      <c r="B631" s="65">
        <v>2018</v>
      </c>
      <c r="C631" s="75">
        <v>4</v>
      </c>
      <c r="D631" s="76" t="s">
        <v>14</v>
      </c>
      <c r="E631" s="69" t="s">
        <v>1073</v>
      </c>
      <c r="F631" s="68" t="s">
        <v>4934</v>
      </c>
      <c r="G631" s="64" t="s">
        <v>43</v>
      </c>
      <c r="H631" s="64" t="s">
        <v>44</v>
      </c>
      <c r="I631" s="64" t="s">
        <v>39</v>
      </c>
      <c r="J631" s="61">
        <v>150000000</v>
      </c>
      <c r="K631" s="52" t="s">
        <v>6992</v>
      </c>
      <c r="L631" s="64" t="s">
        <v>6997</v>
      </c>
      <c r="M631" s="48" t="s">
        <v>6998</v>
      </c>
      <c r="N631" s="65" t="s">
        <v>24</v>
      </c>
      <c r="O631" s="62"/>
    </row>
    <row r="632" spans="2:15" s="70" customFormat="1" x14ac:dyDescent="0.15">
      <c r="B632" s="65">
        <v>2018</v>
      </c>
      <c r="C632" s="75">
        <v>4</v>
      </c>
      <c r="D632" s="76" t="s">
        <v>14</v>
      </c>
      <c r="E632" s="69" t="s">
        <v>642</v>
      </c>
      <c r="F632" s="68" t="s">
        <v>4934</v>
      </c>
      <c r="G632" s="64" t="s">
        <v>37</v>
      </c>
      <c r="H632" s="64" t="s">
        <v>44</v>
      </c>
      <c r="I632" s="64" t="s">
        <v>39</v>
      </c>
      <c r="J632" s="61">
        <v>150000000</v>
      </c>
      <c r="K632" s="52" t="s">
        <v>6965</v>
      </c>
      <c r="L632" s="64" t="s">
        <v>6966</v>
      </c>
      <c r="M632" s="48" t="s">
        <v>6967</v>
      </c>
      <c r="N632" s="65" t="s">
        <v>24</v>
      </c>
      <c r="O632" s="62"/>
    </row>
    <row r="633" spans="2:15" s="70" customFormat="1" x14ac:dyDescent="0.15">
      <c r="B633" s="65">
        <v>2018</v>
      </c>
      <c r="C633" s="75">
        <v>4</v>
      </c>
      <c r="D633" s="76" t="s">
        <v>14</v>
      </c>
      <c r="E633" s="69" t="s">
        <v>643</v>
      </c>
      <c r="F633" s="68" t="s">
        <v>4934</v>
      </c>
      <c r="G633" s="64" t="s">
        <v>37</v>
      </c>
      <c r="H633" s="64" t="s">
        <v>44</v>
      </c>
      <c r="I633" s="64" t="s">
        <v>39</v>
      </c>
      <c r="J633" s="61">
        <v>150000000</v>
      </c>
      <c r="K633" s="52" t="s">
        <v>6965</v>
      </c>
      <c r="L633" s="64" t="s">
        <v>6966</v>
      </c>
      <c r="M633" s="48" t="s">
        <v>6967</v>
      </c>
      <c r="N633" s="65" t="s">
        <v>24</v>
      </c>
      <c r="O633" s="62"/>
    </row>
    <row r="634" spans="2:15" s="70" customFormat="1" x14ac:dyDescent="0.15">
      <c r="B634" s="65">
        <v>2018</v>
      </c>
      <c r="C634" s="75">
        <v>4</v>
      </c>
      <c r="D634" s="76" t="s">
        <v>14</v>
      </c>
      <c r="E634" s="69" t="s">
        <v>4950</v>
      </c>
      <c r="F634" s="68" t="s">
        <v>7298</v>
      </c>
      <c r="G634" s="64" t="s">
        <v>37</v>
      </c>
      <c r="H634" s="64" t="s">
        <v>44</v>
      </c>
      <c r="I634" s="64" t="s">
        <v>39</v>
      </c>
      <c r="J634" s="61">
        <v>150000000</v>
      </c>
      <c r="K634" s="52" t="s">
        <v>4207</v>
      </c>
      <c r="L634" s="64" t="s">
        <v>7456</v>
      </c>
      <c r="M634" s="48" t="s">
        <v>7457</v>
      </c>
      <c r="N634" s="65" t="s">
        <v>24</v>
      </c>
      <c r="O634" s="62"/>
    </row>
    <row r="635" spans="2:15" s="70" customFormat="1" x14ac:dyDescent="0.15">
      <c r="B635" s="65">
        <v>2018</v>
      </c>
      <c r="C635" s="75">
        <v>4</v>
      </c>
      <c r="D635" s="76" t="s">
        <v>14</v>
      </c>
      <c r="E635" s="69" t="s">
        <v>1805</v>
      </c>
      <c r="F635" s="68" t="s">
        <v>4934</v>
      </c>
      <c r="G635" s="64" t="s">
        <v>37</v>
      </c>
      <c r="H635" s="64" t="s">
        <v>44</v>
      </c>
      <c r="I635" s="64" t="s">
        <v>39</v>
      </c>
      <c r="J635" s="61">
        <v>200000000</v>
      </c>
      <c r="K635" s="52" t="s">
        <v>5842</v>
      </c>
      <c r="L635" s="64" t="s">
        <v>7028</v>
      </c>
      <c r="M635" s="48" t="s">
        <v>7029</v>
      </c>
      <c r="N635" s="65" t="s">
        <v>24</v>
      </c>
      <c r="O635" s="62"/>
    </row>
    <row r="636" spans="2:15" s="70" customFormat="1" x14ac:dyDescent="0.15">
      <c r="B636" s="65">
        <v>2018</v>
      </c>
      <c r="C636" s="75">
        <v>4</v>
      </c>
      <c r="D636" s="76" t="s">
        <v>14</v>
      </c>
      <c r="E636" s="69" t="s">
        <v>2678</v>
      </c>
      <c r="F636" s="68" t="s">
        <v>4934</v>
      </c>
      <c r="G636" s="64" t="s">
        <v>37</v>
      </c>
      <c r="H636" s="64" t="s">
        <v>7678</v>
      </c>
      <c r="I636" s="64" t="s">
        <v>1065</v>
      </c>
      <c r="J636" s="61">
        <v>200000000</v>
      </c>
      <c r="K636" s="52" t="s">
        <v>5866</v>
      </c>
      <c r="L636" s="64" t="s">
        <v>6283</v>
      </c>
      <c r="M636" s="48" t="s">
        <v>6284</v>
      </c>
      <c r="N636" s="65" t="s">
        <v>24</v>
      </c>
      <c r="O636" s="62"/>
    </row>
    <row r="637" spans="2:15" s="70" customFormat="1" x14ac:dyDescent="0.15">
      <c r="B637" s="65">
        <v>2018</v>
      </c>
      <c r="C637" s="75">
        <v>4</v>
      </c>
      <c r="D637" s="76" t="s">
        <v>15</v>
      </c>
      <c r="E637" s="69" t="s">
        <v>2813</v>
      </c>
      <c r="F637" s="68" t="s">
        <v>4934</v>
      </c>
      <c r="G637" s="64" t="s">
        <v>37</v>
      </c>
      <c r="H637" s="64" t="s">
        <v>44</v>
      </c>
      <c r="I637" s="64" t="s">
        <v>39</v>
      </c>
      <c r="J637" s="61">
        <v>200000000</v>
      </c>
      <c r="K637" s="52" t="s">
        <v>7268</v>
      </c>
      <c r="L637" s="64" t="s">
        <v>7275</v>
      </c>
      <c r="M637" s="48" t="s">
        <v>7276</v>
      </c>
      <c r="N637" s="65" t="s">
        <v>24</v>
      </c>
      <c r="O637" s="62"/>
    </row>
    <row r="638" spans="2:15" s="70" customFormat="1" x14ac:dyDescent="0.15">
      <c r="B638" s="65">
        <v>2018</v>
      </c>
      <c r="C638" s="75">
        <v>4</v>
      </c>
      <c r="D638" s="76" t="s">
        <v>14</v>
      </c>
      <c r="E638" s="69" t="s">
        <v>641</v>
      </c>
      <c r="F638" s="68" t="s">
        <v>4934</v>
      </c>
      <c r="G638" s="64" t="s">
        <v>43</v>
      </c>
      <c r="H638" s="64" t="s">
        <v>44</v>
      </c>
      <c r="I638" s="64" t="s">
        <v>39</v>
      </c>
      <c r="J638" s="61">
        <v>230000000</v>
      </c>
      <c r="K638" s="52" t="s">
        <v>6965</v>
      </c>
      <c r="L638" s="64" t="s">
        <v>6966</v>
      </c>
      <c r="M638" s="48" t="s">
        <v>6967</v>
      </c>
      <c r="N638" s="65" t="s">
        <v>24</v>
      </c>
      <c r="O638" s="62"/>
    </row>
    <row r="639" spans="2:15" s="70" customFormat="1" x14ac:dyDescent="0.15">
      <c r="B639" s="65">
        <v>2018</v>
      </c>
      <c r="C639" s="75">
        <v>4</v>
      </c>
      <c r="D639" s="76" t="s">
        <v>14</v>
      </c>
      <c r="E639" s="69" t="s">
        <v>641</v>
      </c>
      <c r="F639" s="68" t="s">
        <v>4934</v>
      </c>
      <c r="G639" s="64" t="s">
        <v>43</v>
      </c>
      <c r="H639" s="64" t="s">
        <v>44</v>
      </c>
      <c r="I639" s="64" t="s">
        <v>39</v>
      </c>
      <c r="J639" s="61">
        <v>230000000</v>
      </c>
      <c r="K639" s="52" t="s">
        <v>6965</v>
      </c>
      <c r="L639" s="64" t="s">
        <v>6966</v>
      </c>
      <c r="M639" s="48" t="s">
        <v>6967</v>
      </c>
      <c r="N639" s="65" t="s">
        <v>24</v>
      </c>
      <c r="O639" s="62"/>
    </row>
    <row r="640" spans="2:15" s="70" customFormat="1" x14ac:dyDescent="0.15">
      <c r="B640" s="65">
        <v>2018</v>
      </c>
      <c r="C640" s="75">
        <v>4</v>
      </c>
      <c r="D640" s="76" t="s">
        <v>14</v>
      </c>
      <c r="E640" s="69" t="s">
        <v>1806</v>
      </c>
      <c r="F640" s="68" t="s">
        <v>4934</v>
      </c>
      <c r="G640" s="64" t="s">
        <v>43</v>
      </c>
      <c r="H640" s="64" t="s">
        <v>44</v>
      </c>
      <c r="I640" s="64" t="s">
        <v>39</v>
      </c>
      <c r="J640" s="61">
        <v>240000000</v>
      </c>
      <c r="K640" s="52" t="s">
        <v>5842</v>
      </c>
      <c r="L640" s="64" t="s">
        <v>7028</v>
      </c>
      <c r="M640" s="48" t="s">
        <v>7029</v>
      </c>
      <c r="N640" s="65" t="s">
        <v>24</v>
      </c>
      <c r="O640" s="62"/>
    </row>
    <row r="641" spans="2:15" s="70" customFormat="1" x14ac:dyDescent="0.15">
      <c r="B641" s="65">
        <v>2018</v>
      </c>
      <c r="C641" s="75">
        <v>4</v>
      </c>
      <c r="D641" s="76" t="s">
        <v>14</v>
      </c>
      <c r="E641" s="69" t="s">
        <v>1072</v>
      </c>
      <c r="F641" s="68" t="s">
        <v>4934</v>
      </c>
      <c r="G641" s="64" t="s">
        <v>43</v>
      </c>
      <c r="H641" s="64" t="s">
        <v>44</v>
      </c>
      <c r="I641" s="64" t="s">
        <v>39</v>
      </c>
      <c r="J641" s="61">
        <v>250000000</v>
      </c>
      <c r="K641" s="52" t="s">
        <v>6992</v>
      </c>
      <c r="L641" s="64" t="s">
        <v>6997</v>
      </c>
      <c r="M641" s="48" t="s">
        <v>6998</v>
      </c>
      <c r="N641" s="65" t="s">
        <v>24</v>
      </c>
      <c r="O641" s="62"/>
    </row>
    <row r="642" spans="2:15" s="70" customFormat="1" x14ac:dyDescent="0.15">
      <c r="B642" s="65">
        <v>2018</v>
      </c>
      <c r="C642" s="75">
        <v>4</v>
      </c>
      <c r="D642" s="76" t="s">
        <v>14</v>
      </c>
      <c r="E642" s="69" t="s">
        <v>1861</v>
      </c>
      <c r="F642" s="68" t="s">
        <v>7035</v>
      </c>
      <c r="G642" s="64" t="s">
        <v>43</v>
      </c>
      <c r="H642" s="64" t="s">
        <v>38</v>
      </c>
      <c r="I642" s="64" t="s">
        <v>39</v>
      </c>
      <c r="J642" s="61">
        <v>270000000</v>
      </c>
      <c r="K642" s="52" t="s">
        <v>7076</v>
      </c>
      <c r="L642" s="64" t="s">
        <v>7079</v>
      </c>
      <c r="M642" s="48" t="s">
        <v>7080</v>
      </c>
      <c r="N642" s="65" t="s">
        <v>24</v>
      </c>
      <c r="O642" s="62"/>
    </row>
    <row r="643" spans="2:15" s="70" customFormat="1" x14ac:dyDescent="0.15">
      <c r="B643" s="65">
        <v>2018</v>
      </c>
      <c r="C643" s="75">
        <v>4</v>
      </c>
      <c r="D643" s="76" t="s">
        <v>14</v>
      </c>
      <c r="E643" s="69" t="s">
        <v>1912</v>
      </c>
      <c r="F643" s="68" t="s">
        <v>4985</v>
      </c>
      <c r="G643" s="64" t="s">
        <v>43</v>
      </c>
      <c r="H643" s="64" t="s">
        <v>44</v>
      </c>
      <c r="I643" s="64" t="s">
        <v>39</v>
      </c>
      <c r="J643" s="61">
        <v>357023000</v>
      </c>
      <c r="K643" s="52" t="s">
        <v>7106</v>
      </c>
      <c r="L643" s="64" t="s">
        <v>7107</v>
      </c>
      <c r="M643" s="48" t="s">
        <v>7108</v>
      </c>
      <c r="N643" s="65" t="s">
        <v>24</v>
      </c>
      <c r="O643" s="62"/>
    </row>
    <row r="644" spans="2:15" s="70" customFormat="1" x14ac:dyDescent="0.15">
      <c r="B644" s="65">
        <v>2018</v>
      </c>
      <c r="C644" s="75">
        <v>4</v>
      </c>
      <c r="D644" s="76" t="s">
        <v>14</v>
      </c>
      <c r="E644" s="69" t="s">
        <v>644</v>
      </c>
      <c r="F644" s="68" t="s">
        <v>4934</v>
      </c>
      <c r="G644" s="64" t="s">
        <v>43</v>
      </c>
      <c r="H644" s="64" t="s">
        <v>38</v>
      </c>
      <c r="I644" s="64" t="s">
        <v>645</v>
      </c>
      <c r="J644" s="61">
        <v>500000000</v>
      </c>
      <c r="K644" s="52" t="s">
        <v>6968</v>
      </c>
      <c r="L644" s="64" t="s">
        <v>6969</v>
      </c>
      <c r="M644" s="48" t="s">
        <v>6970</v>
      </c>
      <c r="N644" s="65" t="s">
        <v>24</v>
      </c>
      <c r="O644" s="62"/>
    </row>
    <row r="645" spans="2:15" s="70" customFormat="1" x14ac:dyDescent="0.15">
      <c r="B645" s="65">
        <v>2018</v>
      </c>
      <c r="C645" s="75">
        <v>4</v>
      </c>
      <c r="D645" s="76" t="s">
        <v>14</v>
      </c>
      <c r="E645" s="69" t="s">
        <v>644</v>
      </c>
      <c r="F645" s="68" t="s">
        <v>4934</v>
      </c>
      <c r="G645" s="64" t="s">
        <v>43</v>
      </c>
      <c r="H645" s="64" t="s">
        <v>38</v>
      </c>
      <c r="I645" s="64" t="s">
        <v>645</v>
      </c>
      <c r="J645" s="61">
        <v>500000000</v>
      </c>
      <c r="K645" s="52" t="s">
        <v>6968</v>
      </c>
      <c r="L645" s="64" t="s">
        <v>6969</v>
      </c>
      <c r="M645" s="48" t="s">
        <v>6970</v>
      </c>
      <c r="N645" s="65" t="s">
        <v>24</v>
      </c>
      <c r="O645" s="62"/>
    </row>
    <row r="646" spans="2:15" s="70" customFormat="1" x14ac:dyDescent="0.15">
      <c r="B646" s="65">
        <v>2018</v>
      </c>
      <c r="C646" s="75">
        <v>4</v>
      </c>
      <c r="D646" s="76" t="s">
        <v>15</v>
      </c>
      <c r="E646" s="69" t="s">
        <v>5779</v>
      </c>
      <c r="F646" s="68" t="s">
        <v>7298</v>
      </c>
      <c r="G646" s="64" t="s">
        <v>37</v>
      </c>
      <c r="H646" s="64" t="s">
        <v>44</v>
      </c>
      <c r="I646" s="64" t="s">
        <v>39</v>
      </c>
      <c r="J646" s="61">
        <v>500000000</v>
      </c>
      <c r="K646" s="52" t="s">
        <v>7503</v>
      </c>
      <c r="L646" s="64" t="s">
        <v>7506</v>
      </c>
      <c r="M646" s="48" t="s">
        <v>7507</v>
      </c>
      <c r="N646" s="65" t="s">
        <v>24</v>
      </c>
      <c r="O646" s="62"/>
    </row>
    <row r="647" spans="2:15" s="70" customFormat="1" x14ac:dyDescent="0.15">
      <c r="B647" s="65">
        <v>2018</v>
      </c>
      <c r="C647" s="75">
        <v>4</v>
      </c>
      <c r="D647" s="76" t="s">
        <v>14</v>
      </c>
      <c r="E647" s="69" t="s">
        <v>2674</v>
      </c>
      <c r="F647" s="68" t="s">
        <v>4934</v>
      </c>
      <c r="G647" s="64" t="s">
        <v>37</v>
      </c>
      <c r="H647" s="64" t="s">
        <v>7678</v>
      </c>
      <c r="I647" s="64" t="s">
        <v>1065</v>
      </c>
      <c r="J647" s="61">
        <v>550000000</v>
      </c>
      <c r="K647" s="52" t="s">
        <v>5866</v>
      </c>
      <c r="L647" s="64" t="s">
        <v>6283</v>
      </c>
      <c r="M647" s="48" t="s">
        <v>6284</v>
      </c>
      <c r="N647" s="65" t="s">
        <v>24</v>
      </c>
      <c r="O647" s="62"/>
    </row>
    <row r="648" spans="2:15" s="70" customFormat="1" x14ac:dyDescent="0.15">
      <c r="B648" s="65">
        <v>2018</v>
      </c>
      <c r="C648" s="75">
        <v>4</v>
      </c>
      <c r="D648" s="76" t="s">
        <v>14</v>
      </c>
      <c r="E648" s="69" t="s">
        <v>2675</v>
      </c>
      <c r="F648" s="68" t="s">
        <v>4934</v>
      </c>
      <c r="G648" s="64" t="s">
        <v>37</v>
      </c>
      <c r="H648" s="64" t="s">
        <v>7678</v>
      </c>
      <c r="I648" s="64" t="s">
        <v>1065</v>
      </c>
      <c r="J648" s="61">
        <v>600000000</v>
      </c>
      <c r="K648" s="52" t="s">
        <v>5866</v>
      </c>
      <c r="L648" s="64" t="s">
        <v>6283</v>
      </c>
      <c r="M648" s="48" t="s">
        <v>6284</v>
      </c>
      <c r="N648" s="65" t="s">
        <v>24</v>
      </c>
      <c r="O648" s="62"/>
    </row>
    <row r="649" spans="2:15" s="70" customFormat="1" x14ac:dyDescent="0.15">
      <c r="B649" s="65">
        <v>2018</v>
      </c>
      <c r="C649" s="75">
        <v>4</v>
      </c>
      <c r="D649" s="76" t="s">
        <v>14</v>
      </c>
      <c r="E649" s="69" t="s">
        <v>1862</v>
      </c>
      <c r="F649" s="68" t="s">
        <v>7035</v>
      </c>
      <c r="G649" s="64" t="s">
        <v>37</v>
      </c>
      <c r="H649" s="64" t="s">
        <v>44</v>
      </c>
      <c r="I649" s="64" t="s">
        <v>39</v>
      </c>
      <c r="J649" s="61">
        <v>1824000000</v>
      </c>
      <c r="K649" s="52" t="s">
        <v>7076</v>
      </c>
      <c r="L649" s="64" t="s">
        <v>7079</v>
      </c>
      <c r="M649" s="48" t="s">
        <v>7080</v>
      </c>
      <c r="N649" s="65" t="s">
        <v>7690</v>
      </c>
      <c r="O649" s="62"/>
    </row>
    <row r="650" spans="2:15" s="70" customFormat="1" x14ac:dyDescent="0.15">
      <c r="B650" s="65">
        <v>2018</v>
      </c>
      <c r="C650" s="75">
        <v>5</v>
      </c>
      <c r="D650" s="76" t="s">
        <v>14</v>
      </c>
      <c r="E650" s="69" t="s">
        <v>2717</v>
      </c>
      <c r="F650" s="68" t="s">
        <v>4934</v>
      </c>
      <c r="G650" s="64" t="s">
        <v>37</v>
      </c>
      <c r="H650" s="64" t="s">
        <v>44</v>
      </c>
      <c r="I650" s="64" t="s">
        <v>39</v>
      </c>
      <c r="J650" s="61">
        <v>12000000</v>
      </c>
      <c r="K650" s="52" t="s">
        <v>7203</v>
      </c>
      <c r="L650" s="64" t="s">
        <v>7204</v>
      </c>
      <c r="M650" s="48" t="s">
        <v>7205</v>
      </c>
      <c r="N650" s="65" t="s">
        <v>24</v>
      </c>
      <c r="O650" s="62"/>
    </row>
    <row r="651" spans="2:15" s="70" customFormat="1" x14ac:dyDescent="0.15">
      <c r="B651" s="65">
        <v>2018</v>
      </c>
      <c r="C651" s="75">
        <v>5</v>
      </c>
      <c r="D651" s="76" t="s">
        <v>14</v>
      </c>
      <c r="E651" s="69" t="s">
        <v>5754</v>
      </c>
      <c r="F651" s="68" t="s">
        <v>4934</v>
      </c>
      <c r="G651" s="64" t="s">
        <v>37</v>
      </c>
      <c r="H651" s="64" t="s">
        <v>44</v>
      </c>
      <c r="I651" s="64" t="s">
        <v>45</v>
      </c>
      <c r="J651" s="61">
        <v>20000000</v>
      </c>
      <c r="K651" s="52" t="s">
        <v>5913</v>
      </c>
      <c r="L651" s="64" t="s">
        <v>7479</v>
      </c>
      <c r="M651" s="48" t="s">
        <v>7480</v>
      </c>
      <c r="N651" s="65" t="s">
        <v>24</v>
      </c>
      <c r="O651" s="62"/>
    </row>
    <row r="652" spans="2:15" s="70" customFormat="1" x14ac:dyDescent="0.15">
      <c r="B652" s="65">
        <v>2018</v>
      </c>
      <c r="C652" s="75">
        <v>5</v>
      </c>
      <c r="D652" s="76" t="s">
        <v>14</v>
      </c>
      <c r="E652" s="69" t="s">
        <v>1807</v>
      </c>
      <c r="F652" s="68" t="s">
        <v>4934</v>
      </c>
      <c r="G652" s="64" t="s">
        <v>43</v>
      </c>
      <c r="H652" s="64" t="s">
        <v>44</v>
      </c>
      <c r="I652" s="64" t="s">
        <v>39</v>
      </c>
      <c r="J652" s="61">
        <v>23000000</v>
      </c>
      <c r="K652" s="52" t="s">
        <v>5842</v>
      </c>
      <c r="L652" s="64" t="s">
        <v>7028</v>
      </c>
      <c r="M652" s="48" t="s">
        <v>7029</v>
      </c>
      <c r="N652" s="65" t="s">
        <v>24</v>
      </c>
      <c r="O652" s="62"/>
    </row>
    <row r="653" spans="2:15" s="70" customFormat="1" x14ac:dyDescent="0.15">
      <c r="B653" s="65">
        <v>2018</v>
      </c>
      <c r="C653" s="75">
        <v>5</v>
      </c>
      <c r="D653" s="76" t="s">
        <v>14</v>
      </c>
      <c r="E653" s="69" t="s">
        <v>1809</v>
      </c>
      <c r="F653" s="68" t="s">
        <v>4934</v>
      </c>
      <c r="G653" s="64" t="s">
        <v>43</v>
      </c>
      <c r="H653" s="64" t="s">
        <v>44</v>
      </c>
      <c r="I653" s="64" t="s">
        <v>39</v>
      </c>
      <c r="J653" s="61">
        <v>25000000</v>
      </c>
      <c r="K653" s="52" t="s">
        <v>5842</v>
      </c>
      <c r="L653" s="64" t="s">
        <v>7028</v>
      </c>
      <c r="M653" s="48" t="s">
        <v>7029</v>
      </c>
      <c r="N653" s="65" t="s">
        <v>24</v>
      </c>
      <c r="O653" s="62"/>
    </row>
    <row r="654" spans="2:15" s="70" customFormat="1" x14ac:dyDescent="0.15">
      <c r="B654" s="65">
        <v>2018</v>
      </c>
      <c r="C654" s="75">
        <v>5</v>
      </c>
      <c r="D654" s="76" t="s">
        <v>14</v>
      </c>
      <c r="E654" s="69" t="s">
        <v>2301</v>
      </c>
      <c r="F654" s="68" t="s">
        <v>4934</v>
      </c>
      <c r="G654" s="64" t="s">
        <v>37</v>
      </c>
      <c r="H654" s="64" t="s">
        <v>44</v>
      </c>
      <c r="I654" s="64" t="s">
        <v>39</v>
      </c>
      <c r="J654" s="61">
        <v>29206000</v>
      </c>
      <c r="K654" s="52" t="s">
        <v>6845</v>
      </c>
      <c r="L654" s="64" t="s">
        <v>7179</v>
      </c>
      <c r="M654" s="48" t="s">
        <v>7181</v>
      </c>
      <c r="N654" s="65" t="s">
        <v>24</v>
      </c>
      <c r="O654" s="62"/>
    </row>
    <row r="655" spans="2:15" s="70" customFormat="1" x14ac:dyDescent="0.15">
      <c r="B655" s="65">
        <v>2018</v>
      </c>
      <c r="C655" s="75">
        <v>5</v>
      </c>
      <c r="D655" s="76" t="s">
        <v>15</v>
      </c>
      <c r="E655" s="69" t="s">
        <v>2814</v>
      </c>
      <c r="F655" s="68" t="s">
        <v>4934</v>
      </c>
      <c r="G655" s="64" t="s">
        <v>37</v>
      </c>
      <c r="H655" s="64" t="s">
        <v>44</v>
      </c>
      <c r="I655" s="64" t="s">
        <v>39</v>
      </c>
      <c r="J655" s="61">
        <v>30000000</v>
      </c>
      <c r="K655" s="52" t="s">
        <v>7268</v>
      </c>
      <c r="L655" s="64" t="s">
        <v>7269</v>
      </c>
      <c r="M655" s="48" t="s">
        <v>7270</v>
      </c>
      <c r="N655" s="65" t="s">
        <v>24</v>
      </c>
      <c r="O655" s="62"/>
    </row>
    <row r="656" spans="2:15" s="70" customFormat="1" x14ac:dyDescent="0.15">
      <c r="B656" s="65">
        <v>2018</v>
      </c>
      <c r="C656" s="75">
        <v>5</v>
      </c>
      <c r="D656" s="76" t="s">
        <v>3705</v>
      </c>
      <c r="E656" s="69" t="s">
        <v>5756</v>
      </c>
      <c r="F656" s="68" t="s">
        <v>4934</v>
      </c>
      <c r="G656" s="64" t="s">
        <v>5750</v>
      </c>
      <c r="H656" s="64" t="s">
        <v>3708</v>
      </c>
      <c r="I656" s="64" t="s">
        <v>5751</v>
      </c>
      <c r="J656" s="61">
        <v>30000000</v>
      </c>
      <c r="K656" s="52" t="s">
        <v>5913</v>
      </c>
      <c r="L656" s="64" t="s">
        <v>6711</v>
      </c>
      <c r="M656" s="48" t="s">
        <v>6712</v>
      </c>
      <c r="N656" s="65" t="s">
        <v>4909</v>
      </c>
      <c r="O656" s="62"/>
    </row>
    <row r="657" spans="2:15" s="70" customFormat="1" x14ac:dyDescent="0.15">
      <c r="B657" s="65">
        <v>2018</v>
      </c>
      <c r="C657" s="75">
        <v>5</v>
      </c>
      <c r="D657" s="76" t="s">
        <v>14</v>
      </c>
      <c r="E657" s="69" t="s">
        <v>2264</v>
      </c>
      <c r="F657" s="68" t="s">
        <v>4934</v>
      </c>
      <c r="G657" s="64" t="s">
        <v>7686</v>
      </c>
      <c r="H657" s="64" t="s">
        <v>44</v>
      </c>
      <c r="I657" s="64" t="s">
        <v>645</v>
      </c>
      <c r="J657" s="61">
        <v>45000000</v>
      </c>
      <c r="K657" s="52" t="s">
        <v>5862</v>
      </c>
      <c r="L657" s="64" t="s">
        <v>7158</v>
      </c>
      <c r="M657" s="48" t="s">
        <v>7159</v>
      </c>
      <c r="N657" s="65" t="s">
        <v>24</v>
      </c>
      <c r="O657" s="62"/>
    </row>
    <row r="658" spans="2:15" s="70" customFormat="1" x14ac:dyDescent="0.15">
      <c r="B658" s="65">
        <v>2018</v>
      </c>
      <c r="C658" s="75">
        <v>5</v>
      </c>
      <c r="D658" s="76" t="s">
        <v>14</v>
      </c>
      <c r="E658" s="69" t="s">
        <v>5819</v>
      </c>
      <c r="F658" s="68" t="s">
        <v>7298</v>
      </c>
      <c r="G658" s="64" t="s">
        <v>37</v>
      </c>
      <c r="H658" s="64" t="s">
        <v>44</v>
      </c>
      <c r="I658" s="64" t="s">
        <v>39</v>
      </c>
      <c r="J658" s="61">
        <v>45990000</v>
      </c>
      <c r="K658" s="52" t="s">
        <v>7536</v>
      </c>
      <c r="L658" s="64" t="s">
        <v>7537</v>
      </c>
      <c r="M658" s="48" t="s">
        <v>7538</v>
      </c>
      <c r="N658" s="65" t="s">
        <v>24</v>
      </c>
      <c r="O658" s="62"/>
    </row>
    <row r="659" spans="2:15" s="70" customFormat="1" x14ac:dyDescent="0.15">
      <c r="B659" s="65">
        <v>2018</v>
      </c>
      <c r="C659" s="75">
        <v>5</v>
      </c>
      <c r="D659" s="76" t="s">
        <v>14</v>
      </c>
      <c r="E659" s="69" t="s">
        <v>699</v>
      </c>
      <c r="F659" s="68" t="s">
        <v>4934</v>
      </c>
      <c r="G659" s="64" t="s">
        <v>37</v>
      </c>
      <c r="H659" s="64" t="s">
        <v>7678</v>
      </c>
      <c r="I659" s="64" t="s">
        <v>39</v>
      </c>
      <c r="J659" s="61">
        <v>46000000</v>
      </c>
      <c r="K659" s="52" t="s">
        <v>6974</v>
      </c>
      <c r="L659" s="64" t="s">
        <v>6987</v>
      </c>
      <c r="M659" s="48" t="s">
        <v>6988</v>
      </c>
      <c r="N659" s="65" t="s">
        <v>24</v>
      </c>
      <c r="O659" s="62"/>
    </row>
    <row r="660" spans="2:15" s="70" customFormat="1" x14ac:dyDescent="0.15">
      <c r="B660" s="65">
        <v>2018</v>
      </c>
      <c r="C660" s="75">
        <v>5</v>
      </c>
      <c r="D660" s="76" t="s">
        <v>15</v>
      </c>
      <c r="E660" s="69" t="s">
        <v>464</v>
      </c>
      <c r="F660" s="68" t="s">
        <v>4934</v>
      </c>
      <c r="G660" s="64" t="s">
        <v>37</v>
      </c>
      <c r="H660" s="64" t="s">
        <v>44</v>
      </c>
      <c r="I660" s="64" t="s">
        <v>39</v>
      </c>
      <c r="J660" s="61">
        <v>50000000</v>
      </c>
      <c r="K660" s="52" t="s">
        <v>6936</v>
      </c>
      <c r="L660" s="64" t="s">
        <v>6943</v>
      </c>
      <c r="M660" s="48" t="s">
        <v>6944</v>
      </c>
      <c r="N660" s="65" t="s">
        <v>24</v>
      </c>
      <c r="O660" s="62"/>
    </row>
    <row r="661" spans="2:15" s="70" customFormat="1" x14ac:dyDescent="0.15">
      <c r="B661" s="65">
        <v>2018</v>
      </c>
      <c r="C661" s="75">
        <v>5</v>
      </c>
      <c r="D661" s="76" t="s">
        <v>15</v>
      </c>
      <c r="E661" s="69" t="s">
        <v>465</v>
      </c>
      <c r="F661" s="68" t="s">
        <v>4934</v>
      </c>
      <c r="G661" s="64" t="s">
        <v>37</v>
      </c>
      <c r="H661" s="64" t="s">
        <v>44</v>
      </c>
      <c r="I661" s="64" t="s">
        <v>39</v>
      </c>
      <c r="J661" s="61">
        <v>50000000</v>
      </c>
      <c r="K661" s="52" t="s">
        <v>6936</v>
      </c>
      <c r="L661" s="64" t="s">
        <v>6943</v>
      </c>
      <c r="M661" s="48" t="s">
        <v>6944</v>
      </c>
      <c r="N661" s="65" t="s">
        <v>24</v>
      </c>
      <c r="O661" s="62"/>
    </row>
    <row r="662" spans="2:15" s="70" customFormat="1" x14ac:dyDescent="0.15">
      <c r="B662" s="65">
        <v>2018</v>
      </c>
      <c r="C662" s="75">
        <v>5</v>
      </c>
      <c r="D662" s="76" t="s">
        <v>15</v>
      </c>
      <c r="E662" s="69" t="s">
        <v>466</v>
      </c>
      <c r="F662" s="68" t="s">
        <v>4934</v>
      </c>
      <c r="G662" s="64" t="s">
        <v>37</v>
      </c>
      <c r="H662" s="64" t="s">
        <v>44</v>
      </c>
      <c r="I662" s="64" t="s">
        <v>39</v>
      </c>
      <c r="J662" s="61">
        <v>50000000</v>
      </c>
      <c r="K662" s="52" t="s">
        <v>6936</v>
      </c>
      <c r="L662" s="64" t="s">
        <v>6943</v>
      </c>
      <c r="M662" s="48" t="s">
        <v>6944</v>
      </c>
      <c r="N662" s="65" t="s">
        <v>24</v>
      </c>
      <c r="O662" s="62"/>
    </row>
    <row r="663" spans="2:15" s="70" customFormat="1" x14ac:dyDescent="0.15">
      <c r="B663" s="65">
        <v>2018</v>
      </c>
      <c r="C663" s="75">
        <v>5</v>
      </c>
      <c r="D663" s="76" t="s">
        <v>15</v>
      </c>
      <c r="E663" s="69" t="s">
        <v>467</v>
      </c>
      <c r="F663" s="68" t="s">
        <v>4934</v>
      </c>
      <c r="G663" s="64" t="s">
        <v>37</v>
      </c>
      <c r="H663" s="64" t="s">
        <v>44</v>
      </c>
      <c r="I663" s="64" t="s">
        <v>39</v>
      </c>
      <c r="J663" s="61">
        <v>50000000</v>
      </c>
      <c r="K663" s="52" t="s">
        <v>6936</v>
      </c>
      <c r="L663" s="64" t="s">
        <v>6943</v>
      </c>
      <c r="M663" s="48" t="s">
        <v>6944</v>
      </c>
      <c r="N663" s="65" t="s">
        <v>24</v>
      </c>
      <c r="O663" s="62"/>
    </row>
    <row r="664" spans="2:15" s="70" customFormat="1" x14ac:dyDescent="0.15">
      <c r="B664" s="65">
        <v>2018</v>
      </c>
      <c r="C664" s="75">
        <v>5</v>
      </c>
      <c r="D664" s="76" t="s">
        <v>15</v>
      </c>
      <c r="E664" s="69" t="s">
        <v>468</v>
      </c>
      <c r="F664" s="68" t="s">
        <v>4934</v>
      </c>
      <c r="G664" s="64" t="s">
        <v>37</v>
      </c>
      <c r="H664" s="64" t="s">
        <v>44</v>
      </c>
      <c r="I664" s="64" t="s">
        <v>39</v>
      </c>
      <c r="J664" s="61">
        <v>50000000</v>
      </c>
      <c r="K664" s="52" t="s">
        <v>6936</v>
      </c>
      <c r="L664" s="64" t="s">
        <v>6943</v>
      </c>
      <c r="M664" s="48" t="s">
        <v>6944</v>
      </c>
      <c r="N664" s="65" t="s">
        <v>24</v>
      </c>
      <c r="O664" s="62"/>
    </row>
    <row r="665" spans="2:15" s="70" customFormat="1" x14ac:dyDescent="0.15">
      <c r="B665" s="65">
        <v>2018</v>
      </c>
      <c r="C665" s="75">
        <v>5</v>
      </c>
      <c r="D665" s="76" t="s">
        <v>14</v>
      </c>
      <c r="E665" s="69" t="s">
        <v>4951</v>
      </c>
      <c r="F665" s="68" t="s">
        <v>7298</v>
      </c>
      <c r="G665" s="64" t="s">
        <v>37</v>
      </c>
      <c r="H665" s="64" t="s">
        <v>44</v>
      </c>
      <c r="I665" s="64" t="s">
        <v>39</v>
      </c>
      <c r="J665" s="61">
        <v>59550000</v>
      </c>
      <c r="K665" s="52" t="s">
        <v>7458</v>
      </c>
      <c r="L665" s="64" t="s">
        <v>7459</v>
      </c>
      <c r="M665" s="48" t="s">
        <v>7460</v>
      </c>
      <c r="N665" s="65" t="s">
        <v>24</v>
      </c>
      <c r="O665" s="62"/>
    </row>
    <row r="666" spans="2:15" s="70" customFormat="1" x14ac:dyDescent="0.15">
      <c r="B666" s="65">
        <v>2018</v>
      </c>
      <c r="C666" s="75">
        <v>5</v>
      </c>
      <c r="D666" s="76" t="s">
        <v>14</v>
      </c>
      <c r="E666" s="69" t="s">
        <v>1811</v>
      </c>
      <c r="F666" s="68" t="s">
        <v>4934</v>
      </c>
      <c r="G666" s="64" t="s">
        <v>43</v>
      </c>
      <c r="H666" s="64" t="s">
        <v>44</v>
      </c>
      <c r="I666" s="64" t="s">
        <v>39</v>
      </c>
      <c r="J666" s="61">
        <v>70000000</v>
      </c>
      <c r="K666" s="52" t="s">
        <v>5842</v>
      </c>
      <c r="L666" s="64" t="s">
        <v>7030</v>
      </c>
      <c r="M666" s="48" t="s">
        <v>7031</v>
      </c>
      <c r="N666" s="65" t="s">
        <v>24</v>
      </c>
      <c r="O666" s="62"/>
    </row>
    <row r="667" spans="2:15" s="70" customFormat="1" x14ac:dyDescent="0.15">
      <c r="B667" s="65">
        <v>2018</v>
      </c>
      <c r="C667" s="75">
        <v>5</v>
      </c>
      <c r="D667" s="76" t="s">
        <v>14</v>
      </c>
      <c r="E667" s="69" t="s">
        <v>1865</v>
      </c>
      <c r="F667" s="68" t="s">
        <v>7035</v>
      </c>
      <c r="G667" s="64" t="s">
        <v>43</v>
      </c>
      <c r="H667" s="64" t="s">
        <v>38</v>
      </c>
      <c r="I667" s="64" t="s">
        <v>39</v>
      </c>
      <c r="J667" s="61">
        <v>70000000</v>
      </c>
      <c r="K667" s="52" t="s">
        <v>7081</v>
      </c>
      <c r="L667" s="64" t="s">
        <v>7082</v>
      </c>
      <c r="M667" s="48" t="s">
        <v>7083</v>
      </c>
      <c r="N667" s="65" t="s">
        <v>24</v>
      </c>
      <c r="O667" s="62"/>
    </row>
    <row r="668" spans="2:15" s="70" customFormat="1" x14ac:dyDescent="0.15">
      <c r="B668" s="65">
        <v>2018</v>
      </c>
      <c r="C668" s="75">
        <v>5</v>
      </c>
      <c r="D668" s="76" t="s">
        <v>14</v>
      </c>
      <c r="E668" s="69" t="s">
        <v>3127</v>
      </c>
      <c r="F668" s="68" t="s">
        <v>7298</v>
      </c>
      <c r="G668" s="64" t="s">
        <v>37</v>
      </c>
      <c r="H668" s="64" t="s">
        <v>44</v>
      </c>
      <c r="I668" s="64" t="s">
        <v>39</v>
      </c>
      <c r="J668" s="61">
        <v>72450000</v>
      </c>
      <c r="K668" s="52" t="s">
        <v>7312</v>
      </c>
      <c r="L668" s="64" t="s">
        <v>7315</v>
      </c>
      <c r="M668" s="48" t="s">
        <v>7316</v>
      </c>
      <c r="N668" s="65" t="s">
        <v>24</v>
      </c>
      <c r="O668" s="62"/>
    </row>
    <row r="669" spans="2:15" s="70" customFormat="1" x14ac:dyDescent="0.15">
      <c r="B669" s="65">
        <v>2018</v>
      </c>
      <c r="C669" s="75">
        <v>5</v>
      </c>
      <c r="D669" s="76" t="s">
        <v>14</v>
      </c>
      <c r="E669" s="69" t="s">
        <v>647</v>
      </c>
      <c r="F669" s="68" t="s">
        <v>4934</v>
      </c>
      <c r="G669" s="64" t="s">
        <v>43</v>
      </c>
      <c r="H669" s="64" t="s">
        <v>38</v>
      </c>
      <c r="I669" s="64" t="s">
        <v>39</v>
      </c>
      <c r="J669" s="61">
        <v>80000000</v>
      </c>
      <c r="K669" s="52" t="s">
        <v>6968</v>
      </c>
      <c r="L669" s="64" t="s">
        <v>6969</v>
      </c>
      <c r="M669" s="48" t="s">
        <v>6970</v>
      </c>
      <c r="N669" s="65" t="s">
        <v>24</v>
      </c>
      <c r="O669" s="62"/>
    </row>
    <row r="670" spans="2:15" s="70" customFormat="1" x14ac:dyDescent="0.15">
      <c r="B670" s="65">
        <v>2018</v>
      </c>
      <c r="C670" s="75">
        <v>5</v>
      </c>
      <c r="D670" s="76" t="s">
        <v>14</v>
      </c>
      <c r="E670" s="69" t="s">
        <v>1889</v>
      </c>
      <c r="F670" s="68" t="s">
        <v>4934</v>
      </c>
      <c r="G670" s="64" t="s">
        <v>37</v>
      </c>
      <c r="H670" s="64" t="s">
        <v>44</v>
      </c>
      <c r="I670" s="64" t="s">
        <v>39</v>
      </c>
      <c r="J670" s="61">
        <v>80000000</v>
      </c>
      <c r="K670" s="52" t="s">
        <v>5854</v>
      </c>
      <c r="L670" s="64" t="s">
        <v>6209</v>
      </c>
      <c r="M670" s="48" t="s">
        <v>6210</v>
      </c>
      <c r="N670" s="65" t="s">
        <v>24</v>
      </c>
      <c r="O670" s="62"/>
    </row>
    <row r="671" spans="2:15" s="70" customFormat="1" x14ac:dyDescent="0.15">
      <c r="B671" s="65">
        <v>2018</v>
      </c>
      <c r="C671" s="75">
        <v>5</v>
      </c>
      <c r="D671" s="76" t="s">
        <v>14</v>
      </c>
      <c r="E671" s="69" t="s">
        <v>647</v>
      </c>
      <c r="F671" s="68" t="s">
        <v>4934</v>
      </c>
      <c r="G671" s="64" t="s">
        <v>43</v>
      </c>
      <c r="H671" s="64" t="s">
        <v>38</v>
      </c>
      <c r="I671" s="64" t="s">
        <v>39</v>
      </c>
      <c r="J671" s="61">
        <v>80000000</v>
      </c>
      <c r="K671" s="52" t="s">
        <v>6968</v>
      </c>
      <c r="L671" s="64" t="s">
        <v>6969</v>
      </c>
      <c r="M671" s="48" t="s">
        <v>6970</v>
      </c>
      <c r="N671" s="65" t="s">
        <v>24</v>
      </c>
      <c r="O671" s="62"/>
    </row>
    <row r="672" spans="2:15" s="70" customFormat="1" x14ac:dyDescent="0.15">
      <c r="B672" s="65">
        <v>2018</v>
      </c>
      <c r="C672" s="75">
        <v>5</v>
      </c>
      <c r="D672" s="76" t="s">
        <v>3705</v>
      </c>
      <c r="E672" s="69" t="s">
        <v>3713</v>
      </c>
      <c r="F672" s="68" t="s">
        <v>7298</v>
      </c>
      <c r="G672" s="64" t="s">
        <v>43</v>
      </c>
      <c r="H672" s="64" t="s">
        <v>3708</v>
      </c>
      <c r="I672" s="64" t="s">
        <v>3709</v>
      </c>
      <c r="J672" s="61">
        <v>83000000</v>
      </c>
      <c r="K672" s="52" t="s">
        <v>7338</v>
      </c>
      <c r="L672" s="64" t="s">
        <v>7339</v>
      </c>
      <c r="M672" s="48" t="s">
        <v>7340</v>
      </c>
      <c r="N672" s="65" t="s">
        <v>24</v>
      </c>
      <c r="O672" s="62"/>
    </row>
    <row r="673" spans="2:15" s="70" customFormat="1" x14ac:dyDescent="0.15">
      <c r="B673" s="65">
        <v>2018</v>
      </c>
      <c r="C673" s="75">
        <v>5</v>
      </c>
      <c r="D673" s="76" t="s">
        <v>15</v>
      </c>
      <c r="E673" s="69" t="s">
        <v>5761</v>
      </c>
      <c r="F673" s="68" t="s">
        <v>4934</v>
      </c>
      <c r="G673" s="64" t="s">
        <v>37</v>
      </c>
      <c r="H673" s="64" t="s">
        <v>7678</v>
      </c>
      <c r="I673" s="64" t="s">
        <v>39</v>
      </c>
      <c r="J673" s="61">
        <v>89000000</v>
      </c>
      <c r="K673" s="52" t="s">
        <v>5916</v>
      </c>
      <c r="L673" s="64" t="s">
        <v>6728</v>
      </c>
      <c r="M673" s="48" t="s">
        <v>6729</v>
      </c>
      <c r="N673" s="65" t="s">
        <v>24</v>
      </c>
      <c r="O673" s="62"/>
    </row>
    <row r="674" spans="2:15" s="70" customFormat="1" x14ac:dyDescent="0.15">
      <c r="B674" s="65">
        <v>2018</v>
      </c>
      <c r="C674" s="75">
        <v>5</v>
      </c>
      <c r="D674" s="76" t="s">
        <v>14</v>
      </c>
      <c r="E674" s="69" t="s">
        <v>2697</v>
      </c>
      <c r="F674" s="68" t="s">
        <v>4934</v>
      </c>
      <c r="G674" s="64" t="s">
        <v>37</v>
      </c>
      <c r="H674" s="64" t="s">
        <v>7678</v>
      </c>
      <c r="I674" s="64" t="s">
        <v>39</v>
      </c>
      <c r="J674" s="61">
        <v>90140000</v>
      </c>
      <c r="K674" s="52" t="s">
        <v>5871</v>
      </c>
      <c r="L674" s="64" t="s">
        <v>6328</v>
      </c>
      <c r="M674" s="48" t="s">
        <v>6329</v>
      </c>
      <c r="N674" s="65" t="s">
        <v>24</v>
      </c>
      <c r="O674" s="62"/>
    </row>
    <row r="675" spans="2:15" s="70" customFormat="1" x14ac:dyDescent="0.15">
      <c r="B675" s="65">
        <v>2018</v>
      </c>
      <c r="C675" s="75">
        <v>5</v>
      </c>
      <c r="D675" s="76" t="s">
        <v>15</v>
      </c>
      <c r="E675" s="69" t="s">
        <v>3128</v>
      </c>
      <c r="F675" s="68" t="s">
        <v>7298</v>
      </c>
      <c r="G675" s="64" t="s">
        <v>37</v>
      </c>
      <c r="H675" s="64" t="s">
        <v>44</v>
      </c>
      <c r="I675" s="64" t="s">
        <v>1065</v>
      </c>
      <c r="J675" s="61">
        <v>95500000</v>
      </c>
      <c r="K675" s="52" t="s">
        <v>7312</v>
      </c>
      <c r="L675" s="64" t="s">
        <v>7315</v>
      </c>
      <c r="M675" s="48" t="s">
        <v>7316</v>
      </c>
      <c r="N675" s="65" t="s">
        <v>24</v>
      </c>
      <c r="O675" s="62"/>
    </row>
    <row r="676" spans="2:15" s="70" customFormat="1" x14ac:dyDescent="0.15">
      <c r="B676" s="65">
        <v>2018</v>
      </c>
      <c r="C676" s="75">
        <v>5</v>
      </c>
      <c r="D676" s="76" t="s">
        <v>14</v>
      </c>
      <c r="E676" s="69" t="s">
        <v>448</v>
      </c>
      <c r="F676" s="68" t="s">
        <v>4934</v>
      </c>
      <c r="G676" s="64" t="s">
        <v>43</v>
      </c>
      <c r="H676" s="64" t="s">
        <v>38</v>
      </c>
      <c r="I676" s="64" t="s">
        <v>39</v>
      </c>
      <c r="J676" s="61">
        <v>100000000</v>
      </c>
      <c r="K676" s="52" t="s">
        <v>5955</v>
      </c>
      <c r="L676" s="64" t="s">
        <v>5958</v>
      </c>
      <c r="M676" s="48" t="s">
        <v>5959</v>
      </c>
      <c r="N676" s="65" t="s">
        <v>24</v>
      </c>
      <c r="O676" s="62"/>
    </row>
    <row r="677" spans="2:15" s="70" customFormat="1" x14ac:dyDescent="0.15">
      <c r="B677" s="65">
        <v>2018</v>
      </c>
      <c r="C677" s="75">
        <v>5</v>
      </c>
      <c r="D677" s="76" t="s">
        <v>14</v>
      </c>
      <c r="E677" s="69" t="s">
        <v>640</v>
      </c>
      <c r="F677" s="68" t="s">
        <v>4934</v>
      </c>
      <c r="G677" s="64" t="s">
        <v>43</v>
      </c>
      <c r="H677" s="64" t="s">
        <v>38</v>
      </c>
      <c r="I677" s="64" t="s">
        <v>39</v>
      </c>
      <c r="J677" s="61">
        <v>100000000</v>
      </c>
      <c r="K677" s="52" t="s">
        <v>6962</v>
      </c>
      <c r="L677" s="64" t="s">
        <v>6963</v>
      </c>
      <c r="M677" s="48" t="s">
        <v>6964</v>
      </c>
      <c r="N677" s="65" t="s">
        <v>24</v>
      </c>
      <c r="O677" s="62"/>
    </row>
    <row r="678" spans="2:15" s="70" customFormat="1" x14ac:dyDescent="0.15">
      <c r="B678" s="65">
        <v>2018</v>
      </c>
      <c r="C678" s="75">
        <v>5</v>
      </c>
      <c r="D678" s="76" t="s">
        <v>14</v>
      </c>
      <c r="E678" s="69" t="s">
        <v>640</v>
      </c>
      <c r="F678" s="68" t="s">
        <v>4934</v>
      </c>
      <c r="G678" s="64" t="s">
        <v>43</v>
      </c>
      <c r="H678" s="64" t="s">
        <v>38</v>
      </c>
      <c r="I678" s="64" t="s">
        <v>39</v>
      </c>
      <c r="J678" s="61">
        <v>100000000</v>
      </c>
      <c r="K678" s="52" t="s">
        <v>6962</v>
      </c>
      <c r="L678" s="64" t="s">
        <v>6963</v>
      </c>
      <c r="M678" s="48" t="s">
        <v>6964</v>
      </c>
      <c r="N678" s="65" t="s">
        <v>24</v>
      </c>
      <c r="O678" s="62"/>
    </row>
    <row r="679" spans="2:15" s="70" customFormat="1" x14ac:dyDescent="0.15">
      <c r="B679" s="65">
        <v>2018</v>
      </c>
      <c r="C679" s="75">
        <v>5</v>
      </c>
      <c r="D679" s="76" t="s">
        <v>14</v>
      </c>
      <c r="E679" s="69" t="s">
        <v>2798</v>
      </c>
      <c r="F679" s="68" t="s">
        <v>4934</v>
      </c>
      <c r="G679" s="64" t="s">
        <v>37</v>
      </c>
      <c r="H679" s="64" t="s">
        <v>44</v>
      </c>
      <c r="I679" s="64" t="s">
        <v>39</v>
      </c>
      <c r="J679" s="61">
        <v>100000000</v>
      </c>
      <c r="K679" s="52" t="s">
        <v>7227</v>
      </c>
      <c r="L679" s="64" t="s">
        <v>7262</v>
      </c>
      <c r="M679" s="48" t="s">
        <v>7263</v>
      </c>
      <c r="N679" s="65" t="s">
        <v>24</v>
      </c>
      <c r="O679" s="62"/>
    </row>
    <row r="680" spans="2:15" s="70" customFormat="1" x14ac:dyDescent="0.15">
      <c r="B680" s="65">
        <v>2018</v>
      </c>
      <c r="C680" s="75">
        <v>5</v>
      </c>
      <c r="D680" s="76" t="s">
        <v>14</v>
      </c>
      <c r="E680" s="69" t="s">
        <v>2799</v>
      </c>
      <c r="F680" s="68" t="s">
        <v>4934</v>
      </c>
      <c r="G680" s="64" t="s">
        <v>37</v>
      </c>
      <c r="H680" s="64" t="s">
        <v>44</v>
      </c>
      <c r="I680" s="64" t="s">
        <v>39</v>
      </c>
      <c r="J680" s="61">
        <v>100000000</v>
      </c>
      <c r="K680" s="52" t="s">
        <v>7227</v>
      </c>
      <c r="L680" s="64" t="s">
        <v>7262</v>
      </c>
      <c r="M680" s="48" t="s">
        <v>7263</v>
      </c>
      <c r="N680" s="65" t="s">
        <v>24</v>
      </c>
      <c r="O680" s="62"/>
    </row>
    <row r="681" spans="2:15" s="70" customFormat="1" x14ac:dyDescent="0.15">
      <c r="B681" s="65">
        <v>2018</v>
      </c>
      <c r="C681" s="75">
        <v>5</v>
      </c>
      <c r="D681" s="76" t="s">
        <v>15</v>
      </c>
      <c r="E681" s="69" t="s">
        <v>1069</v>
      </c>
      <c r="F681" s="68" t="s">
        <v>7298</v>
      </c>
      <c r="G681" s="64" t="s">
        <v>37</v>
      </c>
      <c r="H681" s="64" t="s">
        <v>44</v>
      </c>
      <c r="I681" s="64" t="s">
        <v>39</v>
      </c>
      <c r="J681" s="61">
        <v>109200000</v>
      </c>
      <c r="K681" s="52" t="s">
        <v>7312</v>
      </c>
      <c r="L681" s="64" t="s">
        <v>7315</v>
      </c>
      <c r="M681" s="48" t="s">
        <v>7316</v>
      </c>
      <c r="N681" s="65" t="s">
        <v>24</v>
      </c>
      <c r="O681" s="62"/>
    </row>
    <row r="682" spans="2:15" s="70" customFormat="1" x14ac:dyDescent="0.15">
      <c r="B682" s="65">
        <v>2018</v>
      </c>
      <c r="C682" s="75">
        <v>5</v>
      </c>
      <c r="D682" s="76" t="s">
        <v>14</v>
      </c>
      <c r="E682" s="69" t="s">
        <v>1808</v>
      </c>
      <c r="F682" s="68" t="s">
        <v>4934</v>
      </c>
      <c r="G682" s="64" t="s">
        <v>43</v>
      </c>
      <c r="H682" s="64" t="s">
        <v>44</v>
      </c>
      <c r="I682" s="64" t="s">
        <v>39</v>
      </c>
      <c r="J682" s="61">
        <v>130000000</v>
      </c>
      <c r="K682" s="52" t="s">
        <v>5842</v>
      </c>
      <c r="L682" s="64" t="s">
        <v>7028</v>
      </c>
      <c r="M682" s="48" t="s">
        <v>7029</v>
      </c>
      <c r="N682" s="65" t="s">
        <v>24</v>
      </c>
      <c r="O682" s="62"/>
    </row>
    <row r="683" spans="2:15" s="70" customFormat="1" x14ac:dyDescent="0.15">
      <c r="B683" s="65">
        <v>2018</v>
      </c>
      <c r="C683" s="75">
        <v>5</v>
      </c>
      <c r="D683" s="76" t="s">
        <v>14</v>
      </c>
      <c r="E683" s="69" t="s">
        <v>2272</v>
      </c>
      <c r="F683" s="68" t="s">
        <v>4934</v>
      </c>
      <c r="G683" s="64" t="s">
        <v>37</v>
      </c>
      <c r="H683" s="64" t="s">
        <v>44</v>
      </c>
      <c r="I683" s="64" t="s">
        <v>39</v>
      </c>
      <c r="J683" s="61">
        <v>140000000</v>
      </c>
      <c r="K683" s="52" t="s">
        <v>7164</v>
      </c>
      <c r="L683" s="64" t="s">
        <v>7171</v>
      </c>
      <c r="M683" s="48" t="s">
        <v>7172</v>
      </c>
      <c r="N683" s="65" t="s">
        <v>24</v>
      </c>
      <c r="O683" s="62"/>
    </row>
    <row r="684" spans="2:15" s="70" customFormat="1" x14ac:dyDescent="0.15">
      <c r="B684" s="65">
        <v>2018</v>
      </c>
      <c r="C684" s="75">
        <v>5</v>
      </c>
      <c r="D684" s="76" t="s">
        <v>3705</v>
      </c>
      <c r="E684" s="69" t="s">
        <v>3711</v>
      </c>
      <c r="F684" s="68" t="s">
        <v>7298</v>
      </c>
      <c r="G684" s="64" t="s">
        <v>43</v>
      </c>
      <c r="H684" s="64" t="s">
        <v>3708</v>
      </c>
      <c r="I684" s="64" t="s">
        <v>3709</v>
      </c>
      <c r="J684" s="61">
        <v>155000000</v>
      </c>
      <c r="K684" s="52" t="s">
        <v>7338</v>
      </c>
      <c r="L684" s="64" t="s">
        <v>7339</v>
      </c>
      <c r="M684" s="48" t="s">
        <v>7340</v>
      </c>
      <c r="N684" s="65" t="s">
        <v>24</v>
      </c>
      <c r="O684" s="62"/>
    </row>
    <row r="685" spans="2:15" s="70" customFormat="1" x14ac:dyDescent="0.15">
      <c r="B685" s="65">
        <v>2018</v>
      </c>
      <c r="C685" s="75">
        <v>5</v>
      </c>
      <c r="D685" s="76" t="s">
        <v>3705</v>
      </c>
      <c r="E685" s="69" t="s">
        <v>3712</v>
      </c>
      <c r="F685" s="68" t="s">
        <v>7298</v>
      </c>
      <c r="G685" s="64" t="s">
        <v>43</v>
      </c>
      <c r="H685" s="64" t="s">
        <v>3708</v>
      </c>
      <c r="I685" s="64" t="s">
        <v>3709</v>
      </c>
      <c r="J685" s="61">
        <v>160000000</v>
      </c>
      <c r="K685" s="52" t="s">
        <v>7338</v>
      </c>
      <c r="L685" s="64" t="s">
        <v>7339</v>
      </c>
      <c r="M685" s="48" t="s">
        <v>7340</v>
      </c>
      <c r="N685" s="65" t="s">
        <v>24</v>
      </c>
      <c r="O685" s="62"/>
    </row>
    <row r="686" spans="2:15" s="70" customFormat="1" x14ac:dyDescent="0.15">
      <c r="B686" s="65">
        <v>2018</v>
      </c>
      <c r="C686" s="75">
        <v>5</v>
      </c>
      <c r="D686" s="76" t="s">
        <v>14</v>
      </c>
      <c r="E686" s="69" t="s">
        <v>2302</v>
      </c>
      <c r="F686" s="68" t="s">
        <v>4934</v>
      </c>
      <c r="G686" s="64" t="s">
        <v>37</v>
      </c>
      <c r="H686" s="64" t="s">
        <v>44</v>
      </c>
      <c r="I686" s="64" t="s">
        <v>39</v>
      </c>
      <c r="J686" s="61">
        <v>200000000</v>
      </c>
      <c r="K686" s="52" t="s">
        <v>7182</v>
      </c>
      <c r="L686" s="64" t="s">
        <v>7183</v>
      </c>
      <c r="M686" s="48" t="s">
        <v>7184</v>
      </c>
      <c r="N686" s="65" t="s">
        <v>24</v>
      </c>
      <c r="O686" s="62"/>
    </row>
    <row r="687" spans="2:15" s="70" customFormat="1" x14ac:dyDescent="0.15">
      <c r="B687" s="65">
        <v>2018</v>
      </c>
      <c r="C687" s="75">
        <v>5</v>
      </c>
      <c r="D687" s="76" t="s">
        <v>15</v>
      </c>
      <c r="E687" s="69" t="s">
        <v>5778</v>
      </c>
      <c r="F687" s="68" t="s">
        <v>7298</v>
      </c>
      <c r="G687" s="64" t="s">
        <v>37</v>
      </c>
      <c r="H687" s="64" t="s">
        <v>44</v>
      </c>
      <c r="I687" s="64" t="s">
        <v>39</v>
      </c>
      <c r="J687" s="61">
        <v>500000000</v>
      </c>
      <c r="K687" s="52" t="s">
        <v>7503</v>
      </c>
      <c r="L687" s="64" t="s">
        <v>7504</v>
      </c>
      <c r="M687" s="48" t="s">
        <v>7505</v>
      </c>
      <c r="N687" s="65" t="s">
        <v>24</v>
      </c>
      <c r="O687" s="62"/>
    </row>
    <row r="688" spans="2:15" s="70" customFormat="1" x14ac:dyDescent="0.15">
      <c r="B688" s="65">
        <v>2018</v>
      </c>
      <c r="C688" s="75">
        <v>5</v>
      </c>
      <c r="D688" s="76" t="s">
        <v>14</v>
      </c>
      <c r="E688" s="69" t="s">
        <v>3770</v>
      </c>
      <c r="F688" s="68" t="s">
        <v>7298</v>
      </c>
      <c r="G688" s="64" t="s">
        <v>37</v>
      </c>
      <c r="H688" s="64" t="s">
        <v>3754</v>
      </c>
      <c r="I688" s="64" t="s">
        <v>39</v>
      </c>
      <c r="J688" s="61">
        <v>560000000</v>
      </c>
      <c r="K688" s="52" t="s">
        <v>7361</v>
      </c>
      <c r="L688" s="64" t="s">
        <v>7362</v>
      </c>
      <c r="M688" s="48" t="s">
        <v>7363</v>
      </c>
      <c r="N688" s="65" t="s">
        <v>7689</v>
      </c>
      <c r="O688" s="62"/>
    </row>
    <row r="689" spans="2:15" s="70" customFormat="1" x14ac:dyDescent="0.15">
      <c r="B689" s="65">
        <v>2018</v>
      </c>
      <c r="C689" s="75">
        <v>5</v>
      </c>
      <c r="D689" s="76" t="s">
        <v>15</v>
      </c>
      <c r="E689" s="69" t="s">
        <v>2265</v>
      </c>
      <c r="F689" s="68" t="s">
        <v>4934</v>
      </c>
      <c r="G689" s="64" t="s">
        <v>7686</v>
      </c>
      <c r="H689" s="64" t="s">
        <v>7678</v>
      </c>
      <c r="I689" s="64" t="s">
        <v>45</v>
      </c>
      <c r="J689" s="61">
        <v>708000000</v>
      </c>
      <c r="K689" s="52" t="s">
        <v>5862</v>
      </c>
      <c r="L689" s="64" t="s">
        <v>7160</v>
      </c>
      <c r="M689" s="48" t="s">
        <v>7161</v>
      </c>
      <c r="N689" s="65" t="s">
        <v>7690</v>
      </c>
      <c r="O689" s="62"/>
    </row>
    <row r="690" spans="2:15" s="70" customFormat="1" x14ac:dyDescent="0.15">
      <c r="B690" s="65">
        <v>2018</v>
      </c>
      <c r="C690" s="75">
        <v>5</v>
      </c>
      <c r="D690" s="76" t="s">
        <v>15</v>
      </c>
      <c r="E690" s="69" t="s">
        <v>2182</v>
      </c>
      <c r="F690" s="68" t="s">
        <v>4985</v>
      </c>
      <c r="G690" s="64" t="s">
        <v>37</v>
      </c>
      <c r="H690" s="64" t="s">
        <v>44</v>
      </c>
      <c r="I690" s="64" t="s">
        <v>39</v>
      </c>
      <c r="J690" s="61">
        <v>800000000</v>
      </c>
      <c r="K690" s="52" t="s">
        <v>7125</v>
      </c>
      <c r="L690" s="64" t="s">
        <v>7132</v>
      </c>
      <c r="M690" s="48" t="s">
        <v>7133</v>
      </c>
      <c r="N690" s="65" t="s">
        <v>7690</v>
      </c>
      <c r="O690" s="62"/>
    </row>
    <row r="691" spans="2:15" s="70" customFormat="1" x14ac:dyDescent="0.15">
      <c r="B691" s="65">
        <v>2018</v>
      </c>
      <c r="C691" s="75">
        <v>5</v>
      </c>
      <c r="D691" s="76" t="s">
        <v>14</v>
      </c>
      <c r="E691" s="69" t="s">
        <v>2263</v>
      </c>
      <c r="F691" s="68" t="s">
        <v>4934</v>
      </c>
      <c r="G691" s="64" t="s">
        <v>7685</v>
      </c>
      <c r="H691" s="64" t="s">
        <v>38</v>
      </c>
      <c r="I691" s="64" t="s">
        <v>645</v>
      </c>
      <c r="J691" s="61">
        <v>900000000</v>
      </c>
      <c r="K691" s="52" t="s">
        <v>5862</v>
      </c>
      <c r="L691" s="64" t="s">
        <v>7158</v>
      </c>
      <c r="M691" s="48" t="s">
        <v>7159</v>
      </c>
      <c r="N691" s="65" t="s">
        <v>7690</v>
      </c>
      <c r="O691" s="62"/>
    </row>
    <row r="692" spans="2:15" s="70" customFormat="1" x14ac:dyDescent="0.15">
      <c r="B692" s="65">
        <v>2018</v>
      </c>
      <c r="C692" s="75">
        <v>5</v>
      </c>
      <c r="D692" s="76" t="s">
        <v>15</v>
      </c>
      <c r="E692" s="69" t="s">
        <v>5777</v>
      </c>
      <c r="F692" s="68" t="s">
        <v>7298</v>
      </c>
      <c r="G692" s="64" t="s">
        <v>37</v>
      </c>
      <c r="H692" s="64" t="s">
        <v>44</v>
      </c>
      <c r="I692" s="64" t="s">
        <v>39</v>
      </c>
      <c r="J692" s="61">
        <v>1166000000</v>
      </c>
      <c r="K692" s="52" t="s">
        <v>7503</v>
      </c>
      <c r="L692" s="64" t="s">
        <v>7504</v>
      </c>
      <c r="M692" s="48" t="s">
        <v>7505</v>
      </c>
      <c r="N692" s="65" t="s">
        <v>7690</v>
      </c>
      <c r="O692" s="62"/>
    </row>
    <row r="693" spans="2:15" s="70" customFormat="1" x14ac:dyDescent="0.15">
      <c r="B693" s="65">
        <v>2018</v>
      </c>
      <c r="C693" s="75">
        <v>5</v>
      </c>
      <c r="D693" s="76" t="s">
        <v>14</v>
      </c>
      <c r="E693" s="69" t="s">
        <v>1810</v>
      </c>
      <c r="F693" s="68" t="s">
        <v>4934</v>
      </c>
      <c r="G693" s="64" t="s">
        <v>43</v>
      </c>
      <c r="H693" s="64" t="s">
        <v>44</v>
      </c>
      <c r="I693" s="64" t="s">
        <v>645</v>
      </c>
      <c r="J693" s="61">
        <v>1765293000</v>
      </c>
      <c r="K693" s="52" t="s">
        <v>5842</v>
      </c>
      <c r="L693" s="64" t="s">
        <v>7030</v>
      </c>
      <c r="M693" s="48" t="s">
        <v>7031</v>
      </c>
      <c r="N693" s="65" t="s">
        <v>7690</v>
      </c>
      <c r="O693" s="62"/>
    </row>
    <row r="694" spans="2:15" s="70" customFormat="1" x14ac:dyDescent="0.15">
      <c r="B694" s="65">
        <v>2018</v>
      </c>
      <c r="C694" s="75">
        <v>6</v>
      </c>
      <c r="D694" s="76" t="s">
        <v>14</v>
      </c>
      <c r="E694" s="69" t="s">
        <v>1071</v>
      </c>
      <c r="F694" s="68" t="s">
        <v>4934</v>
      </c>
      <c r="G694" s="64" t="s">
        <v>43</v>
      </c>
      <c r="H694" s="64" t="s">
        <v>44</v>
      </c>
      <c r="I694" s="64" t="s">
        <v>39</v>
      </c>
      <c r="J694" s="61">
        <v>15000000</v>
      </c>
      <c r="K694" s="52" t="s">
        <v>6992</v>
      </c>
      <c r="L694" s="64" t="s">
        <v>6995</v>
      </c>
      <c r="M694" s="48" t="s">
        <v>6996</v>
      </c>
      <c r="N694" s="65" t="s">
        <v>24</v>
      </c>
      <c r="O694" s="62"/>
    </row>
    <row r="695" spans="2:15" s="70" customFormat="1" x14ac:dyDescent="0.15">
      <c r="B695" s="65">
        <v>2018</v>
      </c>
      <c r="C695" s="75">
        <v>6</v>
      </c>
      <c r="D695" s="76" t="s">
        <v>14</v>
      </c>
      <c r="E695" s="69" t="s">
        <v>1878</v>
      </c>
      <c r="F695" s="68" t="s">
        <v>4934</v>
      </c>
      <c r="G695" s="64" t="s">
        <v>43</v>
      </c>
      <c r="H695" s="64" t="s">
        <v>38</v>
      </c>
      <c r="I695" s="64" t="s">
        <v>39</v>
      </c>
      <c r="J695" s="61">
        <v>20000000</v>
      </c>
      <c r="K695" s="52" t="s">
        <v>7092</v>
      </c>
      <c r="L695" s="64" t="s">
        <v>7093</v>
      </c>
      <c r="M695" s="48" t="s">
        <v>7094</v>
      </c>
      <c r="N695" s="65" t="s">
        <v>24</v>
      </c>
      <c r="O695" s="62"/>
    </row>
    <row r="696" spans="2:15" s="70" customFormat="1" x14ac:dyDescent="0.15">
      <c r="B696" s="65">
        <v>2018</v>
      </c>
      <c r="C696" s="75">
        <v>6</v>
      </c>
      <c r="D696" s="76" t="s">
        <v>14</v>
      </c>
      <c r="E696" s="69" t="s">
        <v>2800</v>
      </c>
      <c r="F696" s="68" t="s">
        <v>4934</v>
      </c>
      <c r="G696" s="64" t="s">
        <v>37</v>
      </c>
      <c r="H696" s="64" t="s">
        <v>44</v>
      </c>
      <c r="I696" s="64" t="s">
        <v>39</v>
      </c>
      <c r="J696" s="61">
        <v>20000000</v>
      </c>
      <c r="K696" s="52" t="s">
        <v>7242</v>
      </c>
      <c r="L696" s="64" t="s">
        <v>7264</v>
      </c>
      <c r="M696" s="48" t="s">
        <v>7265</v>
      </c>
      <c r="N696" s="65" t="s">
        <v>24</v>
      </c>
      <c r="O696" s="62"/>
    </row>
    <row r="697" spans="2:15" s="70" customFormat="1" x14ac:dyDescent="0.15">
      <c r="B697" s="65">
        <v>2018</v>
      </c>
      <c r="C697" s="75">
        <v>6</v>
      </c>
      <c r="D697" s="76" t="s">
        <v>14</v>
      </c>
      <c r="E697" s="69" t="s">
        <v>2273</v>
      </c>
      <c r="F697" s="68" t="s">
        <v>4934</v>
      </c>
      <c r="G697" s="64" t="s">
        <v>37</v>
      </c>
      <c r="H697" s="64" t="s">
        <v>44</v>
      </c>
      <c r="I697" s="64" t="s">
        <v>45</v>
      </c>
      <c r="J697" s="61">
        <v>22000000</v>
      </c>
      <c r="K697" s="52" t="s">
        <v>7164</v>
      </c>
      <c r="L697" s="64" t="s">
        <v>7171</v>
      </c>
      <c r="M697" s="48" t="s">
        <v>7172</v>
      </c>
      <c r="N697" s="65" t="s">
        <v>24</v>
      </c>
      <c r="O697" s="62"/>
    </row>
    <row r="698" spans="2:15" s="70" customFormat="1" x14ac:dyDescent="0.15">
      <c r="B698" s="65">
        <v>2018</v>
      </c>
      <c r="C698" s="75">
        <v>6</v>
      </c>
      <c r="D698" s="76" t="s">
        <v>14</v>
      </c>
      <c r="E698" s="69" t="s">
        <v>2274</v>
      </c>
      <c r="F698" s="68" t="s">
        <v>4934</v>
      </c>
      <c r="G698" s="64" t="s">
        <v>37</v>
      </c>
      <c r="H698" s="64" t="s">
        <v>44</v>
      </c>
      <c r="I698" s="64" t="s">
        <v>45</v>
      </c>
      <c r="J698" s="61">
        <v>22000000</v>
      </c>
      <c r="K698" s="52" t="s">
        <v>7164</v>
      </c>
      <c r="L698" s="64" t="s">
        <v>7171</v>
      </c>
      <c r="M698" s="48" t="s">
        <v>7172</v>
      </c>
      <c r="N698" s="65" t="s">
        <v>24</v>
      </c>
      <c r="O698" s="62"/>
    </row>
    <row r="699" spans="2:15" s="70" customFormat="1" x14ac:dyDescent="0.15">
      <c r="B699" s="65">
        <v>2018</v>
      </c>
      <c r="C699" s="75">
        <v>6</v>
      </c>
      <c r="D699" s="76" t="s">
        <v>14</v>
      </c>
      <c r="E699" s="69" t="s">
        <v>4940</v>
      </c>
      <c r="F699" s="68" t="s">
        <v>7298</v>
      </c>
      <c r="G699" s="64" t="s">
        <v>43</v>
      </c>
      <c r="H699" s="64" t="s">
        <v>38</v>
      </c>
      <c r="I699" s="64" t="s">
        <v>39</v>
      </c>
      <c r="J699" s="61">
        <v>25529000</v>
      </c>
      <c r="K699" s="52" t="s">
        <v>7449</v>
      </c>
      <c r="L699" s="64" t="s">
        <v>7454</v>
      </c>
      <c r="M699" s="48" t="s">
        <v>7455</v>
      </c>
      <c r="N699" s="65" t="s">
        <v>24</v>
      </c>
      <c r="O699" s="62"/>
    </row>
    <row r="700" spans="2:15" s="70" customFormat="1" x14ac:dyDescent="0.15">
      <c r="B700" s="65">
        <v>2018</v>
      </c>
      <c r="C700" s="75">
        <v>6</v>
      </c>
      <c r="D700" s="76" t="s">
        <v>14</v>
      </c>
      <c r="E700" s="69" t="s">
        <v>5765</v>
      </c>
      <c r="F700" s="68" t="s">
        <v>7298</v>
      </c>
      <c r="G700" s="64" t="s">
        <v>7688</v>
      </c>
      <c r="H700" s="64" t="s">
        <v>38</v>
      </c>
      <c r="I700" s="64" t="s">
        <v>39</v>
      </c>
      <c r="J700" s="61">
        <v>30000000</v>
      </c>
      <c r="K700" s="52" t="s">
        <v>7485</v>
      </c>
      <c r="L700" s="64" t="s">
        <v>7486</v>
      </c>
      <c r="M700" s="48" t="s">
        <v>7487</v>
      </c>
      <c r="N700" s="65" t="s">
        <v>24</v>
      </c>
      <c r="O700" s="62"/>
    </row>
    <row r="701" spans="2:15" s="70" customFormat="1" x14ac:dyDescent="0.15">
      <c r="B701" s="65">
        <v>2018</v>
      </c>
      <c r="C701" s="75">
        <v>6</v>
      </c>
      <c r="D701" s="76" t="s">
        <v>14</v>
      </c>
      <c r="E701" s="69" t="s">
        <v>450</v>
      </c>
      <c r="F701" s="68" t="s">
        <v>4934</v>
      </c>
      <c r="G701" s="64" t="s">
        <v>43</v>
      </c>
      <c r="H701" s="64" t="s">
        <v>38</v>
      </c>
      <c r="I701" s="64" t="s">
        <v>7679</v>
      </c>
      <c r="J701" s="61">
        <v>35000000</v>
      </c>
      <c r="K701" s="52" t="s">
        <v>6925</v>
      </c>
      <c r="L701" s="64" t="s">
        <v>6926</v>
      </c>
      <c r="M701" s="48" t="s">
        <v>6927</v>
      </c>
      <c r="N701" s="65" t="s">
        <v>24</v>
      </c>
      <c r="O701" s="62"/>
    </row>
    <row r="702" spans="2:15" s="70" customFormat="1" x14ac:dyDescent="0.15">
      <c r="B702" s="65">
        <v>2018</v>
      </c>
      <c r="C702" s="75">
        <v>6</v>
      </c>
      <c r="D702" s="76" t="s">
        <v>14</v>
      </c>
      <c r="E702" s="69" t="s">
        <v>624</v>
      </c>
      <c r="F702" s="68" t="s">
        <v>4934</v>
      </c>
      <c r="G702" s="64" t="s">
        <v>43</v>
      </c>
      <c r="H702" s="64" t="s">
        <v>44</v>
      </c>
      <c r="I702" s="64" t="s">
        <v>39</v>
      </c>
      <c r="J702" s="61">
        <v>50000000</v>
      </c>
      <c r="K702" s="52" t="s">
        <v>6959</v>
      </c>
      <c r="L702" s="64" t="s">
        <v>6960</v>
      </c>
      <c r="M702" s="48" t="s">
        <v>6961</v>
      </c>
      <c r="N702" s="65" t="s">
        <v>24</v>
      </c>
      <c r="O702" s="62"/>
    </row>
    <row r="703" spans="2:15" s="70" customFormat="1" x14ac:dyDescent="0.15">
      <c r="B703" s="65">
        <v>2018</v>
      </c>
      <c r="C703" s="75">
        <v>6</v>
      </c>
      <c r="D703" s="76" t="s">
        <v>14</v>
      </c>
      <c r="E703" s="69" t="s">
        <v>626</v>
      </c>
      <c r="F703" s="68" t="s">
        <v>4934</v>
      </c>
      <c r="G703" s="64" t="s">
        <v>43</v>
      </c>
      <c r="H703" s="64" t="s">
        <v>44</v>
      </c>
      <c r="I703" s="64" t="s">
        <v>39</v>
      </c>
      <c r="J703" s="61">
        <v>50000000</v>
      </c>
      <c r="K703" s="52" t="s">
        <v>6959</v>
      </c>
      <c r="L703" s="64" t="s">
        <v>6960</v>
      </c>
      <c r="M703" s="48" t="s">
        <v>6961</v>
      </c>
      <c r="N703" s="65" t="s">
        <v>24</v>
      </c>
      <c r="O703" s="62"/>
    </row>
    <row r="704" spans="2:15" s="70" customFormat="1" x14ac:dyDescent="0.15">
      <c r="B704" s="65">
        <v>2018</v>
      </c>
      <c r="C704" s="75">
        <v>6</v>
      </c>
      <c r="D704" s="76" t="s">
        <v>14</v>
      </c>
      <c r="E704" s="69" t="s">
        <v>624</v>
      </c>
      <c r="F704" s="68" t="s">
        <v>4934</v>
      </c>
      <c r="G704" s="64" t="s">
        <v>43</v>
      </c>
      <c r="H704" s="64" t="s">
        <v>44</v>
      </c>
      <c r="I704" s="64" t="s">
        <v>39</v>
      </c>
      <c r="J704" s="61">
        <v>50000000</v>
      </c>
      <c r="K704" s="52" t="s">
        <v>6959</v>
      </c>
      <c r="L704" s="64" t="s">
        <v>6960</v>
      </c>
      <c r="M704" s="48" t="s">
        <v>6961</v>
      </c>
      <c r="N704" s="65" t="s">
        <v>24</v>
      </c>
      <c r="O704" s="62"/>
    </row>
    <row r="705" spans="2:15" s="70" customFormat="1" x14ac:dyDescent="0.15">
      <c r="B705" s="65">
        <v>2018</v>
      </c>
      <c r="C705" s="75">
        <v>6</v>
      </c>
      <c r="D705" s="76" t="s">
        <v>14</v>
      </c>
      <c r="E705" s="69" t="s">
        <v>626</v>
      </c>
      <c r="F705" s="68" t="s">
        <v>4934</v>
      </c>
      <c r="G705" s="64" t="s">
        <v>43</v>
      </c>
      <c r="H705" s="64" t="s">
        <v>44</v>
      </c>
      <c r="I705" s="64" t="s">
        <v>39</v>
      </c>
      <c r="J705" s="61">
        <v>50000000</v>
      </c>
      <c r="K705" s="52" t="s">
        <v>6959</v>
      </c>
      <c r="L705" s="64" t="s">
        <v>6960</v>
      </c>
      <c r="M705" s="48" t="s">
        <v>6961</v>
      </c>
      <c r="N705" s="65" t="s">
        <v>24</v>
      </c>
      <c r="O705" s="62"/>
    </row>
    <row r="706" spans="2:15" s="70" customFormat="1" x14ac:dyDescent="0.15">
      <c r="B706" s="65">
        <v>2018</v>
      </c>
      <c r="C706" s="75">
        <v>6</v>
      </c>
      <c r="D706" s="76" t="s">
        <v>14</v>
      </c>
      <c r="E706" s="69" t="s">
        <v>627</v>
      </c>
      <c r="F706" s="68" t="s">
        <v>4934</v>
      </c>
      <c r="G706" s="64" t="s">
        <v>43</v>
      </c>
      <c r="H706" s="64" t="s">
        <v>44</v>
      </c>
      <c r="I706" s="64" t="s">
        <v>39</v>
      </c>
      <c r="J706" s="61">
        <v>60000000</v>
      </c>
      <c r="K706" s="52" t="s">
        <v>6959</v>
      </c>
      <c r="L706" s="64" t="s">
        <v>6960</v>
      </c>
      <c r="M706" s="48" t="s">
        <v>6961</v>
      </c>
      <c r="N706" s="65" t="s">
        <v>24</v>
      </c>
      <c r="O706" s="62"/>
    </row>
    <row r="707" spans="2:15" s="70" customFormat="1" x14ac:dyDescent="0.15">
      <c r="B707" s="65">
        <v>2018</v>
      </c>
      <c r="C707" s="75">
        <v>6</v>
      </c>
      <c r="D707" s="76" t="s">
        <v>14</v>
      </c>
      <c r="E707" s="69" t="s">
        <v>627</v>
      </c>
      <c r="F707" s="68" t="s">
        <v>4934</v>
      </c>
      <c r="G707" s="64" t="s">
        <v>43</v>
      </c>
      <c r="H707" s="64" t="s">
        <v>44</v>
      </c>
      <c r="I707" s="64" t="s">
        <v>39</v>
      </c>
      <c r="J707" s="61">
        <v>60000000</v>
      </c>
      <c r="K707" s="52" t="s">
        <v>6959</v>
      </c>
      <c r="L707" s="64" t="s">
        <v>6960</v>
      </c>
      <c r="M707" s="48" t="s">
        <v>6961</v>
      </c>
      <c r="N707" s="65" t="s">
        <v>24</v>
      </c>
      <c r="O707" s="62"/>
    </row>
    <row r="708" spans="2:15" s="70" customFormat="1" x14ac:dyDescent="0.15">
      <c r="B708" s="65">
        <v>2018</v>
      </c>
      <c r="C708" s="75">
        <v>6</v>
      </c>
      <c r="D708" s="76" t="s">
        <v>14</v>
      </c>
      <c r="E708" s="69" t="s">
        <v>625</v>
      </c>
      <c r="F708" s="68" t="s">
        <v>4934</v>
      </c>
      <c r="G708" s="64" t="s">
        <v>43</v>
      </c>
      <c r="H708" s="64" t="s">
        <v>44</v>
      </c>
      <c r="I708" s="64" t="s">
        <v>39</v>
      </c>
      <c r="J708" s="61">
        <v>70000000</v>
      </c>
      <c r="K708" s="52" t="s">
        <v>6959</v>
      </c>
      <c r="L708" s="64" t="s">
        <v>6960</v>
      </c>
      <c r="M708" s="48" t="s">
        <v>6961</v>
      </c>
      <c r="N708" s="65" t="s">
        <v>24</v>
      </c>
      <c r="O708" s="62"/>
    </row>
    <row r="709" spans="2:15" s="70" customFormat="1" x14ac:dyDescent="0.15">
      <c r="B709" s="65">
        <v>2018</v>
      </c>
      <c r="C709" s="75">
        <v>6</v>
      </c>
      <c r="D709" s="76" t="s">
        <v>14</v>
      </c>
      <c r="E709" s="69" t="s">
        <v>625</v>
      </c>
      <c r="F709" s="68" t="s">
        <v>4934</v>
      </c>
      <c r="G709" s="64" t="s">
        <v>43</v>
      </c>
      <c r="H709" s="64" t="s">
        <v>44</v>
      </c>
      <c r="I709" s="64" t="s">
        <v>39</v>
      </c>
      <c r="J709" s="61">
        <v>70000000</v>
      </c>
      <c r="K709" s="52" t="s">
        <v>6959</v>
      </c>
      <c r="L709" s="64" t="s">
        <v>6960</v>
      </c>
      <c r="M709" s="48" t="s">
        <v>6961</v>
      </c>
      <c r="N709" s="65" t="s">
        <v>24</v>
      </c>
      <c r="O709" s="62"/>
    </row>
    <row r="710" spans="2:15" s="70" customFormat="1" x14ac:dyDescent="0.15">
      <c r="B710" s="65">
        <v>2018</v>
      </c>
      <c r="C710" s="75">
        <v>6</v>
      </c>
      <c r="D710" s="76" t="s">
        <v>14</v>
      </c>
      <c r="E710" s="69" t="s">
        <v>1880</v>
      </c>
      <c r="F710" s="68" t="s">
        <v>4934</v>
      </c>
      <c r="G710" s="64" t="s">
        <v>43</v>
      </c>
      <c r="H710" s="64" t="s">
        <v>38</v>
      </c>
      <c r="I710" s="64" t="s">
        <v>39</v>
      </c>
      <c r="J710" s="61">
        <v>80000000</v>
      </c>
      <c r="K710" s="52" t="s">
        <v>7092</v>
      </c>
      <c r="L710" s="64" t="s">
        <v>7095</v>
      </c>
      <c r="M710" s="48" t="s">
        <v>7096</v>
      </c>
      <c r="N710" s="65" t="s">
        <v>24</v>
      </c>
      <c r="O710" s="62"/>
    </row>
    <row r="711" spans="2:15" s="70" customFormat="1" x14ac:dyDescent="0.15">
      <c r="B711" s="65">
        <v>2018</v>
      </c>
      <c r="C711" s="75">
        <v>6</v>
      </c>
      <c r="D711" s="76" t="s">
        <v>14</v>
      </c>
      <c r="E711" s="69" t="s">
        <v>1881</v>
      </c>
      <c r="F711" s="68" t="s">
        <v>4934</v>
      </c>
      <c r="G711" s="64" t="s">
        <v>43</v>
      </c>
      <c r="H711" s="64" t="s">
        <v>38</v>
      </c>
      <c r="I711" s="64" t="s">
        <v>39</v>
      </c>
      <c r="J711" s="61">
        <v>80000000</v>
      </c>
      <c r="K711" s="52" t="s">
        <v>7092</v>
      </c>
      <c r="L711" s="64" t="s">
        <v>7095</v>
      </c>
      <c r="M711" s="48" t="s">
        <v>7096</v>
      </c>
      <c r="N711" s="65" t="s">
        <v>24</v>
      </c>
      <c r="O711" s="62"/>
    </row>
    <row r="712" spans="2:15" s="70" customFormat="1" x14ac:dyDescent="0.15">
      <c r="B712" s="65">
        <v>2018</v>
      </c>
      <c r="C712" s="75">
        <v>6</v>
      </c>
      <c r="D712" s="76" t="s">
        <v>15</v>
      </c>
      <c r="E712" s="69" t="s">
        <v>3761</v>
      </c>
      <c r="F712" s="68" t="s">
        <v>7294</v>
      </c>
      <c r="G712" s="64" t="s">
        <v>37</v>
      </c>
      <c r="H712" s="64" t="s">
        <v>44</v>
      </c>
      <c r="I712" s="64" t="s">
        <v>39</v>
      </c>
      <c r="J712" s="61">
        <v>82306000</v>
      </c>
      <c r="K712" s="52" t="s">
        <v>7347</v>
      </c>
      <c r="L712" s="64" t="s">
        <v>7348</v>
      </c>
      <c r="M712" s="48" t="s">
        <v>7349</v>
      </c>
      <c r="N712" s="65" t="s">
        <v>24</v>
      </c>
      <c r="O712" s="62"/>
    </row>
    <row r="713" spans="2:15" s="70" customFormat="1" x14ac:dyDescent="0.15">
      <c r="B713" s="65">
        <v>2018</v>
      </c>
      <c r="C713" s="75">
        <v>6</v>
      </c>
      <c r="D713" s="76" t="s">
        <v>14</v>
      </c>
      <c r="E713" s="69" t="s">
        <v>86</v>
      </c>
      <c r="F713" s="68" t="s">
        <v>91</v>
      </c>
      <c r="G713" s="64" t="s">
        <v>37</v>
      </c>
      <c r="H713" s="64" t="s">
        <v>44</v>
      </c>
      <c r="I713" s="64" t="s">
        <v>39</v>
      </c>
      <c r="J713" s="61">
        <v>100000000</v>
      </c>
      <c r="K713" s="52" t="s">
        <v>95</v>
      </c>
      <c r="L713" s="64" t="s">
        <v>96</v>
      </c>
      <c r="M713" s="48" t="s">
        <v>97</v>
      </c>
      <c r="N713" s="65" t="s">
        <v>24</v>
      </c>
      <c r="O713" s="62"/>
    </row>
    <row r="714" spans="2:15" s="70" customFormat="1" x14ac:dyDescent="0.15">
      <c r="B714" s="65">
        <v>2018</v>
      </c>
      <c r="C714" s="75">
        <v>6</v>
      </c>
      <c r="D714" s="76" t="s">
        <v>14</v>
      </c>
      <c r="E714" s="69" t="s">
        <v>4935</v>
      </c>
      <c r="F714" s="68" t="s">
        <v>4934</v>
      </c>
      <c r="G714" s="64" t="s">
        <v>37</v>
      </c>
      <c r="H714" s="64" t="s">
        <v>44</v>
      </c>
      <c r="I714" s="64" t="s">
        <v>39</v>
      </c>
      <c r="J714" s="61">
        <v>100000000</v>
      </c>
      <c r="K714" s="52" t="s">
        <v>3887</v>
      </c>
      <c r="L714" s="64" t="s">
        <v>3899</v>
      </c>
      <c r="M714" s="48" t="s">
        <v>3900</v>
      </c>
      <c r="N714" s="65" t="s">
        <v>24</v>
      </c>
      <c r="O714" s="62"/>
    </row>
    <row r="715" spans="2:15" s="70" customFormat="1" x14ac:dyDescent="0.15">
      <c r="B715" s="65">
        <v>2018</v>
      </c>
      <c r="C715" s="75">
        <v>6</v>
      </c>
      <c r="D715" s="76" t="s">
        <v>14</v>
      </c>
      <c r="E715" s="69" t="s">
        <v>4936</v>
      </c>
      <c r="F715" s="68" t="s">
        <v>4934</v>
      </c>
      <c r="G715" s="64" t="s">
        <v>37</v>
      </c>
      <c r="H715" s="64" t="s">
        <v>44</v>
      </c>
      <c r="I715" s="64" t="s">
        <v>39</v>
      </c>
      <c r="J715" s="61">
        <v>100000000</v>
      </c>
      <c r="K715" s="52" t="s">
        <v>3887</v>
      </c>
      <c r="L715" s="64" t="s">
        <v>3894</v>
      </c>
      <c r="M715" s="48" t="s">
        <v>3895</v>
      </c>
      <c r="N715" s="65" t="s">
        <v>24</v>
      </c>
      <c r="O715" s="62"/>
    </row>
    <row r="716" spans="2:15" s="70" customFormat="1" x14ac:dyDescent="0.15">
      <c r="B716" s="65">
        <v>2018</v>
      </c>
      <c r="C716" s="75">
        <v>6</v>
      </c>
      <c r="D716" s="76" t="s">
        <v>14</v>
      </c>
      <c r="E716" s="69" t="s">
        <v>439</v>
      </c>
      <c r="F716" s="68" t="s">
        <v>6909</v>
      </c>
      <c r="G716" s="64" t="s">
        <v>43</v>
      </c>
      <c r="H716" s="64" t="s">
        <v>38</v>
      </c>
      <c r="I716" s="64" t="s">
        <v>39</v>
      </c>
      <c r="J716" s="61">
        <v>108000000</v>
      </c>
      <c r="K716" s="52" t="s">
        <v>6910</v>
      </c>
      <c r="L716" s="64" t="s">
        <v>6911</v>
      </c>
      <c r="M716" s="48" t="s">
        <v>6912</v>
      </c>
      <c r="N716" s="65" t="s">
        <v>24</v>
      </c>
      <c r="O716" s="62"/>
    </row>
    <row r="717" spans="2:15" s="70" customFormat="1" x14ac:dyDescent="0.15">
      <c r="B717" s="65">
        <v>2018</v>
      </c>
      <c r="C717" s="75">
        <v>6</v>
      </c>
      <c r="D717" s="76" t="s">
        <v>14</v>
      </c>
      <c r="E717" s="69" t="s">
        <v>455</v>
      </c>
      <c r="F717" s="68" t="s">
        <v>4934</v>
      </c>
      <c r="G717" s="64" t="s">
        <v>43</v>
      </c>
      <c r="H717" s="64" t="s">
        <v>38</v>
      </c>
      <c r="I717" s="64" t="s">
        <v>39</v>
      </c>
      <c r="J717" s="61">
        <v>120000000</v>
      </c>
      <c r="K717" s="52" t="s">
        <v>5980</v>
      </c>
      <c r="L717" s="64" t="s">
        <v>5981</v>
      </c>
      <c r="M717" s="48" t="s">
        <v>5982</v>
      </c>
      <c r="N717" s="65" t="s">
        <v>24</v>
      </c>
      <c r="O717" s="62"/>
    </row>
    <row r="718" spans="2:15" s="70" customFormat="1" x14ac:dyDescent="0.15">
      <c r="B718" s="65">
        <v>2018</v>
      </c>
      <c r="C718" s="75">
        <v>6</v>
      </c>
      <c r="D718" s="76" t="s">
        <v>14</v>
      </c>
      <c r="E718" s="69" t="s">
        <v>5831</v>
      </c>
      <c r="F718" s="68" t="s">
        <v>7298</v>
      </c>
      <c r="G718" s="64" t="s">
        <v>37</v>
      </c>
      <c r="H718" s="64" t="s">
        <v>44</v>
      </c>
      <c r="I718" s="64" t="s">
        <v>1065</v>
      </c>
      <c r="J718" s="61">
        <v>457500000</v>
      </c>
      <c r="K718" s="52" t="s">
        <v>7542</v>
      </c>
      <c r="L718" s="64" t="s">
        <v>7543</v>
      </c>
      <c r="M718" s="48" t="s">
        <v>7544</v>
      </c>
      <c r="N718" s="65" t="s">
        <v>24</v>
      </c>
      <c r="O718" s="62"/>
    </row>
    <row r="719" spans="2:15" s="70" customFormat="1" x14ac:dyDescent="0.15">
      <c r="B719" s="65">
        <v>2018</v>
      </c>
      <c r="C719" s="75">
        <v>6</v>
      </c>
      <c r="D719" s="76" t="s">
        <v>14</v>
      </c>
      <c r="E719" s="69" t="s">
        <v>2177</v>
      </c>
      <c r="F719" s="68" t="s">
        <v>4934</v>
      </c>
      <c r="G719" s="64" t="s">
        <v>43</v>
      </c>
      <c r="H719" s="64" t="s">
        <v>38</v>
      </c>
      <c r="I719" s="64" t="s">
        <v>645</v>
      </c>
      <c r="J719" s="61">
        <v>497000000</v>
      </c>
      <c r="K719" s="52" t="s">
        <v>5857</v>
      </c>
      <c r="L719" s="64" t="s">
        <v>7123</v>
      </c>
      <c r="M719" s="48" t="s">
        <v>7124</v>
      </c>
      <c r="N719" s="65" t="s">
        <v>24</v>
      </c>
      <c r="O719" s="62"/>
    </row>
    <row r="720" spans="2:15" s="70" customFormat="1" x14ac:dyDescent="0.15">
      <c r="B720" s="65">
        <v>2018</v>
      </c>
      <c r="C720" s="75">
        <v>6</v>
      </c>
      <c r="D720" s="76" t="s">
        <v>3705</v>
      </c>
      <c r="E720" s="69" t="s">
        <v>3706</v>
      </c>
      <c r="F720" s="68" t="s">
        <v>7298</v>
      </c>
      <c r="G720" s="64" t="s">
        <v>43</v>
      </c>
      <c r="H720" s="64" t="s">
        <v>3704</v>
      </c>
      <c r="I720" s="64" t="s">
        <v>645</v>
      </c>
      <c r="J720" s="61">
        <v>500000000</v>
      </c>
      <c r="K720" s="52" t="s">
        <v>7338</v>
      </c>
      <c r="L720" s="64" t="s">
        <v>7339</v>
      </c>
      <c r="M720" s="48" t="s">
        <v>7340</v>
      </c>
      <c r="N720" s="65" t="s">
        <v>24</v>
      </c>
      <c r="O720" s="62"/>
    </row>
    <row r="721" spans="2:15" s="70" customFormat="1" x14ac:dyDescent="0.15">
      <c r="B721" s="65">
        <v>2018</v>
      </c>
      <c r="C721" s="75">
        <v>6</v>
      </c>
      <c r="D721" s="76" t="s">
        <v>14</v>
      </c>
      <c r="E721" s="69" t="s">
        <v>3703</v>
      </c>
      <c r="F721" s="68" t="s">
        <v>4934</v>
      </c>
      <c r="G721" s="64" t="s">
        <v>43</v>
      </c>
      <c r="H721" s="64" t="s">
        <v>3704</v>
      </c>
      <c r="I721" s="64" t="s">
        <v>645</v>
      </c>
      <c r="J721" s="61">
        <v>850000000</v>
      </c>
      <c r="K721" s="52" t="s">
        <v>7338</v>
      </c>
      <c r="L721" s="64" t="s">
        <v>7339</v>
      </c>
      <c r="M721" s="48" t="s">
        <v>7340</v>
      </c>
      <c r="N721" s="65" t="s">
        <v>7690</v>
      </c>
      <c r="O721" s="62"/>
    </row>
    <row r="722" spans="2:15" s="70" customFormat="1" x14ac:dyDescent="0.15">
      <c r="B722" s="65">
        <v>2018</v>
      </c>
      <c r="C722" s="75">
        <v>6</v>
      </c>
      <c r="D722" s="76" t="s">
        <v>14</v>
      </c>
      <c r="E722" s="69" t="s">
        <v>2260</v>
      </c>
      <c r="F722" s="68" t="s">
        <v>7044</v>
      </c>
      <c r="G722" s="64" t="s">
        <v>37</v>
      </c>
      <c r="H722" s="64" t="s">
        <v>44</v>
      </c>
      <c r="I722" s="64" t="s">
        <v>39</v>
      </c>
      <c r="J722" s="61">
        <v>900370000</v>
      </c>
      <c r="K722" s="52" t="s">
        <v>7149</v>
      </c>
      <c r="L722" s="64" t="s">
        <v>7150</v>
      </c>
      <c r="M722" s="48" t="s">
        <v>7151</v>
      </c>
      <c r="N722" s="65" t="s">
        <v>7690</v>
      </c>
      <c r="O722" s="62"/>
    </row>
    <row r="723" spans="2:15" s="70" customFormat="1" x14ac:dyDescent="0.15">
      <c r="B723" s="65">
        <v>2018</v>
      </c>
      <c r="C723" s="75">
        <v>6</v>
      </c>
      <c r="D723" s="76" t="s">
        <v>15</v>
      </c>
      <c r="E723" s="69" t="s">
        <v>469</v>
      </c>
      <c r="F723" s="68" t="s">
        <v>4934</v>
      </c>
      <c r="G723" s="64" t="s">
        <v>37</v>
      </c>
      <c r="H723" s="64" t="s">
        <v>44</v>
      </c>
      <c r="I723" s="64" t="s">
        <v>39</v>
      </c>
      <c r="J723" s="61">
        <v>3000000000</v>
      </c>
      <c r="K723" s="52" t="s">
        <v>6936</v>
      </c>
      <c r="L723" s="64" t="s">
        <v>6943</v>
      </c>
      <c r="M723" s="48" t="s">
        <v>6944</v>
      </c>
      <c r="N723" s="65" t="s">
        <v>7690</v>
      </c>
      <c r="O723" s="62"/>
    </row>
    <row r="724" spans="2:15" s="70" customFormat="1" x14ac:dyDescent="0.15">
      <c r="B724" s="65">
        <v>2018</v>
      </c>
      <c r="C724" s="75">
        <v>6</v>
      </c>
      <c r="D724" s="76" t="s">
        <v>15</v>
      </c>
      <c r="E724" s="69" t="s">
        <v>470</v>
      </c>
      <c r="F724" s="68" t="s">
        <v>4934</v>
      </c>
      <c r="G724" s="64" t="s">
        <v>37</v>
      </c>
      <c r="H724" s="64" t="s">
        <v>44</v>
      </c>
      <c r="I724" s="64" t="s">
        <v>39</v>
      </c>
      <c r="J724" s="61">
        <v>3000000000</v>
      </c>
      <c r="K724" s="52" t="s">
        <v>6936</v>
      </c>
      <c r="L724" s="64" t="s">
        <v>6943</v>
      </c>
      <c r="M724" s="48" t="s">
        <v>6944</v>
      </c>
      <c r="N724" s="65" t="s">
        <v>7690</v>
      </c>
      <c r="O724" s="62"/>
    </row>
    <row r="725" spans="2:15" s="70" customFormat="1" x14ac:dyDescent="0.15">
      <c r="B725" s="65">
        <v>2018</v>
      </c>
      <c r="C725" s="75">
        <v>6</v>
      </c>
      <c r="D725" s="76" t="s">
        <v>15</v>
      </c>
      <c r="E725" s="69" t="s">
        <v>471</v>
      </c>
      <c r="F725" s="68" t="s">
        <v>4934</v>
      </c>
      <c r="G725" s="64" t="s">
        <v>37</v>
      </c>
      <c r="H725" s="64" t="s">
        <v>44</v>
      </c>
      <c r="I725" s="64" t="s">
        <v>39</v>
      </c>
      <c r="J725" s="61">
        <v>3000000000</v>
      </c>
      <c r="K725" s="52" t="s">
        <v>6936</v>
      </c>
      <c r="L725" s="64" t="s">
        <v>6943</v>
      </c>
      <c r="M725" s="48" t="s">
        <v>6944</v>
      </c>
      <c r="N725" s="65" t="s">
        <v>7690</v>
      </c>
      <c r="O725" s="62"/>
    </row>
    <row r="726" spans="2:15" s="70" customFormat="1" x14ac:dyDescent="0.15">
      <c r="B726" s="65">
        <v>2018</v>
      </c>
      <c r="C726" s="75">
        <v>6</v>
      </c>
      <c r="D726" s="76" t="s">
        <v>15</v>
      </c>
      <c r="E726" s="69" t="s">
        <v>472</v>
      </c>
      <c r="F726" s="68" t="s">
        <v>4934</v>
      </c>
      <c r="G726" s="64" t="s">
        <v>37</v>
      </c>
      <c r="H726" s="64" t="s">
        <v>44</v>
      </c>
      <c r="I726" s="64" t="s">
        <v>39</v>
      </c>
      <c r="J726" s="61">
        <v>4000000000</v>
      </c>
      <c r="K726" s="52" t="s">
        <v>6936</v>
      </c>
      <c r="L726" s="64" t="s">
        <v>6943</v>
      </c>
      <c r="M726" s="48" t="s">
        <v>6944</v>
      </c>
      <c r="N726" s="65" t="s">
        <v>7690</v>
      </c>
      <c r="O726" s="62"/>
    </row>
    <row r="727" spans="2:15" s="70" customFormat="1" x14ac:dyDescent="0.15">
      <c r="B727" s="65">
        <v>2018</v>
      </c>
      <c r="C727" s="75">
        <v>7</v>
      </c>
      <c r="D727" s="76" t="s">
        <v>14</v>
      </c>
      <c r="E727" s="69" t="s">
        <v>1068</v>
      </c>
      <c r="F727" s="68" t="s">
        <v>4934</v>
      </c>
      <c r="G727" s="64" t="s">
        <v>37</v>
      </c>
      <c r="H727" s="64" t="s">
        <v>44</v>
      </c>
      <c r="I727" s="64" t="s">
        <v>39</v>
      </c>
      <c r="J727" s="61">
        <v>13749000</v>
      </c>
      <c r="K727" s="52" t="s">
        <v>6992</v>
      </c>
      <c r="L727" s="64" t="s">
        <v>6993</v>
      </c>
      <c r="M727" s="48" t="s">
        <v>6994</v>
      </c>
      <c r="N727" s="65" t="s">
        <v>24</v>
      </c>
      <c r="O727" s="62"/>
    </row>
    <row r="728" spans="2:15" s="70" customFormat="1" x14ac:dyDescent="0.15">
      <c r="B728" s="65">
        <v>2018</v>
      </c>
      <c r="C728" s="75">
        <v>7</v>
      </c>
      <c r="D728" s="76" t="s">
        <v>14</v>
      </c>
      <c r="E728" s="69" t="s">
        <v>2718</v>
      </c>
      <c r="F728" s="68" t="s">
        <v>4934</v>
      </c>
      <c r="G728" s="64" t="s">
        <v>37</v>
      </c>
      <c r="H728" s="64" t="s">
        <v>44</v>
      </c>
      <c r="I728" s="64" t="s">
        <v>39</v>
      </c>
      <c r="J728" s="61">
        <v>18000000</v>
      </c>
      <c r="K728" s="52" t="s">
        <v>7203</v>
      </c>
      <c r="L728" s="64" t="s">
        <v>7204</v>
      </c>
      <c r="M728" s="48" t="s">
        <v>7205</v>
      </c>
      <c r="N728" s="65" t="s">
        <v>24</v>
      </c>
      <c r="O728" s="62"/>
    </row>
    <row r="729" spans="2:15" s="70" customFormat="1" x14ac:dyDescent="0.15">
      <c r="B729" s="65">
        <v>2018</v>
      </c>
      <c r="C729" s="75">
        <v>7</v>
      </c>
      <c r="D729" s="76" t="s">
        <v>14</v>
      </c>
      <c r="E729" s="69" t="s">
        <v>2192</v>
      </c>
      <c r="F729" s="68" t="s">
        <v>4934</v>
      </c>
      <c r="G729" s="64" t="s">
        <v>37</v>
      </c>
      <c r="H729" s="64" t="s">
        <v>44</v>
      </c>
      <c r="I729" s="64" t="s">
        <v>39</v>
      </c>
      <c r="J729" s="61">
        <v>20000000</v>
      </c>
      <c r="K729" s="52" t="s">
        <v>5858</v>
      </c>
      <c r="L729" s="64" t="s">
        <v>7142</v>
      </c>
      <c r="M729" s="48" t="s">
        <v>7143</v>
      </c>
      <c r="N729" s="65" t="s">
        <v>24</v>
      </c>
      <c r="O729" s="62"/>
    </row>
    <row r="730" spans="2:15" s="70" customFormat="1" x14ac:dyDescent="0.15">
      <c r="B730" s="65">
        <v>2018</v>
      </c>
      <c r="C730" s="75">
        <v>7</v>
      </c>
      <c r="D730" s="76" t="s">
        <v>14</v>
      </c>
      <c r="E730" s="69" t="s">
        <v>4952</v>
      </c>
      <c r="F730" s="68" t="s">
        <v>7298</v>
      </c>
      <c r="G730" s="64" t="s">
        <v>43</v>
      </c>
      <c r="H730" s="64" t="s">
        <v>38</v>
      </c>
      <c r="I730" s="64" t="s">
        <v>39</v>
      </c>
      <c r="J730" s="61">
        <v>27000000</v>
      </c>
      <c r="K730" s="52" t="s">
        <v>7458</v>
      </c>
      <c r="L730" s="64" t="s">
        <v>7461</v>
      </c>
      <c r="M730" s="48" t="s">
        <v>7462</v>
      </c>
      <c r="N730" s="65" t="s">
        <v>24</v>
      </c>
      <c r="O730" s="62"/>
    </row>
    <row r="731" spans="2:15" s="70" customFormat="1" x14ac:dyDescent="0.15">
      <c r="B731" s="65">
        <v>2018</v>
      </c>
      <c r="C731" s="75">
        <v>7</v>
      </c>
      <c r="D731" s="76" t="s">
        <v>14</v>
      </c>
      <c r="E731" s="69" t="s">
        <v>3134</v>
      </c>
      <c r="F731" s="68" t="s">
        <v>7298</v>
      </c>
      <c r="G731" s="64" t="s">
        <v>43</v>
      </c>
      <c r="H731" s="64" t="s">
        <v>38</v>
      </c>
      <c r="I731" s="64" t="s">
        <v>39</v>
      </c>
      <c r="J731" s="61">
        <v>30000000</v>
      </c>
      <c r="K731" s="52" t="s">
        <v>7319</v>
      </c>
      <c r="L731" s="64" t="s">
        <v>7322</v>
      </c>
      <c r="M731" s="48" t="s">
        <v>7323</v>
      </c>
      <c r="N731" s="65" t="s">
        <v>24</v>
      </c>
      <c r="O731" s="62"/>
    </row>
    <row r="732" spans="2:15" s="70" customFormat="1" x14ac:dyDescent="0.15">
      <c r="B732" s="65">
        <v>2018</v>
      </c>
      <c r="C732" s="75">
        <v>7</v>
      </c>
      <c r="D732" s="76" t="s">
        <v>14</v>
      </c>
      <c r="E732" s="69" t="s">
        <v>3136</v>
      </c>
      <c r="F732" s="68" t="s">
        <v>7298</v>
      </c>
      <c r="G732" s="64" t="s">
        <v>43</v>
      </c>
      <c r="H732" s="64" t="s">
        <v>38</v>
      </c>
      <c r="I732" s="64" t="s">
        <v>39</v>
      </c>
      <c r="J732" s="61">
        <v>30000000</v>
      </c>
      <c r="K732" s="52" t="s">
        <v>7319</v>
      </c>
      <c r="L732" s="64" t="s">
        <v>7324</v>
      </c>
      <c r="M732" s="48" t="s">
        <v>7325</v>
      </c>
      <c r="N732" s="65" t="s">
        <v>24</v>
      </c>
      <c r="O732" s="62"/>
    </row>
    <row r="733" spans="2:15" s="70" customFormat="1" x14ac:dyDescent="0.15">
      <c r="B733" s="65">
        <v>2018</v>
      </c>
      <c r="C733" s="75">
        <v>7</v>
      </c>
      <c r="D733" s="76" t="s">
        <v>14</v>
      </c>
      <c r="E733" s="69" t="s">
        <v>632</v>
      </c>
      <c r="F733" s="68" t="s">
        <v>4934</v>
      </c>
      <c r="G733" s="64" t="s">
        <v>43</v>
      </c>
      <c r="H733" s="64" t="s">
        <v>44</v>
      </c>
      <c r="I733" s="64" t="s">
        <v>39</v>
      </c>
      <c r="J733" s="61">
        <v>40000000</v>
      </c>
      <c r="K733" s="52" t="s">
        <v>6959</v>
      </c>
      <c r="L733" s="64" t="s">
        <v>6960</v>
      </c>
      <c r="M733" s="48" t="s">
        <v>6961</v>
      </c>
      <c r="N733" s="65" t="s">
        <v>24</v>
      </c>
      <c r="O733" s="62"/>
    </row>
    <row r="734" spans="2:15" s="70" customFormat="1" x14ac:dyDescent="0.15">
      <c r="B734" s="65">
        <v>2018</v>
      </c>
      <c r="C734" s="75">
        <v>7</v>
      </c>
      <c r="D734" s="76" t="s">
        <v>14</v>
      </c>
      <c r="E734" s="69" t="s">
        <v>632</v>
      </c>
      <c r="F734" s="68" t="s">
        <v>4934</v>
      </c>
      <c r="G734" s="64" t="s">
        <v>43</v>
      </c>
      <c r="H734" s="64" t="s">
        <v>44</v>
      </c>
      <c r="I734" s="64" t="s">
        <v>39</v>
      </c>
      <c r="J734" s="61">
        <v>40000000</v>
      </c>
      <c r="K734" s="52" t="s">
        <v>6959</v>
      </c>
      <c r="L734" s="64" t="s">
        <v>6960</v>
      </c>
      <c r="M734" s="48" t="s">
        <v>6961</v>
      </c>
      <c r="N734" s="65" t="s">
        <v>24</v>
      </c>
      <c r="O734" s="62"/>
    </row>
    <row r="735" spans="2:15" s="70" customFormat="1" x14ac:dyDescent="0.15">
      <c r="B735" s="65">
        <v>2018</v>
      </c>
      <c r="C735" s="75">
        <v>7</v>
      </c>
      <c r="D735" s="76" t="s">
        <v>14</v>
      </c>
      <c r="E735" s="69" t="s">
        <v>4903</v>
      </c>
      <c r="F735" s="68" t="s">
        <v>4934</v>
      </c>
      <c r="G735" s="64" t="s">
        <v>43</v>
      </c>
      <c r="H735" s="64" t="s">
        <v>44</v>
      </c>
      <c r="I735" s="64" t="s">
        <v>39</v>
      </c>
      <c r="J735" s="61">
        <v>45000000</v>
      </c>
      <c r="K735" s="52" t="s">
        <v>5904</v>
      </c>
      <c r="L735" s="64" t="s">
        <v>6554</v>
      </c>
      <c r="M735" s="48" t="s">
        <v>6555</v>
      </c>
      <c r="N735" s="65" t="s">
        <v>24</v>
      </c>
      <c r="O735" s="62"/>
    </row>
    <row r="736" spans="2:15" s="70" customFormat="1" x14ac:dyDescent="0.15">
      <c r="B736" s="65">
        <v>2018</v>
      </c>
      <c r="C736" s="75">
        <v>7</v>
      </c>
      <c r="D736" s="76" t="s">
        <v>14</v>
      </c>
      <c r="E736" s="69" t="s">
        <v>1812</v>
      </c>
      <c r="F736" s="68" t="s">
        <v>4934</v>
      </c>
      <c r="G736" s="64" t="s">
        <v>37</v>
      </c>
      <c r="H736" s="64" t="s">
        <v>44</v>
      </c>
      <c r="I736" s="64" t="s">
        <v>39</v>
      </c>
      <c r="J736" s="61">
        <v>90000000</v>
      </c>
      <c r="K736" s="52" t="s">
        <v>7023</v>
      </c>
      <c r="L736" s="64" t="s">
        <v>7024</v>
      </c>
      <c r="M736" s="48" t="s">
        <v>7025</v>
      </c>
      <c r="N736" s="65" t="s">
        <v>24</v>
      </c>
      <c r="O736" s="62"/>
    </row>
    <row r="737" spans="2:15" s="70" customFormat="1" x14ac:dyDescent="0.15">
      <c r="B737" s="65">
        <v>2018</v>
      </c>
      <c r="C737" s="75">
        <v>7</v>
      </c>
      <c r="D737" s="76" t="s">
        <v>14</v>
      </c>
      <c r="E737" s="69" t="s">
        <v>1828</v>
      </c>
      <c r="F737" s="68" t="s">
        <v>7035</v>
      </c>
      <c r="G737" s="64" t="s">
        <v>37</v>
      </c>
      <c r="H737" s="64" t="s">
        <v>44</v>
      </c>
      <c r="I737" s="64" t="s">
        <v>39</v>
      </c>
      <c r="J737" s="61">
        <v>100000000</v>
      </c>
      <c r="K737" s="52" t="s">
        <v>7047</v>
      </c>
      <c r="L737" s="64" t="s">
        <v>7050</v>
      </c>
      <c r="M737" s="48" t="s">
        <v>7034</v>
      </c>
      <c r="N737" s="65" t="s">
        <v>24</v>
      </c>
      <c r="O737" s="62"/>
    </row>
    <row r="738" spans="2:15" s="70" customFormat="1" x14ac:dyDescent="0.15">
      <c r="B738" s="65">
        <v>2018</v>
      </c>
      <c r="C738" s="75">
        <v>7</v>
      </c>
      <c r="D738" s="76" t="s">
        <v>3705</v>
      </c>
      <c r="E738" s="69" t="s">
        <v>3714</v>
      </c>
      <c r="F738" s="68" t="s">
        <v>7298</v>
      </c>
      <c r="G738" s="64" t="s">
        <v>43</v>
      </c>
      <c r="H738" s="64" t="s">
        <v>3708</v>
      </c>
      <c r="I738" s="64" t="s">
        <v>3709</v>
      </c>
      <c r="J738" s="61">
        <v>100000000</v>
      </c>
      <c r="K738" s="52" t="s">
        <v>7338</v>
      </c>
      <c r="L738" s="64" t="s">
        <v>7339</v>
      </c>
      <c r="M738" s="48" t="s">
        <v>7340</v>
      </c>
      <c r="N738" s="65" t="s">
        <v>24</v>
      </c>
      <c r="O738" s="62"/>
    </row>
    <row r="739" spans="2:15" s="70" customFormat="1" x14ac:dyDescent="0.15">
      <c r="B739" s="65">
        <v>2018</v>
      </c>
      <c r="C739" s="75">
        <v>7</v>
      </c>
      <c r="D739" s="76" t="s">
        <v>14</v>
      </c>
      <c r="E739" s="69" t="s">
        <v>684</v>
      </c>
      <c r="F739" s="68" t="s">
        <v>4934</v>
      </c>
      <c r="G739" s="64" t="s">
        <v>43</v>
      </c>
      <c r="H739" s="64" t="s">
        <v>38</v>
      </c>
      <c r="I739" s="64" t="s">
        <v>39</v>
      </c>
      <c r="J739" s="61">
        <v>110000000</v>
      </c>
      <c r="K739" s="52" t="s">
        <v>6971</v>
      </c>
      <c r="L739" s="64" t="s">
        <v>6972</v>
      </c>
      <c r="M739" s="48" t="s">
        <v>6973</v>
      </c>
      <c r="N739" s="65" t="s">
        <v>24</v>
      </c>
      <c r="O739" s="62"/>
    </row>
    <row r="740" spans="2:15" s="70" customFormat="1" x14ac:dyDescent="0.15">
      <c r="B740" s="65">
        <v>2018</v>
      </c>
      <c r="C740" s="75">
        <v>7</v>
      </c>
      <c r="D740" s="76" t="s">
        <v>14</v>
      </c>
      <c r="E740" s="69" t="s">
        <v>685</v>
      </c>
      <c r="F740" s="68" t="s">
        <v>4934</v>
      </c>
      <c r="G740" s="64" t="s">
        <v>43</v>
      </c>
      <c r="H740" s="64" t="s">
        <v>38</v>
      </c>
      <c r="I740" s="64" t="s">
        <v>39</v>
      </c>
      <c r="J740" s="61">
        <v>110000000</v>
      </c>
      <c r="K740" s="52" t="s">
        <v>6971</v>
      </c>
      <c r="L740" s="64" t="s">
        <v>6972</v>
      </c>
      <c r="M740" s="48" t="s">
        <v>6973</v>
      </c>
      <c r="N740" s="65" t="s">
        <v>24</v>
      </c>
      <c r="O740" s="62"/>
    </row>
    <row r="741" spans="2:15" s="70" customFormat="1" x14ac:dyDescent="0.15">
      <c r="B741" s="65">
        <v>2018</v>
      </c>
      <c r="C741" s="75">
        <v>7</v>
      </c>
      <c r="D741" s="76" t="s">
        <v>14</v>
      </c>
      <c r="E741" s="69" t="s">
        <v>686</v>
      </c>
      <c r="F741" s="68" t="s">
        <v>4934</v>
      </c>
      <c r="G741" s="64" t="s">
        <v>43</v>
      </c>
      <c r="H741" s="64" t="s">
        <v>38</v>
      </c>
      <c r="I741" s="64" t="s">
        <v>39</v>
      </c>
      <c r="J741" s="61">
        <v>110000000</v>
      </c>
      <c r="K741" s="52" t="s">
        <v>6971</v>
      </c>
      <c r="L741" s="64" t="s">
        <v>6972</v>
      </c>
      <c r="M741" s="48" t="s">
        <v>6973</v>
      </c>
      <c r="N741" s="65" t="s">
        <v>24</v>
      </c>
      <c r="O741" s="62"/>
    </row>
    <row r="742" spans="2:15" s="70" customFormat="1" x14ac:dyDescent="0.15">
      <c r="B742" s="65">
        <v>2018</v>
      </c>
      <c r="C742" s="75">
        <v>7</v>
      </c>
      <c r="D742" s="76" t="s">
        <v>14</v>
      </c>
      <c r="E742" s="69" t="s">
        <v>687</v>
      </c>
      <c r="F742" s="68" t="s">
        <v>4934</v>
      </c>
      <c r="G742" s="64" t="s">
        <v>43</v>
      </c>
      <c r="H742" s="64" t="s">
        <v>38</v>
      </c>
      <c r="I742" s="64" t="s">
        <v>39</v>
      </c>
      <c r="J742" s="61">
        <v>110000000</v>
      </c>
      <c r="K742" s="52" t="s">
        <v>6971</v>
      </c>
      <c r="L742" s="64" t="s">
        <v>6972</v>
      </c>
      <c r="M742" s="48" t="s">
        <v>6973</v>
      </c>
      <c r="N742" s="65" t="s">
        <v>24</v>
      </c>
      <c r="O742" s="62"/>
    </row>
    <row r="743" spans="2:15" s="70" customFormat="1" x14ac:dyDescent="0.15">
      <c r="B743" s="65">
        <v>2018</v>
      </c>
      <c r="C743" s="75">
        <v>7</v>
      </c>
      <c r="D743" s="76" t="s">
        <v>14</v>
      </c>
      <c r="E743" s="69" t="s">
        <v>688</v>
      </c>
      <c r="F743" s="68" t="s">
        <v>4934</v>
      </c>
      <c r="G743" s="64" t="s">
        <v>43</v>
      </c>
      <c r="H743" s="64" t="s">
        <v>38</v>
      </c>
      <c r="I743" s="64" t="s">
        <v>39</v>
      </c>
      <c r="J743" s="61">
        <v>110000000</v>
      </c>
      <c r="K743" s="52" t="s">
        <v>6971</v>
      </c>
      <c r="L743" s="64" t="s">
        <v>6972</v>
      </c>
      <c r="M743" s="48" t="s">
        <v>6973</v>
      </c>
      <c r="N743" s="65" t="s">
        <v>24</v>
      </c>
      <c r="O743" s="62"/>
    </row>
    <row r="744" spans="2:15" s="70" customFormat="1" x14ac:dyDescent="0.15">
      <c r="B744" s="65">
        <v>2018</v>
      </c>
      <c r="C744" s="75">
        <v>7</v>
      </c>
      <c r="D744" s="76" t="s">
        <v>14</v>
      </c>
      <c r="E744" s="69" t="s">
        <v>689</v>
      </c>
      <c r="F744" s="68" t="s">
        <v>4934</v>
      </c>
      <c r="G744" s="64" t="s">
        <v>43</v>
      </c>
      <c r="H744" s="64" t="s">
        <v>38</v>
      </c>
      <c r="I744" s="64" t="s">
        <v>39</v>
      </c>
      <c r="J744" s="61">
        <v>110000000</v>
      </c>
      <c r="K744" s="52" t="s">
        <v>6971</v>
      </c>
      <c r="L744" s="64" t="s">
        <v>6972</v>
      </c>
      <c r="M744" s="48" t="s">
        <v>6973</v>
      </c>
      <c r="N744" s="65" t="s">
        <v>24</v>
      </c>
      <c r="O744" s="62"/>
    </row>
    <row r="745" spans="2:15" s="70" customFormat="1" x14ac:dyDescent="0.15">
      <c r="B745" s="65">
        <v>2018</v>
      </c>
      <c r="C745" s="75">
        <v>7</v>
      </c>
      <c r="D745" s="76" t="s">
        <v>14</v>
      </c>
      <c r="E745" s="69" t="s">
        <v>690</v>
      </c>
      <c r="F745" s="68" t="s">
        <v>4934</v>
      </c>
      <c r="G745" s="64" t="s">
        <v>43</v>
      </c>
      <c r="H745" s="64" t="s">
        <v>38</v>
      </c>
      <c r="I745" s="64" t="s">
        <v>39</v>
      </c>
      <c r="J745" s="61">
        <v>110000000</v>
      </c>
      <c r="K745" s="52" t="s">
        <v>6971</v>
      </c>
      <c r="L745" s="64" t="s">
        <v>6972</v>
      </c>
      <c r="M745" s="48" t="s">
        <v>6973</v>
      </c>
      <c r="N745" s="65" t="s">
        <v>24</v>
      </c>
      <c r="O745" s="62"/>
    </row>
    <row r="746" spans="2:15" s="70" customFormat="1" x14ac:dyDescent="0.15">
      <c r="B746" s="65">
        <v>2018</v>
      </c>
      <c r="C746" s="75">
        <v>7</v>
      </c>
      <c r="D746" s="76" t="s">
        <v>14</v>
      </c>
      <c r="E746" s="69" t="s">
        <v>691</v>
      </c>
      <c r="F746" s="68" t="s">
        <v>4934</v>
      </c>
      <c r="G746" s="64" t="s">
        <v>43</v>
      </c>
      <c r="H746" s="64" t="s">
        <v>38</v>
      </c>
      <c r="I746" s="64" t="s">
        <v>39</v>
      </c>
      <c r="J746" s="61">
        <v>110000000</v>
      </c>
      <c r="K746" s="52" t="s">
        <v>6971</v>
      </c>
      <c r="L746" s="64" t="s">
        <v>6972</v>
      </c>
      <c r="M746" s="48" t="s">
        <v>6973</v>
      </c>
      <c r="N746" s="65" t="s">
        <v>24</v>
      </c>
      <c r="O746" s="62"/>
    </row>
    <row r="747" spans="2:15" s="70" customFormat="1" x14ac:dyDescent="0.15">
      <c r="B747" s="65">
        <v>2018</v>
      </c>
      <c r="C747" s="75">
        <v>7</v>
      </c>
      <c r="D747" s="76" t="s">
        <v>14</v>
      </c>
      <c r="E747" s="69" t="s">
        <v>692</v>
      </c>
      <c r="F747" s="68" t="s">
        <v>4934</v>
      </c>
      <c r="G747" s="64" t="s">
        <v>43</v>
      </c>
      <c r="H747" s="64" t="s">
        <v>38</v>
      </c>
      <c r="I747" s="64" t="s">
        <v>39</v>
      </c>
      <c r="J747" s="61">
        <v>110000000</v>
      </c>
      <c r="K747" s="52" t="s">
        <v>6971</v>
      </c>
      <c r="L747" s="64" t="s">
        <v>6972</v>
      </c>
      <c r="M747" s="48" t="s">
        <v>6973</v>
      </c>
      <c r="N747" s="65" t="s">
        <v>24</v>
      </c>
      <c r="O747" s="62"/>
    </row>
    <row r="748" spans="2:15" s="70" customFormat="1" x14ac:dyDescent="0.15">
      <c r="B748" s="65">
        <v>2018</v>
      </c>
      <c r="C748" s="75">
        <v>7</v>
      </c>
      <c r="D748" s="76" t="s">
        <v>14</v>
      </c>
      <c r="E748" s="69" t="s">
        <v>693</v>
      </c>
      <c r="F748" s="68" t="s">
        <v>4934</v>
      </c>
      <c r="G748" s="64" t="s">
        <v>43</v>
      </c>
      <c r="H748" s="64" t="s">
        <v>38</v>
      </c>
      <c r="I748" s="64" t="s">
        <v>39</v>
      </c>
      <c r="J748" s="61">
        <v>110000000</v>
      </c>
      <c r="K748" s="52" t="s">
        <v>6971</v>
      </c>
      <c r="L748" s="64" t="s">
        <v>6972</v>
      </c>
      <c r="M748" s="48" t="s">
        <v>6973</v>
      </c>
      <c r="N748" s="65" t="s">
        <v>24</v>
      </c>
      <c r="O748" s="62"/>
    </row>
    <row r="749" spans="2:15" s="70" customFormat="1" x14ac:dyDescent="0.15">
      <c r="B749" s="65">
        <v>2018</v>
      </c>
      <c r="C749" s="75">
        <v>7</v>
      </c>
      <c r="D749" s="76" t="s">
        <v>14</v>
      </c>
      <c r="E749" s="69" t="s">
        <v>684</v>
      </c>
      <c r="F749" s="68" t="s">
        <v>4934</v>
      </c>
      <c r="G749" s="64" t="s">
        <v>43</v>
      </c>
      <c r="H749" s="64" t="s">
        <v>38</v>
      </c>
      <c r="I749" s="64" t="s">
        <v>39</v>
      </c>
      <c r="J749" s="61">
        <v>110000000</v>
      </c>
      <c r="K749" s="52" t="s">
        <v>6971</v>
      </c>
      <c r="L749" s="64" t="s">
        <v>6972</v>
      </c>
      <c r="M749" s="48" t="s">
        <v>6973</v>
      </c>
      <c r="N749" s="65" t="s">
        <v>24</v>
      </c>
      <c r="O749" s="62"/>
    </row>
    <row r="750" spans="2:15" s="70" customFormat="1" x14ac:dyDescent="0.15">
      <c r="B750" s="65">
        <v>2018</v>
      </c>
      <c r="C750" s="75">
        <v>7</v>
      </c>
      <c r="D750" s="76" t="s">
        <v>14</v>
      </c>
      <c r="E750" s="69" t="s">
        <v>685</v>
      </c>
      <c r="F750" s="68" t="s">
        <v>4934</v>
      </c>
      <c r="G750" s="64" t="s">
        <v>43</v>
      </c>
      <c r="H750" s="64" t="s">
        <v>38</v>
      </c>
      <c r="I750" s="64" t="s">
        <v>39</v>
      </c>
      <c r="J750" s="61">
        <v>110000000</v>
      </c>
      <c r="K750" s="52" t="s">
        <v>6971</v>
      </c>
      <c r="L750" s="64" t="s">
        <v>6972</v>
      </c>
      <c r="M750" s="48" t="s">
        <v>6973</v>
      </c>
      <c r="N750" s="65" t="s">
        <v>24</v>
      </c>
      <c r="O750" s="62"/>
    </row>
    <row r="751" spans="2:15" s="70" customFormat="1" x14ac:dyDescent="0.15">
      <c r="B751" s="65">
        <v>2018</v>
      </c>
      <c r="C751" s="75">
        <v>7</v>
      </c>
      <c r="D751" s="76" t="s">
        <v>14</v>
      </c>
      <c r="E751" s="69" t="s">
        <v>686</v>
      </c>
      <c r="F751" s="68" t="s">
        <v>4934</v>
      </c>
      <c r="G751" s="64" t="s">
        <v>43</v>
      </c>
      <c r="H751" s="64" t="s">
        <v>38</v>
      </c>
      <c r="I751" s="64" t="s">
        <v>39</v>
      </c>
      <c r="J751" s="61">
        <v>110000000</v>
      </c>
      <c r="K751" s="52" t="s">
        <v>6971</v>
      </c>
      <c r="L751" s="64" t="s">
        <v>6972</v>
      </c>
      <c r="M751" s="48" t="s">
        <v>6973</v>
      </c>
      <c r="N751" s="65" t="s">
        <v>24</v>
      </c>
      <c r="O751" s="62"/>
    </row>
    <row r="752" spans="2:15" s="70" customFormat="1" x14ac:dyDescent="0.15">
      <c r="B752" s="65">
        <v>2018</v>
      </c>
      <c r="C752" s="75">
        <v>7</v>
      </c>
      <c r="D752" s="76" t="s">
        <v>14</v>
      </c>
      <c r="E752" s="69" t="s">
        <v>687</v>
      </c>
      <c r="F752" s="68" t="s">
        <v>4934</v>
      </c>
      <c r="G752" s="64" t="s">
        <v>43</v>
      </c>
      <c r="H752" s="64" t="s">
        <v>38</v>
      </c>
      <c r="I752" s="64" t="s">
        <v>39</v>
      </c>
      <c r="J752" s="61">
        <v>110000000</v>
      </c>
      <c r="K752" s="52" t="s">
        <v>6971</v>
      </c>
      <c r="L752" s="64" t="s">
        <v>6972</v>
      </c>
      <c r="M752" s="48" t="s">
        <v>6973</v>
      </c>
      <c r="N752" s="65" t="s">
        <v>24</v>
      </c>
      <c r="O752" s="62"/>
    </row>
    <row r="753" spans="2:15" s="70" customFormat="1" x14ac:dyDescent="0.15">
      <c r="B753" s="65">
        <v>2018</v>
      </c>
      <c r="C753" s="75">
        <v>7</v>
      </c>
      <c r="D753" s="76" t="s">
        <v>14</v>
      </c>
      <c r="E753" s="69" t="s">
        <v>688</v>
      </c>
      <c r="F753" s="68" t="s">
        <v>4934</v>
      </c>
      <c r="G753" s="64" t="s">
        <v>43</v>
      </c>
      <c r="H753" s="64" t="s">
        <v>38</v>
      </c>
      <c r="I753" s="64" t="s">
        <v>39</v>
      </c>
      <c r="J753" s="61">
        <v>110000000</v>
      </c>
      <c r="K753" s="52" t="s">
        <v>6971</v>
      </c>
      <c r="L753" s="64" t="s">
        <v>6972</v>
      </c>
      <c r="M753" s="48" t="s">
        <v>6973</v>
      </c>
      <c r="N753" s="65" t="s">
        <v>24</v>
      </c>
      <c r="O753" s="62"/>
    </row>
    <row r="754" spans="2:15" s="70" customFormat="1" x14ac:dyDescent="0.15">
      <c r="B754" s="65">
        <v>2018</v>
      </c>
      <c r="C754" s="75">
        <v>7</v>
      </c>
      <c r="D754" s="76" t="s">
        <v>14</v>
      </c>
      <c r="E754" s="69" t="s">
        <v>689</v>
      </c>
      <c r="F754" s="68" t="s">
        <v>4934</v>
      </c>
      <c r="G754" s="64" t="s">
        <v>43</v>
      </c>
      <c r="H754" s="64" t="s">
        <v>38</v>
      </c>
      <c r="I754" s="64" t="s">
        <v>39</v>
      </c>
      <c r="J754" s="61">
        <v>110000000</v>
      </c>
      <c r="K754" s="52" t="s">
        <v>6971</v>
      </c>
      <c r="L754" s="64" t="s">
        <v>6972</v>
      </c>
      <c r="M754" s="48" t="s">
        <v>6973</v>
      </c>
      <c r="N754" s="65" t="s">
        <v>24</v>
      </c>
      <c r="O754" s="62"/>
    </row>
    <row r="755" spans="2:15" s="70" customFormat="1" x14ac:dyDescent="0.15">
      <c r="B755" s="65">
        <v>2018</v>
      </c>
      <c r="C755" s="75">
        <v>7</v>
      </c>
      <c r="D755" s="76" t="s">
        <v>14</v>
      </c>
      <c r="E755" s="69" t="s">
        <v>690</v>
      </c>
      <c r="F755" s="68" t="s">
        <v>4934</v>
      </c>
      <c r="G755" s="64" t="s">
        <v>43</v>
      </c>
      <c r="H755" s="64" t="s">
        <v>38</v>
      </c>
      <c r="I755" s="64" t="s">
        <v>39</v>
      </c>
      <c r="J755" s="61">
        <v>110000000</v>
      </c>
      <c r="K755" s="52" t="s">
        <v>6971</v>
      </c>
      <c r="L755" s="64" t="s">
        <v>6972</v>
      </c>
      <c r="M755" s="48" t="s">
        <v>6973</v>
      </c>
      <c r="N755" s="65" t="s">
        <v>24</v>
      </c>
      <c r="O755" s="62"/>
    </row>
    <row r="756" spans="2:15" s="70" customFormat="1" x14ac:dyDescent="0.15">
      <c r="B756" s="65">
        <v>2018</v>
      </c>
      <c r="C756" s="75">
        <v>7</v>
      </c>
      <c r="D756" s="76" t="s">
        <v>14</v>
      </c>
      <c r="E756" s="69" t="s">
        <v>691</v>
      </c>
      <c r="F756" s="68" t="s">
        <v>4934</v>
      </c>
      <c r="G756" s="64" t="s">
        <v>43</v>
      </c>
      <c r="H756" s="64" t="s">
        <v>38</v>
      </c>
      <c r="I756" s="64" t="s">
        <v>39</v>
      </c>
      <c r="J756" s="61">
        <v>110000000</v>
      </c>
      <c r="K756" s="52" t="s">
        <v>6971</v>
      </c>
      <c r="L756" s="64" t="s">
        <v>6972</v>
      </c>
      <c r="M756" s="48" t="s">
        <v>6973</v>
      </c>
      <c r="N756" s="65" t="s">
        <v>24</v>
      </c>
      <c r="O756" s="62"/>
    </row>
    <row r="757" spans="2:15" s="70" customFormat="1" x14ac:dyDescent="0.15">
      <c r="B757" s="65">
        <v>2018</v>
      </c>
      <c r="C757" s="75">
        <v>7</v>
      </c>
      <c r="D757" s="76" t="s">
        <v>14</v>
      </c>
      <c r="E757" s="69" t="s">
        <v>692</v>
      </c>
      <c r="F757" s="68" t="s">
        <v>4934</v>
      </c>
      <c r="G757" s="64" t="s">
        <v>43</v>
      </c>
      <c r="H757" s="64" t="s">
        <v>38</v>
      </c>
      <c r="I757" s="64" t="s">
        <v>39</v>
      </c>
      <c r="J757" s="61">
        <v>110000000</v>
      </c>
      <c r="K757" s="52" t="s">
        <v>6971</v>
      </c>
      <c r="L757" s="64" t="s">
        <v>6972</v>
      </c>
      <c r="M757" s="48" t="s">
        <v>6973</v>
      </c>
      <c r="N757" s="65" t="s">
        <v>24</v>
      </c>
      <c r="O757" s="62"/>
    </row>
    <row r="758" spans="2:15" s="70" customFormat="1" x14ac:dyDescent="0.15">
      <c r="B758" s="65">
        <v>2018</v>
      </c>
      <c r="C758" s="75">
        <v>7</v>
      </c>
      <c r="D758" s="76" t="s">
        <v>14</v>
      </c>
      <c r="E758" s="69" t="s">
        <v>693</v>
      </c>
      <c r="F758" s="68" t="s">
        <v>4934</v>
      </c>
      <c r="G758" s="64" t="s">
        <v>43</v>
      </c>
      <c r="H758" s="64" t="s">
        <v>38</v>
      </c>
      <c r="I758" s="64" t="s">
        <v>39</v>
      </c>
      <c r="J758" s="61">
        <v>110000000</v>
      </c>
      <c r="K758" s="52" t="s">
        <v>6971</v>
      </c>
      <c r="L758" s="64" t="s">
        <v>6972</v>
      </c>
      <c r="M758" s="48" t="s">
        <v>6973</v>
      </c>
      <c r="N758" s="65" t="s">
        <v>24</v>
      </c>
      <c r="O758" s="62"/>
    </row>
    <row r="759" spans="2:15" s="70" customFormat="1" x14ac:dyDescent="0.15">
      <c r="B759" s="65">
        <v>2018</v>
      </c>
      <c r="C759" s="75">
        <v>7</v>
      </c>
      <c r="D759" s="76" t="s">
        <v>14</v>
      </c>
      <c r="E759" s="69" t="s">
        <v>1067</v>
      </c>
      <c r="F759" s="68" t="s">
        <v>4934</v>
      </c>
      <c r="G759" s="64" t="s">
        <v>37</v>
      </c>
      <c r="H759" s="64" t="s">
        <v>44</v>
      </c>
      <c r="I759" s="64" t="s">
        <v>39</v>
      </c>
      <c r="J759" s="61">
        <v>113540000</v>
      </c>
      <c r="K759" s="52" t="s">
        <v>6992</v>
      </c>
      <c r="L759" s="64" t="s">
        <v>6993</v>
      </c>
      <c r="M759" s="48" t="s">
        <v>6994</v>
      </c>
      <c r="N759" s="65" t="s">
        <v>24</v>
      </c>
      <c r="O759" s="62"/>
    </row>
    <row r="760" spans="2:15" s="70" customFormat="1" x14ac:dyDescent="0.15">
      <c r="B760" s="65">
        <v>2018</v>
      </c>
      <c r="C760" s="75">
        <v>7</v>
      </c>
      <c r="D760" s="76" t="s">
        <v>14</v>
      </c>
      <c r="E760" s="69" t="s">
        <v>89</v>
      </c>
      <c r="F760" s="68" t="s">
        <v>6903</v>
      </c>
      <c r="G760" s="64" t="s">
        <v>37</v>
      </c>
      <c r="H760" s="64" t="s">
        <v>44</v>
      </c>
      <c r="I760" s="64" t="s">
        <v>39</v>
      </c>
      <c r="J760" s="61">
        <v>120000000</v>
      </c>
      <c r="K760" s="52" t="s">
        <v>6904</v>
      </c>
      <c r="L760" s="64" t="s">
        <v>6907</v>
      </c>
      <c r="M760" s="48" t="s">
        <v>6908</v>
      </c>
      <c r="N760" s="65" t="s">
        <v>7683</v>
      </c>
      <c r="O760" s="62"/>
    </row>
    <row r="761" spans="2:15" s="70" customFormat="1" x14ac:dyDescent="0.15">
      <c r="B761" s="65">
        <v>2018</v>
      </c>
      <c r="C761" s="75">
        <v>7</v>
      </c>
      <c r="D761" s="76" t="s">
        <v>14</v>
      </c>
      <c r="E761" s="69" t="s">
        <v>636</v>
      </c>
      <c r="F761" s="68" t="s">
        <v>4934</v>
      </c>
      <c r="G761" s="64" t="s">
        <v>43</v>
      </c>
      <c r="H761" s="64" t="s">
        <v>44</v>
      </c>
      <c r="I761" s="64" t="s">
        <v>39</v>
      </c>
      <c r="J761" s="61">
        <v>130000000</v>
      </c>
      <c r="K761" s="52" t="s">
        <v>6959</v>
      </c>
      <c r="L761" s="64" t="s">
        <v>6960</v>
      </c>
      <c r="M761" s="48" t="s">
        <v>6961</v>
      </c>
      <c r="N761" s="65" t="s">
        <v>24</v>
      </c>
      <c r="O761" s="62"/>
    </row>
    <row r="762" spans="2:15" s="70" customFormat="1" x14ac:dyDescent="0.15">
      <c r="B762" s="65">
        <v>2018</v>
      </c>
      <c r="C762" s="75">
        <v>7</v>
      </c>
      <c r="D762" s="76" t="s">
        <v>14</v>
      </c>
      <c r="E762" s="69" t="s">
        <v>636</v>
      </c>
      <c r="F762" s="68" t="s">
        <v>4934</v>
      </c>
      <c r="G762" s="64" t="s">
        <v>43</v>
      </c>
      <c r="H762" s="64" t="s">
        <v>44</v>
      </c>
      <c r="I762" s="64" t="s">
        <v>39</v>
      </c>
      <c r="J762" s="61">
        <v>130000000</v>
      </c>
      <c r="K762" s="52" t="s">
        <v>6959</v>
      </c>
      <c r="L762" s="64" t="s">
        <v>6960</v>
      </c>
      <c r="M762" s="48" t="s">
        <v>6961</v>
      </c>
      <c r="N762" s="65" t="s">
        <v>24</v>
      </c>
      <c r="O762" s="62"/>
    </row>
    <row r="763" spans="2:15" s="70" customFormat="1" x14ac:dyDescent="0.15">
      <c r="B763" s="65">
        <v>2018</v>
      </c>
      <c r="C763" s="75">
        <v>7</v>
      </c>
      <c r="D763" s="76" t="s">
        <v>14</v>
      </c>
      <c r="E763" s="69" t="s">
        <v>648</v>
      </c>
      <c r="F763" s="68" t="s">
        <v>4934</v>
      </c>
      <c r="G763" s="64" t="s">
        <v>43</v>
      </c>
      <c r="H763" s="64" t="s">
        <v>38</v>
      </c>
      <c r="I763" s="64" t="s">
        <v>39</v>
      </c>
      <c r="J763" s="61">
        <v>150000000</v>
      </c>
      <c r="K763" s="52" t="s">
        <v>6968</v>
      </c>
      <c r="L763" s="64" t="s">
        <v>6969</v>
      </c>
      <c r="M763" s="48" t="s">
        <v>6970</v>
      </c>
      <c r="N763" s="65" t="s">
        <v>24</v>
      </c>
      <c r="O763" s="62"/>
    </row>
    <row r="764" spans="2:15" s="70" customFormat="1" x14ac:dyDescent="0.15">
      <c r="B764" s="65">
        <v>2018</v>
      </c>
      <c r="C764" s="75">
        <v>7</v>
      </c>
      <c r="D764" s="76" t="s">
        <v>14</v>
      </c>
      <c r="E764" s="69" t="s">
        <v>648</v>
      </c>
      <c r="F764" s="68" t="s">
        <v>4934</v>
      </c>
      <c r="G764" s="64" t="s">
        <v>43</v>
      </c>
      <c r="H764" s="64" t="s">
        <v>38</v>
      </c>
      <c r="I764" s="64" t="s">
        <v>39</v>
      </c>
      <c r="J764" s="61">
        <v>150000000</v>
      </c>
      <c r="K764" s="52" t="s">
        <v>6968</v>
      </c>
      <c r="L764" s="64" t="s">
        <v>6969</v>
      </c>
      <c r="M764" s="48" t="s">
        <v>6970</v>
      </c>
      <c r="N764" s="65" t="s">
        <v>24</v>
      </c>
      <c r="O764" s="62"/>
    </row>
    <row r="765" spans="2:15" s="70" customFormat="1" x14ac:dyDescent="0.15">
      <c r="B765" s="65">
        <v>2018</v>
      </c>
      <c r="C765" s="75">
        <v>7</v>
      </c>
      <c r="D765" s="76" t="s">
        <v>14</v>
      </c>
      <c r="E765" s="69" t="s">
        <v>1827</v>
      </c>
      <c r="F765" s="68" t="s">
        <v>7035</v>
      </c>
      <c r="G765" s="64" t="s">
        <v>37</v>
      </c>
      <c r="H765" s="64" t="s">
        <v>44</v>
      </c>
      <c r="I765" s="64" t="s">
        <v>39</v>
      </c>
      <c r="J765" s="61">
        <v>281000000</v>
      </c>
      <c r="K765" s="52" t="s">
        <v>7047</v>
      </c>
      <c r="L765" s="64" t="s">
        <v>7050</v>
      </c>
      <c r="M765" s="48" t="s">
        <v>7034</v>
      </c>
      <c r="N765" s="65" t="s">
        <v>24</v>
      </c>
      <c r="O765" s="62"/>
    </row>
    <row r="766" spans="2:15" s="70" customFormat="1" x14ac:dyDescent="0.15">
      <c r="B766" s="65">
        <v>2018</v>
      </c>
      <c r="C766" s="75">
        <v>7</v>
      </c>
      <c r="D766" s="76" t="s">
        <v>14</v>
      </c>
      <c r="E766" s="69" t="s">
        <v>2773</v>
      </c>
      <c r="F766" s="68" t="s">
        <v>4934</v>
      </c>
      <c r="G766" s="64" t="s">
        <v>37</v>
      </c>
      <c r="H766" s="64" t="s">
        <v>44</v>
      </c>
      <c r="I766" s="64" t="s">
        <v>645</v>
      </c>
      <c r="J766" s="61">
        <v>316400000</v>
      </c>
      <c r="K766" s="52" t="s">
        <v>7215</v>
      </c>
      <c r="L766" s="64" t="s">
        <v>7222</v>
      </c>
      <c r="M766" s="48" t="s">
        <v>7223</v>
      </c>
      <c r="N766" s="65" t="s">
        <v>24</v>
      </c>
      <c r="O766" s="62"/>
    </row>
    <row r="767" spans="2:15" s="70" customFormat="1" x14ac:dyDescent="0.15">
      <c r="B767" s="65">
        <v>2018</v>
      </c>
      <c r="C767" s="75">
        <v>7</v>
      </c>
      <c r="D767" s="76" t="s">
        <v>14</v>
      </c>
      <c r="E767" s="69" t="s">
        <v>1074</v>
      </c>
      <c r="F767" s="68" t="s">
        <v>4934</v>
      </c>
      <c r="G767" s="64" t="s">
        <v>43</v>
      </c>
      <c r="H767" s="64" t="s">
        <v>44</v>
      </c>
      <c r="I767" s="64" t="s">
        <v>1065</v>
      </c>
      <c r="J767" s="61">
        <v>375000000</v>
      </c>
      <c r="K767" s="52" t="s">
        <v>6999</v>
      </c>
      <c r="L767" s="64" t="s">
        <v>7000</v>
      </c>
      <c r="M767" s="48" t="s">
        <v>7001</v>
      </c>
      <c r="N767" s="65" t="s">
        <v>24</v>
      </c>
      <c r="O767" s="62"/>
    </row>
    <row r="768" spans="2:15" s="70" customFormat="1" x14ac:dyDescent="0.15">
      <c r="B768" s="65">
        <v>2018</v>
      </c>
      <c r="C768" s="75">
        <v>7</v>
      </c>
      <c r="D768" s="76" t="s">
        <v>14</v>
      </c>
      <c r="E768" s="69" t="s">
        <v>87</v>
      </c>
      <c r="F768" s="68" t="s">
        <v>6899</v>
      </c>
      <c r="G768" s="64" t="s">
        <v>37</v>
      </c>
      <c r="H768" s="64" t="s">
        <v>44</v>
      </c>
      <c r="I768" s="64" t="s">
        <v>39</v>
      </c>
      <c r="J768" s="61">
        <v>380000000</v>
      </c>
      <c r="K768" s="52" t="s">
        <v>6900</v>
      </c>
      <c r="L768" s="64" t="s">
        <v>6901</v>
      </c>
      <c r="M768" s="48" t="s">
        <v>6902</v>
      </c>
      <c r="N768" s="65" t="s">
        <v>24</v>
      </c>
      <c r="O768" s="62"/>
    </row>
    <row r="769" spans="2:15" s="70" customFormat="1" x14ac:dyDescent="0.15">
      <c r="B769" s="65">
        <v>2018</v>
      </c>
      <c r="C769" s="75">
        <v>7</v>
      </c>
      <c r="D769" s="76" t="s">
        <v>14</v>
      </c>
      <c r="E769" s="69" t="s">
        <v>2303</v>
      </c>
      <c r="F769" s="68" t="s">
        <v>4934</v>
      </c>
      <c r="G769" s="64" t="s">
        <v>43</v>
      </c>
      <c r="H769" s="64" t="s">
        <v>38</v>
      </c>
      <c r="I769" s="64" t="s">
        <v>45</v>
      </c>
      <c r="J769" s="61">
        <v>570000000</v>
      </c>
      <c r="K769" s="52" t="s">
        <v>7182</v>
      </c>
      <c r="L769" s="64" t="s">
        <v>7185</v>
      </c>
      <c r="M769" s="48" t="s">
        <v>7186</v>
      </c>
      <c r="N769" s="65" t="s">
        <v>24</v>
      </c>
      <c r="O769" s="62" t="s">
        <v>2304</v>
      </c>
    </row>
    <row r="770" spans="2:15" s="70" customFormat="1" x14ac:dyDescent="0.15">
      <c r="B770" s="65">
        <v>2018</v>
      </c>
      <c r="C770" s="75">
        <v>7</v>
      </c>
      <c r="D770" s="76" t="s">
        <v>14</v>
      </c>
      <c r="E770" s="69" t="s">
        <v>88</v>
      </c>
      <c r="F770" s="68" t="s">
        <v>6903</v>
      </c>
      <c r="G770" s="64" t="s">
        <v>37</v>
      </c>
      <c r="H770" s="64" t="s">
        <v>44</v>
      </c>
      <c r="I770" s="64" t="s">
        <v>39</v>
      </c>
      <c r="J770" s="61">
        <v>7500000000</v>
      </c>
      <c r="K770" s="52" t="s">
        <v>6904</v>
      </c>
      <c r="L770" s="64" t="s">
        <v>6905</v>
      </c>
      <c r="M770" s="48" t="s">
        <v>6906</v>
      </c>
      <c r="N770" s="65" t="s">
        <v>46</v>
      </c>
      <c r="O770" s="62"/>
    </row>
    <row r="771" spans="2:15" s="70" customFormat="1" x14ac:dyDescent="0.15">
      <c r="B771" s="65">
        <v>2018</v>
      </c>
      <c r="C771" s="75">
        <v>8</v>
      </c>
      <c r="D771" s="76" t="s">
        <v>14</v>
      </c>
      <c r="E771" s="69" t="s">
        <v>2275</v>
      </c>
      <c r="F771" s="68" t="s">
        <v>4934</v>
      </c>
      <c r="G771" s="64" t="s">
        <v>37</v>
      </c>
      <c r="H771" s="64" t="s">
        <v>44</v>
      </c>
      <c r="I771" s="64" t="s">
        <v>39</v>
      </c>
      <c r="J771" s="61">
        <v>13000000</v>
      </c>
      <c r="K771" s="52" t="s">
        <v>7164</v>
      </c>
      <c r="L771" s="64" t="s">
        <v>7173</v>
      </c>
      <c r="M771" s="48" t="s">
        <v>7174</v>
      </c>
      <c r="N771" s="65" t="s">
        <v>24</v>
      </c>
      <c r="O771" s="62"/>
    </row>
    <row r="772" spans="2:15" s="70" customFormat="1" x14ac:dyDescent="0.15">
      <c r="B772" s="65">
        <v>2018</v>
      </c>
      <c r="C772" s="75">
        <v>8</v>
      </c>
      <c r="D772" s="76" t="s">
        <v>5424</v>
      </c>
      <c r="E772" s="69" t="s">
        <v>5782</v>
      </c>
      <c r="F772" s="68" t="s">
        <v>4934</v>
      </c>
      <c r="G772" s="64" t="s">
        <v>5750</v>
      </c>
      <c r="H772" s="64" t="s">
        <v>3708</v>
      </c>
      <c r="I772" s="64" t="s">
        <v>3709</v>
      </c>
      <c r="J772" s="61">
        <v>19487000</v>
      </c>
      <c r="K772" s="52" t="s">
        <v>5919</v>
      </c>
      <c r="L772" s="64" t="s">
        <v>6742</v>
      </c>
      <c r="M772" s="48" t="s">
        <v>6743</v>
      </c>
      <c r="N772" s="65" t="s">
        <v>4909</v>
      </c>
      <c r="O772" s="62"/>
    </row>
    <row r="773" spans="2:15" s="70" customFormat="1" x14ac:dyDescent="0.15">
      <c r="B773" s="65">
        <v>2018</v>
      </c>
      <c r="C773" s="75">
        <v>8</v>
      </c>
      <c r="D773" s="76" t="s">
        <v>14</v>
      </c>
      <c r="E773" s="69" t="s">
        <v>2183</v>
      </c>
      <c r="F773" s="68" t="s">
        <v>4934</v>
      </c>
      <c r="G773" s="64" t="s">
        <v>37</v>
      </c>
      <c r="H773" s="64" t="s">
        <v>69</v>
      </c>
      <c r="I773" s="64" t="s">
        <v>45</v>
      </c>
      <c r="J773" s="61">
        <v>22000000</v>
      </c>
      <c r="K773" s="52" t="s">
        <v>7125</v>
      </c>
      <c r="L773" s="64" t="s">
        <v>7134</v>
      </c>
      <c r="M773" s="48" t="s">
        <v>7135</v>
      </c>
      <c r="N773" s="65" t="s">
        <v>24</v>
      </c>
      <c r="O773" s="62" t="s">
        <v>2184</v>
      </c>
    </row>
    <row r="774" spans="2:15" s="70" customFormat="1" x14ac:dyDescent="0.15">
      <c r="B774" s="65">
        <v>2018</v>
      </c>
      <c r="C774" s="75">
        <v>8</v>
      </c>
      <c r="D774" s="76" t="s">
        <v>14</v>
      </c>
      <c r="E774" s="69" t="s">
        <v>2774</v>
      </c>
      <c r="F774" s="68" t="s">
        <v>4934</v>
      </c>
      <c r="G774" s="64" t="s">
        <v>37</v>
      </c>
      <c r="H774" s="64" t="s">
        <v>44</v>
      </c>
      <c r="I774" s="64" t="s">
        <v>39</v>
      </c>
      <c r="J774" s="61">
        <v>24000000</v>
      </c>
      <c r="K774" s="52" t="s">
        <v>7215</v>
      </c>
      <c r="L774" s="64" t="s">
        <v>7220</v>
      </c>
      <c r="M774" s="48" t="s">
        <v>7221</v>
      </c>
      <c r="N774" s="65" t="s">
        <v>24</v>
      </c>
      <c r="O774" s="62"/>
    </row>
    <row r="775" spans="2:15" s="70" customFormat="1" x14ac:dyDescent="0.15">
      <c r="B775" s="65">
        <v>2018</v>
      </c>
      <c r="C775" s="75">
        <v>8</v>
      </c>
      <c r="D775" s="76" t="s">
        <v>14</v>
      </c>
      <c r="E775" s="69" t="s">
        <v>2259</v>
      </c>
      <c r="F775" s="68" t="s">
        <v>7035</v>
      </c>
      <c r="G775" s="64" t="s">
        <v>43</v>
      </c>
      <c r="H775" s="64" t="s">
        <v>38</v>
      </c>
      <c r="I775" s="64" t="s">
        <v>39</v>
      </c>
      <c r="J775" s="61">
        <v>33211200</v>
      </c>
      <c r="K775" s="52" t="s">
        <v>7145</v>
      </c>
      <c r="L775" s="64" t="s">
        <v>7147</v>
      </c>
      <c r="M775" s="48" t="s">
        <v>7148</v>
      </c>
      <c r="N775" s="65" t="s">
        <v>24</v>
      </c>
      <c r="O775" s="62"/>
    </row>
    <row r="776" spans="2:15" s="70" customFormat="1" x14ac:dyDescent="0.15">
      <c r="B776" s="65">
        <v>2018</v>
      </c>
      <c r="C776" s="75">
        <v>8</v>
      </c>
      <c r="D776" s="76" t="s">
        <v>14</v>
      </c>
      <c r="E776" s="69" t="s">
        <v>633</v>
      </c>
      <c r="F776" s="68" t="s">
        <v>4934</v>
      </c>
      <c r="G776" s="64" t="s">
        <v>43</v>
      </c>
      <c r="H776" s="64" t="s">
        <v>44</v>
      </c>
      <c r="I776" s="64" t="s">
        <v>39</v>
      </c>
      <c r="J776" s="61">
        <v>40000000</v>
      </c>
      <c r="K776" s="52" t="s">
        <v>6959</v>
      </c>
      <c r="L776" s="64" t="s">
        <v>6960</v>
      </c>
      <c r="M776" s="48" t="s">
        <v>6961</v>
      </c>
      <c r="N776" s="65" t="s">
        <v>24</v>
      </c>
      <c r="O776" s="62"/>
    </row>
    <row r="777" spans="2:15" s="70" customFormat="1" x14ac:dyDescent="0.15">
      <c r="B777" s="65">
        <v>2018</v>
      </c>
      <c r="C777" s="75">
        <v>8</v>
      </c>
      <c r="D777" s="76" t="s">
        <v>14</v>
      </c>
      <c r="E777" s="69" t="s">
        <v>633</v>
      </c>
      <c r="F777" s="68" t="s">
        <v>4934</v>
      </c>
      <c r="G777" s="64" t="s">
        <v>43</v>
      </c>
      <c r="H777" s="64" t="s">
        <v>44</v>
      </c>
      <c r="I777" s="64" t="s">
        <v>39</v>
      </c>
      <c r="J777" s="61">
        <v>40000000</v>
      </c>
      <c r="K777" s="52" t="s">
        <v>6959</v>
      </c>
      <c r="L777" s="64" t="s">
        <v>6960</v>
      </c>
      <c r="M777" s="48" t="s">
        <v>6961</v>
      </c>
      <c r="N777" s="65" t="s">
        <v>24</v>
      </c>
      <c r="O777" s="62"/>
    </row>
    <row r="778" spans="2:15" s="70" customFormat="1" x14ac:dyDescent="0.15">
      <c r="B778" s="65">
        <v>2018</v>
      </c>
      <c r="C778" s="75">
        <v>8</v>
      </c>
      <c r="D778" s="76" t="s">
        <v>14</v>
      </c>
      <c r="E778" s="69" t="s">
        <v>637</v>
      </c>
      <c r="F778" s="68" t="s">
        <v>4934</v>
      </c>
      <c r="G778" s="64" t="s">
        <v>43</v>
      </c>
      <c r="H778" s="64" t="s">
        <v>44</v>
      </c>
      <c r="I778" s="64" t="s">
        <v>39</v>
      </c>
      <c r="J778" s="61">
        <v>85000000</v>
      </c>
      <c r="K778" s="52" t="s">
        <v>6959</v>
      </c>
      <c r="L778" s="64" t="s">
        <v>6960</v>
      </c>
      <c r="M778" s="48" t="s">
        <v>6961</v>
      </c>
      <c r="N778" s="65" t="s">
        <v>24</v>
      </c>
      <c r="O778" s="62"/>
    </row>
    <row r="779" spans="2:15" s="70" customFormat="1" x14ac:dyDescent="0.15">
      <c r="B779" s="65">
        <v>2018</v>
      </c>
      <c r="C779" s="75">
        <v>8</v>
      </c>
      <c r="D779" s="76" t="s">
        <v>14</v>
      </c>
      <c r="E779" s="69" t="s">
        <v>637</v>
      </c>
      <c r="F779" s="68" t="s">
        <v>4934</v>
      </c>
      <c r="G779" s="64" t="s">
        <v>43</v>
      </c>
      <c r="H779" s="64" t="s">
        <v>44</v>
      </c>
      <c r="I779" s="64" t="s">
        <v>39</v>
      </c>
      <c r="J779" s="61">
        <v>85000000</v>
      </c>
      <c r="K779" s="52" t="s">
        <v>6959</v>
      </c>
      <c r="L779" s="64" t="s">
        <v>6960</v>
      </c>
      <c r="M779" s="48" t="s">
        <v>6961</v>
      </c>
      <c r="N779" s="65" t="s">
        <v>24</v>
      </c>
      <c r="O779" s="62"/>
    </row>
    <row r="780" spans="2:15" s="70" customFormat="1" x14ac:dyDescent="0.15">
      <c r="B780" s="65">
        <v>2018</v>
      </c>
      <c r="C780" s="75">
        <v>8</v>
      </c>
      <c r="D780" s="76" t="s">
        <v>14</v>
      </c>
      <c r="E780" s="69" t="s">
        <v>4961</v>
      </c>
      <c r="F780" s="68" t="s">
        <v>7298</v>
      </c>
      <c r="G780" s="64" t="s">
        <v>43</v>
      </c>
      <c r="H780" s="64" t="s">
        <v>38</v>
      </c>
      <c r="I780" s="64" t="s">
        <v>39</v>
      </c>
      <c r="J780" s="61">
        <v>100000000</v>
      </c>
      <c r="K780" s="52" t="s">
        <v>7463</v>
      </c>
      <c r="L780" s="64" t="s">
        <v>7470</v>
      </c>
      <c r="M780" s="48" t="s">
        <v>7471</v>
      </c>
      <c r="N780" s="65" t="s">
        <v>24</v>
      </c>
      <c r="O780" s="62"/>
    </row>
    <row r="781" spans="2:15" s="70" customFormat="1" x14ac:dyDescent="0.15">
      <c r="B781" s="65">
        <v>2018</v>
      </c>
      <c r="C781" s="75">
        <v>8</v>
      </c>
      <c r="D781" s="76" t="s">
        <v>14</v>
      </c>
      <c r="E781" s="69" t="s">
        <v>1829</v>
      </c>
      <c r="F781" s="68" t="s">
        <v>7035</v>
      </c>
      <c r="G781" s="64" t="s">
        <v>43</v>
      </c>
      <c r="H781" s="64" t="s">
        <v>44</v>
      </c>
      <c r="I781" s="64" t="s">
        <v>39</v>
      </c>
      <c r="J781" s="61">
        <v>105000000</v>
      </c>
      <c r="K781" s="52" t="s">
        <v>7047</v>
      </c>
      <c r="L781" s="64" t="s">
        <v>7050</v>
      </c>
      <c r="M781" s="48" t="s">
        <v>7034</v>
      </c>
      <c r="N781" s="65" t="s">
        <v>24</v>
      </c>
      <c r="O781" s="62"/>
    </row>
    <row r="782" spans="2:15" s="70" customFormat="1" x14ac:dyDescent="0.15">
      <c r="B782" s="65">
        <v>2018</v>
      </c>
      <c r="C782" s="75">
        <v>8</v>
      </c>
      <c r="D782" s="76" t="s">
        <v>14</v>
      </c>
      <c r="E782" s="69" t="s">
        <v>1830</v>
      </c>
      <c r="F782" s="68" t="s">
        <v>7035</v>
      </c>
      <c r="G782" s="64" t="s">
        <v>43</v>
      </c>
      <c r="H782" s="64" t="s">
        <v>44</v>
      </c>
      <c r="I782" s="64" t="s">
        <v>39</v>
      </c>
      <c r="J782" s="61">
        <v>105000000</v>
      </c>
      <c r="K782" s="52" t="s">
        <v>7047</v>
      </c>
      <c r="L782" s="64" t="s">
        <v>7050</v>
      </c>
      <c r="M782" s="48" t="s">
        <v>7034</v>
      </c>
      <c r="N782" s="65" t="s">
        <v>24</v>
      </c>
      <c r="O782" s="62"/>
    </row>
    <row r="783" spans="2:15" s="70" customFormat="1" x14ac:dyDescent="0.15">
      <c r="B783" s="65">
        <v>2018</v>
      </c>
      <c r="C783" s="75">
        <v>8</v>
      </c>
      <c r="D783" s="76" t="s">
        <v>14</v>
      </c>
      <c r="E783" s="69" t="s">
        <v>2719</v>
      </c>
      <c r="F783" s="68" t="s">
        <v>4934</v>
      </c>
      <c r="G783" s="64" t="s">
        <v>37</v>
      </c>
      <c r="H783" s="64" t="s">
        <v>44</v>
      </c>
      <c r="I783" s="64" t="s">
        <v>39</v>
      </c>
      <c r="J783" s="61">
        <v>150000000</v>
      </c>
      <c r="K783" s="52" t="s">
        <v>7203</v>
      </c>
      <c r="L783" s="64" t="s">
        <v>7204</v>
      </c>
      <c r="M783" s="48" t="s">
        <v>7205</v>
      </c>
      <c r="N783" s="65" t="s">
        <v>24</v>
      </c>
      <c r="O783" s="62"/>
    </row>
    <row r="784" spans="2:15" s="70" customFormat="1" x14ac:dyDescent="0.15">
      <c r="B784" s="65">
        <v>2018</v>
      </c>
      <c r="C784" s="75">
        <v>8</v>
      </c>
      <c r="D784" s="76" t="s">
        <v>14</v>
      </c>
      <c r="E784" s="69" t="s">
        <v>3766</v>
      </c>
      <c r="F784" s="68" t="s">
        <v>7298</v>
      </c>
      <c r="G784" s="64" t="s">
        <v>43</v>
      </c>
      <c r="H784" s="64" t="s">
        <v>38</v>
      </c>
      <c r="I784" s="64" t="s">
        <v>1065</v>
      </c>
      <c r="J784" s="61">
        <v>178000000</v>
      </c>
      <c r="K784" s="52" t="s">
        <v>7355</v>
      </c>
      <c r="L784" s="64" t="s">
        <v>7356</v>
      </c>
      <c r="M784" s="48" t="s">
        <v>7357</v>
      </c>
      <c r="N784" s="65" t="s">
        <v>24</v>
      </c>
      <c r="O784" s="62"/>
    </row>
    <row r="785" spans="2:15" s="70" customFormat="1" x14ac:dyDescent="0.15">
      <c r="B785" s="65">
        <v>2018</v>
      </c>
      <c r="C785" s="75">
        <v>9</v>
      </c>
      <c r="D785" s="76" t="s">
        <v>14</v>
      </c>
      <c r="E785" s="69" t="s">
        <v>2801</v>
      </c>
      <c r="F785" s="68" t="s">
        <v>4934</v>
      </c>
      <c r="G785" s="64" t="s">
        <v>37</v>
      </c>
      <c r="H785" s="64" t="s">
        <v>44</v>
      </c>
      <c r="I785" s="64" t="s">
        <v>39</v>
      </c>
      <c r="J785" s="61">
        <v>20000000</v>
      </c>
      <c r="K785" s="52" t="s">
        <v>7242</v>
      </c>
      <c r="L785" s="64" t="s">
        <v>7258</v>
      </c>
      <c r="M785" s="48" t="s">
        <v>7259</v>
      </c>
      <c r="N785" s="65" t="s">
        <v>24</v>
      </c>
      <c r="O785" s="62"/>
    </row>
    <row r="786" spans="2:15" s="70" customFormat="1" x14ac:dyDescent="0.15">
      <c r="B786" s="65">
        <v>2018</v>
      </c>
      <c r="C786" s="75">
        <v>9</v>
      </c>
      <c r="D786" s="76" t="s">
        <v>14</v>
      </c>
      <c r="E786" s="69" t="s">
        <v>1813</v>
      </c>
      <c r="F786" s="68" t="s">
        <v>4934</v>
      </c>
      <c r="G786" s="64" t="s">
        <v>43</v>
      </c>
      <c r="H786" s="64" t="s">
        <v>44</v>
      </c>
      <c r="I786" s="64" t="s">
        <v>39</v>
      </c>
      <c r="J786" s="61">
        <v>22000000</v>
      </c>
      <c r="K786" s="52" t="s">
        <v>5842</v>
      </c>
      <c r="L786" s="64" t="s">
        <v>7026</v>
      </c>
      <c r="M786" s="48" t="s">
        <v>7027</v>
      </c>
      <c r="N786" s="65" t="s">
        <v>24</v>
      </c>
      <c r="O786" s="62"/>
    </row>
    <row r="787" spans="2:15" s="70" customFormat="1" x14ac:dyDescent="0.15">
      <c r="B787" s="65">
        <v>2018</v>
      </c>
      <c r="C787" s="75">
        <v>9</v>
      </c>
      <c r="D787" s="76" t="s">
        <v>14</v>
      </c>
      <c r="E787" s="69" t="s">
        <v>1069</v>
      </c>
      <c r="F787" s="68" t="s">
        <v>4934</v>
      </c>
      <c r="G787" s="64" t="s">
        <v>37</v>
      </c>
      <c r="H787" s="64" t="s">
        <v>44</v>
      </c>
      <c r="I787" s="64" t="s">
        <v>39</v>
      </c>
      <c r="J787" s="61">
        <v>27498000</v>
      </c>
      <c r="K787" s="52" t="s">
        <v>6992</v>
      </c>
      <c r="L787" s="64" t="s">
        <v>6993</v>
      </c>
      <c r="M787" s="48" t="s">
        <v>6994</v>
      </c>
      <c r="N787" s="65" t="s">
        <v>24</v>
      </c>
      <c r="O787" s="62"/>
    </row>
    <row r="788" spans="2:15" s="70" customFormat="1" x14ac:dyDescent="0.15">
      <c r="B788" s="65">
        <v>2018</v>
      </c>
      <c r="C788" s="75">
        <v>9</v>
      </c>
      <c r="D788" s="76" t="s">
        <v>14</v>
      </c>
      <c r="E788" s="69" t="s">
        <v>2802</v>
      </c>
      <c r="F788" s="68" t="s">
        <v>4934</v>
      </c>
      <c r="G788" s="64" t="s">
        <v>37</v>
      </c>
      <c r="H788" s="64" t="s">
        <v>44</v>
      </c>
      <c r="I788" s="64" t="s">
        <v>39</v>
      </c>
      <c r="J788" s="61">
        <v>30000000</v>
      </c>
      <c r="K788" s="52" t="s">
        <v>7227</v>
      </c>
      <c r="L788" s="64" t="s">
        <v>7262</v>
      </c>
      <c r="M788" s="48" t="s">
        <v>7263</v>
      </c>
      <c r="N788" s="65" t="s">
        <v>24</v>
      </c>
      <c r="O788" s="62"/>
    </row>
    <row r="789" spans="2:15" s="70" customFormat="1" x14ac:dyDescent="0.15">
      <c r="B789" s="65">
        <v>2018</v>
      </c>
      <c r="C789" s="75">
        <v>9</v>
      </c>
      <c r="D789" s="76" t="s">
        <v>14</v>
      </c>
      <c r="E789" s="69" t="s">
        <v>634</v>
      </c>
      <c r="F789" s="68" t="s">
        <v>4934</v>
      </c>
      <c r="G789" s="64" t="s">
        <v>43</v>
      </c>
      <c r="H789" s="64" t="s">
        <v>44</v>
      </c>
      <c r="I789" s="64" t="s">
        <v>39</v>
      </c>
      <c r="J789" s="61">
        <v>40000000</v>
      </c>
      <c r="K789" s="52" t="s">
        <v>6959</v>
      </c>
      <c r="L789" s="64" t="s">
        <v>6960</v>
      </c>
      <c r="M789" s="48" t="s">
        <v>6961</v>
      </c>
      <c r="N789" s="65" t="s">
        <v>24</v>
      </c>
      <c r="O789" s="62"/>
    </row>
    <row r="790" spans="2:15" s="70" customFormat="1" x14ac:dyDescent="0.15">
      <c r="B790" s="65">
        <v>2018</v>
      </c>
      <c r="C790" s="75">
        <v>9</v>
      </c>
      <c r="D790" s="76" t="s">
        <v>14</v>
      </c>
      <c r="E790" s="69" t="s">
        <v>634</v>
      </c>
      <c r="F790" s="68" t="s">
        <v>4934</v>
      </c>
      <c r="G790" s="64" t="s">
        <v>43</v>
      </c>
      <c r="H790" s="64" t="s">
        <v>44</v>
      </c>
      <c r="I790" s="64" t="s">
        <v>39</v>
      </c>
      <c r="J790" s="61">
        <v>40000000</v>
      </c>
      <c r="K790" s="52" t="s">
        <v>6959</v>
      </c>
      <c r="L790" s="64" t="s">
        <v>6960</v>
      </c>
      <c r="M790" s="48" t="s">
        <v>6961</v>
      </c>
      <c r="N790" s="65" t="s">
        <v>24</v>
      </c>
      <c r="O790" s="62"/>
    </row>
    <row r="791" spans="2:15" s="70" customFormat="1" x14ac:dyDescent="0.15">
      <c r="B791" s="65">
        <v>2018</v>
      </c>
      <c r="C791" s="75">
        <v>9</v>
      </c>
      <c r="D791" s="76" t="s">
        <v>3705</v>
      </c>
      <c r="E791" s="69" t="s">
        <v>5775</v>
      </c>
      <c r="F791" s="68" t="s">
        <v>4934</v>
      </c>
      <c r="G791" s="64" t="s">
        <v>5774</v>
      </c>
      <c r="H791" s="64" t="s">
        <v>3708</v>
      </c>
      <c r="I791" s="64" t="s">
        <v>3709</v>
      </c>
      <c r="J791" s="61">
        <v>61000000</v>
      </c>
      <c r="K791" s="52" t="s">
        <v>5918</v>
      </c>
      <c r="L791" s="64" t="s">
        <v>7499</v>
      </c>
      <c r="M791" s="48" t="s">
        <v>7500</v>
      </c>
      <c r="N791" s="65" t="s">
        <v>4909</v>
      </c>
      <c r="O791" s="62"/>
    </row>
    <row r="792" spans="2:15" s="70" customFormat="1" x14ac:dyDescent="0.15">
      <c r="B792" s="65">
        <v>2018</v>
      </c>
      <c r="C792" s="75">
        <v>9</v>
      </c>
      <c r="D792" s="76" t="s">
        <v>14</v>
      </c>
      <c r="E792" s="69" t="s">
        <v>638</v>
      </c>
      <c r="F792" s="68" t="s">
        <v>4934</v>
      </c>
      <c r="G792" s="64" t="s">
        <v>43</v>
      </c>
      <c r="H792" s="64" t="s">
        <v>44</v>
      </c>
      <c r="I792" s="64" t="s">
        <v>39</v>
      </c>
      <c r="J792" s="61">
        <v>80000000</v>
      </c>
      <c r="K792" s="52" t="s">
        <v>6959</v>
      </c>
      <c r="L792" s="64" t="s">
        <v>6960</v>
      </c>
      <c r="M792" s="48" t="s">
        <v>6961</v>
      </c>
      <c r="N792" s="65" t="s">
        <v>24</v>
      </c>
      <c r="O792" s="62"/>
    </row>
    <row r="793" spans="2:15" s="70" customFormat="1" x14ac:dyDescent="0.15">
      <c r="B793" s="65">
        <v>2018</v>
      </c>
      <c r="C793" s="75">
        <v>9</v>
      </c>
      <c r="D793" s="76" t="s">
        <v>14</v>
      </c>
      <c r="E793" s="69" t="s">
        <v>700</v>
      </c>
      <c r="F793" s="68" t="s">
        <v>4934</v>
      </c>
      <c r="G793" s="64" t="s">
        <v>37</v>
      </c>
      <c r="H793" s="64" t="s">
        <v>7678</v>
      </c>
      <c r="I793" s="64" t="s">
        <v>39</v>
      </c>
      <c r="J793" s="61">
        <v>80000000</v>
      </c>
      <c r="K793" s="52" t="s">
        <v>6977</v>
      </c>
      <c r="L793" s="64" t="s">
        <v>6983</v>
      </c>
      <c r="M793" s="48" t="s">
        <v>6984</v>
      </c>
      <c r="N793" s="65" t="s">
        <v>24</v>
      </c>
      <c r="O793" s="62"/>
    </row>
    <row r="794" spans="2:15" s="70" customFormat="1" x14ac:dyDescent="0.15">
      <c r="B794" s="65">
        <v>2018</v>
      </c>
      <c r="C794" s="75">
        <v>9</v>
      </c>
      <c r="D794" s="76" t="s">
        <v>14</v>
      </c>
      <c r="E794" s="69" t="s">
        <v>638</v>
      </c>
      <c r="F794" s="68" t="s">
        <v>4934</v>
      </c>
      <c r="G794" s="64" t="s">
        <v>43</v>
      </c>
      <c r="H794" s="64" t="s">
        <v>44</v>
      </c>
      <c r="I794" s="64" t="s">
        <v>39</v>
      </c>
      <c r="J794" s="61">
        <v>80000000</v>
      </c>
      <c r="K794" s="52" t="s">
        <v>6959</v>
      </c>
      <c r="L794" s="64" t="s">
        <v>6960</v>
      </c>
      <c r="M794" s="48" t="s">
        <v>6961</v>
      </c>
      <c r="N794" s="65" t="s">
        <v>24</v>
      </c>
      <c r="O794" s="62"/>
    </row>
    <row r="795" spans="2:15" s="70" customFormat="1" x14ac:dyDescent="0.15">
      <c r="B795" s="65">
        <v>2018</v>
      </c>
      <c r="C795" s="75">
        <v>9</v>
      </c>
      <c r="D795" s="76" t="s">
        <v>14</v>
      </c>
      <c r="E795" s="69" t="s">
        <v>628</v>
      </c>
      <c r="F795" s="68" t="s">
        <v>4934</v>
      </c>
      <c r="G795" s="64" t="s">
        <v>43</v>
      </c>
      <c r="H795" s="64" t="s">
        <v>44</v>
      </c>
      <c r="I795" s="64" t="s">
        <v>39</v>
      </c>
      <c r="J795" s="61">
        <v>90000000</v>
      </c>
      <c r="K795" s="52" t="s">
        <v>6959</v>
      </c>
      <c r="L795" s="64" t="s">
        <v>6960</v>
      </c>
      <c r="M795" s="48" t="s">
        <v>6961</v>
      </c>
      <c r="N795" s="65" t="s">
        <v>24</v>
      </c>
      <c r="O795" s="62"/>
    </row>
    <row r="796" spans="2:15" s="70" customFormat="1" x14ac:dyDescent="0.15">
      <c r="B796" s="65">
        <v>2018</v>
      </c>
      <c r="C796" s="75">
        <v>9</v>
      </c>
      <c r="D796" s="76" t="s">
        <v>14</v>
      </c>
      <c r="E796" s="69" t="s">
        <v>2276</v>
      </c>
      <c r="F796" s="68" t="s">
        <v>4934</v>
      </c>
      <c r="G796" s="64" t="s">
        <v>37</v>
      </c>
      <c r="H796" s="64" t="s">
        <v>44</v>
      </c>
      <c r="I796" s="64" t="s">
        <v>39</v>
      </c>
      <c r="J796" s="61">
        <v>90000000</v>
      </c>
      <c r="K796" s="52" t="s">
        <v>7164</v>
      </c>
      <c r="L796" s="64" t="s">
        <v>7175</v>
      </c>
      <c r="M796" s="48" t="s">
        <v>7176</v>
      </c>
      <c r="N796" s="65" t="s">
        <v>24</v>
      </c>
      <c r="O796" s="62"/>
    </row>
    <row r="797" spans="2:15" s="70" customFormat="1" x14ac:dyDescent="0.15">
      <c r="B797" s="65">
        <v>2018</v>
      </c>
      <c r="C797" s="75">
        <v>9</v>
      </c>
      <c r="D797" s="76" t="s">
        <v>14</v>
      </c>
      <c r="E797" s="69" t="s">
        <v>628</v>
      </c>
      <c r="F797" s="68" t="s">
        <v>4934</v>
      </c>
      <c r="G797" s="64" t="s">
        <v>43</v>
      </c>
      <c r="H797" s="64" t="s">
        <v>44</v>
      </c>
      <c r="I797" s="64" t="s">
        <v>39</v>
      </c>
      <c r="J797" s="61">
        <v>90000000</v>
      </c>
      <c r="K797" s="52" t="s">
        <v>6959</v>
      </c>
      <c r="L797" s="64" t="s">
        <v>6960</v>
      </c>
      <c r="M797" s="48" t="s">
        <v>6961</v>
      </c>
      <c r="N797" s="65" t="s">
        <v>24</v>
      </c>
      <c r="O797" s="62"/>
    </row>
    <row r="798" spans="2:15" s="70" customFormat="1" x14ac:dyDescent="0.15">
      <c r="B798" s="65">
        <v>2018</v>
      </c>
      <c r="C798" s="75">
        <v>9</v>
      </c>
      <c r="D798" s="76" t="s">
        <v>14</v>
      </c>
      <c r="E798" s="69" t="s">
        <v>458</v>
      </c>
      <c r="F798" s="68" t="s">
        <v>4934</v>
      </c>
      <c r="G798" s="64" t="s">
        <v>37</v>
      </c>
      <c r="H798" s="64" t="s">
        <v>7678</v>
      </c>
      <c r="I798" s="64" t="s">
        <v>39</v>
      </c>
      <c r="J798" s="61">
        <v>93000000</v>
      </c>
      <c r="K798" s="52" t="s">
        <v>6933</v>
      </c>
      <c r="L798" s="64" t="s">
        <v>6934</v>
      </c>
      <c r="M798" s="48" t="s">
        <v>6935</v>
      </c>
      <c r="N798" s="65" t="s">
        <v>24</v>
      </c>
      <c r="O798" s="62"/>
    </row>
    <row r="799" spans="2:15" s="70" customFormat="1" x14ac:dyDescent="0.15">
      <c r="B799" s="65">
        <v>2018</v>
      </c>
      <c r="C799" s="75">
        <v>9</v>
      </c>
      <c r="D799" s="76" t="s">
        <v>14</v>
      </c>
      <c r="E799" s="69" t="s">
        <v>629</v>
      </c>
      <c r="F799" s="68" t="s">
        <v>4934</v>
      </c>
      <c r="G799" s="64" t="s">
        <v>43</v>
      </c>
      <c r="H799" s="64" t="s">
        <v>44</v>
      </c>
      <c r="I799" s="64" t="s">
        <v>39</v>
      </c>
      <c r="J799" s="61">
        <v>100000000</v>
      </c>
      <c r="K799" s="52" t="s">
        <v>6959</v>
      </c>
      <c r="L799" s="64" t="s">
        <v>6960</v>
      </c>
      <c r="M799" s="48" t="s">
        <v>6961</v>
      </c>
      <c r="N799" s="65" t="s">
        <v>24</v>
      </c>
      <c r="O799" s="62"/>
    </row>
    <row r="800" spans="2:15" s="70" customFormat="1" x14ac:dyDescent="0.15">
      <c r="B800" s="65">
        <v>2018</v>
      </c>
      <c r="C800" s="75">
        <v>9</v>
      </c>
      <c r="D800" s="76" t="s">
        <v>14</v>
      </c>
      <c r="E800" s="69" t="s">
        <v>631</v>
      </c>
      <c r="F800" s="68" t="s">
        <v>4934</v>
      </c>
      <c r="G800" s="64" t="s">
        <v>43</v>
      </c>
      <c r="H800" s="64" t="s">
        <v>44</v>
      </c>
      <c r="I800" s="64" t="s">
        <v>39</v>
      </c>
      <c r="J800" s="61">
        <v>100000000</v>
      </c>
      <c r="K800" s="52" t="s">
        <v>6959</v>
      </c>
      <c r="L800" s="64" t="s">
        <v>6960</v>
      </c>
      <c r="M800" s="48" t="s">
        <v>6961</v>
      </c>
      <c r="N800" s="65" t="s">
        <v>24</v>
      </c>
      <c r="O800" s="62"/>
    </row>
    <row r="801" spans="2:15" s="70" customFormat="1" x14ac:dyDescent="0.15">
      <c r="B801" s="65">
        <v>2018</v>
      </c>
      <c r="C801" s="75">
        <v>9</v>
      </c>
      <c r="D801" s="76" t="s">
        <v>14</v>
      </c>
      <c r="E801" s="69" t="s">
        <v>629</v>
      </c>
      <c r="F801" s="68" t="s">
        <v>4934</v>
      </c>
      <c r="G801" s="64" t="s">
        <v>43</v>
      </c>
      <c r="H801" s="64" t="s">
        <v>44</v>
      </c>
      <c r="I801" s="64" t="s">
        <v>39</v>
      </c>
      <c r="J801" s="61">
        <v>100000000</v>
      </c>
      <c r="K801" s="52" t="s">
        <v>6959</v>
      </c>
      <c r="L801" s="64" t="s">
        <v>6960</v>
      </c>
      <c r="M801" s="48" t="s">
        <v>6961</v>
      </c>
      <c r="N801" s="65" t="s">
        <v>24</v>
      </c>
      <c r="O801" s="62"/>
    </row>
    <row r="802" spans="2:15" s="70" customFormat="1" x14ac:dyDescent="0.15">
      <c r="B802" s="65">
        <v>2018</v>
      </c>
      <c r="C802" s="75">
        <v>9</v>
      </c>
      <c r="D802" s="76" t="s">
        <v>14</v>
      </c>
      <c r="E802" s="69" t="s">
        <v>631</v>
      </c>
      <c r="F802" s="68" t="s">
        <v>4934</v>
      </c>
      <c r="G802" s="64" t="s">
        <v>43</v>
      </c>
      <c r="H802" s="64" t="s">
        <v>44</v>
      </c>
      <c r="I802" s="64" t="s">
        <v>39</v>
      </c>
      <c r="J802" s="61">
        <v>100000000</v>
      </c>
      <c r="K802" s="52" t="s">
        <v>6959</v>
      </c>
      <c r="L802" s="64" t="s">
        <v>6960</v>
      </c>
      <c r="M802" s="48" t="s">
        <v>6961</v>
      </c>
      <c r="N802" s="65" t="s">
        <v>24</v>
      </c>
      <c r="O802" s="62"/>
    </row>
    <row r="803" spans="2:15" s="70" customFormat="1" x14ac:dyDescent="0.15">
      <c r="B803" s="65">
        <v>2018</v>
      </c>
      <c r="C803" s="75">
        <v>9</v>
      </c>
      <c r="D803" s="76" t="s">
        <v>14</v>
      </c>
      <c r="E803" s="69" t="s">
        <v>3129</v>
      </c>
      <c r="F803" s="68" t="s">
        <v>7298</v>
      </c>
      <c r="G803" s="64" t="s">
        <v>37</v>
      </c>
      <c r="H803" s="64" t="s">
        <v>44</v>
      </c>
      <c r="I803" s="64" t="s">
        <v>39</v>
      </c>
      <c r="J803" s="61">
        <v>105000000</v>
      </c>
      <c r="K803" s="52" t="s">
        <v>7312</v>
      </c>
      <c r="L803" s="64" t="s">
        <v>7315</v>
      </c>
      <c r="M803" s="48" t="s">
        <v>7316</v>
      </c>
      <c r="N803" s="65" t="s">
        <v>24</v>
      </c>
      <c r="O803" s="62"/>
    </row>
    <row r="804" spans="2:15" s="70" customFormat="1" x14ac:dyDescent="0.15">
      <c r="B804" s="65">
        <v>2018</v>
      </c>
      <c r="C804" s="75">
        <v>9</v>
      </c>
      <c r="D804" s="76" t="s">
        <v>14</v>
      </c>
      <c r="E804" s="69" t="s">
        <v>630</v>
      </c>
      <c r="F804" s="68" t="s">
        <v>4934</v>
      </c>
      <c r="G804" s="64" t="s">
        <v>43</v>
      </c>
      <c r="H804" s="64" t="s">
        <v>44</v>
      </c>
      <c r="I804" s="64" t="s">
        <v>39</v>
      </c>
      <c r="J804" s="61">
        <v>110000000</v>
      </c>
      <c r="K804" s="52" t="s">
        <v>6959</v>
      </c>
      <c r="L804" s="64" t="s">
        <v>6960</v>
      </c>
      <c r="M804" s="48" t="s">
        <v>6961</v>
      </c>
      <c r="N804" s="65" t="s">
        <v>24</v>
      </c>
      <c r="O804" s="62"/>
    </row>
    <row r="805" spans="2:15" s="70" customFormat="1" x14ac:dyDescent="0.15">
      <c r="B805" s="65">
        <v>2018</v>
      </c>
      <c r="C805" s="75">
        <v>9</v>
      </c>
      <c r="D805" s="76" t="s">
        <v>14</v>
      </c>
      <c r="E805" s="69" t="s">
        <v>630</v>
      </c>
      <c r="F805" s="68" t="s">
        <v>4934</v>
      </c>
      <c r="G805" s="64" t="s">
        <v>43</v>
      </c>
      <c r="H805" s="64" t="s">
        <v>44</v>
      </c>
      <c r="I805" s="64" t="s">
        <v>39</v>
      </c>
      <c r="J805" s="61">
        <v>110000000</v>
      </c>
      <c r="K805" s="52" t="s">
        <v>6959</v>
      </c>
      <c r="L805" s="64" t="s">
        <v>6960</v>
      </c>
      <c r="M805" s="48" t="s">
        <v>6961</v>
      </c>
      <c r="N805" s="65" t="s">
        <v>24</v>
      </c>
      <c r="O805" s="62"/>
    </row>
    <row r="806" spans="2:15" s="70" customFormat="1" x14ac:dyDescent="0.15">
      <c r="B806" s="65">
        <v>2018</v>
      </c>
      <c r="C806" s="75">
        <v>9</v>
      </c>
      <c r="D806" s="76" t="s">
        <v>14</v>
      </c>
      <c r="E806" s="69" t="s">
        <v>4962</v>
      </c>
      <c r="F806" s="68" t="s">
        <v>4934</v>
      </c>
      <c r="G806" s="64" t="s">
        <v>4963</v>
      </c>
      <c r="H806" s="64" t="s">
        <v>4964</v>
      </c>
      <c r="I806" s="64" t="s">
        <v>4965</v>
      </c>
      <c r="J806" s="61">
        <v>200000000</v>
      </c>
      <c r="K806" s="52" t="s">
        <v>4235</v>
      </c>
      <c r="L806" s="64" t="s">
        <v>7472</v>
      </c>
      <c r="M806" s="48" t="s">
        <v>4966</v>
      </c>
      <c r="N806" s="65" t="s">
        <v>24</v>
      </c>
      <c r="O806" s="62"/>
    </row>
    <row r="807" spans="2:15" s="70" customFormat="1" x14ac:dyDescent="0.15">
      <c r="B807" s="65">
        <v>2018</v>
      </c>
      <c r="C807" s="75">
        <v>9</v>
      </c>
      <c r="D807" s="76" t="s">
        <v>14</v>
      </c>
      <c r="E807" s="69" t="s">
        <v>4967</v>
      </c>
      <c r="F807" s="68" t="s">
        <v>4934</v>
      </c>
      <c r="G807" s="64" t="s">
        <v>43</v>
      </c>
      <c r="H807" s="64" t="s">
        <v>38</v>
      </c>
      <c r="I807" s="64" t="s">
        <v>39</v>
      </c>
      <c r="J807" s="61">
        <v>200000000</v>
      </c>
      <c r="K807" s="52" t="s">
        <v>4235</v>
      </c>
      <c r="L807" s="64" t="s">
        <v>7472</v>
      </c>
      <c r="M807" s="48" t="s">
        <v>4966</v>
      </c>
      <c r="N807" s="65" t="s">
        <v>24</v>
      </c>
      <c r="O807" s="62"/>
    </row>
    <row r="808" spans="2:15" s="70" customFormat="1" x14ac:dyDescent="0.15">
      <c r="B808" s="65">
        <v>2018</v>
      </c>
      <c r="C808" s="75">
        <v>9</v>
      </c>
      <c r="D808" s="76" t="s">
        <v>14</v>
      </c>
      <c r="E808" s="69" t="s">
        <v>5768</v>
      </c>
      <c r="F808" s="68" t="s">
        <v>4934</v>
      </c>
      <c r="G808" s="64" t="s">
        <v>43</v>
      </c>
      <c r="H808" s="64" t="s">
        <v>44</v>
      </c>
      <c r="I808" s="64" t="s">
        <v>645</v>
      </c>
      <c r="J808" s="61">
        <v>230494000</v>
      </c>
      <c r="K808" s="52" t="s">
        <v>5918</v>
      </c>
      <c r="L808" s="64" t="s">
        <v>7495</v>
      </c>
      <c r="M808" s="48" t="s">
        <v>7496</v>
      </c>
      <c r="N808" s="65" t="s">
        <v>24</v>
      </c>
      <c r="O808" s="62"/>
    </row>
    <row r="809" spans="2:15" s="70" customFormat="1" x14ac:dyDescent="0.15">
      <c r="B809" s="65">
        <v>2018</v>
      </c>
      <c r="C809" s="75">
        <v>9</v>
      </c>
      <c r="D809" s="76" t="s">
        <v>14</v>
      </c>
      <c r="E809" s="69" t="s">
        <v>5768</v>
      </c>
      <c r="F809" s="68" t="s">
        <v>7298</v>
      </c>
      <c r="G809" s="64" t="s">
        <v>43</v>
      </c>
      <c r="H809" s="64" t="s">
        <v>44</v>
      </c>
      <c r="I809" s="64" t="s">
        <v>645</v>
      </c>
      <c r="J809" s="61">
        <v>276056000</v>
      </c>
      <c r="K809" s="52" t="s">
        <v>5918</v>
      </c>
      <c r="L809" s="64" t="s">
        <v>7495</v>
      </c>
      <c r="M809" s="48" t="s">
        <v>7496</v>
      </c>
      <c r="N809" s="65" t="s">
        <v>24</v>
      </c>
      <c r="O809" s="62"/>
    </row>
    <row r="810" spans="2:15" s="70" customFormat="1" x14ac:dyDescent="0.15">
      <c r="B810" s="65">
        <v>2018</v>
      </c>
      <c r="C810" s="75">
        <v>9</v>
      </c>
      <c r="D810" s="76" t="s">
        <v>14</v>
      </c>
      <c r="E810" s="69" t="s">
        <v>5768</v>
      </c>
      <c r="F810" s="68" t="s">
        <v>7298</v>
      </c>
      <c r="G810" s="64" t="s">
        <v>43</v>
      </c>
      <c r="H810" s="64" t="s">
        <v>44</v>
      </c>
      <c r="I810" s="64" t="s">
        <v>645</v>
      </c>
      <c r="J810" s="61">
        <v>314116000</v>
      </c>
      <c r="K810" s="52" t="s">
        <v>5918</v>
      </c>
      <c r="L810" s="64" t="s">
        <v>7495</v>
      </c>
      <c r="M810" s="48" t="s">
        <v>7496</v>
      </c>
      <c r="N810" s="65" t="s">
        <v>24</v>
      </c>
      <c r="O810" s="62"/>
    </row>
    <row r="811" spans="2:15" s="70" customFormat="1" x14ac:dyDescent="0.15">
      <c r="B811" s="65">
        <v>2018</v>
      </c>
      <c r="C811" s="75">
        <v>9</v>
      </c>
      <c r="D811" s="76" t="s">
        <v>14</v>
      </c>
      <c r="E811" s="69" t="s">
        <v>2723</v>
      </c>
      <c r="F811" s="68" t="s">
        <v>4934</v>
      </c>
      <c r="G811" s="64" t="s">
        <v>43</v>
      </c>
      <c r="H811" s="64" t="s">
        <v>38</v>
      </c>
      <c r="I811" s="64" t="s">
        <v>645</v>
      </c>
      <c r="J811" s="61">
        <v>6055000000</v>
      </c>
      <c r="K811" s="52" t="s">
        <v>5874</v>
      </c>
      <c r="L811" s="64" t="s">
        <v>7208</v>
      </c>
      <c r="M811" s="48" t="s">
        <v>7209</v>
      </c>
      <c r="N811" s="65" t="s">
        <v>7690</v>
      </c>
      <c r="O811" s="62"/>
    </row>
    <row r="812" spans="2:15" s="70" customFormat="1" x14ac:dyDescent="0.15">
      <c r="B812" s="65">
        <v>2018</v>
      </c>
      <c r="C812" s="75">
        <v>10</v>
      </c>
      <c r="D812" s="76" t="s">
        <v>14</v>
      </c>
      <c r="E812" s="69" t="s">
        <v>2277</v>
      </c>
      <c r="F812" s="68" t="s">
        <v>4934</v>
      </c>
      <c r="G812" s="64" t="s">
        <v>37</v>
      </c>
      <c r="H812" s="64" t="s">
        <v>44</v>
      </c>
      <c r="I812" s="64" t="s">
        <v>45</v>
      </c>
      <c r="J812" s="61">
        <v>11000000</v>
      </c>
      <c r="K812" s="52" t="s">
        <v>7164</v>
      </c>
      <c r="L812" s="64" t="s">
        <v>7177</v>
      </c>
      <c r="M812" s="48" t="s">
        <v>7178</v>
      </c>
      <c r="N812" s="65" t="s">
        <v>24</v>
      </c>
      <c r="O812" s="62"/>
    </row>
    <row r="813" spans="2:15" s="70" customFormat="1" x14ac:dyDescent="0.15">
      <c r="B813" s="65">
        <v>2018</v>
      </c>
      <c r="C813" s="75">
        <v>10</v>
      </c>
      <c r="D813" s="76" t="s">
        <v>14</v>
      </c>
      <c r="E813" s="69" t="s">
        <v>608</v>
      </c>
      <c r="F813" s="68" t="s">
        <v>4934</v>
      </c>
      <c r="G813" s="64" t="s">
        <v>37</v>
      </c>
      <c r="H813" s="64" t="s">
        <v>44</v>
      </c>
      <c r="I813" s="64" t="s">
        <v>39</v>
      </c>
      <c r="J813" s="61">
        <v>15000000</v>
      </c>
      <c r="K813" s="52" t="s">
        <v>6951</v>
      </c>
      <c r="L813" s="64" t="s">
        <v>6954</v>
      </c>
      <c r="M813" s="48" t="s">
        <v>6955</v>
      </c>
      <c r="N813" s="65" t="s">
        <v>24</v>
      </c>
      <c r="O813" s="62"/>
    </row>
    <row r="814" spans="2:15" s="70" customFormat="1" x14ac:dyDescent="0.15">
      <c r="B814" s="65">
        <v>2018</v>
      </c>
      <c r="C814" s="75">
        <v>10</v>
      </c>
      <c r="D814" s="76" t="s">
        <v>14</v>
      </c>
      <c r="E814" s="69" t="s">
        <v>2725</v>
      </c>
      <c r="F814" s="68" t="s">
        <v>4934</v>
      </c>
      <c r="G814" s="64" t="s">
        <v>37</v>
      </c>
      <c r="H814" s="64" t="s">
        <v>44</v>
      </c>
      <c r="I814" s="64" t="s">
        <v>39</v>
      </c>
      <c r="J814" s="61">
        <v>18100000</v>
      </c>
      <c r="K814" s="52" t="s">
        <v>7210</v>
      </c>
      <c r="L814" s="64" t="s">
        <v>7211</v>
      </c>
      <c r="M814" s="48" t="s">
        <v>7212</v>
      </c>
      <c r="N814" s="65" t="s">
        <v>24</v>
      </c>
      <c r="O814" s="62"/>
    </row>
    <row r="815" spans="2:15" s="70" customFormat="1" x14ac:dyDescent="0.15">
      <c r="B815" s="65">
        <v>2018</v>
      </c>
      <c r="C815" s="75">
        <v>10</v>
      </c>
      <c r="D815" s="76" t="s">
        <v>14</v>
      </c>
      <c r="E815" s="69" t="s">
        <v>2803</v>
      </c>
      <c r="F815" s="68" t="s">
        <v>4934</v>
      </c>
      <c r="G815" s="64" t="s">
        <v>37</v>
      </c>
      <c r="H815" s="64" t="s">
        <v>44</v>
      </c>
      <c r="I815" s="64" t="s">
        <v>39</v>
      </c>
      <c r="J815" s="61">
        <v>20000000</v>
      </c>
      <c r="K815" s="52" t="s">
        <v>7242</v>
      </c>
      <c r="L815" s="64" t="s">
        <v>7264</v>
      </c>
      <c r="M815" s="48" t="s">
        <v>7265</v>
      </c>
      <c r="N815" s="65" t="s">
        <v>24</v>
      </c>
      <c r="O815" s="62"/>
    </row>
    <row r="816" spans="2:15" s="70" customFormat="1" x14ac:dyDescent="0.15">
      <c r="B816" s="65">
        <v>2018</v>
      </c>
      <c r="C816" s="75">
        <v>10</v>
      </c>
      <c r="D816" s="76" t="s">
        <v>14</v>
      </c>
      <c r="E816" s="69" t="s">
        <v>2804</v>
      </c>
      <c r="F816" s="68" t="s">
        <v>4934</v>
      </c>
      <c r="G816" s="64" t="s">
        <v>37</v>
      </c>
      <c r="H816" s="64" t="s">
        <v>44</v>
      </c>
      <c r="I816" s="64" t="s">
        <v>39</v>
      </c>
      <c r="J816" s="61">
        <v>20000000</v>
      </c>
      <c r="K816" s="52" t="s">
        <v>7242</v>
      </c>
      <c r="L816" s="64" t="s">
        <v>7264</v>
      </c>
      <c r="M816" s="48" t="s">
        <v>7265</v>
      </c>
      <c r="N816" s="65" t="s">
        <v>24</v>
      </c>
      <c r="O816" s="62"/>
    </row>
    <row r="817" spans="2:15" s="70" customFormat="1" x14ac:dyDescent="0.15">
      <c r="B817" s="65">
        <v>2018</v>
      </c>
      <c r="C817" s="75">
        <v>10</v>
      </c>
      <c r="D817" s="76" t="s">
        <v>14</v>
      </c>
      <c r="E817" s="69" t="s">
        <v>2775</v>
      </c>
      <c r="F817" s="68" t="s">
        <v>4934</v>
      </c>
      <c r="G817" s="64" t="s">
        <v>37</v>
      </c>
      <c r="H817" s="64" t="s">
        <v>44</v>
      </c>
      <c r="I817" s="64" t="s">
        <v>39</v>
      </c>
      <c r="J817" s="61">
        <v>24000000</v>
      </c>
      <c r="K817" s="52" t="s">
        <v>7215</v>
      </c>
      <c r="L817" s="64" t="s">
        <v>7220</v>
      </c>
      <c r="M817" s="48" t="s">
        <v>7221</v>
      </c>
      <c r="N817" s="65" t="s">
        <v>24</v>
      </c>
      <c r="O817" s="62"/>
    </row>
    <row r="818" spans="2:15" s="70" customFormat="1" x14ac:dyDescent="0.15">
      <c r="B818" s="65">
        <v>2018</v>
      </c>
      <c r="C818" s="75">
        <v>10</v>
      </c>
      <c r="D818" s="76" t="s">
        <v>14</v>
      </c>
      <c r="E818" s="69" t="s">
        <v>2805</v>
      </c>
      <c r="F818" s="68" t="s">
        <v>4934</v>
      </c>
      <c r="G818" s="64" t="s">
        <v>37</v>
      </c>
      <c r="H818" s="64" t="s">
        <v>44</v>
      </c>
      <c r="I818" s="64" t="s">
        <v>39</v>
      </c>
      <c r="J818" s="61">
        <v>30000000</v>
      </c>
      <c r="K818" s="52" t="s">
        <v>7230</v>
      </c>
      <c r="L818" s="64" t="s">
        <v>7266</v>
      </c>
      <c r="M818" s="48" t="s">
        <v>7267</v>
      </c>
      <c r="N818" s="65" t="s">
        <v>24</v>
      </c>
      <c r="O818" s="62"/>
    </row>
    <row r="819" spans="2:15" s="70" customFormat="1" x14ac:dyDescent="0.15">
      <c r="B819" s="65">
        <v>2018</v>
      </c>
      <c r="C819" s="75">
        <v>10</v>
      </c>
      <c r="D819" s="76" t="s">
        <v>14</v>
      </c>
      <c r="E819" s="69" t="s">
        <v>3115</v>
      </c>
      <c r="F819" s="68" t="s">
        <v>7298</v>
      </c>
      <c r="G819" s="64" t="s">
        <v>37</v>
      </c>
      <c r="H819" s="64" t="s">
        <v>44</v>
      </c>
      <c r="I819" s="64" t="s">
        <v>39</v>
      </c>
      <c r="J819" s="61">
        <v>30000000</v>
      </c>
      <c r="K819" s="52" t="s">
        <v>7299</v>
      </c>
      <c r="L819" s="64" t="s">
        <v>7300</v>
      </c>
      <c r="M819" s="48" t="s">
        <v>7301</v>
      </c>
      <c r="N819" s="65" t="s">
        <v>24</v>
      </c>
      <c r="O819" s="62"/>
    </row>
    <row r="820" spans="2:15" s="70" customFormat="1" x14ac:dyDescent="0.15">
      <c r="B820" s="65">
        <v>2018</v>
      </c>
      <c r="C820" s="75">
        <v>10</v>
      </c>
      <c r="D820" s="76" t="s">
        <v>14</v>
      </c>
      <c r="E820" s="69" t="s">
        <v>635</v>
      </c>
      <c r="F820" s="68" t="s">
        <v>4934</v>
      </c>
      <c r="G820" s="64" t="s">
        <v>43</v>
      </c>
      <c r="H820" s="64" t="s">
        <v>44</v>
      </c>
      <c r="I820" s="64" t="s">
        <v>39</v>
      </c>
      <c r="J820" s="61">
        <v>40000000</v>
      </c>
      <c r="K820" s="52" t="s">
        <v>6959</v>
      </c>
      <c r="L820" s="64" t="s">
        <v>6960</v>
      </c>
      <c r="M820" s="48" t="s">
        <v>6961</v>
      </c>
      <c r="N820" s="65" t="s">
        <v>24</v>
      </c>
      <c r="O820" s="62"/>
    </row>
    <row r="821" spans="2:15" s="70" customFormat="1" x14ac:dyDescent="0.15">
      <c r="B821" s="65">
        <v>2018</v>
      </c>
      <c r="C821" s="75">
        <v>10</v>
      </c>
      <c r="D821" s="76" t="s">
        <v>14</v>
      </c>
      <c r="E821" s="69" t="s">
        <v>2185</v>
      </c>
      <c r="F821" s="68" t="s">
        <v>4934</v>
      </c>
      <c r="G821" s="64" t="s">
        <v>37</v>
      </c>
      <c r="H821" s="64" t="s">
        <v>44</v>
      </c>
      <c r="I821" s="64" t="s">
        <v>39</v>
      </c>
      <c r="J821" s="61">
        <v>40000000</v>
      </c>
      <c r="K821" s="52" t="s">
        <v>7125</v>
      </c>
      <c r="L821" s="64" t="s">
        <v>7136</v>
      </c>
      <c r="M821" s="48" t="s">
        <v>7137</v>
      </c>
      <c r="N821" s="65" t="s">
        <v>24</v>
      </c>
      <c r="O821" s="62"/>
    </row>
    <row r="822" spans="2:15" s="70" customFormat="1" x14ac:dyDescent="0.15">
      <c r="B822" s="65">
        <v>2018</v>
      </c>
      <c r="C822" s="75">
        <v>10</v>
      </c>
      <c r="D822" s="76" t="s">
        <v>14</v>
      </c>
      <c r="E822" s="69" t="s">
        <v>2716</v>
      </c>
      <c r="F822" s="68" t="s">
        <v>4934</v>
      </c>
      <c r="G822" s="64" t="s">
        <v>37</v>
      </c>
      <c r="H822" s="64" t="s">
        <v>44</v>
      </c>
      <c r="I822" s="64" t="s">
        <v>39</v>
      </c>
      <c r="J822" s="61">
        <v>40000000</v>
      </c>
      <c r="K822" s="52" t="s">
        <v>7203</v>
      </c>
      <c r="L822" s="64" t="s">
        <v>7204</v>
      </c>
      <c r="M822" s="48" t="s">
        <v>7205</v>
      </c>
      <c r="N822" s="65" t="s">
        <v>24</v>
      </c>
      <c r="O822" s="62"/>
    </row>
    <row r="823" spans="2:15" s="70" customFormat="1" x14ac:dyDescent="0.15">
      <c r="B823" s="65">
        <v>2018</v>
      </c>
      <c r="C823" s="75">
        <v>10</v>
      </c>
      <c r="D823" s="76" t="s">
        <v>14</v>
      </c>
      <c r="E823" s="69" t="s">
        <v>635</v>
      </c>
      <c r="F823" s="68" t="s">
        <v>4934</v>
      </c>
      <c r="G823" s="64" t="s">
        <v>43</v>
      </c>
      <c r="H823" s="64" t="s">
        <v>44</v>
      </c>
      <c r="I823" s="64" t="s">
        <v>39</v>
      </c>
      <c r="J823" s="61">
        <v>40000000</v>
      </c>
      <c r="K823" s="52" t="s">
        <v>6959</v>
      </c>
      <c r="L823" s="64" t="s">
        <v>6960</v>
      </c>
      <c r="M823" s="48" t="s">
        <v>6961</v>
      </c>
      <c r="N823" s="65" t="s">
        <v>24</v>
      </c>
      <c r="O823" s="62"/>
    </row>
    <row r="824" spans="2:15" s="70" customFormat="1" x14ac:dyDescent="0.15">
      <c r="B824" s="65">
        <v>2018</v>
      </c>
      <c r="C824" s="75">
        <v>10</v>
      </c>
      <c r="D824" s="76" t="s">
        <v>14</v>
      </c>
      <c r="E824" s="69" t="s">
        <v>639</v>
      </c>
      <c r="F824" s="68" t="s">
        <v>4934</v>
      </c>
      <c r="G824" s="64" t="s">
        <v>43</v>
      </c>
      <c r="H824" s="64" t="s">
        <v>44</v>
      </c>
      <c r="I824" s="64" t="s">
        <v>39</v>
      </c>
      <c r="J824" s="61">
        <v>55000000</v>
      </c>
      <c r="K824" s="52" t="s">
        <v>6959</v>
      </c>
      <c r="L824" s="64" t="s">
        <v>6960</v>
      </c>
      <c r="M824" s="48" t="s">
        <v>6961</v>
      </c>
      <c r="N824" s="65" t="s">
        <v>24</v>
      </c>
      <c r="O824" s="62"/>
    </row>
    <row r="825" spans="2:15" s="70" customFormat="1" x14ac:dyDescent="0.15">
      <c r="B825" s="65">
        <v>2018</v>
      </c>
      <c r="C825" s="75">
        <v>10</v>
      </c>
      <c r="D825" s="76" t="s">
        <v>14</v>
      </c>
      <c r="E825" s="69" t="s">
        <v>639</v>
      </c>
      <c r="F825" s="68" t="s">
        <v>4934</v>
      </c>
      <c r="G825" s="64" t="s">
        <v>43</v>
      </c>
      <c r="H825" s="64" t="s">
        <v>44</v>
      </c>
      <c r="I825" s="64" t="s">
        <v>39</v>
      </c>
      <c r="J825" s="61">
        <v>55000000</v>
      </c>
      <c r="K825" s="52" t="s">
        <v>6959</v>
      </c>
      <c r="L825" s="64" t="s">
        <v>6960</v>
      </c>
      <c r="M825" s="48" t="s">
        <v>6961</v>
      </c>
      <c r="N825" s="65" t="s">
        <v>24</v>
      </c>
      <c r="O825" s="62"/>
    </row>
    <row r="826" spans="2:15" s="70" customFormat="1" x14ac:dyDescent="0.15">
      <c r="B826" s="65">
        <v>2018</v>
      </c>
      <c r="C826" s="75">
        <v>10</v>
      </c>
      <c r="D826" s="76" t="s">
        <v>15</v>
      </c>
      <c r="E826" s="69" t="s">
        <v>2822</v>
      </c>
      <c r="F826" s="68" t="s">
        <v>4934</v>
      </c>
      <c r="G826" s="64" t="s">
        <v>37</v>
      </c>
      <c r="H826" s="64" t="s">
        <v>44</v>
      </c>
      <c r="I826" s="64" t="s">
        <v>39</v>
      </c>
      <c r="J826" s="61">
        <v>140000000</v>
      </c>
      <c r="K826" s="52" t="s">
        <v>7279</v>
      </c>
      <c r="L826" s="64" t="s">
        <v>7282</v>
      </c>
      <c r="M826" s="48" t="s">
        <v>7283</v>
      </c>
      <c r="N826" s="65" t="s">
        <v>24</v>
      </c>
      <c r="O826" s="62"/>
    </row>
    <row r="827" spans="2:15" s="70" customFormat="1" x14ac:dyDescent="0.15">
      <c r="B827" s="65">
        <v>2018</v>
      </c>
      <c r="C827" s="75">
        <v>10</v>
      </c>
      <c r="D827" s="76" t="s">
        <v>14</v>
      </c>
      <c r="E827" s="69" t="s">
        <v>4990</v>
      </c>
      <c r="F827" s="68" t="s">
        <v>7298</v>
      </c>
      <c r="G827" s="64" t="s">
        <v>37</v>
      </c>
      <c r="H827" s="64" t="s">
        <v>44</v>
      </c>
      <c r="I827" s="64" t="s">
        <v>39</v>
      </c>
      <c r="J827" s="61">
        <v>140000000</v>
      </c>
      <c r="K827" s="52" t="s">
        <v>4987</v>
      </c>
      <c r="L827" s="64" t="s">
        <v>4014</v>
      </c>
      <c r="M827" s="48" t="s">
        <v>4015</v>
      </c>
      <c r="N827" s="65" t="s">
        <v>24</v>
      </c>
      <c r="O827" s="62"/>
    </row>
    <row r="828" spans="2:15" s="70" customFormat="1" x14ac:dyDescent="0.15">
      <c r="B828" s="65">
        <v>2018</v>
      </c>
      <c r="C828" s="75">
        <v>10</v>
      </c>
      <c r="D828" s="76" t="s">
        <v>14</v>
      </c>
      <c r="E828" s="69" t="s">
        <v>2721</v>
      </c>
      <c r="F828" s="68" t="s">
        <v>4934</v>
      </c>
      <c r="G828" s="64" t="s">
        <v>37</v>
      </c>
      <c r="H828" s="64" t="s">
        <v>44</v>
      </c>
      <c r="I828" s="64" t="s">
        <v>39</v>
      </c>
      <c r="J828" s="61">
        <v>200000000</v>
      </c>
      <c r="K828" s="52" t="s">
        <v>7203</v>
      </c>
      <c r="L828" s="64" t="s">
        <v>7204</v>
      </c>
      <c r="M828" s="48" t="s">
        <v>7205</v>
      </c>
      <c r="N828" s="65" t="s">
        <v>24</v>
      </c>
      <c r="O828" s="62"/>
    </row>
    <row r="829" spans="2:15" s="70" customFormat="1" x14ac:dyDescent="0.15">
      <c r="B829" s="65">
        <v>2018</v>
      </c>
      <c r="C829" s="75">
        <v>10</v>
      </c>
      <c r="D829" s="76" t="s">
        <v>15</v>
      </c>
      <c r="E829" s="69" t="s">
        <v>2820</v>
      </c>
      <c r="F829" s="68" t="s">
        <v>4934</v>
      </c>
      <c r="G829" s="64" t="s">
        <v>37</v>
      </c>
      <c r="H829" s="64" t="s">
        <v>44</v>
      </c>
      <c r="I829" s="64" t="s">
        <v>39</v>
      </c>
      <c r="J829" s="61">
        <v>204600000</v>
      </c>
      <c r="K829" s="52" t="s">
        <v>7279</v>
      </c>
      <c r="L829" s="64" t="s">
        <v>7282</v>
      </c>
      <c r="M829" s="48" t="s">
        <v>7283</v>
      </c>
      <c r="N829" s="65" t="s">
        <v>24</v>
      </c>
      <c r="O829" s="62"/>
    </row>
    <row r="830" spans="2:15" s="70" customFormat="1" x14ac:dyDescent="0.15">
      <c r="B830" s="65">
        <v>2018</v>
      </c>
      <c r="C830" s="75">
        <v>10</v>
      </c>
      <c r="D830" s="76" t="s">
        <v>15</v>
      </c>
      <c r="E830" s="69" t="s">
        <v>2821</v>
      </c>
      <c r="F830" s="68" t="s">
        <v>4934</v>
      </c>
      <c r="G830" s="64" t="s">
        <v>37</v>
      </c>
      <c r="H830" s="64" t="s">
        <v>44</v>
      </c>
      <c r="I830" s="64" t="s">
        <v>39</v>
      </c>
      <c r="J830" s="61">
        <v>360000000</v>
      </c>
      <c r="K830" s="52" t="s">
        <v>7279</v>
      </c>
      <c r="L830" s="64" t="s">
        <v>7282</v>
      </c>
      <c r="M830" s="48" t="s">
        <v>7283</v>
      </c>
      <c r="N830" s="65" t="s">
        <v>24</v>
      </c>
      <c r="O830" s="62"/>
    </row>
    <row r="831" spans="2:15" s="70" customFormat="1" x14ac:dyDescent="0.15">
      <c r="B831" s="65">
        <v>2018</v>
      </c>
      <c r="C831" s="75">
        <v>10</v>
      </c>
      <c r="D831" s="76" t="s">
        <v>14</v>
      </c>
      <c r="E831" s="69" t="s">
        <v>2724</v>
      </c>
      <c r="F831" s="68" t="s">
        <v>4934</v>
      </c>
      <c r="G831" s="64" t="s">
        <v>43</v>
      </c>
      <c r="H831" s="64" t="s">
        <v>38</v>
      </c>
      <c r="I831" s="64" t="s">
        <v>645</v>
      </c>
      <c r="J831" s="61">
        <v>452000000</v>
      </c>
      <c r="K831" s="52" t="s">
        <v>5874</v>
      </c>
      <c r="L831" s="64" t="s">
        <v>7208</v>
      </c>
      <c r="M831" s="48" t="s">
        <v>7209</v>
      </c>
      <c r="N831" s="65" t="s">
        <v>24</v>
      </c>
      <c r="O831" s="62"/>
    </row>
    <row r="832" spans="2:15" s="70" customFormat="1" x14ac:dyDescent="0.15">
      <c r="B832" s="65">
        <v>2018</v>
      </c>
      <c r="C832" s="75">
        <v>11</v>
      </c>
      <c r="D832" s="76" t="s">
        <v>14</v>
      </c>
      <c r="E832" s="69" t="s">
        <v>2776</v>
      </c>
      <c r="F832" s="68" t="s">
        <v>4934</v>
      </c>
      <c r="G832" s="64" t="s">
        <v>37</v>
      </c>
      <c r="H832" s="64" t="s">
        <v>44</v>
      </c>
      <c r="I832" s="64" t="s">
        <v>39</v>
      </c>
      <c r="J832" s="61">
        <v>12000000</v>
      </c>
      <c r="K832" s="52" t="s">
        <v>7215</v>
      </c>
      <c r="L832" s="64" t="s">
        <v>7220</v>
      </c>
      <c r="M832" s="48" t="s">
        <v>7221</v>
      </c>
      <c r="N832" s="65" t="s">
        <v>24</v>
      </c>
      <c r="O832" s="62"/>
    </row>
    <row r="833" spans="2:15" s="70" customFormat="1" x14ac:dyDescent="0.15">
      <c r="B833" s="65">
        <v>2018</v>
      </c>
      <c r="C833" s="75">
        <v>11</v>
      </c>
      <c r="D833" s="76" t="s">
        <v>14</v>
      </c>
      <c r="E833" s="69" t="s">
        <v>4923</v>
      </c>
      <c r="F833" s="68" t="s">
        <v>4934</v>
      </c>
      <c r="G833" s="64" t="s">
        <v>43</v>
      </c>
      <c r="H833" s="64" t="s">
        <v>44</v>
      </c>
      <c r="I833" s="64" t="s">
        <v>39</v>
      </c>
      <c r="J833" s="61">
        <v>90000000</v>
      </c>
      <c r="K833" s="52" t="s">
        <v>5907</v>
      </c>
      <c r="L833" s="64" t="s">
        <v>6542</v>
      </c>
      <c r="M833" s="48" t="s">
        <v>6572</v>
      </c>
      <c r="N833" s="65" t="s">
        <v>24</v>
      </c>
      <c r="O833" s="62"/>
    </row>
    <row r="834" spans="2:15" s="70" customFormat="1" x14ac:dyDescent="0.15">
      <c r="B834" s="65">
        <v>2018</v>
      </c>
      <c r="C834" s="75">
        <v>11</v>
      </c>
      <c r="D834" s="76" t="s">
        <v>14</v>
      </c>
      <c r="E834" s="69" t="s">
        <v>2726</v>
      </c>
      <c r="F834" s="68" t="s">
        <v>4934</v>
      </c>
      <c r="G834" s="64" t="s">
        <v>37</v>
      </c>
      <c r="H834" s="64" t="s">
        <v>44</v>
      </c>
      <c r="I834" s="64" t="s">
        <v>39</v>
      </c>
      <c r="J834" s="61">
        <v>128700000</v>
      </c>
      <c r="K834" s="52" t="s">
        <v>7210</v>
      </c>
      <c r="L834" s="64" t="s">
        <v>7211</v>
      </c>
      <c r="M834" s="48" t="s">
        <v>7212</v>
      </c>
      <c r="N834" s="65" t="s">
        <v>24</v>
      </c>
      <c r="O834" s="62"/>
    </row>
    <row r="835" spans="2:15" s="70" customFormat="1" x14ac:dyDescent="0.15">
      <c r="B835" s="65">
        <v>2018</v>
      </c>
      <c r="C835" s="75">
        <v>12</v>
      </c>
      <c r="D835" s="76" t="s">
        <v>14</v>
      </c>
      <c r="E835" s="69" t="s">
        <v>2815</v>
      </c>
      <c r="F835" s="68" t="s">
        <v>4934</v>
      </c>
      <c r="G835" s="64" t="s">
        <v>37</v>
      </c>
      <c r="H835" s="64" t="s">
        <v>44</v>
      </c>
      <c r="I835" s="64" t="s">
        <v>39</v>
      </c>
      <c r="J835" s="61">
        <v>35000000</v>
      </c>
      <c r="K835" s="52" t="s">
        <v>7268</v>
      </c>
      <c r="L835" s="64" t="s">
        <v>7277</v>
      </c>
      <c r="M835" s="48" t="s">
        <v>7278</v>
      </c>
      <c r="N835" s="65" t="s">
        <v>24</v>
      </c>
      <c r="O835" s="62"/>
    </row>
    <row r="836" spans="2:15" s="70" customFormat="1" ht="14.25" thickBot="1" x14ac:dyDescent="0.2">
      <c r="B836" s="91">
        <v>2018</v>
      </c>
      <c r="C836" s="98">
        <v>12</v>
      </c>
      <c r="D836" s="102" t="s">
        <v>14</v>
      </c>
      <c r="E836" s="103" t="s">
        <v>2720</v>
      </c>
      <c r="F836" s="104" t="s">
        <v>4934</v>
      </c>
      <c r="G836" s="105" t="s">
        <v>37</v>
      </c>
      <c r="H836" s="105" t="s">
        <v>44</v>
      </c>
      <c r="I836" s="105" t="s">
        <v>39</v>
      </c>
      <c r="J836" s="106">
        <v>200000000</v>
      </c>
      <c r="K836" s="107" t="s">
        <v>7203</v>
      </c>
      <c r="L836" s="105" t="s">
        <v>7204</v>
      </c>
      <c r="M836" s="108" t="s">
        <v>7205</v>
      </c>
      <c r="N836" s="91" t="s">
        <v>24</v>
      </c>
      <c r="O836" s="97"/>
    </row>
  </sheetData>
  <phoneticPr fontId="2" type="noConversion"/>
  <dataValidations count="7">
    <dataValidation type="list" allowBlank="1" showInputMessage="1" showErrorMessage="1" sqref="F558:F686 F688:F813 F815:F836">
      <formula1>"신규,장기"</formula1>
    </dataValidation>
    <dataValidation type="list" allowBlank="1" showInputMessage="1" showErrorMessage="1" sqref="G558:G686 G815:G836 G688:G813">
      <formula1>"일반용역,기술용역"</formula1>
    </dataValidation>
    <dataValidation type="list" allowBlank="1" showInputMessage="1" showErrorMessage="1" sqref="H558:H686 H688:H836">
      <formula1>"해당, 미해당"</formula1>
    </dataValidation>
    <dataValidation type="list" allowBlank="1" showInputMessage="1" showErrorMessage="1" sqref="N558:N672 N675:N686 N695:N787 N789:N793 N795:N812 N815:N830 N835:N836">
      <formula1>"비협정,협정"</formula1>
    </dataValidation>
    <dataValidation type="list" allowBlank="1" showInputMessage="1" showErrorMessage="1" sqref="D558:D813 D815:D836">
      <formula1>"자체조달,중앙조달"</formula1>
    </dataValidation>
    <dataValidation type="list" allowBlank="1" showInputMessage="1" showErrorMessage="1" sqref="I688:I813 I661:I686 I815:I836">
      <formula1>"일반,PQ,수의,실적"</formula1>
    </dataValidation>
    <dataValidation type="list" allowBlank="1" showInputMessage="1" showErrorMessage="1" sqref="I558:I660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2018-01-16T05:16:24Z</dcterms:modified>
</cp:coreProperties>
</file>