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5360" windowHeight="1137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'공사(신규)'!$B$2:$U$224</definedName>
    <definedName name="_xlnm._FilterDatabase" localSheetId="1" hidden="1">'공사(장기)'!$B$2:$Q$42</definedName>
    <definedName name="_xlnm._FilterDatabase" localSheetId="2" hidden="1">구매!$B$2:$S$305</definedName>
    <definedName name="_xlnm._FilterDatabase" localSheetId="3" hidden="1">용역!$B$2:$O$298</definedName>
  </definedNames>
  <calcPr calcId="145621"/>
</workbook>
</file>

<file path=xl/calcChain.xml><?xml version="1.0" encoding="utf-8"?>
<calcChain xmlns="http://schemas.openxmlformats.org/spreadsheetml/2006/main">
  <c r="L1" i="1" l="1"/>
  <c r="L224" i="1" l="1"/>
  <c r="L223" i="1"/>
  <c r="N207" i="1"/>
  <c r="L207" i="1"/>
  <c r="L195" i="1"/>
  <c r="N195" i="1" s="1"/>
  <c r="L194" i="1"/>
  <c r="N194" i="1" s="1"/>
  <c r="L193" i="1"/>
  <c r="M186" i="5" l="1"/>
  <c r="M296" i="5"/>
  <c r="P305" i="5"/>
  <c r="O169" i="5"/>
  <c r="P169" i="5"/>
  <c r="L185" i="1" l="1"/>
  <c r="L181" i="1"/>
  <c r="L179" i="1"/>
  <c r="L102" i="1" l="1"/>
  <c r="I13" i="3" l="1"/>
  <c r="J13" i="3" s="1"/>
  <c r="K13" i="3" s="1"/>
  <c r="I12" i="3"/>
  <c r="J12" i="3" s="1"/>
  <c r="K12" i="3" s="1"/>
  <c r="I11" i="3"/>
  <c r="J11" i="3" s="1"/>
  <c r="K11" i="3" s="1"/>
  <c r="I10" i="3"/>
  <c r="J10" i="3" s="1"/>
  <c r="K10" i="3" s="1"/>
  <c r="J9" i="3"/>
  <c r="K9" i="3" s="1"/>
  <c r="I8" i="3"/>
  <c r="J8" i="3" s="1"/>
  <c r="K8" i="3" s="1"/>
  <c r="I7" i="3"/>
  <c r="J7" i="3" s="1"/>
  <c r="K7" i="3" s="1"/>
  <c r="J6" i="3"/>
  <c r="K6" i="3" s="1"/>
  <c r="J5" i="3"/>
  <c r="K5" i="3" s="1"/>
  <c r="L36" i="1"/>
  <c r="L79" i="1"/>
  <c r="L94" i="1"/>
  <c r="L58" i="1"/>
  <c r="L39" i="1"/>
  <c r="L7" i="1" l="1"/>
  <c r="L170" i="1"/>
  <c r="L149" i="1"/>
  <c r="L177" i="1"/>
  <c r="L178" i="1"/>
  <c r="L56" i="1"/>
  <c r="L23" i="1"/>
  <c r="L138" i="1"/>
  <c r="L75" i="1"/>
  <c r="L17" i="1"/>
  <c r="L133" i="1"/>
  <c r="L52" i="1"/>
  <c r="L132" i="1"/>
  <c r="L20" i="1"/>
  <c r="L120" i="1" l="1"/>
  <c r="L13" i="1"/>
  <c r="L3" i="1"/>
  <c r="L109" i="1"/>
  <c r="L108" i="1"/>
  <c r="L113" i="1"/>
  <c r="L112" i="1"/>
  <c r="L111" i="1"/>
  <c r="L107" i="1"/>
  <c r="L106" i="1"/>
  <c r="L116" i="1"/>
  <c r="L114" i="1"/>
  <c r="L64" i="1"/>
  <c r="L63" i="1"/>
  <c r="L186" i="1"/>
  <c r="L180" i="1"/>
  <c r="L151" i="1"/>
  <c r="L121" i="1"/>
  <c r="L81" i="1"/>
  <c r="L143" i="1"/>
  <c r="L131" i="1"/>
  <c r="L18" i="1"/>
  <c r="L95" i="1"/>
  <c r="L9" i="1"/>
  <c r="L49" i="1"/>
  <c r="L60" i="1"/>
  <c r="L77" i="1"/>
  <c r="L55" i="1"/>
  <c r="L84" i="1"/>
  <c r="L83" i="1"/>
  <c r="L80" i="1"/>
  <c r="L96" i="1"/>
  <c r="L82" i="1"/>
  <c r="L100" i="1"/>
  <c r="L6" i="1"/>
  <c r="L123" i="1"/>
  <c r="L73" i="1"/>
  <c r="L29" i="1"/>
  <c r="L8" i="1"/>
  <c r="L101" i="1"/>
  <c r="L135" i="1" l="1"/>
  <c r="L150" i="1"/>
  <c r="L137" i="1"/>
  <c r="L47" i="1"/>
  <c r="L16" i="1"/>
  <c r="L184" i="1"/>
  <c r="L140" i="1"/>
  <c r="L136" i="1"/>
  <c r="L11" i="1"/>
  <c r="L144" i="1"/>
  <c r="L176" i="1"/>
  <c r="L168" i="1"/>
  <c r="M25" i="1"/>
  <c r="L98" i="1"/>
  <c r="L117" i="1"/>
  <c r="L115" i="1" l="1"/>
  <c r="L30" i="1"/>
  <c r="L31" i="1"/>
  <c r="L145" i="1"/>
  <c r="L5" i="1"/>
  <c r="L72" i="1"/>
  <c r="L71" i="1"/>
  <c r="L76" i="1"/>
  <c r="L51" i="1"/>
  <c r="L4" i="1"/>
  <c r="L171" i="1"/>
  <c r="L156" i="1"/>
  <c r="L154" i="1"/>
  <c r="L139" i="1"/>
  <c r="L119" i="1"/>
  <c r="L118" i="1"/>
  <c r="L127" i="1"/>
  <c r="L126" i="1"/>
  <c r="L166" i="1" l="1"/>
  <c r="L10" i="1"/>
</calcChain>
</file>

<file path=xl/comments1.xml><?xml version="1.0" encoding="utf-8"?>
<comments xmlns="http://schemas.openxmlformats.org/spreadsheetml/2006/main">
  <authors>
    <author>ljm</author>
  </authors>
  <commentList>
    <comment ref="K2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<sst xmlns="http://schemas.openxmlformats.org/spreadsheetml/2006/main" count="8336" uniqueCount="2432">
  <si>
    <t>비고란</t>
    <phoneticPr fontId="2" type="noConversion"/>
  </si>
  <si>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</si>
  <si>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</si>
  <si>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</si>
  <si>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</si>
  <si>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</si>
  <si>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</si>
  <si>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예산코드(17자리)</t>
    <phoneticPr fontId="2" type="noConversion"/>
  </si>
  <si>
    <t>공종</t>
    <phoneticPr fontId="2" type="noConversion"/>
  </si>
  <si>
    <t>예산코드(17자리)</t>
    <phoneticPr fontId="2" type="noConversion"/>
  </si>
  <si>
    <t>계속비전환여부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</si>
  <si>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</si>
  <si>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</si>
  <si>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</si>
  <si>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비고</t>
    <phoneticPr fontId="2" type="noConversion"/>
  </si>
  <si>
    <t>자체조달</t>
  </si>
  <si>
    <t>중앙조달</t>
  </si>
  <si>
    <t>토목</t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</si>
  <si>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</si>
  <si>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</si>
  <si>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</si>
  <si>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</si>
  <si>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협정여부</t>
    <phoneticPr fontId="2" type="noConversion"/>
  </si>
  <si>
    <t>비고란</t>
    <phoneticPr fontId="2" type="noConversion"/>
  </si>
  <si>
    <t>비협정</t>
  </si>
  <si>
    <t>국고보조금액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</si>
  <si>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</si>
  <si>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</si>
  <si>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</si>
  <si>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</si>
  <si>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</si>
  <si>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</si>
  <si>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</si>
  <si>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비고</t>
    <phoneticPr fontId="2" type="noConversion"/>
  </si>
  <si>
    <t>○ 발주계획 - 공사(신규)</t>
    <phoneticPr fontId="2" type="noConversion"/>
  </si>
  <si>
    <t>○ 발주계획 - 공사(장기)</t>
    <phoneticPr fontId="2" type="noConversion"/>
  </si>
  <si>
    <t>○ 발주계획 - 용역</t>
    <phoneticPr fontId="2" type="noConversion"/>
  </si>
  <si>
    <t>협정</t>
  </si>
  <si>
    <t>○ 발주계획 - 구매</t>
    <phoneticPr fontId="2" type="noConversion"/>
  </si>
  <si>
    <t>발주도급금액(A)(백만원)</t>
    <phoneticPr fontId="2" type="noConversion"/>
  </si>
  <si>
    <t>발주관급자재비
(B)(백만원)</t>
    <phoneticPr fontId="2" type="noConversion"/>
  </si>
  <si>
    <t>발주기타금액
(C)(백만원)</t>
    <phoneticPr fontId="2" type="noConversion"/>
  </si>
  <si>
    <t>발주합계금액
(A+B+C)(백만원)</t>
    <phoneticPr fontId="2" type="noConversion"/>
  </si>
  <si>
    <t>금차도급금액
(백만원)</t>
    <phoneticPr fontId="2" type="noConversion"/>
  </si>
  <si>
    <t>국고보조금액
(백만원)</t>
    <phoneticPr fontId="2" type="noConversion"/>
  </si>
  <si>
    <t>경기도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</si>
  <si>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</si>
  <si>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</si>
  <si>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</si>
  <si>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</si>
  <si>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</si>
  <si>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</si>
  <si>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</si>
  <si>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</si>
  <si>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</si>
  <si>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</si>
  <si>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</si>
  <si>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</si>
  <si>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</si>
  <si>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2" type="noConversion"/>
  </si>
  <si>
    <t>수의계약사유</t>
    <phoneticPr fontId="2" type="noConversion"/>
  </si>
  <si>
    <r>
      <t xml:space="preserve">세부품명번호 </t>
    </r>
    <r>
      <rPr>
        <sz val="11"/>
        <color rgb="FFFF0000"/>
        <rFont val="돋움"/>
        <family val="3"/>
        <charset val="129"/>
      </rPr>
      <t>*</t>
    </r>
    <phoneticPr fontId="2" type="noConversion"/>
  </si>
  <si>
    <r>
      <t>예산액</t>
    </r>
    <r>
      <rPr>
        <b/>
        <sz val="11"/>
        <color rgb="FFFF0000"/>
        <rFont val="돋움"/>
        <family val="3"/>
        <charset val="129"/>
      </rPr>
      <t>(원)</t>
    </r>
    <phoneticPr fontId="2" type="noConversion"/>
  </si>
  <si>
    <t>수의계약사유</t>
    <phoneticPr fontId="2" type="noConversion"/>
  </si>
  <si>
    <t>일반경쟁</t>
  </si>
  <si>
    <t>연락처</t>
    <phoneticPr fontId="2" type="noConversion"/>
  </si>
  <si>
    <r>
      <t xml:space="preserve">구매예정금액
</t>
    </r>
    <r>
      <rPr>
        <b/>
        <sz val="11"/>
        <color rgb="FFFF0000"/>
        <rFont val="돋움"/>
        <family val="3"/>
        <charset val="129"/>
      </rPr>
      <t>(원)</t>
    </r>
    <r>
      <rPr>
        <sz val="11"/>
        <rFont val="돋움"/>
        <family val="3"/>
        <charset val="129"/>
      </rPr>
      <t xml:space="preserve"> </t>
    </r>
    <r>
      <rPr>
        <sz val="11"/>
        <color rgb="FFFF0000"/>
        <rFont val="돋움"/>
        <family val="3"/>
        <charset val="129"/>
      </rPr>
      <t>*</t>
    </r>
    <phoneticPr fontId="2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</si>
  <si>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2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</si>
  <si>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2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</si>
  <si>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2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</si>
  <si>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2" type="noConversion"/>
  </si>
  <si>
    <r>
      <t>금년도 집행금액
(A)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2" type="noConversion"/>
  </si>
  <si>
    <r>
      <t>집행잔액
(B)</t>
    </r>
    <r>
      <rPr>
        <b/>
        <sz val="11"/>
        <color rgb="FFFF0000"/>
        <rFont val="돋움"/>
        <family val="3"/>
        <charset val="129"/>
      </rPr>
      <t xml:space="preserve"> (백만원)</t>
    </r>
    <phoneticPr fontId="2" type="noConversion"/>
  </si>
  <si>
    <r>
      <t xml:space="preserve">전년도 집행금액
(C) </t>
    </r>
    <r>
      <rPr>
        <b/>
        <sz val="11"/>
        <color rgb="FFFF0000"/>
        <rFont val="돋움"/>
        <family val="3"/>
        <charset val="129"/>
      </rPr>
      <t>(백만원)</t>
    </r>
    <phoneticPr fontId="2" type="noConversion"/>
  </si>
  <si>
    <r>
      <t xml:space="preserve">총부기금액(A+B+C) </t>
    </r>
    <r>
      <rPr>
        <b/>
        <sz val="11"/>
        <color rgb="FFFF0000"/>
        <rFont val="돋움"/>
        <family val="3"/>
        <charset val="129"/>
      </rPr>
      <t>(백만원)</t>
    </r>
    <phoneticPr fontId="2" type="noConversion"/>
  </si>
  <si>
    <t>홍보지구 국가관리방조제 개보수사업</t>
  </si>
  <si>
    <t>충청남도</t>
    <phoneticPr fontId="2" type="noConversion"/>
  </si>
  <si>
    <t>토건</t>
    <phoneticPr fontId="2" type="noConversion"/>
  </si>
  <si>
    <t>지산6-3배수지선 정비공사</t>
    <phoneticPr fontId="2" type="noConversion"/>
  </si>
  <si>
    <t>충청남도</t>
  </si>
  <si>
    <t>일반</t>
  </si>
  <si>
    <t>장은공구 토목공사 레미콘</t>
  </si>
  <si>
    <t>일반총액</t>
  </si>
  <si>
    <t>레미콘</t>
  </si>
  <si>
    <t>25-24-15</t>
  </si>
  <si>
    <t>㎥</t>
  </si>
  <si>
    <t>천수만사업단 공무부</t>
  </si>
  <si>
    <t>박주인</t>
  </si>
  <si>
    <t>041-630-5826</t>
  </si>
  <si>
    <t>장은공구 토목공사 이형철근</t>
  </si>
  <si>
    <t>D19</t>
  </si>
  <si>
    <t>ton</t>
  </si>
  <si>
    <t>청소공구 토목공사 레미콘</t>
  </si>
  <si>
    <t>자체조달</t>
    <phoneticPr fontId="2" type="noConversion"/>
  </si>
  <si>
    <t>기후변화 실태조사 시범조사 용역</t>
    <phoneticPr fontId="2" type="noConversion"/>
  </si>
  <si>
    <t>신규</t>
    <phoneticPr fontId="2" type="noConversion"/>
  </si>
  <si>
    <t>일반용역</t>
    <phoneticPr fontId="2" type="noConversion"/>
  </si>
  <si>
    <t>본사 사업계획처</t>
    <phoneticPr fontId="2" type="noConversion"/>
  </si>
  <si>
    <t>박기정</t>
    <phoneticPr fontId="2" type="noConversion"/>
  </si>
  <si>
    <t>061-338-6562</t>
    <phoneticPr fontId="2" type="noConversion"/>
  </si>
  <si>
    <t>비협정</t>
    <phoneticPr fontId="2" type="noConversion"/>
  </si>
  <si>
    <t>일반경쟁</t>
    <phoneticPr fontId="2" type="noConversion"/>
  </si>
  <si>
    <t>과제 선정시, 2분기 착수예정</t>
    <phoneticPr fontId="2" type="noConversion"/>
  </si>
  <si>
    <t>2017년 지하수자원관리 관측공 양수시험 및 보호시설 설치 공사</t>
    <phoneticPr fontId="2" type="noConversion"/>
  </si>
  <si>
    <t>인천광역시</t>
  </si>
  <si>
    <t>기타</t>
  </si>
  <si>
    <t>양수장시설물 기계분야 유지관리공사</t>
    <phoneticPr fontId="2" type="noConversion"/>
  </si>
  <si>
    <t>제한경쟁</t>
  </si>
  <si>
    <t>기계공사</t>
    <phoneticPr fontId="2" type="noConversion"/>
  </si>
  <si>
    <t>양수장시설물 전기분야 유지관리공사</t>
    <phoneticPr fontId="2" type="noConversion"/>
  </si>
  <si>
    <t>전기</t>
  </si>
  <si>
    <t>도척면소재지 종합정비사업</t>
    <phoneticPr fontId="2" type="noConversion"/>
  </si>
  <si>
    <t>건축</t>
  </si>
  <si>
    <t>차정윤</t>
    <phoneticPr fontId="2" type="noConversion"/>
  </si>
  <si>
    <t>031-770-8034</t>
    <phoneticPr fontId="2" type="noConversion"/>
  </si>
  <si>
    <t>도척면소재지 종합정비사업(전기)</t>
    <phoneticPr fontId="2" type="noConversion"/>
  </si>
  <si>
    <t>도척면소재지 종합정비사업(통신)</t>
    <phoneticPr fontId="2" type="noConversion"/>
  </si>
  <si>
    <t>통신</t>
  </si>
  <si>
    <t>도척면소재지 종합정비사업(소방)</t>
    <phoneticPr fontId="2" type="noConversion"/>
  </si>
  <si>
    <t>소방</t>
  </si>
  <si>
    <t>백운호수 순환산책로 조성사업</t>
    <phoneticPr fontId="2" type="noConversion"/>
  </si>
  <si>
    <t>경기지역본부 화성수원지사 지역개발부</t>
    <phoneticPr fontId="2" type="noConversion"/>
  </si>
  <si>
    <t>김종만</t>
    <phoneticPr fontId="2" type="noConversion"/>
  </si>
  <si>
    <t>031-240-4923</t>
    <phoneticPr fontId="2" type="noConversion"/>
  </si>
  <si>
    <t>호매실지구 수리시설정비사업</t>
    <phoneticPr fontId="2" type="noConversion"/>
  </si>
  <si>
    <t>정진권</t>
    <phoneticPr fontId="2" type="noConversion"/>
  </si>
  <si>
    <t>031-240-4924</t>
    <phoneticPr fontId="2" type="noConversion"/>
  </si>
  <si>
    <t>호매실지구 농로확포보장사업</t>
    <phoneticPr fontId="2" type="noConversion"/>
  </si>
  <si>
    <t>본오지구 소리시설정비사업</t>
    <phoneticPr fontId="2" type="noConversion"/>
  </si>
  <si>
    <t>김성수</t>
    <phoneticPr fontId="2" type="noConversion"/>
  </si>
  <si>
    <t>031-240-4922</t>
    <phoneticPr fontId="2" type="noConversion"/>
  </si>
  <si>
    <t>동자방둑지구 수리시설정비사업</t>
    <phoneticPr fontId="2" type="noConversion"/>
  </si>
  <si>
    <t>자체조달</t>
    <phoneticPr fontId="2" type="noConversion"/>
  </si>
  <si>
    <t>마장 휴(休)프로젝트사업 토목공사</t>
    <phoneticPr fontId="2" type="noConversion"/>
  </si>
  <si>
    <t>경기도</t>
    <phoneticPr fontId="2" type="noConversion"/>
  </si>
  <si>
    <t>토목</t>
    <phoneticPr fontId="2" type="noConversion"/>
  </si>
  <si>
    <t>경기지역본부 파주고양지사 지역개발부</t>
    <phoneticPr fontId="2" type="noConversion"/>
  </si>
  <si>
    <t>갈현배수장 펌프수리</t>
  </si>
  <si>
    <t>수의계약</t>
  </si>
  <si>
    <t xml:space="preserve"> 국가계약법시행령 제26조</t>
    <phoneticPr fontId="2" type="noConversion"/>
  </si>
  <si>
    <t>저수지 CCTV설치</t>
  </si>
  <si>
    <t>계양지구 농촌생활환경정비사업</t>
    <phoneticPr fontId="2" type="noConversion"/>
  </si>
  <si>
    <t>송마리 마을구거개선사업</t>
  </si>
  <si>
    <t>김규성</t>
  </si>
  <si>
    <t>031-980-8180</t>
  </si>
  <si>
    <t>대장지구 농로정비사업</t>
    <phoneticPr fontId="2" type="noConversion"/>
  </si>
  <si>
    <t>대장지구 수리시설정비사업</t>
    <phoneticPr fontId="2" type="noConversion"/>
  </si>
  <si>
    <t>누산리 농로보수공사</t>
    <phoneticPr fontId="2" type="noConversion"/>
  </si>
  <si>
    <t>능국지구 영농대비 한해 특별대책 지원사업</t>
    <phoneticPr fontId="2" type="noConversion"/>
  </si>
  <si>
    <t xml:space="preserve"> </t>
    <phoneticPr fontId="2" type="noConversion"/>
  </si>
  <si>
    <t>신령지구 영농대비 한해 특별대책 지원사업</t>
    <phoneticPr fontId="2" type="noConversion"/>
  </si>
  <si>
    <t>일반경쟁</t>
    <phoneticPr fontId="2" type="noConversion"/>
  </si>
  <si>
    <t>비협정</t>
    <phoneticPr fontId="2" type="noConversion"/>
  </si>
  <si>
    <t>가사지구 수로관 부설공사</t>
    <phoneticPr fontId="2" type="noConversion"/>
  </si>
  <si>
    <t>수의계약</t>
    <phoneticPr fontId="2" type="noConversion"/>
  </si>
  <si>
    <t>국가계약법시행령 제26조 1항 5호 가목</t>
    <phoneticPr fontId="2" type="noConversion"/>
  </si>
  <si>
    <t>가뭄대비간이양수장설치사업</t>
    <phoneticPr fontId="2" type="noConversion"/>
  </si>
  <si>
    <t>수리시설현대화사업</t>
    <phoneticPr fontId="2" type="noConversion"/>
  </si>
  <si>
    <t>청운면 농촌중심지활성화사업</t>
    <phoneticPr fontId="2" type="noConversion"/>
  </si>
  <si>
    <t>쇼핑몰</t>
  </si>
  <si>
    <t>막구조물</t>
    <phoneticPr fontId="2" type="noConversion"/>
  </si>
  <si>
    <t>10000*6400*5.983</t>
    <phoneticPr fontId="2" type="noConversion"/>
  </si>
  <si>
    <t>조경</t>
    <phoneticPr fontId="2" type="noConversion"/>
  </si>
  <si>
    <t>㎡</t>
    <phoneticPr fontId="2" type="noConversion"/>
  </si>
  <si>
    <t>경기지역본부 양평광주서울지사 지역개발부</t>
    <phoneticPr fontId="2" type="noConversion"/>
  </si>
  <si>
    <t>김호준</t>
    <phoneticPr fontId="2" type="noConversion"/>
  </si>
  <si>
    <t>031-770-8046</t>
    <phoneticPr fontId="2" type="noConversion"/>
  </si>
  <si>
    <t>천연목재데크</t>
    <phoneticPr fontId="2" type="noConversion"/>
  </si>
  <si>
    <t>90*21t</t>
    <phoneticPr fontId="2" type="noConversion"/>
  </si>
  <si>
    <t>디자인 울타리</t>
    <phoneticPr fontId="2" type="noConversion"/>
  </si>
  <si>
    <t>1200*1500</t>
    <phoneticPr fontId="2" type="noConversion"/>
  </si>
  <si>
    <t>경간</t>
    <phoneticPr fontId="2" type="noConversion"/>
  </si>
  <si>
    <t>인조화강석블럭</t>
    <phoneticPr fontId="2" type="noConversion"/>
  </si>
  <si>
    <t>200*200*60</t>
    <phoneticPr fontId="2" type="noConversion"/>
  </si>
  <si>
    <t>파고라A</t>
    <phoneticPr fontId="2" type="noConversion"/>
  </si>
  <si>
    <t>5.0*3.2*2.7</t>
    <phoneticPr fontId="2" type="noConversion"/>
  </si>
  <si>
    <t>개소</t>
    <phoneticPr fontId="2" type="noConversion"/>
  </si>
  <si>
    <t>트렐리스</t>
    <phoneticPr fontId="2" type="noConversion"/>
  </si>
  <si>
    <t>3.4*1.1*2.7m</t>
    <phoneticPr fontId="2" type="noConversion"/>
  </si>
  <si>
    <t>조합놀이대</t>
    <phoneticPr fontId="2" type="noConversion"/>
  </si>
  <si>
    <t>9*9</t>
    <phoneticPr fontId="2" type="noConversion"/>
  </si>
  <si>
    <t>멀티코트휀스</t>
    <phoneticPr fontId="2" type="noConversion"/>
  </si>
  <si>
    <t>1250*2000</t>
    <phoneticPr fontId="2" type="noConversion"/>
  </si>
  <si>
    <t>식</t>
    <phoneticPr fontId="2" type="noConversion"/>
  </si>
  <si>
    <t>정자</t>
    <phoneticPr fontId="2" type="noConversion"/>
  </si>
  <si>
    <t>6.5*6.5*4.3</t>
    <phoneticPr fontId="2" type="noConversion"/>
  </si>
  <si>
    <t>체육시설탄성포장재</t>
    <phoneticPr fontId="2" type="noConversion"/>
  </si>
  <si>
    <t>15mm,5종</t>
    <phoneticPr fontId="2" type="noConversion"/>
  </si>
  <si>
    <t>보안등주</t>
    <phoneticPr fontId="2" type="noConversion"/>
  </si>
  <si>
    <t>wood3.8,1등용</t>
    <phoneticPr fontId="2" type="noConversion"/>
  </si>
  <si>
    <t>전기</t>
    <phoneticPr fontId="2" type="noConversion"/>
  </si>
  <si>
    <t>본</t>
    <phoneticPr fontId="2" type="noConversion"/>
  </si>
  <si>
    <t>태양광등주</t>
    <phoneticPr fontId="2" type="noConversion"/>
  </si>
  <si>
    <t>wood4.5,1등용</t>
    <phoneticPr fontId="2" type="noConversion"/>
  </si>
  <si>
    <t>가로등주</t>
    <phoneticPr fontId="2" type="noConversion"/>
  </si>
  <si>
    <t>st8m,1등용</t>
    <phoneticPr fontId="2" type="noConversion"/>
  </si>
  <si>
    <t>종합안내판</t>
  </si>
  <si>
    <r>
      <t>E</t>
    </r>
    <r>
      <rPr>
        <sz val="11"/>
        <rFont val="돋움"/>
        <family val="3"/>
        <charset val="129"/>
      </rPr>
      <t>A</t>
    </r>
    <phoneticPr fontId="2" type="noConversion"/>
  </si>
  <si>
    <t>방향안내판</t>
  </si>
  <si>
    <t>합성목재데크</t>
  </si>
  <si>
    <t>천연매트</t>
  </si>
  <si>
    <t>호매실지구 수리시설정비사업</t>
  </si>
  <si>
    <t>수로관</t>
  </si>
  <si>
    <t>호매실지구 지구 농로확포장사업</t>
  </si>
  <si>
    <t>철망</t>
  </si>
  <si>
    <t>본오지구 수리시설정비사업</t>
  </si>
  <si>
    <t>동자방죽지구 수리시설정비사업</t>
  </si>
  <si>
    <t>설악면소재지 종합정비사업</t>
    <phoneticPr fontId="2" type="noConversion"/>
  </si>
  <si>
    <t>콘크리트호안및옹벽블럭</t>
    <phoneticPr fontId="2" type="noConversion"/>
  </si>
  <si>
    <t>1257*724*150mm</t>
    <phoneticPr fontId="2" type="noConversion"/>
  </si>
  <si>
    <t>장</t>
    <phoneticPr fontId="2" type="noConversion"/>
  </si>
  <si>
    <t>경기지역본부 연천포천지사 지역개발부</t>
    <phoneticPr fontId="2" type="noConversion"/>
  </si>
  <si>
    <t>이참범</t>
    <phoneticPr fontId="2" type="noConversion"/>
  </si>
  <si>
    <t>031-860-8946</t>
    <phoneticPr fontId="2" type="noConversion"/>
  </si>
  <si>
    <t>국가계약법시행령 제26조</t>
    <phoneticPr fontId="2" type="noConversion"/>
  </si>
  <si>
    <t>안내판</t>
    <phoneticPr fontId="2" type="noConversion"/>
  </si>
  <si>
    <t>3.3*3.0*0.14m</t>
    <phoneticPr fontId="2" type="noConversion"/>
  </si>
  <si>
    <t>안내</t>
    <phoneticPr fontId="2" type="noConversion"/>
  </si>
  <si>
    <t>개</t>
    <phoneticPr fontId="2" type="noConversion"/>
  </si>
  <si>
    <t>국가계약법시행령 제27조</t>
  </si>
  <si>
    <t>아미지구 지표수보강개발사업</t>
  </si>
  <si>
    <t>폴리에틸렌피복강관</t>
  </si>
  <si>
    <t>D400mm</t>
  </si>
  <si>
    <t>m</t>
  </si>
  <si>
    <t>정주현</t>
    <phoneticPr fontId="2" type="noConversion"/>
  </si>
  <si>
    <t>031-860-8940</t>
    <phoneticPr fontId="2" type="noConversion"/>
  </si>
  <si>
    <t>임진강수계 농촌용수공급사업</t>
    <phoneticPr fontId="2" type="noConversion"/>
  </si>
  <si>
    <t>철근콘크리트벤치플륨관</t>
    <phoneticPr fontId="2" type="noConversion"/>
  </si>
  <si>
    <t>900x800x80 외</t>
    <phoneticPr fontId="2" type="noConversion"/>
  </si>
  <si>
    <t>강문성</t>
    <phoneticPr fontId="2" type="noConversion"/>
  </si>
  <si>
    <t>031-950-3241</t>
    <phoneticPr fontId="2" type="noConversion"/>
  </si>
  <si>
    <t>발랑지구 지표수보강개발사업</t>
  </si>
  <si>
    <t>폴리에틸렌피복강관(링조인트)</t>
  </si>
  <si>
    <t>D600 * 9t</t>
  </si>
  <si>
    <t>본</t>
  </si>
  <si>
    <t>경기지역본부 파주고양지사 지역개발부</t>
    <phoneticPr fontId="2" type="noConversion"/>
  </si>
  <si>
    <t>이민재</t>
    <phoneticPr fontId="2" type="noConversion"/>
  </si>
  <si>
    <t>031-950-3288</t>
    <phoneticPr fontId="2" type="noConversion"/>
  </si>
  <si>
    <t>커플링이음쇠(링조인트)</t>
    <phoneticPr fontId="2" type="noConversion"/>
  </si>
  <si>
    <t>D800</t>
  </si>
  <si>
    <t>개</t>
  </si>
  <si>
    <t>커플링이음쇠(링조인트)</t>
  </si>
  <si>
    <t>D600</t>
  </si>
  <si>
    <t>공덕지구 수리시설개보수사업</t>
  </si>
  <si>
    <t>강관</t>
  </si>
  <si>
    <t>D1000 * 14t</t>
  </si>
  <si>
    <t>PE관</t>
  </si>
  <si>
    <t>D630</t>
  </si>
  <si>
    <t>경기지역본부 파주고양지사 지역개발부</t>
    <phoneticPr fontId="2" type="noConversion"/>
  </si>
  <si>
    <t>이민재</t>
    <phoneticPr fontId="2" type="noConversion"/>
  </si>
  <si>
    <t>031-950-3288</t>
    <phoneticPr fontId="2" type="noConversion"/>
  </si>
  <si>
    <t>휴암지구 수리시설개보수사업</t>
  </si>
  <si>
    <t>콘크리트수로관</t>
  </si>
  <si>
    <t>1000x1000</t>
  </si>
  <si>
    <t>음성진</t>
    <phoneticPr fontId="2" type="noConversion"/>
  </si>
  <si>
    <t>031-950-3243</t>
    <phoneticPr fontId="2" type="noConversion"/>
  </si>
  <si>
    <t>계양지구 농촌생활환경정비사업</t>
    <phoneticPr fontId="2" type="noConversion"/>
  </si>
  <si>
    <t>조달위탁</t>
  </si>
  <si>
    <t>레미콘</t>
    <phoneticPr fontId="2" type="noConversion"/>
  </si>
  <si>
    <t>㎥</t>
    <phoneticPr fontId="2" type="noConversion"/>
  </si>
  <si>
    <t>토목</t>
    <phoneticPr fontId="2" type="noConversion"/>
  </si>
  <si>
    <t>\</t>
    <phoneticPr fontId="2" type="noConversion"/>
  </si>
  <si>
    <t>김포지사 지역개발부</t>
    <phoneticPr fontId="2" type="noConversion"/>
  </si>
  <si>
    <t>유효상</t>
    <phoneticPr fontId="2" type="noConversion"/>
  </si>
  <si>
    <t>031-980-8163</t>
    <phoneticPr fontId="2" type="noConversion"/>
  </si>
  <si>
    <t>PC암거</t>
  </si>
  <si>
    <t>1.5*1.5</t>
  </si>
  <si>
    <t>배수</t>
  </si>
  <si>
    <t>김포지사 지역개발부</t>
  </si>
  <si>
    <t>신계지구 배수개선사업</t>
    <phoneticPr fontId="2" type="noConversion"/>
  </si>
  <si>
    <t>이형철근</t>
  </si>
  <si>
    <t>HD13~HD25</t>
  </si>
  <si>
    <t>구조물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</si>
  <si>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</si>
  <si>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경기지역본부 안성지사 지역개발부</t>
    <phoneticPr fontId="2" type="noConversion"/>
  </si>
  <si>
    <t>최안용</t>
    <phoneticPr fontId="2" type="noConversion"/>
  </si>
  <si>
    <t>031-678-3572</t>
    <phoneticPr fontId="2" type="noConversion"/>
  </si>
  <si>
    <t>자체조달</t>
    <phoneticPr fontId="2" type="noConversion"/>
  </si>
  <si>
    <t>능국지구 영농대비 한해 특별대책 지원사업</t>
    <phoneticPr fontId="2" type="noConversion"/>
  </si>
  <si>
    <t>폴리에틸렌피복강관</t>
    <phoneticPr fontId="2" type="noConversion"/>
  </si>
  <si>
    <t>D250mm</t>
    <phoneticPr fontId="2" type="noConversion"/>
  </si>
  <si>
    <t>송수관로</t>
    <phoneticPr fontId="2" type="noConversion"/>
  </si>
  <si>
    <t>본</t>
    <phoneticPr fontId="2" type="noConversion"/>
  </si>
  <si>
    <t>경기지역본부 안성지사 지역개발부</t>
    <phoneticPr fontId="2" type="noConversion"/>
  </si>
  <si>
    <t>이대희</t>
    <phoneticPr fontId="2" type="noConversion"/>
  </si>
  <si>
    <t>031-678-3577</t>
    <phoneticPr fontId="2" type="noConversion"/>
  </si>
  <si>
    <t>비협정</t>
    <phoneticPr fontId="2" type="noConversion"/>
  </si>
  <si>
    <t>자체조달</t>
    <phoneticPr fontId="2" type="noConversion"/>
  </si>
  <si>
    <t>신령지구 영농대비 한해 특별대책 지원사업</t>
    <phoneticPr fontId="2" type="noConversion"/>
  </si>
  <si>
    <t>일반경쟁</t>
    <phoneticPr fontId="2" type="noConversion"/>
  </si>
  <si>
    <t>폴리에틸렌피복강관</t>
    <phoneticPr fontId="2" type="noConversion"/>
  </si>
  <si>
    <t>D3000mm</t>
    <phoneticPr fontId="2" type="noConversion"/>
  </si>
  <si>
    <t>송수관로</t>
    <phoneticPr fontId="2" type="noConversion"/>
  </si>
  <si>
    <t>본</t>
    <phoneticPr fontId="2" type="noConversion"/>
  </si>
  <si>
    <t>김봉수</t>
    <phoneticPr fontId="2" type="noConversion"/>
  </si>
  <si>
    <t>031-678-3580</t>
    <phoneticPr fontId="2" type="noConversion"/>
  </si>
  <si>
    <t>2천만원이하 용역</t>
  </si>
  <si>
    <t>지하수자원관리사업 관측장비 제조 및 설치</t>
  </si>
  <si>
    <t>레벨센서 및 트랜스미터</t>
  </si>
  <si>
    <t>지하수위계</t>
  </si>
  <si>
    <t>관측장비</t>
  </si>
  <si>
    <r>
      <t>A</t>
    </r>
    <r>
      <rPr>
        <sz val="11"/>
        <rFont val="돋움"/>
        <family val="3"/>
        <charset val="129"/>
      </rPr>
      <t>U</t>
    </r>
  </si>
  <si>
    <t xml:space="preserve">본사 지하수지질처 </t>
  </si>
  <si>
    <t>김영인</t>
  </si>
  <si>
    <t>061-338-5776</t>
  </si>
  <si>
    <t>국가계약법시행령 제26조 제1항 제5호</t>
  </si>
  <si>
    <t>경상남도</t>
  </si>
  <si>
    <t>경남지역본부 김해양산부산지사 수자원관리부</t>
  </si>
  <si>
    <t>농업생산기반시설 지원 사업</t>
  </si>
  <si>
    <t>부산광역시</t>
  </si>
  <si>
    <t>정대식</t>
  </si>
  <si>
    <t>055-320-4847</t>
  </si>
  <si>
    <t>자체유지관리사업</t>
  </si>
  <si>
    <t>평광마을 창조적마을만들기사업 토목건축공사</t>
  </si>
  <si>
    <t>토건</t>
  </si>
  <si>
    <t>경남지역본부 함안지사 지역개발부</t>
  </si>
  <si>
    <t>무릉마을 창조적마을만들기사업 토목건축공사</t>
  </si>
  <si>
    <t>장포마을 창조적마을만들기사업 토목건축공사</t>
  </si>
  <si>
    <t>마산마을 창조적마을만들기사업 토목건축공사</t>
  </si>
  <si>
    <t>동부4지구 기계화경작로확포장사업 토목공사</t>
  </si>
  <si>
    <t>서부4지구 기계화경작로확포장사업 토목공사</t>
  </si>
  <si>
    <t>신이칠지구 배수개선사업 토목건축공사</t>
  </si>
  <si>
    <t>이하현</t>
  </si>
  <si>
    <t>055-580-0332</t>
  </si>
  <si>
    <t>정동지구 기계화경작로확포장사업</t>
  </si>
  <si>
    <t>심천지구 유지관리수탁사업</t>
  </si>
  <si>
    <t>평리지구 유지관리수탁사업</t>
  </si>
  <si>
    <t>이동지구 유지관리수탁사업</t>
  </si>
  <si>
    <t>북변지구 유지관리수탁사업</t>
  </si>
  <si>
    <t>이어지구 유지관리수탁사업</t>
  </si>
  <si>
    <t>대곡지구 유지관리수탁사업</t>
  </si>
  <si>
    <t>도마지구 유지관리수탁사업</t>
  </si>
  <si>
    <t>서포지구 기계화경작로확포장사업</t>
  </si>
  <si>
    <t>곤양지구 기계화경작로확포장사업</t>
  </si>
  <si>
    <t>경남지역본부 거창함양지사 지역개발부</t>
  </si>
  <si>
    <t>앙진지구 수리시설개보수사업 시스템 공사</t>
  </si>
  <si>
    <t>경남지역본부 합천지사 지역개발부</t>
  </si>
  <si>
    <t>055-933-7972</t>
  </si>
  <si>
    <t>도요배수장 외 4개소 전기설비보수공사</t>
    <phoneticPr fontId="2" type="noConversion"/>
  </si>
  <si>
    <t>경상남도</t>
    <phoneticPr fontId="2" type="noConversion"/>
  </si>
  <si>
    <t>조정헌</t>
    <phoneticPr fontId="2" type="noConversion"/>
  </si>
  <si>
    <t>055-320-4854</t>
    <phoneticPr fontId="2" type="noConversion"/>
  </si>
  <si>
    <t>화목지구 수리시설개보수사업 시스템공사</t>
    <phoneticPr fontId="2" type="noConversion"/>
  </si>
  <si>
    <t>자체조달</t>
    <phoneticPr fontId="2" type="noConversion"/>
  </si>
  <si>
    <t>강서1양수장 RTU판넬 설치공사</t>
    <phoneticPr fontId="2" type="noConversion"/>
  </si>
  <si>
    <t>장방지구 배수개선사업 토목공사</t>
    <phoneticPr fontId="2" type="noConversion"/>
  </si>
  <si>
    <t>토목</t>
    <phoneticPr fontId="2" type="noConversion"/>
  </si>
  <si>
    <t>영오면소재지 종합정비사업 토목공사</t>
    <phoneticPr fontId="2" type="noConversion"/>
  </si>
  <si>
    <t>비협정</t>
    <phoneticPr fontId="2" type="noConversion"/>
  </si>
  <si>
    <t>동해면 농촌중심지활성화사업 토목/건축공사</t>
    <phoneticPr fontId="2" type="noConversion"/>
  </si>
  <si>
    <t>풍화권역 창조적마을만들기사업</t>
    <phoneticPr fontId="2" type="noConversion"/>
  </si>
  <si>
    <t>김민규</t>
    <phoneticPr fontId="2" type="noConversion"/>
  </si>
  <si>
    <t>055-670-7040</t>
    <phoneticPr fontId="2" type="noConversion"/>
  </si>
  <si>
    <t>내리마을 권역단위종합정비사업 토목공사</t>
    <phoneticPr fontId="2" type="noConversion"/>
  </si>
  <si>
    <t>내리마을 권역단위종합정비사업 전기공사</t>
    <phoneticPr fontId="2" type="noConversion"/>
  </si>
  <si>
    <t>철수지역창의아이디어사업 토목건축공사</t>
    <phoneticPr fontId="2" type="noConversion"/>
  </si>
  <si>
    <t>류원갑</t>
    <phoneticPr fontId="2" type="noConversion"/>
  </si>
  <si>
    <t>055-760-2581</t>
    <phoneticPr fontId="2" type="noConversion"/>
  </si>
  <si>
    <t>철수지역창의아이디어사업 전기공사</t>
    <phoneticPr fontId="2" type="noConversion"/>
  </si>
  <si>
    <t>전기</t>
    <phoneticPr fontId="2" type="noConversion"/>
  </si>
  <si>
    <t>055-760-2551</t>
    <phoneticPr fontId="2" type="noConversion"/>
  </si>
  <si>
    <t>송고지구 수질개선사업</t>
    <phoneticPr fontId="2" type="noConversion"/>
  </si>
  <si>
    <t>북부외3기계화경작로 사업</t>
    <phoneticPr fontId="2" type="noConversion"/>
  </si>
  <si>
    <t>문영지구 배수개선사업 토목공사</t>
    <phoneticPr fontId="2" type="noConversion"/>
  </si>
  <si>
    <t>경남지역본부 거창함양지사 지역개발부</t>
    <phoneticPr fontId="2" type="noConversion"/>
  </si>
  <si>
    <t>풍유지구 수리시설개보수사업 정보통신공사</t>
  </si>
  <si>
    <t>김성균</t>
  </si>
  <si>
    <t>055-314-1859</t>
  </si>
  <si>
    <t>9</t>
    <phoneticPr fontId="2" type="noConversion"/>
  </si>
  <si>
    <r>
      <rPr>
        <sz val="11"/>
        <rFont val="돋움"/>
        <family val="3"/>
        <charset val="129"/>
      </rPr>
      <t>방곡지구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다목적농촌용수개발사업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</si>
  <si>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t>한국농어촌공사 진주산청지사 지역개발부</t>
    <phoneticPr fontId="2" type="noConversion"/>
  </si>
  <si>
    <t>양영종</t>
    <phoneticPr fontId="2" type="noConversion"/>
  </si>
  <si>
    <t>055-760-2573</t>
    <phoneticPr fontId="2" type="noConversion"/>
  </si>
  <si>
    <t>5</t>
    <phoneticPr fontId="2" type="noConversion"/>
  </si>
  <si>
    <r>
      <rPr>
        <sz val="11"/>
        <rFont val="돋움"/>
        <family val="3"/>
        <charset val="129"/>
      </rPr>
      <t>산태지구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</si>
  <si>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t>한국농어촌공사 진주산청지사 수자원관리부</t>
    <phoneticPr fontId="2" type="noConversion"/>
  </si>
  <si>
    <t>김종호</t>
    <phoneticPr fontId="2" type="noConversion"/>
  </si>
  <si>
    <t>055-760-2552</t>
    <phoneticPr fontId="2" type="noConversion"/>
  </si>
  <si>
    <t>11</t>
    <phoneticPr fontId="2" type="noConversion"/>
  </si>
  <si>
    <r>
      <rPr>
        <sz val="11"/>
        <rFont val="돋움"/>
        <family val="3"/>
        <charset val="129"/>
      </rPr>
      <t>천평권역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토목건축공사</t>
    </r>
    <phoneticPr fontId="2" type="noConversion"/>
  </si>
  <si>
    <t>토목건축</t>
    <phoneticPr fontId="2" type="noConversion"/>
  </si>
  <si>
    <t>장명석</t>
    <phoneticPr fontId="2" type="noConversion"/>
  </si>
  <si>
    <t>055-760-2561</t>
    <phoneticPr fontId="2" type="noConversion"/>
  </si>
  <si>
    <r>
      <rPr>
        <sz val="11"/>
        <rFont val="돋움"/>
        <family val="3"/>
        <charset val="129"/>
      </rPr>
      <t>천평권역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전기공사</t>
    </r>
    <phoneticPr fontId="2" type="noConversion"/>
  </si>
  <si>
    <t>김정복</t>
    <phoneticPr fontId="2" type="noConversion"/>
  </si>
  <si>
    <t>055-760-2576</t>
    <phoneticPr fontId="2" type="noConversion"/>
  </si>
  <si>
    <r>
      <rPr>
        <sz val="11"/>
        <rFont val="돋움"/>
        <family val="3"/>
        <charset val="129"/>
      </rPr>
      <t>천평권역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통신공사</t>
    </r>
    <phoneticPr fontId="2" type="noConversion"/>
  </si>
  <si>
    <t>통신</t>
    <phoneticPr fontId="2" type="noConversion"/>
  </si>
  <si>
    <r>
      <rPr>
        <sz val="11"/>
        <rFont val="돋움"/>
        <family val="3"/>
        <charset val="129"/>
      </rPr>
      <t>천평권역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소방공사</t>
    </r>
    <phoneticPr fontId="2" type="noConversion"/>
  </si>
  <si>
    <t>소방</t>
    <phoneticPr fontId="2" type="noConversion"/>
  </si>
  <si>
    <t>8</t>
    <phoneticPr fontId="2" type="noConversion"/>
  </si>
  <si>
    <r>
      <rPr>
        <sz val="11"/>
        <rFont val="돋움"/>
        <family val="3"/>
        <charset val="129"/>
      </rPr>
      <t>단목지구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배수개선사업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</si>
  <si>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t>최병탁</t>
    <phoneticPr fontId="2" type="noConversion"/>
  </si>
  <si>
    <t>055-760-2574</t>
    <phoneticPr fontId="2" type="noConversion"/>
  </si>
  <si>
    <t>7</t>
    <phoneticPr fontId="2" type="noConversion"/>
  </si>
  <si>
    <r>
      <rPr>
        <sz val="11"/>
        <rFont val="돋움"/>
        <family val="3"/>
        <charset val="129"/>
      </rPr>
      <t>신연지구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신연</t>
    </r>
    <r>
      <rPr>
        <sz val="11"/>
        <rFont val="Arial"/>
        <family val="2"/>
      </rPr>
      <t>,</t>
    </r>
    <r>
      <rPr>
        <sz val="11"/>
        <rFont val="돋움"/>
        <family val="3"/>
        <charset val="129"/>
      </rPr>
      <t>생림양수장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설치공사</t>
    </r>
    <phoneticPr fontId="2" type="noConversion"/>
  </si>
  <si>
    <r>
      <rPr>
        <sz val="11"/>
        <rFont val="돋움"/>
        <family val="3"/>
        <charset val="129"/>
      </rPr>
      <t>진주지구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농업용수자동화시스템</t>
    </r>
    <r>
      <rPr>
        <sz val="11"/>
        <rFont val="Arial"/>
        <family val="2"/>
      </rPr>
      <t xml:space="preserve">(TM/TC) </t>
    </r>
    <r>
      <rPr>
        <sz val="11"/>
        <rFont val="돋움"/>
        <family val="3"/>
        <charset val="129"/>
      </rPr>
      <t>제조구매</t>
    </r>
    <r>
      <rPr>
        <sz val="11"/>
        <rFont val="Arial"/>
        <family val="2"/>
      </rPr>
      <t xml:space="preserve"> </t>
    </r>
    <phoneticPr fontId="2" type="noConversion"/>
  </si>
  <si>
    <t>12</t>
    <phoneticPr fontId="2" type="noConversion"/>
  </si>
  <si>
    <r>
      <rPr>
        <sz val="11"/>
        <rFont val="돋움"/>
        <family val="3"/>
        <charset val="129"/>
      </rPr>
      <t>청담지구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</si>
  <si>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t>한용규</t>
    <phoneticPr fontId="2" type="noConversion"/>
  </si>
  <si>
    <r>
      <rPr>
        <sz val="11"/>
        <rFont val="돋움"/>
        <family val="3"/>
        <charset val="129"/>
      </rPr>
      <t>청담지구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기계공사</t>
    </r>
    <phoneticPr fontId="2" type="noConversion"/>
  </si>
  <si>
    <t>기계</t>
    <phoneticPr fontId="2" type="noConversion"/>
  </si>
  <si>
    <r>
      <rPr>
        <sz val="11"/>
        <rFont val="돋움"/>
        <family val="3"/>
        <charset val="129"/>
      </rPr>
      <t>청담지구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전기공사</t>
    </r>
    <phoneticPr fontId="2" type="noConversion"/>
  </si>
  <si>
    <r>
      <rPr>
        <sz val="11"/>
        <rFont val="돋움"/>
        <family val="3"/>
        <charset val="129"/>
      </rPr>
      <t>금곡지구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</si>
  <si>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r>
      <rPr>
        <sz val="11"/>
        <rFont val="돋움"/>
        <family val="3"/>
        <charset val="129"/>
      </rPr>
      <t>금곡지구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기계공사</t>
    </r>
    <phoneticPr fontId="2" type="noConversion"/>
  </si>
  <si>
    <r>
      <rPr>
        <sz val="11"/>
        <rFont val="돋움"/>
        <family val="3"/>
        <charset val="129"/>
      </rPr>
      <t>금곡지구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수리시설개보수사업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전기공사</t>
    </r>
    <phoneticPr fontId="2" type="noConversion"/>
  </si>
  <si>
    <r>
      <rPr>
        <sz val="11"/>
        <rFont val="돋움"/>
        <family val="3"/>
        <charset val="129"/>
      </rPr>
      <t>대천지구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다목적농촌용수개발사업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</si>
  <si>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t>김승찬</t>
    <phoneticPr fontId="2" type="noConversion"/>
  </si>
  <si>
    <t>055-760-2577</t>
    <phoneticPr fontId="2" type="noConversion"/>
  </si>
  <si>
    <r>
      <rPr>
        <sz val="11"/>
        <rFont val="돋움"/>
        <family val="3"/>
        <charset val="129"/>
      </rPr>
      <t>대천지구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다목적농촌용수개발사업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전기공사</t>
    </r>
    <phoneticPr fontId="2" type="noConversion"/>
  </si>
  <si>
    <r>
      <rPr>
        <sz val="11"/>
        <rFont val="돋움"/>
        <family val="3"/>
        <charset val="129"/>
      </rPr>
      <t>예담촌마을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권역단위종합정비사업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토목건축공사</t>
    </r>
    <phoneticPr fontId="2" type="noConversion"/>
  </si>
  <si>
    <r>
      <rPr>
        <sz val="11"/>
        <rFont val="돋움"/>
        <family val="3"/>
        <charset val="129"/>
      </rPr>
      <t>예담촌마을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권역단위종합정비사업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전기공사</t>
    </r>
    <phoneticPr fontId="2" type="noConversion"/>
  </si>
  <si>
    <r>
      <rPr>
        <sz val="11"/>
        <rFont val="돋움"/>
        <family val="3"/>
        <charset val="129"/>
      </rPr>
      <t>예담촌마을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권역단위종합정비사업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통신공사</t>
    </r>
    <phoneticPr fontId="2" type="noConversion"/>
  </si>
  <si>
    <r>
      <rPr>
        <sz val="11"/>
        <rFont val="돋움"/>
        <family val="3"/>
        <charset val="129"/>
      </rPr>
      <t>화계지구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농어촌취약지역생활여건개조사업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새뜰마을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토목공사</t>
    </r>
    <phoneticPr fontId="2" type="noConversion"/>
  </si>
  <si>
    <r>
      <rPr>
        <sz val="11"/>
        <rFont val="돋움"/>
        <family val="3"/>
        <charset val="129"/>
      </rPr>
      <t>철수지구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지역창의아이디어사업</t>
    </r>
    <r>
      <rPr>
        <sz val="11"/>
        <rFont val="Arial"/>
        <family val="2"/>
      </rPr>
      <t xml:space="preserve"> </t>
    </r>
    <r>
      <rPr>
        <sz val="11"/>
        <rFont val="돋움"/>
        <family val="3"/>
        <charset val="129"/>
      </rPr>
      <t>지역역량강화사업</t>
    </r>
    <r>
      <rPr>
        <sz val="11"/>
        <rFont val="Arial"/>
        <family val="2"/>
      </rPr>
      <t>(</t>
    </r>
    <r>
      <rPr>
        <sz val="11"/>
        <rFont val="돋움"/>
        <family val="3"/>
        <charset val="129"/>
      </rPr>
      <t>용역</t>
    </r>
    <r>
      <rPr>
        <sz val="11"/>
        <rFont val="Arial"/>
        <family val="2"/>
      </rPr>
      <t>)</t>
    </r>
    <phoneticPr fontId="2" type="noConversion"/>
  </si>
  <si>
    <t>괴정21호 용수지거외 유지관리공사</t>
  </si>
  <si>
    <t>플륨관3종
600*600*2000</t>
  </si>
  <si>
    <t>용수로</t>
  </si>
  <si>
    <t>한림지구 농촌용수이용체계재편사업</t>
  </si>
  <si>
    <t>신덕2호 용수지거외 유지관리공사</t>
  </si>
  <si>
    <t>입곡마을 권역단위종합정비사업</t>
  </si>
  <si>
    <t>STS패널형물탱크</t>
  </si>
  <si>
    <t>1.5T</t>
  </si>
  <si>
    <t>물놀이용수</t>
  </si>
  <si>
    <t>조</t>
  </si>
  <si>
    <t>태양광발전장치</t>
  </si>
  <si>
    <t>10kw, 계통연계형</t>
  </si>
  <si>
    <t>태양광가로등</t>
  </si>
  <si>
    <t>LED40W, 5M</t>
  </si>
  <si>
    <t>조명</t>
  </si>
  <si>
    <t>윤외지구 새뜰마을사업</t>
  </si>
  <si>
    <t>냉난방기</t>
  </si>
  <si>
    <t>냉방3.2/난방3.6kW</t>
  </si>
  <si>
    <t>냉난방</t>
  </si>
  <si>
    <t>식</t>
  </si>
  <si>
    <t>손대산</t>
  </si>
  <si>
    <t>055-580-0342</t>
  </si>
  <si>
    <t>로봇페인팅서비스</t>
  </si>
  <si>
    <t>로보프린트</t>
  </si>
  <si>
    <t>벽화</t>
  </si>
  <si>
    <t>㎡</t>
  </si>
  <si>
    <t>신윤내지구 수리시설개보수사업</t>
  </si>
  <si>
    <t>로타리식 제진기</t>
  </si>
  <si>
    <t>4.1m*6.2m*3대</t>
  </si>
  <si>
    <t>배수장</t>
  </si>
  <si>
    <t>경남지역본부 함안지사 수자원관리부</t>
  </si>
  <si>
    <t>한재훈</t>
  </si>
  <si>
    <t>055-580-0372</t>
  </si>
  <si>
    <t>수평벨트컨베이어</t>
  </si>
  <si>
    <t>0.75m*16m*1대</t>
  </si>
  <si>
    <t>태곡지구 수리시설개보수사업</t>
  </si>
  <si>
    <t>수중사류펌프</t>
  </si>
  <si>
    <t>900mm*300kW*2대 외</t>
  </si>
  <si>
    <t>수곡지구 수리시설개보수사업 수배전반</t>
  </si>
  <si>
    <t>배전반</t>
  </si>
  <si>
    <t>1식</t>
  </si>
  <si>
    <t>장성영</t>
  </si>
  <si>
    <t>055-580-0374</t>
  </si>
  <si>
    <t>신하기지구 수리시설개보수사업 수배전반</t>
  </si>
  <si>
    <t>신칠북지구 수리시설개보수사업 자동화</t>
  </si>
  <si>
    <t>밀양지구 수리시설개보수사업 지급자재(펌프) 구매</t>
  </si>
  <si>
    <t>1200mm</t>
  </si>
  <si>
    <t>대</t>
  </si>
  <si>
    <t>손윤상</t>
  </si>
  <si>
    <t>055-359-6325</t>
  </si>
  <si>
    <t>밀양지구 수리시설개보수사업 지급자재(유동후렌지) 구매</t>
  </si>
  <si>
    <t>유동후렌지</t>
  </si>
  <si>
    <t>1500mm, 1200mm</t>
  </si>
  <si>
    <t>밀양지구 수리시설개보수사업 지급자재(접형변) 구매</t>
  </si>
  <si>
    <t>전동식 접형변</t>
  </si>
  <si>
    <t>1500mm이상, 1200mm이상</t>
  </si>
  <si>
    <t>청도권역단위 종합정비사업</t>
  </si>
  <si>
    <t>팔각정자</t>
  </si>
  <si>
    <t>6005×6005×H5235</t>
  </si>
  <si>
    <t>휴게쉼터</t>
  </si>
  <si>
    <r>
      <t>e</t>
    </r>
    <r>
      <rPr>
        <sz val="11"/>
        <rFont val="돋움"/>
        <family val="3"/>
        <charset val="129"/>
      </rPr>
      <t>a</t>
    </r>
  </si>
  <si>
    <t>이수성</t>
  </si>
  <si>
    <t>055-359-6343</t>
  </si>
  <si>
    <t>평의자</t>
  </si>
  <si>
    <t>1700×470×H400</t>
  </si>
  <si>
    <t>H6700</t>
  </si>
  <si>
    <t>공원등</t>
  </si>
  <si>
    <t>둔촌마을 손봄이사업 지급자재(레미콘)</t>
  </si>
  <si>
    <t>25-21-12</t>
  </si>
  <si>
    <r>
      <t>둔촌마을 상하수도</t>
    </r>
    <r>
      <rPr>
        <sz val="11"/>
        <rFont val="돋움"/>
        <family val="3"/>
        <charset val="129"/>
      </rPr>
      <t xml:space="preserve"> 공사</t>
    </r>
  </si>
  <si>
    <t>경남지역본부 서부지사 지역개발부</t>
  </si>
  <si>
    <t>황윤재</t>
  </si>
  <si>
    <t>055-880-5156</t>
  </si>
  <si>
    <t>둔촌마을 손봄이사업 지급자재(철근)</t>
  </si>
  <si>
    <t>철근</t>
  </si>
  <si>
    <t>SD300 D13</t>
  </si>
  <si>
    <t>둔촌마을 상하수도 공사</t>
  </si>
  <si>
    <r>
      <t>t</t>
    </r>
    <r>
      <rPr>
        <sz val="11"/>
        <rFont val="돋움"/>
        <family val="3"/>
        <charset val="129"/>
      </rPr>
      <t>on</t>
    </r>
  </si>
  <si>
    <t>안심마을 창조적마을만들기사업</t>
  </si>
  <si>
    <t>구조물</t>
  </si>
  <si>
    <t>문종원</t>
  </si>
  <si>
    <t>055-940-5534</t>
  </si>
  <si>
    <t>쌍책권역 종합정비사업 지급자재구매</t>
  </si>
  <si>
    <t>플로어링보드</t>
  </si>
  <si>
    <t>22mm 경질단풍</t>
  </si>
  <si>
    <t>이재영</t>
  </si>
  <si>
    <t>벽천장흡음재</t>
  </si>
  <si>
    <t>600*600*9</t>
  </si>
  <si>
    <t>조립식패널</t>
  </si>
  <si>
    <t>1200*400*12</t>
  </si>
  <si>
    <t>용주권역 종합정비사업 마을공동알림 시스템 구매설치</t>
  </si>
  <si>
    <t>마을공동알림 시스템</t>
  </si>
  <si>
    <t>이창훈</t>
  </si>
  <si>
    <t>초계면소재지 종합정비사업 지급자재구매</t>
  </si>
  <si>
    <t>금속제배수로(지선)</t>
  </si>
  <si>
    <t>0.1x0.1x2.4</t>
  </si>
  <si>
    <t>정수용</t>
  </si>
  <si>
    <t>금속제배수로(측구)</t>
  </si>
  <si>
    <t>0.15x0.25x2.4</t>
  </si>
  <si>
    <t>울타리휀스</t>
  </si>
  <si>
    <t>H6.0xW4.0 외</t>
  </si>
  <si>
    <t>경간</t>
  </si>
  <si>
    <t>파고라</t>
  </si>
  <si>
    <t>7.0x4.3x3.0</t>
  </si>
  <si>
    <t>이동식화장실</t>
  </si>
  <si>
    <t>6.8x3.2x3.1</t>
  </si>
  <si>
    <t>개소</t>
  </si>
  <si>
    <t>ㅑ</t>
    <phoneticPr fontId="2" type="noConversion"/>
  </si>
  <si>
    <t>풍유지구 수리시설개보수사업 수중펌프 구매</t>
    <phoneticPr fontId="2" type="noConversion"/>
  </si>
  <si>
    <t>펌프</t>
    <phoneticPr fontId="2" type="noConversion"/>
  </si>
  <si>
    <t>200mm</t>
    <phoneticPr fontId="2" type="noConversion"/>
  </si>
  <si>
    <t>대</t>
    <phoneticPr fontId="2" type="noConversion"/>
  </si>
  <si>
    <t>정성한</t>
    <phoneticPr fontId="2" type="noConversion"/>
  </si>
  <si>
    <t>055-320-4861</t>
    <phoneticPr fontId="2" type="noConversion"/>
  </si>
  <si>
    <t>풍유지구 수리시설개보수사업 역수방지변 구매</t>
    <phoneticPr fontId="2" type="noConversion"/>
  </si>
  <si>
    <t>역수방지변</t>
    <phoneticPr fontId="2" type="noConversion"/>
  </si>
  <si>
    <t>1200mm,900mm</t>
    <phoneticPr fontId="2" type="noConversion"/>
  </si>
  <si>
    <t>풍유지구 수리시설개보수사업 접형변 구매</t>
    <phoneticPr fontId="2" type="noConversion"/>
  </si>
  <si>
    <t>접형변</t>
    <phoneticPr fontId="2" type="noConversion"/>
  </si>
  <si>
    <t>900mm</t>
    <phoneticPr fontId="2" type="noConversion"/>
  </si>
  <si>
    <t>화목지구 CCTV 및 지급자재 구매</t>
    <phoneticPr fontId="2" type="noConversion"/>
  </si>
  <si>
    <t>CCTV 외 5종</t>
    <phoneticPr fontId="2" type="noConversion"/>
  </si>
  <si>
    <t>수요기관규격</t>
    <phoneticPr fontId="2" type="noConversion"/>
  </si>
  <si>
    <t>식</t>
    <phoneticPr fontId="2" type="noConversion"/>
  </si>
  <si>
    <t>화목지구 TM/TC 제어반 제작</t>
    <phoneticPr fontId="2" type="noConversion"/>
  </si>
  <si>
    <t>배전반</t>
    <phoneticPr fontId="2" type="noConversion"/>
  </si>
  <si>
    <t>800*2350*1500</t>
    <phoneticPr fontId="2" type="noConversion"/>
  </si>
  <si>
    <r>
      <t>T</t>
    </r>
    <r>
      <rPr>
        <sz val="11"/>
        <rFont val="돋움"/>
        <family val="3"/>
        <charset val="129"/>
      </rPr>
      <t>M/TC</t>
    </r>
    <phoneticPr fontId="2" type="noConversion"/>
  </si>
  <si>
    <t>면</t>
    <phoneticPr fontId="2" type="noConversion"/>
  </si>
  <si>
    <t>유량계실</t>
    <phoneticPr fontId="2" type="noConversion"/>
  </si>
  <si>
    <t>Φ450mm</t>
    <phoneticPr fontId="2" type="noConversion"/>
  </si>
  <si>
    <t>용수로</t>
    <phoneticPr fontId="2" type="noConversion"/>
  </si>
  <si>
    <t>개</t>
    <phoneticPr fontId="2" type="noConversion"/>
  </si>
  <si>
    <t>경남지역본부 김해양산부산지사 지역개발부</t>
    <phoneticPr fontId="2" type="noConversion"/>
  </si>
  <si>
    <t>최민호</t>
    <phoneticPr fontId="2" type="noConversion"/>
  </si>
  <si>
    <t>055-320-4873</t>
    <phoneticPr fontId="2" type="noConversion"/>
  </si>
  <si>
    <t>유량계</t>
    <phoneticPr fontId="2" type="noConversion"/>
  </si>
  <si>
    <t>답곡권역 단위종합정비사업</t>
    <phoneticPr fontId="2" type="noConversion"/>
  </si>
  <si>
    <t>보도블럭(점토블럭)</t>
    <phoneticPr fontId="2" type="noConversion"/>
  </si>
  <si>
    <t>230*114*60t</t>
    <phoneticPr fontId="2" type="noConversion"/>
  </si>
  <si>
    <t>공원</t>
    <phoneticPr fontId="2" type="noConversion"/>
  </si>
  <si>
    <r>
      <t>e</t>
    </r>
    <r>
      <rPr>
        <sz val="11"/>
        <rFont val="돋움"/>
        <family val="3"/>
        <charset val="129"/>
      </rPr>
      <t>a</t>
    </r>
    <phoneticPr fontId="2" type="noConversion"/>
  </si>
  <si>
    <t>제장홍</t>
    <phoneticPr fontId="2" type="noConversion"/>
  </si>
  <si>
    <t>055-320-4853</t>
    <phoneticPr fontId="2" type="noConversion"/>
  </si>
  <si>
    <t>파형강관</t>
    <phoneticPr fontId="2" type="noConversion"/>
  </si>
  <si>
    <t>300,400,600등</t>
    <phoneticPr fontId="2" type="noConversion"/>
  </si>
  <si>
    <t>배수로</t>
    <phoneticPr fontId="2" type="noConversion"/>
  </si>
  <si>
    <t>m</t>
    <phoneticPr fontId="2" type="noConversion"/>
  </si>
  <si>
    <t>합성목재</t>
    <phoneticPr fontId="2" type="noConversion"/>
  </si>
  <si>
    <t>솔리드(145*25T)</t>
    <phoneticPr fontId="2" type="noConversion"/>
  </si>
  <si>
    <r>
      <t>m</t>
    </r>
    <r>
      <rPr>
        <sz val="11"/>
        <rFont val="돋움"/>
        <family val="3"/>
        <charset val="129"/>
      </rPr>
      <t>2</t>
    </r>
    <phoneticPr fontId="2" type="noConversion"/>
  </si>
  <si>
    <t>중앙조달</t>
    <phoneticPr fontId="2" type="noConversion"/>
  </si>
  <si>
    <t>화제권역단위 종합정비사업</t>
    <phoneticPr fontId="2" type="noConversion"/>
  </si>
  <si>
    <t>디자인울타리</t>
    <phoneticPr fontId="2" type="noConversion"/>
  </si>
  <si>
    <t>H1200*W1500(힌지)</t>
    <phoneticPr fontId="2" type="noConversion"/>
  </si>
  <si>
    <t>보도</t>
    <phoneticPr fontId="2" type="noConversion"/>
  </si>
  <si>
    <t>경간</t>
    <phoneticPr fontId="2" type="noConversion"/>
  </si>
  <si>
    <t>강상철</t>
    <phoneticPr fontId="2" type="noConversion"/>
  </si>
  <si>
    <t>055-320-4876</t>
    <phoneticPr fontId="2" type="noConversion"/>
  </si>
  <si>
    <t>죽림 권역단위 종합정비사업</t>
    <phoneticPr fontId="2" type="noConversion"/>
  </si>
  <si>
    <t>자연석경계석</t>
    <phoneticPr fontId="2" type="noConversion"/>
  </si>
  <si>
    <t>200*250*1000, 직선
150*150*1000, 직선
200*250*1000, 곡선</t>
    <phoneticPr fontId="2" type="noConversion"/>
  </si>
  <si>
    <t>조경</t>
    <phoneticPr fontId="2" type="noConversion"/>
  </si>
  <si>
    <r>
      <t>E</t>
    </r>
    <r>
      <rPr>
        <sz val="11"/>
        <rFont val="돋움"/>
        <family val="3"/>
        <charset val="129"/>
      </rPr>
      <t>A</t>
    </r>
    <phoneticPr fontId="2" type="noConversion"/>
  </si>
  <si>
    <t>경남지역본부 고성통영거제지사 지역개발부</t>
    <phoneticPr fontId="2" type="noConversion"/>
  </si>
  <si>
    <t>아스팔트콘크리트</t>
    <phoneticPr fontId="2" type="noConversion"/>
  </si>
  <si>
    <t>#78, #467</t>
    <phoneticPr fontId="2" type="noConversion"/>
  </si>
  <si>
    <t>포장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</si>
  <si>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</si>
  <si>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막구조</t>
    <phoneticPr fontId="2" type="noConversion"/>
  </si>
  <si>
    <t>PVDF</t>
    <phoneticPr fontId="2" type="noConversion"/>
  </si>
  <si>
    <t>㎡</t>
    <phoneticPr fontId="2" type="noConversion"/>
  </si>
  <si>
    <t>원평마을 권역단위 종합정비사업</t>
    <phoneticPr fontId="2" type="noConversion"/>
  </si>
  <si>
    <t>투수블럭</t>
    <phoneticPr fontId="2" type="noConversion"/>
  </si>
  <si>
    <t>T60</t>
    <phoneticPr fontId="2" type="noConversion"/>
  </si>
  <si>
    <t>이창규</t>
    <phoneticPr fontId="2" type="noConversion"/>
  </si>
  <si>
    <t>055-670-7039</t>
    <phoneticPr fontId="2" type="noConversion"/>
  </si>
  <si>
    <t>파고라(퍼걸러)</t>
    <phoneticPr fontId="2" type="noConversion"/>
  </si>
  <si>
    <t>4,000*4,000*3,000
7,500*3,600*2,800
4,500*3,000*3,053</t>
    <phoneticPr fontId="2" type="noConversion"/>
  </si>
  <si>
    <t>개소</t>
    <phoneticPr fontId="2" type="noConversion"/>
  </si>
  <si>
    <t>육각정자</t>
    <phoneticPr fontId="2" type="noConversion"/>
  </si>
  <si>
    <t>6,300*6,300*5,450</t>
    <phoneticPr fontId="2" type="noConversion"/>
  </si>
  <si>
    <t>복합단열미서기창
복합단열커튼월창
복합단열이중미서기창</t>
    <phoneticPr fontId="2" type="noConversion"/>
  </si>
  <si>
    <t>132m/m
155m/m
240m/m</t>
    <phoneticPr fontId="2" type="noConversion"/>
  </si>
  <si>
    <t>건축</t>
    <phoneticPr fontId="2" type="noConversion"/>
  </si>
  <si>
    <t>kg</t>
    <phoneticPr fontId="2" type="noConversion"/>
  </si>
  <si>
    <t>냉난방기</t>
    <phoneticPr fontId="2" type="noConversion"/>
  </si>
  <si>
    <t>냉16/난18KW, 실외기 3대 외</t>
    <phoneticPr fontId="2" type="noConversion"/>
  </si>
  <si>
    <t>단목지구 배수개선사업</t>
    <phoneticPr fontId="2" type="noConversion"/>
  </si>
  <si>
    <t>플랩밸브</t>
    <phoneticPr fontId="2" type="noConversion"/>
  </si>
  <si>
    <t>2300mm</t>
    <phoneticPr fontId="2" type="noConversion"/>
  </si>
  <si>
    <t>\</t>
    <phoneticPr fontId="2" type="noConversion"/>
  </si>
  <si>
    <t>경남지역본부 진주산청지사 지역개발부</t>
    <phoneticPr fontId="2" type="noConversion"/>
  </si>
  <si>
    <t>철수지역창의아이디어사업</t>
    <phoneticPr fontId="2" type="noConversion"/>
  </si>
  <si>
    <t>조달위탁</t>
    <phoneticPr fontId="2" type="noConversion"/>
  </si>
  <si>
    <t>레미콘</t>
    <phoneticPr fontId="2" type="noConversion"/>
  </si>
  <si>
    <t>40-16-8</t>
    <phoneticPr fontId="2" type="noConversion"/>
  </si>
  <si>
    <t>㎥</t>
    <phoneticPr fontId="2" type="noConversion"/>
  </si>
  <si>
    <t>25-18-8</t>
    <phoneticPr fontId="2" type="noConversion"/>
  </si>
  <si>
    <t>25-21-12</t>
    <phoneticPr fontId="2" type="noConversion"/>
  </si>
  <si>
    <t>25-24-12</t>
    <phoneticPr fontId="2" type="noConversion"/>
  </si>
  <si>
    <t>쇼핑몰</t>
    <phoneticPr fontId="2" type="noConversion"/>
  </si>
  <si>
    <t>WC-2,가열,3등급</t>
    <phoneticPr fontId="2" type="noConversion"/>
  </si>
  <si>
    <t>BB-2,가열,3등급</t>
    <phoneticPr fontId="2" type="noConversion"/>
  </si>
  <si>
    <t>이형철근</t>
    <phoneticPr fontId="2" type="noConversion"/>
  </si>
  <si>
    <t>D16</t>
    <phoneticPr fontId="2" type="noConversion"/>
  </si>
  <si>
    <t>D13</t>
    <phoneticPr fontId="2" type="noConversion"/>
  </si>
  <si>
    <t>수로관</t>
    <phoneticPr fontId="2" type="noConversion"/>
  </si>
  <si>
    <t>300X300X2000</t>
    <phoneticPr fontId="2" type="noConversion"/>
  </si>
  <si>
    <t>본</t>
    <phoneticPr fontId="2" type="noConversion"/>
  </si>
  <si>
    <t>경남지역본부 밀양지사 수자원관리부</t>
    <phoneticPr fontId="2" type="noConversion"/>
  </si>
  <si>
    <t>경남지역본부 밀양지사 지역개발부</t>
    <phoneticPr fontId="2" type="noConversion"/>
  </si>
  <si>
    <t>안심마을 창조적마을만들기사업</t>
    <phoneticPr fontId="2" type="noConversion"/>
  </si>
  <si>
    <t>25*150*2400</t>
    <phoneticPr fontId="2" type="noConversion"/>
  </si>
  <si>
    <t>구조물</t>
    <phoneticPr fontId="2" type="noConversion"/>
  </si>
  <si>
    <t>문종원</t>
    <phoneticPr fontId="2" type="noConversion"/>
  </si>
  <si>
    <t>055-940-5534</t>
    <phoneticPr fontId="2" type="noConversion"/>
  </si>
  <si>
    <t>디자인형울타리</t>
    <phoneticPr fontId="2" type="noConversion"/>
  </si>
  <si>
    <t>1200*1500</t>
    <phoneticPr fontId="2" type="noConversion"/>
  </si>
  <si>
    <t>보차도용콘크리트블록</t>
    <phoneticPr fontId="2" type="noConversion"/>
  </si>
  <si>
    <t>T80</t>
    <phoneticPr fontId="2" type="noConversion"/>
  </si>
  <si>
    <t>스톤아트</t>
    <phoneticPr fontId="2" type="noConversion"/>
  </si>
  <si>
    <t>3000*2400</t>
    <phoneticPr fontId="2" type="noConversion"/>
  </si>
  <si>
    <t>로봇페인팅</t>
    <phoneticPr fontId="2" type="noConversion"/>
  </si>
  <si>
    <t>죽림권역 단위종합정비사업</t>
    <phoneticPr fontId="2" type="noConversion"/>
  </si>
  <si>
    <t>#78,WC-2</t>
    <phoneticPr fontId="2" type="noConversion"/>
  </si>
  <si>
    <r>
      <t>T</t>
    </r>
    <r>
      <rPr>
        <sz val="11"/>
        <rFont val="돋움"/>
        <family val="3"/>
        <charset val="129"/>
      </rPr>
      <t>ON</t>
    </r>
    <phoneticPr fontId="2" type="noConversion"/>
  </si>
  <si>
    <t>박남룡</t>
    <phoneticPr fontId="2" type="noConversion"/>
  </si>
  <si>
    <t>055-940-5541</t>
    <phoneticPr fontId="2" type="noConversion"/>
  </si>
  <si>
    <t xml:space="preserve">추정가격 2천만원 이하 </t>
    <phoneticPr fontId="2" type="noConversion"/>
  </si>
  <si>
    <t>일반경쟁</t>
    <phoneticPr fontId="2" type="noConversion"/>
  </si>
  <si>
    <t>쌍효마을 창조적마을만들기사업 지역역량강화사업 용역</t>
    <phoneticPr fontId="2" type="noConversion"/>
  </si>
  <si>
    <t>제한경쟁</t>
    <phoneticPr fontId="2" type="noConversion"/>
  </si>
  <si>
    <t>글로벌연구교육복합단지 신축공사</t>
  </si>
  <si>
    <t>조명기구</t>
  </si>
  <si>
    <t>인재개발원 IEEC신축공사사무소</t>
  </si>
  <si>
    <t>안성일</t>
    <phoneticPr fontId="2" type="noConversion"/>
  </si>
  <si>
    <t>031-8032-9435</t>
    <phoneticPr fontId="2" type="noConversion"/>
  </si>
  <si>
    <t>통합배선</t>
  </si>
  <si>
    <t>MDF, IDF 등</t>
  </si>
  <si>
    <t>교환기</t>
  </si>
  <si>
    <t>서버, 운용PC</t>
  </si>
  <si>
    <t>방송, A/V설비</t>
  </si>
  <si>
    <t>전관방송, A/V</t>
  </si>
  <si>
    <t>글로벌 연구·교육복합단지 신축공사</t>
  </si>
  <si>
    <t>아스콘</t>
  </si>
  <si>
    <t>표층용 #78</t>
  </si>
  <si>
    <t xml:space="preserve"> 포장 </t>
  </si>
  <si>
    <t xml:space="preserve"> ton </t>
  </si>
  <si>
    <t>조태환</t>
    <phoneticPr fontId="2" type="noConversion"/>
  </si>
  <si>
    <t>031-8032-9183</t>
    <phoneticPr fontId="2" type="noConversion"/>
  </si>
  <si>
    <t>기층용 #467</t>
  </si>
  <si>
    <t>PVC이중벽관</t>
  </si>
  <si>
    <t>Φ200</t>
  </si>
  <si>
    <t xml:space="preserve"> 우·오수관로 </t>
  </si>
  <si>
    <t xml:space="preserve"> 본 </t>
  </si>
  <si>
    <t>부스터펌프</t>
  </si>
  <si>
    <t>(400LPM*4)*60M외</t>
  </si>
  <si>
    <t>기계</t>
  </si>
  <si>
    <t>우동호</t>
  </si>
  <si>
    <t>031-503-6803</t>
  </si>
  <si>
    <t>팬코일유닛</t>
  </si>
  <si>
    <t>D50X30T외</t>
  </si>
  <si>
    <t>저수조</t>
  </si>
  <si>
    <t>12x5.5x4</t>
  </si>
  <si>
    <t>자동제어설치</t>
  </si>
  <si>
    <t>중앙관제장치외</t>
  </si>
  <si>
    <t>해당없음</t>
    <phoneticPr fontId="2" type="noConversion"/>
  </si>
  <si>
    <t>새만금방수제 만경2공구 건설공사</t>
  </si>
  <si>
    <t>전라북도</t>
  </si>
  <si>
    <t>가력배수갑문 통선문 수중부 보수 도장 공사</t>
  </si>
  <si>
    <t>전문</t>
  </si>
  <si>
    <t>새만금사업단 시설운영부</t>
  </si>
  <si>
    <t>새만금 4호방조제 피복석 이완, 이탈 복구 공사</t>
  </si>
  <si>
    <t>새만금 방조제 보수(사면, 천단부, 도로부 등) 공사</t>
  </si>
  <si>
    <t>방조제 호측 안전시설물(난간, 데크) 보수 보강 공사</t>
  </si>
  <si>
    <t>신시 배수갑문 교량 보강 공사</t>
  </si>
  <si>
    <t>새만금 농생명용지 1-1공구 조성공사</t>
  </si>
  <si>
    <t>00112312341234123</t>
  </si>
  <si>
    <t>새만금사업단 공무부</t>
  </si>
  <si>
    <t>이광솔</t>
  </si>
  <si>
    <t>063-463-2166</t>
  </si>
  <si>
    <t>새만금 농생명용지 1-2공구 조성공사</t>
  </si>
  <si>
    <t>김철홍</t>
  </si>
  <si>
    <t>063-453-0081</t>
  </si>
  <si>
    <t>새만금 농생명용지 1공구 연결도로 건설공사</t>
  </si>
  <si>
    <t>새만금 농생명용지 2공구 매립공사</t>
  </si>
  <si>
    <t>김성용</t>
  </si>
  <si>
    <t>063-467-5760</t>
  </si>
  <si>
    <t>새만금 농생명용지 4공구 조성공사</t>
  </si>
  <si>
    <t>김경진</t>
  </si>
  <si>
    <t>063-547-5096</t>
  </si>
  <si>
    <t>새만금 농업용지 5공구 조성공사</t>
  </si>
  <si>
    <t>박태준</t>
  </si>
  <si>
    <t>063-545-8553</t>
  </si>
  <si>
    <t>새만금 환경생태용지 5공구 조성공사</t>
  </si>
  <si>
    <t>새만금 농생명용지 6-2공구 매립공사</t>
  </si>
  <si>
    <t>안성</t>
  </si>
  <si>
    <t>063-776-7050</t>
  </si>
  <si>
    <t>새만금 군대체시설 대항리중대 자동제어설치</t>
  </si>
  <si>
    <t>자동제어설비</t>
  </si>
  <si>
    <t>자동제어</t>
  </si>
  <si>
    <t>\</t>
  </si>
  <si>
    <t>정웅기</t>
  </si>
  <si>
    <t>063-540-5864</t>
  </si>
  <si>
    <t>새만금 군대체시설 대항리중대 냉난방기설치</t>
  </si>
  <si>
    <t>냉방63.8kW/난방71.8kW</t>
  </si>
  <si>
    <t>새만금 군대체시설 사업(신시소대 TV 등 비품 구입)</t>
  </si>
  <si>
    <t>TV 외 41종</t>
  </si>
  <si>
    <t>42인치</t>
  </si>
  <si>
    <t>비품</t>
  </si>
  <si>
    <t>김영민</t>
  </si>
  <si>
    <t>063-540-5962</t>
  </si>
  <si>
    <t>새만금 군대체시설 사업(26인치 탐조등 제조구매)</t>
  </si>
  <si>
    <t>26인치 제논탐조등</t>
  </si>
  <si>
    <t>26인치</t>
  </si>
  <si>
    <t>군사용</t>
  </si>
  <si>
    <t>새만금 군대체시설 사업(미장벽돌)</t>
  </si>
  <si>
    <t>미장벽돌</t>
  </si>
  <si>
    <t>190*90*57mm</t>
  </si>
  <si>
    <t>조적</t>
  </si>
  <si>
    <t>새만금 군대체시설 사업(단열복합 커튼월)</t>
  </si>
  <si>
    <t>단열복합 커튼월</t>
  </si>
  <si>
    <t>175mm</t>
  </si>
  <si>
    <t>창호</t>
  </si>
  <si>
    <t>2017년 새만금 묘목장 조성사업</t>
    <phoneticPr fontId="2" type="noConversion"/>
  </si>
  <si>
    <t>곰솔</t>
  </si>
  <si>
    <t>2년생</t>
  </si>
  <si>
    <t>묘목</t>
  </si>
  <si>
    <t>새만금사업단 환경관리부</t>
  </si>
  <si>
    <t>곽용수</t>
  </si>
  <si>
    <t>콘크리트용배수로관</t>
  </si>
  <si>
    <t>1000,1200*1000</t>
  </si>
  <si>
    <t>환경수로관</t>
  </si>
  <si>
    <t>1500,2000*1000</t>
  </si>
  <si>
    <t>필터매트</t>
  </si>
  <si>
    <t>5t,중량600g</t>
  </si>
  <si>
    <t>조립식암거</t>
  </si>
  <si>
    <t>1.5*1.5~3.0*1.5</t>
  </si>
  <si>
    <t>VR관</t>
  </si>
  <si>
    <t>D450~D1000</t>
  </si>
  <si>
    <t>25-30-15외4종</t>
  </si>
  <si>
    <t>D13~H29</t>
  </si>
  <si>
    <t>1000*800</t>
  </si>
  <si>
    <t>식생옹벽</t>
  </si>
  <si>
    <t>1000*750*500</t>
  </si>
  <si>
    <t>1.5*1.5~3.5*1.5</t>
  </si>
  <si>
    <t>H13,H16</t>
  </si>
  <si>
    <t>부직포</t>
  </si>
  <si>
    <t>1톤,3톤</t>
  </si>
  <si>
    <t>철콘용배수로관</t>
  </si>
  <si>
    <t>25-24-120외2종</t>
  </si>
  <si>
    <t>SD300</t>
  </si>
  <si>
    <t>진동 및 전압철근 콘크리트관</t>
  </si>
  <si>
    <t>D500mm</t>
  </si>
  <si>
    <t>PE지관</t>
  </si>
  <si>
    <t>710A, L=12.0m</t>
  </si>
  <si>
    <t>PE강관</t>
  </si>
  <si>
    <t>Φ800mm, 7t</t>
  </si>
  <si>
    <t>철근콘크리트용배수로관</t>
  </si>
  <si>
    <t>1,000C</t>
  </si>
  <si>
    <t>Φ1350mm, 10t</t>
  </si>
  <si>
    <t>PE강관(곡관)</t>
  </si>
  <si>
    <t>Φ800㎜,∠45</t>
  </si>
  <si>
    <t>PHC파일</t>
  </si>
  <si>
    <t>500mmx14m</t>
  </si>
  <si>
    <t>매트리스 개비온</t>
  </si>
  <si>
    <t>H=0.30</t>
  </si>
  <si>
    <t>식생옹벽블럭</t>
  </si>
  <si>
    <t>추진강관</t>
  </si>
  <si>
    <t>Φ1,850㎜,18t×3m</t>
  </si>
  <si>
    <t>새만금 농생명용지 5공구 조성공사</t>
  </si>
  <si>
    <t>일반용유리섬유강화플라스틱관</t>
  </si>
  <si>
    <t>D700</t>
  </si>
  <si>
    <t>D1000</t>
  </si>
  <si>
    <t>수도용고밀도PE관</t>
  </si>
  <si>
    <t>D110</t>
  </si>
  <si>
    <t>D160</t>
  </si>
  <si>
    <t>D225</t>
  </si>
  <si>
    <t>D280</t>
  </si>
  <si>
    <t>D315</t>
  </si>
  <si>
    <t>D355</t>
  </si>
  <si>
    <t>D400</t>
  </si>
  <si>
    <t>D450</t>
  </si>
  <si>
    <t>D560</t>
  </si>
  <si>
    <t>협상에의한계약</t>
    <phoneticPr fontId="2" type="noConversion"/>
  </si>
  <si>
    <t>2017 직원 근무복 제작ㆍ구매</t>
    <phoneticPr fontId="2" type="noConversion"/>
  </si>
  <si>
    <t>5310271001(남)/
5310271002(여)</t>
    <phoneticPr fontId="2" type="noConversion"/>
  </si>
  <si>
    <t>근무복</t>
    <phoneticPr fontId="2" type="noConversion"/>
  </si>
  <si>
    <t>의류(상의)</t>
    <phoneticPr fontId="2" type="noConversion"/>
  </si>
  <si>
    <t>근무</t>
    <phoneticPr fontId="2" type="noConversion"/>
  </si>
  <si>
    <t>본사 인사복지처</t>
    <phoneticPr fontId="2" type="noConversion"/>
  </si>
  <si>
    <t>김두종</t>
    <phoneticPr fontId="2" type="noConversion"/>
  </si>
  <si>
    <t>061-338-6027</t>
    <phoneticPr fontId="2" type="noConversion"/>
  </si>
  <si>
    <t>신동지구 대체관정 개발사업 이용시설공사</t>
    <phoneticPr fontId="2" type="noConversion"/>
  </si>
  <si>
    <t>대전광역시</t>
  </si>
  <si>
    <t>영인면소재지 종합정비사업</t>
    <phoneticPr fontId="2" type="noConversion"/>
  </si>
  <si>
    <t>지역개발부</t>
    <phoneticPr fontId="2" type="noConversion"/>
  </si>
  <si>
    <t>대정2지구 기계확경작로</t>
    <phoneticPr fontId="2" type="noConversion"/>
  </si>
  <si>
    <t>송악지구 시설물 유지관리공사</t>
    <phoneticPr fontId="2" type="noConversion"/>
  </si>
  <si>
    <t>수자원관리부</t>
    <phoneticPr fontId="2" type="noConversion"/>
  </si>
  <si>
    <t>우목지구 수리시설개보수사업 토목,기계공사</t>
    <phoneticPr fontId="2" type="noConversion"/>
  </si>
  <si>
    <t>충청남도</t>
    <phoneticPr fontId="2" type="noConversion"/>
  </si>
  <si>
    <t>내항지구 기계화경작로 확.포장사업</t>
    <phoneticPr fontId="2" type="noConversion"/>
  </si>
  <si>
    <t>증산지구 기계화경작로 확.포장사업</t>
    <phoneticPr fontId="2" type="noConversion"/>
  </si>
  <si>
    <t>장곡지구 기계화경작로 확.포장사업</t>
    <phoneticPr fontId="2" type="noConversion"/>
  </si>
  <si>
    <t>죽청지구 기계화경작로 확.포장사업</t>
    <phoneticPr fontId="2" type="noConversion"/>
  </si>
  <si>
    <t>나원지구 기계화경작로 확.포장사업</t>
    <phoneticPr fontId="2" type="noConversion"/>
  </si>
  <si>
    <t>소양지구 기계화경작로 확.포장사업</t>
    <phoneticPr fontId="2" type="noConversion"/>
  </si>
  <si>
    <t>황교지구 기계화경작로 확.포장사업</t>
    <phoneticPr fontId="2" type="noConversion"/>
  </si>
  <si>
    <t>대야지구 기계화경작로확포장사업</t>
    <phoneticPr fontId="2" type="noConversion"/>
  </si>
  <si>
    <t>현상주</t>
    <phoneticPr fontId="2" type="noConversion"/>
  </si>
  <si>
    <t>041-660-8586</t>
    <phoneticPr fontId="2" type="noConversion"/>
  </si>
  <si>
    <t>국가계약법시행령26조1항5호가목</t>
    <phoneticPr fontId="2" type="noConversion"/>
  </si>
  <si>
    <t>화곡지구 기계화경작로확포장사업</t>
    <phoneticPr fontId="2" type="noConversion"/>
  </si>
  <si>
    <t>국가계약법시행령26조1항6호가목</t>
  </si>
  <si>
    <t>중왕지구 기계화경작로확포장사업</t>
    <phoneticPr fontId="2" type="noConversion"/>
  </si>
  <si>
    <t>대산지구 수리시설개보수사업</t>
    <phoneticPr fontId="2" type="noConversion"/>
  </si>
  <si>
    <t>노성면 화곡리 배수로정비사업</t>
    <phoneticPr fontId="2" type="noConversion"/>
  </si>
  <si>
    <t>탑정호권역 농촌마을종합개발사업 토목건축공사</t>
    <phoneticPr fontId="2" type="noConversion"/>
  </si>
  <si>
    <t>삼산2지구 배수개선사업</t>
  </si>
  <si>
    <t>서천지사 지역개발부</t>
  </si>
  <si>
    <t>장선지구 재구조화사업</t>
  </si>
  <si>
    <t>신정지구 수리시설개보수사업 전기공사</t>
    <phoneticPr fontId="2" type="noConversion"/>
  </si>
  <si>
    <t>이수창</t>
    <phoneticPr fontId="2" type="noConversion"/>
  </si>
  <si>
    <t>041-940-1782</t>
    <phoneticPr fontId="2" type="noConversion"/>
  </si>
  <si>
    <t>공리지구 수질개선사업 전기공사</t>
    <phoneticPr fontId="2" type="noConversion"/>
  </si>
  <si>
    <t>국가계약법 시행령 제26조1항5호가목1)</t>
    <phoneticPr fontId="2" type="noConversion"/>
  </si>
  <si>
    <t>금곡 재구조화사업 토목공사</t>
    <phoneticPr fontId="2" type="noConversion"/>
  </si>
  <si>
    <t>죽천1리 새뜰마을 건축토목공사</t>
    <phoneticPr fontId="2" type="noConversion"/>
  </si>
  <si>
    <t>죽천1리 새뜰마을 전기공사</t>
    <phoneticPr fontId="2" type="noConversion"/>
  </si>
  <si>
    <t>용리지구 기계화경작로확포장사업</t>
  </si>
  <si>
    <t>김정국</t>
  </si>
  <si>
    <t>041-330-3572</t>
  </si>
  <si>
    <t>이리지구 기계화경작로확포장사업</t>
  </si>
  <si>
    <t>복운2지구 기계화경작로 확.포장사업</t>
    <phoneticPr fontId="2" type="noConversion"/>
  </si>
  <si>
    <t>월곡지구 기계화경작로 확.포장사업</t>
    <phoneticPr fontId="2" type="noConversion"/>
  </si>
  <si>
    <t>당진포2지구 기계화경작로 확.포장사업</t>
    <phoneticPr fontId="2" type="noConversion"/>
  </si>
  <si>
    <t>항곡지구 기계화경작로 확.포장사업</t>
    <phoneticPr fontId="2" type="noConversion"/>
  </si>
  <si>
    <t>대촌1지구 기계화경작로 확.포장사업</t>
    <phoneticPr fontId="2" type="noConversion"/>
  </si>
  <si>
    <t>삼봉1지구 기계화경작로 확.포장사업</t>
    <phoneticPr fontId="2" type="noConversion"/>
  </si>
  <si>
    <t>삼봉4지구 기계화경작로 확.포장사업</t>
    <phoneticPr fontId="2" type="noConversion"/>
  </si>
  <si>
    <t>초락도2지구 기계화경작로 확.포장사업</t>
    <phoneticPr fontId="2" type="noConversion"/>
  </si>
  <si>
    <t>우두3통지구 기계화경작로 확.포장사업</t>
    <phoneticPr fontId="2" type="noConversion"/>
  </si>
  <si>
    <t>삽교천지구 수리시설개보수사업 토목공사</t>
    <phoneticPr fontId="2" type="noConversion"/>
  </si>
  <si>
    <t>백석지구 수리시설개보수사업 토목공사</t>
    <phoneticPr fontId="2" type="noConversion"/>
  </si>
  <si>
    <t>대호농업시범단지 용수로 신설 공사</t>
    <phoneticPr fontId="2" type="noConversion"/>
  </si>
  <si>
    <t>수자원관리부 요청</t>
    <phoneticPr fontId="2" type="noConversion"/>
  </si>
  <si>
    <t>21MPA 25-21-8</t>
    <phoneticPr fontId="14" type="noConversion"/>
  </si>
  <si>
    <t>041-660-8587</t>
  </si>
  <si>
    <t>041-660-8588</t>
  </si>
  <si>
    <t>군수2지구 수리시설개보수사업</t>
    <phoneticPr fontId="2" type="noConversion"/>
  </si>
  <si>
    <t>입축사류펌프</t>
    <phoneticPr fontId="2" type="noConversion"/>
  </si>
  <si>
    <t>Ø1200mm</t>
    <phoneticPr fontId="2" type="noConversion"/>
  </si>
  <si>
    <t>김재인</t>
    <phoneticPr fontId="2" type="noConversion"/>
  </si>
  <si>
    <t>041-837-9534</t>
    <phoneticPr fontId="2" type="noConversion"/>
  </si>
  <si>
    <t>수리4대포함</t>
    <phoneticPr fontId="2" type="noConversion"/>
  </si>
  <si>
    <t>제진기</t>
    <phoneticPr fontId="2" type="noConversion"/>
  </si>
  <si>
    <t>유압식</t>
    <phoneticPr fontId="2" type="noConversion"/>
  </si>
  <si>
    <t>수리2대</t>
    <phoneticPr fontId="2" type="noConversion"/>
  </si>
  <si>
    <t>전동기</t>
    <phoneticPr fontId="2" type="noConversion"/>
  </si>
  <si>
    <t>280kW×22P</t>
    <phoneticPr fontId="2" type="noConversion"/>
  </si>
  <si>
    <t>김계영</t>
    <phoneticPr fontId="2" type="noConversion"/>
  </si>
  <si>
    <t>041-837-9537</t>
    <phoneticPr fontId="2" type="noConversion"/>
  </si>
  <si>
    <t>입포지구 수리시설개보수사업</t>
    <phoneticPr fontId="2" type="noConversion"/>
  </si>
  <si>
    <t>횡축축류펌프</t>
    <phoneticPr fontId="2" type="noConversion"/>
  </si>
  <si>
    <t>Ø1500mm</t>
    <phoneticPr fontId="2" type="noConversion"/>
  </si>
  <si>
    <t>수리8대</t>
    <phoneticPr fontId="2" type="noConversion"/>
  </si>
  <si>
    <t>변압기</t>
    <phoneticPr fontId="2" type="noConversion"/>
  </si>
  <si>
    <t>3000kVA</t>
    <phoneticPr fontId="2" type="noConversion"/>
  </si>
  <si>
    <t>석우2지구 수리시설개보수사업</t>
    <phoneticPr fontId="2" type="noConversion"/>
  </si>
  <si>
    <t>수중사류펌프</t>
    <phoneticPr fontId="2" type="noConversion"/>
  </si>
  <si>
    <t>Ø800mm, Ø600mm</t>
    <phoneticPr fontId="2" type="noConversion"/>
  </si>
  <si>
    <t>2100kVA, 2500kVA</t>
    <phoneticPr fontId="2" type="noConversion"/>
  </si>
  <si>
    <t>화양지구 수리시설개보수사업</t>
    <phoneticPr fontId="2" type="noConversion"/>
  </si>
  <si>
    <t>펌프 (수중)</t>
    <phoneticPr fontId="2" type="noConversion"/>
  </si>
  <si>
    <t>Φ500m/m×45kw</t>
    <phoneticPr fontId="2" type="noConversion"/>
  </si>
  <si>
    <t xml:space="preserve">기계 </t>
    <phoneticPr fontId="2" type="noConversion"/>
  </si>
  <si>
    <t>조규민</t>
    <phoneticPr fontId="2" type="noConversion"/>
  </si>
  <si>
    <t>041-950-7724</t>
    <phoneticPr fontId="2" type="noConversion"/>
  </si>
  <si>
    <t>분향지구 수리시설개보수사업 전기공사</t>
    <phoneticPr fontId="2" type="noConversion"/>
  </si>
  <si>
    <t>유입변압기</t>
    <phoneticPr fontId="2" type="noConversion"/>
  </si>
  <si>
    <t>22.9kV/3.3kV 3P 750kVA</t>
    <phoneticPr fontId="2" type="noConversion"/>
  </si>
  <si>
    <t>결성면 농촌중심지활성화사업</t>
    <phoneticPr fontId="2" type="noConversion"/>
  </si>
  <si>
    <t>인조화강석블록</t>
    <phoneticPr fontId="2" type="noConversion"/>
  </si>
  <si>
    <t>T80, 투수형</t>
    <phoneticPr fontId="2" type="noConversion"/>
  </si>
  <si>
    <r>
      <t>m</t>
    </r>
    <r>
      <rPr>
        <vertAlign val="superscript"/>
        <sz val="11"/>
        <rFont val="돋움"/>
        <family val="3"/>
        <charset val="129"/>
      </rPr>
      <t>2</t>
    </r>
    <phoneticPr fontId="2" type="noConversion"/>
  </si>
  <si>
    <t>문병영</t>
    <phoneticPr fontId="2" type="noConversion"/>
  </si>
  <si>
    <t>041-630-5734</t>
    <phoneticPr fontId="2" type="noConversion"/>
  </si>
  <si>
    <t>태양광 발전장치</t>
    <phoneticPr fontId="2" type="noConversion"/>
  </si>
  <si>
    <t>15kW, 3kW</t>
    <phoneticPr fontId="2" type="noConversion"/>
  </si>
  <si>
    <t>발전</t>
    <phoneticPr fontId="2" type="noConversion"/>
  </si>
  <si>
    <t>가로등(가로등주 등)</t>
    <phoneticPr fontId="2" type="noConversion"/>
  </si>
  <si>
    <t>LED60W</t>
  </si>
  <si>
    <t>조명</t>
    <phoneticPr fontId="2" type="noConversion"/>
  </si>
  <si>
    <t>금마지구 수리시설개보수사업 토목공사</t>
    <phoneticPr fontId="2" type="noConversion"/>
  </si>
  <si>
    <t>메시형울타리</t>
    <phoneticPr fontId="2" type="noConversion"/>
  </si>
  <si>
    <t>W2000mm*H1500mm</t>
    <phoneticPr fontId="16" type="noConversion"/>
  </si>
  <si>
    <t>방호용</t>
    <phoneticPr fontId="2" type="noConversion"/>
  </si>
  <si>
    <t>박재규</t>
    <phoneticPr fontId="2" type="noConversion"/>
  </si>
  <si>
    <t>041-333-3550</t>
    <phoneticPr fontId="2" type="noConversion"/>
  </si>
  <si>
    <t>25-21-80</t>
  </si>
  <si>
    <t>포장</t>
  </si>
  <si>
    <t>산동지구 다목적농촌용수개발사업</t>
  </si>
  <si>
    <t>자동화공사(TM/TC)</t>
    <phoneticPr fontId="2" type="noConversion"/>
  </si>
  <si>
    <t>정기수</t>
  </si>
  <si>
    <t>041-351-9174</t>
  </si>
  <si>
    <t>우강1지구 배수개선사업</t>
  </si>
  <si>
    <t>25-210-8</t>
  </si>
  <si>
    <r>
      <t>m</t>
    </r>
    <r>
      <rPr>
        <sz val="11"/>
        <rFont val="돋움"/>
        <family val="3"/>
        <charset val="129"/>
      </rPr>
      <t>3</t>
    </r>
  </si>
  <si>
    <t>김경록</t>
    <phoneticPr fontId="2" type="noConversion"/>
  </si>
  <si>
    <t>041-351-9161</t>
    <phoneticPr fontId="2" type="noConversion"/>
  </si>
  <si>
    <t>공고시 기술지원협약서 게시</t>
  </si>
  <si>
    <t>1분기에 발주하였으나 유찰되어 재공고 실시 예정</t>
    <phoneticPr fontId="2" type="noConversion"/>
  </si>
  <si>
    <t>1분기(3월) 발주예정이었으나, 2분기(4월) 연기됨</t>
    <phoneticPr fontId="2" type="noConversion"/>
  </si>
  <si>
    <t>국가계약법 시행령 제26조제1항제5호 가목</t>
    <phoneticPr fontId="2" type="noConversion"/>
  </si>
  <si>
    <t>국가계약법시행령 제26조제1항제5호가목</t>
    <phoneticPr fontId="2" type="noConversion"/>
  </si>
  <si>
    <t>국가계약법시행령 제26조제1항제5호가목</t>
  </si>
  <si>
    <t>세계자연유산권역 선흘1리 리사무소 리모델링</t>
  </si>
  <si>
    <t>제주특별자치도</t>
  </si>
  <si>
    <t>제주지역본부 사업계획부</t>
  </si>
  <si>
    <t>석준기</t>
  </si>
  <si>
    <t>세계자연유산권역 이색교류센터 리모델링</t>
  </si>
  <si>
    <t>064-750-8834</t>
  </si>
  <si>
    <t>송당리 창조적마을만들기사업(조경공사)</t>
  </si>
  <si>
    <t>고천석</t>
  </si>
  <si>
    <t>평대리 창조적마을만들기사업(조경공사)</t>
  </si>
  <si>
    <t>화순2지구 폐열재이용시설 지원사업</t>
  </si>
  <si>
    <t>제주지역본부 지하수지질부</t>
  </si>
  <si>
    <t>고수성</t>
  </si>
  <si>
    <t>064-750-8856</t>
  </si>
  <si>
    <t>제주시서귀포시 사후관리동 수중모터펌프 단가계약</t>
  </si>
  <si>
    <t>심정용모터 및 펌프</t>
  </si>
  <si>
    <t>25마력,30마력,40마력,50마력,60마력/각 마력별 적정펌프</t>
  </si>
  <si>
    <t>김진성</t>
  </si>
  <si>
    <t>064-750-8861</t>
  </si>
  <si>
    <t>구좌권역 사후위탁지구 자동화시스템 구축</t>
    <phoneticPr fontId="2" type="noConversion"/>
  </si>
  <si>
    <t>스마트제어시스템</t>
  </si>
  <si>
    <t>소순배</t>
    <phoneticPr fontId="2" type="noConversion"/>
  </si>
  <si>
    <t>064-750-8853</t>
    <phoneticPr fontId="2" type="noConversion"/>
  </si>
  <si>
    <t>성능인증</t>
  </si>
  <si>
    <t>자체조달</t>
    <phoneticPr fontId="2" type="noConversion"/>
  </si>
  <si>
    <t>제한경쟁</t>
    <phoneticPr fontId="2" type="noConversion"/>
  </si>
  <si>
    <t>비협정</t>
    <phoneticPr fontId="2" type="noConversion"/>
  </si>
  <si>
    <t>일반경쟁</t>
    <phoneticPr fontId="2" type="noConversion"/>
  </si>
  <si>
    <t>남원 기계화경작로 확포장사업</t>
    <phoneticPr fontId="2" type="noConversion"/>
  </si>
  <si>
    <t>방동지구 배수개선사업</t>
    <phoneticPr fontId="2" type="noConversion"/>
  </si>
  <si>
    <t>2017년 춘계 유지관리사업</t>
    <phoneticPr fontId="2" type="noConversion"/>
  </si>
  <si>
    <t>이승철</t>
    <phoneticPr fontId="2" type="noConversion"/>
  </si>
  <si>
    <t>063-650-7071</t>
    <phoneticPr fontId="2" type="noConversion"/>
  </si>
  <si>
    <t>금과면 농촌중심지활성화사업</t>
    <phoneticPr fontId="2" type="noConversion"/>
  </si>
  <si>
    <t>전라북도</t>
    <phoneticPr fontId="2" type="noConversion"/>
  </si>
  <si>
    <t>대산지구 수리시설개보수사업</t>
    <phoneticPr fontId="2" type="noConversion"/>
  </si>
  <si>
    <t>2017년 경천지구 수리시설개보수사업 전기공사</t>
  </si>
  <si>
    <t>두월촌노을권역 토목건축공사</t>
    <phoneticPr fontId="2" type="noConversion"/>
  </si>
  <si>
    <t>고마지구 농촌테마공원조성사업 전기공사</t>
    <phoneticPr fontId="2" type="noConversion"/>
  </si>
  <si>
    <t>전기</t>
    <phoneticPr fontId="2" type="noConversion"/>
  </si>
  <si>
    <t xml:space="preserve">전북지역본부 부안지사 </t>
    <phoneticPr fontId="2" type="noConversion"/>
  </si>
  <si>
    <t>공기관대행사업 시설물정비공사</t>
    <phoneticPr fontId="2" type="noConversion"/>
  </si>
  <si>
    <t xml:space="preserve">전북지역본부 군산지사 </t>
    <phoneticPr fontId="2" type="noConversion"/>
  </si>
  <si>
    <t>황등면 농촌중심지활성화사업</t>
  </si>
  <si>
    <t>용안면 농촌중심지활성화사업</t>
  </si>
  <si>
    <t>2017년 호동지구 완주군 재해위험저수지 보수.보강사업</t>
  </si>
  <si>
    <t>2017년 목동지구 완주군 재해위험저수지 보수.보강사업</t>
  </si>
  <si>
    <t>2017년 목단지구 완주군 재해위험저수지 보수.보강사업</t>
  </si>
  <si>
    <t>2017년 대승지구 완주군 재해위험저수지 보수.보강사업</t>
  </si>
  <si>
    <t>옥전마을 권역단위종합정비사업 지정폐기물(석면) 철거공사</t>
    <phoneticPr fontId="2" type="noConversion"/>
  </si>
  <si>
    <t>부안면소재지 종합정비사업</t>
    <phoneticPr fontId="2" type="noConversion"/>
  </si>
  <si>
    <t>노동지구 수리시설개보수사업</t>
    <phoneticPr fontId="2" type="noConversion"/>
  </si>
  <si>
    <t>안성면 농촌중심지활성화사업 토목공사</t>
  </si>
  <si>
    <t>구이지구 수상태양광발전사업</t>
    <phoneticPr fontId="2" type="noConversion"/>
  </si>
  <si>
    <t>태양광발전</t>
    <phoneticPr fontId="2" type="noConversion"/>
  </si>
  <si>
    <t>2,000KW</t>
    <phoneticPr fontId="2" type="noConversion"/>
  </si>
  <si>
    <t>발전</t>
    <phoneticPr fontId="2" type="noConversion"/>
  </si>
  <si>
    <t>식</t>
    <phoneticPr fontId="2" type="noConversion"/>
  </si>
  <si>
    <t>전북지역본부 기전기술부</t>
    <phoneticPr fontId="2" type="noConversion"/>
  </si>
  <si>
    <t>김광석</t>
    <phoneticPr fontId="2" type="noConversion"/>
  </si>
  <si>
    <t>063-239-2179</t>
    <phoneticPr fontId="2" type="noConversion"/>
  </si>
  <si>
    <t>소향지구 소수력발전사업</t>
    <phoneticPr fontId="2" type="noConversion"/>
  </si>
  <si>
    <t>소수력발전</t>
    <phoneticPr fontId="2" type="noConversion"/>
  </si>
  <si>
    <t>3,000KW</t>
    <phoneticPr fontId="2" type="noConversion"/>
  </si>
  <si>
    <t>전북1지구 농업용수관리자동화사업</t>
    <phoneticPr fontId="2" type="noConversion"/>
  </si>
  <si>
    <t>멀티스크린컴퓨터</t>
    <phoneticPr fontId="2" type="noConversion"/>
  </si>
  <si>
    <t>12유저</t>
    <phoneticPr fontId="2" type="noConversion"/>
  </si>
  <si>
    <t>감시</t>
    <phoneticPr fontId="2" type="noConversion"/>
  </si>
  <si>
    <t xml:space="preserve">2017년 구림지구 개보수사업 </t>
    <phoneticPr fontId="2" type="noConversion"/>
  </si>
  <si>
    <t>레미콘</t>
    <phoneticPr fontId="2" type="noConversion"/>
  </si>
  <si>
    <t>규격</t>
    <phoneticPr fontId="2" type="noConversion"/>
  </si>
  <si>
    <t>\</t>
    <phoneticPr fontId="2" type="noConversion"/>
  </si>
  <si>
    <t>전북지역본부 순창지사</t>
    <phoneticPr fontId="2" type="noConversion"/>
  </si>
  <si>
    <t>2017년 구림지구 개보수사업</t>
    <phoneticPr fontId="2" type="noConversion"/>
  </si>
  <si>
    <t>철근</t>
    <phoneticPr fontId="2" type="noConversion"/>
  </si>
  <si>
    <t>2017년 경천지구 개보수사업</t>
    <phoneticPr fontId="2" type="noConversion"/>
  </si>
  <si>
    <t>이정춘</t>
    <phoneticPr fontId="2" type="noConversion"/>
  </si>
  <si>
    <t>063-650-7070</t>
    <phoneticPr fontId="2" type="noConversion"/>
  </si>
  <si>
    <t>어도블럭</t>
    <phoneticPr fontId="2" type="noConversion"/>
  </si>
  <si>
    <t>2017년 화양지구 개보수사업</t>
    <phoneticPr fontId="2" type="noConversion"/>
  </si>
  <si>
    <t>권두산</t>
    <phoneticPr fontId="2" type="noConversion"/>
  </si>
  <si>
    <t>063-650-7074</t>
    <phoneticPr fontId="2" type="noConversion"/>
  </si>
  <si>
    <t>2017년 대산지구 개보수사업</t>
  </si>
  <si>
    <t>시멘트</t>
    <phoneticPr fontId="2" type="noConversion"/>
  </si>
  <si>
    <t>송낙수</t>
  </si>
  <si>
    <t>063-650-7073</t>
  </si>
  <si>
    <t>안전난간</t>
    <phoneticPr fontId="2" type="noConversion"/>
  </si>
  <si>
    <t>2017년 경천지구 수리시설개보수사업 가동보 제조구매</t>
    <phoneticPr fontId="2" type="noConversion"/>
  </si>
  <si>
    <t>고무보</t>
    <phoneticPr fontId="2" type="noConversion"/>
  </si>
  <si>
    <t>서진원</t>
    <phoneticPr fontId="2" type="noConversion"/>
  </si>
  <si>
    <t>063-650-7080</t>
    <phoneticPr fontId="2" type="noConversion"/>
  </si>
  <si>
    <t>금황지구 수리시설개보수사업 펌프제조구매</t>
  </si>
  <si>
    <t>펌프</t>
  </si>
  <si>
    <t>Ø900,Ø600</t>
  </si>
  <si>
    <t>양수장</t>
  </si>
  <si>
    <t>전북지역본부 동진지사</t>
    <phoneticPr fontId="2" type="noConversion"/>
  </si>
  <si>
    <t>조용태</t>
  </si>
  <si>
    <t>063-540-1168</t>
  </si>
  <si>
    <t>금황지구 수리시설개보수사업 밸브류 구매</t>
  </si>
  <si>
    <t>일반단가</t>
  </si>
  <si>
    <t>밸브류</t>
  </si>
  <si>
    <t>금황지구 수리시설개보수사업 전도수문 제조구매 설치</t>
  </si>
  <si>
    <t>전도수문</t>
  </si>
  <si>
    <t>20m×1.35m</t>
  </si>
  <si>
    <t>수문</t>
  </si>
  <si>
    <t>련</t>
  </si>
  <si>
    <t>금황지구 수리시설개보수사업 권양기 제조구매</t>
  </si>
  <si>
    <t>권양기</t>
  </si>
  <si>
    <t>4ton연동</t>
  </si>
  <si>
    <t>금황지구 수리시설개보수사업 문비,문틀 제조구매</t>
  </si>
  <si>
    <t>문비,문틀</t>
  </si>
  <si>
    <t>2.0m×2.0m</t>
  </si>
  <si>
    <t>군평지구 수리시설개보수사업 펌프제조구매</t>
  </si>
  <si>
    <t>Ø500</t>
  </si>
  <si>
    <t>군평지구 수리시설개보수사업 권양기 제조구매</t>
  </si>
  <si>
    <t>50ton드럼,6ton액츄렉타</t>
  </si>
  <si>
    <t>군평지구 수리시설개보수사업 문비,문틀 제조구매</t>
  </si>
  <si>
    <t>15m×3.2m</t>
  </si>
  <si>
    <t>청호권역단위 종합정비사업</t>
    <phoneticPr fontId="2" type="noConversion"/>
  </si>
  <si>
    <t>인조잔디</t>
    <phoneticPr fontId="2" type="noConversion"/>
  </si>
  <si>
    <t>W4000*T55mm</t>
    <phoneticPr fontId="2" type="noConversion"/>
  </si>
  <si>
    <t>운동장</t>
    <phoneticPr fontId="2" type="noConversion"/>
  </si>
  <si>
    <t>㎡</t>
    <phoneticPr fontId="2" type="noConversion"/>
  </si>
  <si>
    <t>이희신</t>
    <phoneticPr fontId="2" type="noConversion"/>
  </si>
  <si>
    <t>063-580-1055</t>
    <phoneticPr fontId="2" type="noConversion"/>
  </si>
  <si>
    <t>연도 해안일주 경관도로 조성사업</t>
  </si>
  <si>
    <t>철재형 가드레일</t>
  </si>
  <si>
    <t>W2000xH900</t>
  </si>
  <si>
    <t>안전</t>
  </si>
  <si>
    <t>최명호</t>
  </si>
  <si>
    <t>063-440-5722</t>
  </si>
  <si>
    <t>임피면소재지 종합정비사업</t>
  </si>
  <si>
    <t>가로등주</t>
  </si>
  <si>
    <t>H=8m, 1등용</t>
  </si>
  <si>
    <t>전기공사</t>
  </si>
  <si>
    <t>주</t>
  </si>
  <si>
    <t>김선화</t>
    <phoneticPr fontId="2" type="noConversion"/>
  </si>
  <si>
    <t>063-440-5716</t>
    <phoneticPr fontId="2" type="noConversion"/>
  </si>
  <si>
    <t>AV설비 구매설치</t>
  </si>
  <si>
    <t>통신공사</t>
  </si>
  <si>
    <t>전관방송 구매설치</t>
  </si>
  <si>
    <t>CCTV 구매설치</t>
  </si>
  <si>
    <t>성당1지구 배수개선사업</t>
    <phoneticPr fontId="2" type="noConversion"/>
  </si>
  <si>
    <t>PHC파일</t>
    <phoneticPr fontId="2" type="noConversion"/>
  </si>
  <si>
    <t>Ø 400mm</t>
    <phoneticPr fontId="2" type="noConversion"/>
  </si>
  <si>
    <t>본</t>
    <phoneticPr fontId="2" type="noConversion"/>
  </si>
  <si>
    <t>전북지역본부 익산지사</t>
    <phoneticPr fontId="2" type="noConversion"/>
  </si>
  <si>
    <t>허행철</t>
    <phoneticPr fontId="2" type="noConversion"/>
  </si>
  <si>
    <t>063-860-0055</t>
    <phoneticPr fontId="2" type="noConversion"/>
  </si>
  <si>
    <t xml:space="preserve">오암지구 다목적농촌용수개발사업 </t>
  </si>
  <si>
    <t>쇼핑몰</t>
    <phoneticPr fontId="2" type="noConversion"/>
  </si>
  <si>
    <t>D300,1452m(1,016)</t>
  </si>
  <si>
    <t>M</t>
  </si>
  <si>
    <t xml:space="preserve">전북지역보부 전주완주임실지사 </t>
    <phoneticPr fontId="2" type="noConversion"/>
  </si>
  <si>
    <t>최재순</t>
  </si>
  <si>
    <t>063-270-0551</t>
  </si>
  <si>
    <t>폴리에틸렌관</t>
  </si>
  <si>
    <t>D355,1326m(663)</t>
  </si>
  <si>
    <t>부안면 소재지 종합정비사업</t>
    <phoneticPr fontId="2" type="noConversion"/>
  </si>
  <si>
    <t>25-27-15</t>
    <phoneticPr fontId="2" type="noConversion"/>
  </si>
  <si>
    <t>토목</t>
    <phoneticPr fontId="2" type="noConversion"/>
  </si>
  <si>
    <t xml:space="preserve">전북지역본부 고창지사 </t>
    <phoneticPr fontId="2" type="noConversion"/>
  </si>
  <si>
    <t>홍길동</t>
    <phoneticPr fontId="2" type="noConversion"/>
  </si>
  <si>
    <t>061-111-1234</t>
    <phoneticPr fontId="2" type="noConversion"/>
  </si>
  <si>
    <t>중앙조달</t>
    <phoneticPr fontId="2" type="noConversion"/>
  </si>
  <si>
    <t>아스콘</t>
    <phoneticPr fontId="2" type="noConversion"/>
  </si>
  <si>
    <t>bb-2</t>
    <phoneticPr fontId="2" type="noConversion"/>
  </si>
  <si>
    <t xml:space="preserve">궁항지구 수리시설개보수사업 </t>
  </si>
  <si>
    <t>시멘트</t>
  </si>
  <si>
    <t>그라우팅</t>
  </si>
  <si>
    <t>kg</t>
  </si>
  <si>
    <t xml:space="preserve">전북지역본부 무진장지사 </t>
    <phoneticPr fontId="2" type="noConversion"/>
  </si>
  <si>
    <t>홍창길</t>
  </si>
  <si>
    <t>063-350-7050</t>
  </si>
  <si>
    <t>콘크리트 블록</t>
  </si>
  <si>
    <t>백운면소재지 종합정비사업</t>
  </si>
  <si>
    <t>이병희</t>
  </si>
  <si>
    <t>063-350-7078</t>
  </si>
  <si>
    <t>bb-2, t30mm, 가열, 3등급, 기층용</t>
  </si>
  <si>
    <t>톤</t>
  </si>
  <si>
    <t>철근콘크리트봉강</t>
  </si>
  <si>
    <t>이형봉강(sd400), hd-10, 하치정상차도</t>
  </si>
  <si>
    <t>봉</t>
  </si>
  <si>
    <t>이형봉강(sd400), hd-16, 하치정상차도</t>
  </si>
  <si>
    <t>이형봉강(sd400), hd-22, 하치정상차도</t>
  </si>
  <si>
    <t>점토바닥벽돌</t>
  </si>
  <si>
    <t>230*114*6cm</t>
  </si>
  <si>
    <t>매</t>
  </si>
  <si>
    <t>LED가로등</t>
  </si>
  <si>
    <t>100w</t>
  </si>
  <si>
    <t>EA</t>
  </si>
  <si>
    <t>용좌 마을권역단위 종합정비사업</t>
  </si>
  <si>
    <t>고성군 철통지구 그라우팅 공사</t>
  </si>
  <si>
    <t>강원도</t>
  </si>
  <si>
    <t>참샘이마을 창조적마을만들기사업</t>
  </si>
  <si>
    <t>보현평 창조적마을만들기사업</t>
  </si>
  <si>
    <t>판문리 창조적마을만들기사업</t>
  </si>
  <si>
    <t>아홉선비골 산채마을 조성사업</t>
  </si>
  <si>
    <t>강릉 서당보 어도개보수사업</t>
  </si>
  <si>
    <t>강릉 신왕상보 어도개보수사업</t>
  </si>
  <si>
    <t>강릉 연곡천0020보 어도개보수사업</t>
  </si>
  <si>
    <t>강릉 퇴곡보 어도개보수사업</t>
  </si>
  <si>
    <t>삼척 오십천0020보 어도개보수사업</t>
  </si>
  <si>
    <t>삼척 양지보 어도개보수사업</t>
  </si>
  <si>
    <t>하시동지구 배수개선사업</t>
  </si>
  <si>
    <t>초당지구 농로포장공사</t>
  </si>
  <si>
    <t>현북면소재지 상징물 제작 및 설치</t>
  </si>
  <si>
    <t>강원지역본부 영북지사 지역개발부</t>
  </si>
  <si>
    <t>최창근</t>
  </si>
  <si>
    <t>033-630-0133</t>
  </si>
  <si>
    <t>강현면소재지 물치 공용주차장 조성공사</t>
  </si>
  <si>
    <t>박조동</t>
  </si>
  <si>
    <t>033-630-0140</t>
  </si>
  <si>
    <t>양양군 상광정리 창조적마을만들기사업</t>
  </si>
  <si>
    <t>현북면소재지 하조대 명승지 정비사업</t>
  </si>
  <si>
    <t>현북면 하조대해수욕장 행정봉사실 증축공사</t>
  </si>
  <si>
    <t>고성군 어도개보수사업 설치공사</t>
  </si>
  <si>
    <t>아스팔트콘크리트</t>
  </si>
  <si>
    <t>#78,#467</t>
  </si>
  <si>
    <t>콘크리트블록</t>
  </si>
  <si>
    <t>T60</t>
  </si>
  <si>
    <t>화곡지구 다목적농촌용수개발사업 토목공사</t>
  </si>
  <si>
    <t>25-18-80</t>
  </si>
  <si>
    <t>함동한</t>
  </si>
  <si>
    <t>033-630-0106</t>
  </si>
  <si>
    <t>현북면 기사문리 생태공원조성 및 주차장정비 조경공사</t>
  </si>
  <si>
    <t>T80</t>
  </si>
  <si>
    <t>현남면소재지 동산리 도시계획도로 토목공사</t>
  </si>
  <si>
    <t>25-21-8</t>
  </si>
  <si>
    <t>정성구</t>
  </si>
  <si>
    <t>033-630-0137</t>
  </si>
  <si>
    <t>표층용(#78)</t>
  </si>
  <si>
    <t>기층용(#467)</t>
  </si>
  <si>
    <t>보차도경계석</t>
  </si>
  <si>
    <t>200×250×1000(직선)</t>
  </si>
  <si>
    <t>현남면소재지 동산리 도시계획도로 전기공사</t>
  </si>
  <si>
    <t>가로등기구</t>
  </si>
  <si>
    <t>LED 75W</t>
  </si>
  <si>
    <t>STS H:8M</t>
  </si>
  <si>
    <t>푸른고개 농어촌취약지역생활여건개조사업 토목건축공사</t>
  </si>
  <si>
    <t>디자인형울타리</t>
  </si>
  <si>
    <t>W2.0*H1.4</t>
  </si>
  <si>
    <t>고동철</t>
  </si>
  <si>
    <t>033-630-0143</t>
  </si>
  <si>
    <t>조경석</t>
  </si>
  <si>
    <t>600*700*850</t>
  </si>
  <si>
    <t>조경</t>
  </si>
  <si>
    <t>도막형바닥재</t>
  </si>
  <si>
    <t>T2~T3</t>
  </si>
  <si>
    <t>승월지구 기계화경작로확포장사업</t>
    <phoneticPr fontId="2" type="noConversion"/>
  </si>
  <si>
    <t>전라남도</t>
  </si>
  <si>
    <t>복암지구 기계화경작로확포장사업</t>
    <phoneticPr fontId="2" type="noConversion"/>
  </si>
  <si>
    <t>금천지구 기계화경작로확포장사업</t>
    <phoneticPr fontId="2" type="noConversion"/>
  </si>
  <si>
    <t>종방지구 기계화경작로 확포장사업</t>
    <phoneticPr fontId="2" type="noConversion"/>
  </si>
  <si>
    <t>빙용선</t>
  </si>
  <si>
    <t>061-360-1152</t>
  </si>
  <si>
    <t>수리시설개보수사업(군비)</t>
    <phoneticPr fontId="2" type="noConversion"/>
  </si>
  <si>
    <t>전라남도</t>
    <phoneticPr fontId="2" type="noConversion"/>
  </si>
  <si>
    <t>삼인지구 배수개선사업</t>
    <phoneticPr fontId="2" type="noConversion"/>
  </si>
  <si>
    <t>금당권역 권역단위종합정비사업 토목공사</t>
    <phoneticPr fontId="2" type="noConversion"/>
  </si>
  <si>
    <t>증도지구 친환경에너지 보급사업</t>
    <phoneticPr fontId="2" type="noConversion"/>
  </si>
  <si>
    <t>대정지구 수리시설개보수사업 전기공사</t>
    <phoneticPr fontId="2" type="noConversion"/>
  </si>
  <si>
    <t>남산지구 수리시설개보수사업 전기공사</t>
    <phoneticPr fontId="2" type="noConversion"/>
  </si>
  <si>
    <t>양덕지구 배수개선사업 전기공사</t>
    <phoneticPr fontId="2" type="noConversion"/>
  </si>
  <si>
    <t>백수2지구 기계화경작로 확포장사업</t>
    <phoneticPr fontId="2" type="noConversion"/>
  </si>
  <si>
    <t>염산2지구 기계화경작로 확포장사업</t>
    <phoneticPr fontId="2" type="noConversion"/>
  </si>
  <si>
    <t>소포1지구 기계화경작로확포장공사</t>
  </si>
  <si>
    <t>지산지구 기계화경작로확포장공사</t>
  </si>
  <si>
    <t>조성지구 배수개선사업 전기공사</t>
  </si>
  <si>
    <t>전남지역본부 보성지사 지역개발부</t>
  </si>
  <si>
    <t>최종안</t>
  </si>
  <si>
    <t>061-850-2534</t>
  </si>
  <si>
    <t>조성지구 배수개선사업 물관리자동화공사</t>
  </si>
  <si>
    <t>산호배수장 유압식제진기 긴급복구공사</t>
    <phoneticPr fontId="2" type="noConversion"/>
  </si>
  <si>
    <t>제26조제1항5호가목 화재로인한 긴급발주</t>
    <phoneticPr fontId="2" type="noConversion"/>
  </si>
  <si>
    <t>달성지구 저수지준설사업</t>
    <phoneticPr fontId="2" type="noConversion"/>
  </si>
  <si>
    <t>대동지구 저수지준설사업</t>
    <phoneticPr fontId="2" type="noConversion"/>
  </si>
  <si>
    <t>청수지구 저수지준설사업</t>
    <phoneticPr fontId="2" type="noConversion"/>
  </si>
  <si>
    <t>비협정</t>
    <phoneticPr fontId="2" type="noConversion"/>
  </si>
  <si>
    <t>국가계약법 제26조제1항제5호가목</t>
    <phoneticPr fontId="2" type="noConversion"/>
  </si>
  <si>
    <t>나산면소재지 종합정비사업 1단계 지정폐기물(폐석면) 해체 및 철거공사</t>
    <phoneticPr fontId="2" type="noConversion"/>
  </si>
  <si>
    <t>자체조달</t>
    <phoneticPr fontId="2" type="noConversion"/>
  </si>
  <si>
    <t>엄다지구 재해대비 수리시설개보수사업 전기공사</t>
    <phoneticPr fontId="2" type="noConversion"/>
  </si>
  <si>
    <t>전라남도</t>
    <phoneticPr fontId="2" type="noConversion"/>
  </si>
  <si>
    <t>양덕지구 배수개선사업 전기공사</t>
  </si>
  <si>
    <t>전남지역본부 영광지사 지역개발부</t>
    <phoneticPr fontId="2" type="noConversion"/>
  </si>
  <si>
    <t>박훈수</t>
  </si>
  <si>
    <t>061-350-6581</t>
  </si>
  <si>
    <t>해제면소재지종합정비사업 통신공사</t>
  </si>
  <si>
    <t>전남지역본부 무안신안지사 지역개발부</t>
  </si>
  <si>
    <t>양보열</t>
  </si>
  <si>
    <t>061-260-5577</t>
  </si>
  <si>
    <t>해제면소재지종합정비사업 소방공사</t>
  </si>
  <si>
    <t>해제면소재지종합정비사업 조경공사</t>
  </si>
  <si>
    <t>죽산지구 배수개선사업 전기공사</t>
  </si>
  <si>
    <t>구정간이양수장 설치공사</t>
  </si>
  <si>
    <t>소액 수의계약</t>
  </si>
  <si>
    <t>암태지구 오상제 배수간선 제수문 설치공사</t>
  </si>
  <si>
    <t>탄동지구 흙수로구조물화사업 토목공사</t>
  </si>
  <si>
    <t>성전면 농촌중심지활성화사업 건축기계 공사</t>
  </si>
  <si>
    <t>장효남</t>
  </si>
  <si>
    <t>061-430-7766</t>
  </si>
  <si>
    <t>성전면 농촌중심지활성화사업 공사</t>
  </si>
  <si>
    <t>대구면 시군창의사업 건축기계 공사</t>
  </si>
  <si>
    <t>김종혁</t>
  </si>
  <si>
    <t>061-430-7761</t>
  </si>
  <si>
    <t xml:space="preserve">수북면 나산리외 3지구 배수로정비사업  </t>
  </si>
  <si>
    <t>전남지역본부 광주담양화순지사 수자원관리부</t>
  </si>
  <si>
    <t>정문성</t>
  </si>
  <si>
    <t>062-380-8651</t>
  </si>
  <si>
    <t>금계지구 재해대비 수리시설개보수사업</t>
    <phoneticPr fontId="2" type="noConversion"/>
  </si>
  <si>
    <t>토목</t>
    <phoneticPr fontId="2" type="noConversion"/>
  </si>
  <si>
    <t>00112312341234123</t>
    <phoneticPr fontId="2" type="noConversion"/>
  </si>
  <si>
    <t>전남지역본부 나주지사 지역개발부</t>
    <phoneticPr fontId="2" type="noConversion"/>
  </si>
  <si>
    <t>정재호</t>
    <phoneticPr fontId="2" type="noConversion"/>
  </si>
  <si>
    <t>061-330-9573</t>
    <phoneticPr fontId="2" type="noConversion"/>
  </si>
  <si>
    <t>동강2지구 재해대비 수리시설개보수사업</t>
    <phoneticPr fontId="2" type="noConversion"/>
  </si>
  <si>
    <t>이준형</t>
    <phoneticPr fontId="2" type="noConversion"/>
  </si>
  <si>
    <t>061-330-9571</t>
    <phoneticPr fontId="2" type="noConversion"/>
  </si>
  <si>
    <t>동촌지구 재해대비 수리시설개보수사업</t>
    <phoneticPr fontId="2" type="noConversion"/>
  </si>
  <si>
    <t>류한용</t>
    <phoneticPr fontId="2" type="noConversion"/>
  </si>
  <si>
    <t>061-330-9577</t>
    <phoneticPr fontId="2" type="noConversion"/>
  </si>
  <si>
    <t>봉산지구 재해대비 수리시설개보수사업</t>
    <phoneticPr fontId="2" type="noConversion"/>
  </si>
  <si>
    <t>지영선</t>
    <phoneticPr fontId="2" type="noConversion"/>
  </si>
  <si>
    <t>061-330-9582</t>
    <phoneticPr fontId="2" type="noConversion"/>
  </si>
  <si>
    <t>산계지구 재해대비 수리시설개보수사업</t>
    <phoneticPr fontId="2" type="noConversion"/>
  </si>
  <si>
    <t>신포지구 재해대비 수리시설개보수사업</t>
    <phoneticPr fontId="2" type="noConversion"/>
  </si>
  <si>
    <t>김현호</t>
    <phoneticPr fontId="2" type="noConversion"/>
  </si>
  <si>
    <t>061-330-9574</t>
    <phoneticPr fontId="2" type="noConversion"/>
  </si>
  <si>
    <t>용교지구 재해대비 수리시설개보수사업</t>
    <phoneticPr fontId="2" type="noConversion"/>
  </si>
  <si>
    <t>이종국</t>
    <phoneticPr fontId="2" type="noConversion"/>
  </si>
  <si>
    <t>061-330-9584</t>
    <phoneticPr fontId="2" type="noConversion"/>
  </si>
  <si>
    <t>월호지구 재해대비 수리시설개보수사업</t>
    <phoneticPr fontId="2" type="noConversion"/>
  </si>
  <si>
    <t>임종윤</t>
    <phoneticPr fontId="2" type="noConversion"/>
  </si>
  <si>
    <t>061-330-9550</t>
    <phoneticPr fontId="2" type="noConversion"/>
  </si>
  <si>
    <t>형제지구 재해대비 수리시설개보수사업</t>
    <phoneticPr fontId="2" type="noConversion"/>
  </si>
  <si>
    <t>대룡지구 농촌용수개발사업</t>
    <phoneticPr fontId="2" type="noConversion"/>
  </si>
  <si>
    <t>홍수용조절수문, Wire Rope Drum식 권양기</t>
    <phoneticPr fontId="2" type="noConversion"/>
  </si>
  <si>
    <t xml:space="preserve">(B)13m×(H)1.0m, 3.5톤 </t>
    <phoneticPr fontId="2" type="noConversion"/>
  </si>
  <si>
    <t>련</t>
    <phoneticPr fontId="2" type="noConversion"/>
  </si>
  <si>
    <t>전남지역본부 순천광양여수지사 지역개발부</t>
    <phoneticPr fontId="2" type="noConversion"/>
  </si>
  <si>
    <t>이경호</t>
    <phoneticPr fontId="2" type="noConversion"/>
  </si>
  <si>
    <t>061-740-1172</t>
    <phoneticPr fontId="2" type="noConversion"/>
  </si>
  <si>
    <t>시멘트 외 2종</t>
    <phoneticPr fontId="2" type="noConversion"/>
  </si>
  <si>
    <t>40kg 등</t>
    <phoneticPr fontId="2" type="noConversion"/>
  </si>
  <si>
    <t>\</t>
    <phoneticPr fontId="2" type="noConversion"/>
  </si>
  <si>
    <t>수로관 외</t>
    <phoneticPr fontId="2" type="noConversion"/>
  </si>
  <si>
    <t>1.0*0.9</t>
    <phoneticPr fontId="2" type="noConversion"/>
  </si>
  <si>
    <t>레미콘 외 1종</t>
    <phoneticPr fontId="2" type="noConversion"/>
  </si>
  <si>
    <t>25-21-12 등</t>
    <phoneticPr fontId="2" type="noConversion"/>
  </si>
  <si>
    <t>25-27-15 등</t>
    <phoneticPr fontId="2" type="noConversion"/>
  </si>
  <si>
    <t>시멘트 외 1종</t>
    <phoneticPr fontId="2" type="noConversion"/>
  </si>
  <si>
    <t>레미콘 외 3종</t>
    <phoneticPr fontId="2" type="noConversion"/>
  </si>
  <si>
    <t>25-24-12 등</t>
    <phoneticPr fontId="2" type="noConversion"/>
  </si>
  <si>
    <t>종방지구 기계화경작로 확포장사업</t>
  </si>
  <si>
    <t>25-21-08</t>
  </si>
  <si>
    <t>전남지역본부 곡성구례지사 지역개발부</t>
  </si>
  <si>
    <t>조성지구 배수개선사업</t>
  </si>
  <si>
    <t>호안블록</t>
  </si>
  <si>
    <t>T-100</t>
  </si>
  <si>
    <t>양소열</t>
  </si>
  <si>
    <t>061-850-2542</t>
  </si>
  <si>
    <t>T-150</t>
  </si>
  <si>
    <t>고읍지구 배수개선사업</t>
  </si>
  <si>
    <t>호안블록(소형식생블록)</t>
  </si>
  <si>
    <t>양대천</t>
  </si>
  <si>
    <t>061-850-2544</t>
  </si>
  <si>
    <t>게이트(펌프게이트용)</t>
  </si>
  <si>
    <t>1.9*2.8*2련</t>
  </si>
  <si>
    <t>김경원</t>
  </si>
  <si>
    <t>061-850-2536</t>
  </si>
  <si>
    <t>수중축류펌프</t>
  </si>
  <si>
    <t>Φ700*55KW</t>
  </si>
  <si>
    <t>8ton*2대,커버,락크바</t>
  </si>
  <si>
    <t>수배전반</t>
  </si>
  <si>
    <t>종합반1,기동반2,현장조작반2</t>
  </si>
  <si>
    <t>양덕지구 배수개선사업 전기공사 지급자재</t>
  </si>
  <si>
    <t>발전기, 수배전반</t>
  </si>
  <si>
    <t xml:space="preserve">해제면소재지종합정비사업 </t>
  </si>
  <si>
    <t>경질우레탄보드</t>
  </si>
  <si>
    <t>60mm</t>
  </si>
  <si>
    <t>80mm</t>
  </si>
  <si>
    <t>110mm</t>
  </si>
  <si>
    <t>스포츠조명</t>
  </si>
  <si>
    <t>2017년 망운지구수리시설개보수사업</t>
  </si>
  <si>
    <t>40-18-12</t>
  </si>
  <si>
    <t>김성진</t>
  </si>
  <si>
    <t>061-260-5578</t>
  </si>
  <si>
    <t>25-18-08</t>
  </si>
  <si>
    <t>25-24-12</t>
  </si>
  <si>
    <t>25-27-15</t>
  </si>
  <si>
    <t>D13</t>
  </si>
  <si>
    <t>D16</t>
  </si>
  <si>
    <t>H13</t>
  </si>
  <si>
    <t>H16</t>
  </si>
  <si>
    <t>H19</t>
  </si>
  <si>
    <t>PE피복강관</t>
  </si>
  <si>
    <t>D1000*10T</t>
  </si>
  <si>
    <t>D1800*18T</t>
  </si>
  <si>
    <t>수북면 나산리외 4지구 배수로정비사업</t>
  </si>
  <si>
    <t>이형봉강</t>
  </si>
  <si>
    <t>수북면 나산리외 5지구 배수로정비사업</t>
  </si>
  <si>
    <t>파형강관</t>
  </si>
  <si>
    <t>수북면 나산리외 6지구 배수로정비사업</t>
  </si>
  <si>
    <t>유공수로관</t>
  </si>
  <si>
    <t>전남지역본부 강진지사 지역개발부</t>
    <phoneticPr fontId="2" type="noConversion"/>
  </si>
  <si>
    <t>25-24-10</t>
  </si>
  <si>
    <t>대곡지구 수원공 수리시설개보수(자동화)사업</t>
  </si>
  <si>
    <t>양수장 TM/TC</t>
  </si>
  <si>
    <t>규격</t>
  </si>
  <si>
    <t>전남지역본부 순천광양여수지사 수자원관리부</t>
  </si>
  <si>
    <t>이금종</t>
  </si>
  <si>
    <t>061-740-1161</t>
  </si>
  <si>
    <t>소액 및 계약업무 절차간소화</t>
  </si>
  <si>
    <t>일반경쟁</t>
    <phoneticPr fontId="2" type="noConversion"/>
  </si>
  <si>
    <t>용역비 천만원이하</t>
    <phoneticPr fontId="2" type="noConversion"/>
  </si>
  <si>
    <t>자체조달</t>
    <phoneticPr fontId="2" type="noConversion"/>
  </si>
  <si>
    <t>비협정</t>
    <phoneticPr fontId="2" type="noConversion"/>
  </si>
  <si>
    <t>지역개발부</t>
    <phoneticPr fontId="2" type="noConversion"/>
  </si>
  <si>
    <t>자체조달</t>
    <phoneticPr fontId="2" type="noConversion"/>
  </si>
  <si>
    <t>비협정</t>
    <phoneticPr fontId="2" type="noConversion"/>
  </si>
  <si>
    <t>수자원관리부</t>
    <phoneticPr fontId="2" type="noConversion"/>
  </si>
  <si>
    <t>자체조달</t>
    <phoneticPr fontId="2" type="noConversion"/>
  </si>
  <si>
    <t>중앙조달</t>
    <phoneticPr fontId="2" type="noConversion"/>
  </si>
  <si>
    <t>신규</t>
    <phoneticPr fontId="2" type="noConversion"/>
  </si>
  <si>
    <t>일반용역</t>
    <phoneticPr fontId="2" type="noConversion"/>
  </si>
  <si>
    <t>기술용역</t>
    <phoneticPr fontId="2" type="noConversion"/>
  </si>
  <si>
    <t>비협정</t>
    <phoneticPr fontId="2" type="noConversion"/>
  </si>
  <si>
    <t>천수만사업단 유지관리부</t>
    <phoneticPr fontId="2" type="noConversion"/>
  </si>
  <si>
    <t>하위구</t>
    <phoneticPr fontId="2" type="noConversion"/>
  </si>
  <si>
    <t>041-630-5845</t>
    <phoneticPr fontId="2" type="noConversion"/>
  </si>
  <si>
    <t>정준희</t>
    <phoneticPr fontId="2" type="noConversion"/>
  </si>
  <si>
    <t>041-630-5846</t>
    <phoneticPr fontId="2" type="noConversion"/>
  </si>
  <si>
    <t>경기지역본부 지하수지질부</t>
    <phoneticPr fontId="2" type="noConversion"/>
  </si>
  <si>
    <t>김정희</t>
    <phoneticPr fontId="2" type="noConversion"/>
  </si>
  <si>
    <t>031-250-3623</t>
    <phoneticPr fontId="2" type="noConversion"/>
  </si>
  <si>
    <t>경기지역본부 여주이천지사 수자원관리부</t>
    <phoneticPr fontId="2" type="noConversion"/>
  </si>
  <si>
    <t>윤숭녕</t>
    <phoneticPr fontId="2" type="noConversion"/>
  </si>
  <si>
    <t>031-887-7531</t>
    <phoneticPr fontId="2" type="noConversion"/>
  </si>
  <si>
    <t>경기지역본부양평지사 지역개발부</t>
    <phoneticPr fontId="2" type="noConversion"/>
  </si>
  <si>
    <t>차정윤</t>
    <phoneticPr fontId="2" type="noConversion"/>
  </si>
  <si>
    <t>031-770-8034</t>
    <phoneticPr fontId="2" type="noConversion"/>
  </si>
  <si>
    <t>경기지역본부 화성수원지사 지역개발부</t>
    <phoneticPr fontId="2" type="noConversion"/>
  </si>
  <si>
    <t>김종만</t>
    <phoneticPr fontId="2" type="noConversion"/>
  </si>
  <si>
    <t>031-240-4923</t>
    <phoneticPr fontId="2" type="noConversion"/>
  </si>
  <si>
    <t>정진권</t>
    <phoneticPr fontId="2" type="noConversion"/>
  </si>
  <si>
    <t>031-240-4924</t>
    <phoneticPr fontId="2" type="noConversion"/>
  </si>
  <si>
    <t>김성수</t>
    <phoneticPr fontId="2" type="noConversion"/>
  </si>
  <si>
    <t>031-240-4922</t>
    <phoneticPr fontId="2" type="noConversion"/>
  </si>
  <si>
    <t>경기지역본부 파주고양지사 지역개발부</t>
    <phoneticPr fontId="2" type="noConversion"/>
  </si>
  <si>
    <t>김봉희</t>
    <phoneticPr fontId="2" type="noConversion"/>
  </si>
  <si>
    <t>031-950-3252</t>
    <phoneticPr fontId="2" type="noConversion"/>
  </si>
  <si>
    <t xml:space="preserve">경기지역본부 파주고양지사 수자원관리부 </t>
    <phoneticPr fontId="2" type="noConversion"/>
  </si>
  <si>
    <t>신동혁</t>
    <phoneticPr fontId="2" type="noConversion"/>
  </si>
  <si>
    <t>031-950-3281</t>
    <phoneticPr fontId="2" type="noConversion"/>
  </si>
  <si>
    <t>경기지역본부 김포지사 지역개발부</t>
    <phoneticPr fontId="2" type="noConversion"/>
  </si>
  <si>
    <t>유효상</t>
    <phoneticPr fontId="2" type="noConversion"/>
  </si>
  <si>
    <t>031-980-8163</t>
    <phoneticPr fontId="2" type="noConversion"/>
  </si>
  <si>
    <t>경기지역본부 김포지사 지역개발부</t>
    <phoneticPr fontId="2" type="noConversion"/>
  </si>
  <si>
    <t>김규성</t>
    <phoneticPr fontId="2" type="noConversion"/>
  </si>
  <si>
    <t>031-980-8180</t>
    <phoneticPr fontId="2" type="noConversion"/>
  </si>
  <si>
    <t>경기지역본부 김포지사 수자원관리부</t>
    <phoneticPr fontId="2" type="noConversion"/>
  </si>
  <si>
    <t>이덕형</t>
    <phoneticPr fontId="2" type="noConversion"/>
  </si>
  <si>
    <t>031-980-8136</t>
    <phoneticPr fontId="2" type="noConversion"/>
  </si>
  <si>
    <t>경기지역본부 김포지사 수자원관리부</t>
    <phoneticPr fontId="2" type="noConversion"/>
  </si>
  <si>
    <t>이덕형</t>
    <phoneticPr fontId="2" type="noConversion"/>
  </si>
  <si>
    <t>031-980-8136</t>
    <phoneticPr fontId="2" type="noConversion"/>
  </si>
  <si>
    <t>경기지역본부 안성지사 지역개발부</t>
    <phoneticPr fontId="2" type="noConversion"/>
  </si>
  <si>
    <t>이대희</t>
    <phoneticPr fontId="2" type="noConversion"/>
  </si>
  <si>
    <t>031-678-357</t>
    <phoneticPr fontId="2" type="noConversion"/>
  </si>
  <si>
    <t>김봉수</t>
    <phoneticPr fontId="2" type="noConversion"/>
  </si>
  <si>
    <t>031-678-3580</t>
    <phoneticPr fontId="2" type="noConversion"/>
  </si>
  <si>
    <t>경기지역본부 안성지사 수자원관리부</t>
    <phoneticPr fontId="2" type="noConversion"/>
  </si>
  <si>
    <t>홍도원</t>
    <phoneticPr fontId="2" type="noConversion"/>
  </si>
  <si>
    <t>031-678-3553</t>
    <phoneticPr fontId="2" type="noConversion"/>
  </si>
  <si>
    <t>공종필</t>
    <phoneticPr fontId="2" type="noConversion"/>
  </si>
  <si>
    <t>031-678-3560</t>
    <phoneticPr fontId="2" type="noConversion"/>
  </si>
  <si>
    <t>경남지역본부 김해양산부산지사 수자원관리부</t>
    <phoneticPr fontId="2" type="noConversion"/>
  </si>
  <si>
    <t>조정헌</t>
    <phoneticPr fontId="2" type="noConversion"/>
  </si>
  <si>
    <t>055-320-4854</t>
    <phoneticPr fontId="2" type="noConversion"/>
  </si>
  <si>
    <t>정대식</t>
    <phoneticPr fontId="2" type="noConversion"/>
  </si>
  <si>
    <t>055-320-4847</t>
    <phoneticPr fontId="2" type="noConversion"/>
  </si>
  <si>
    <t>경남지역본부 김해양산부산지사지역개발부</t>
    <phoneticPr fontId="2" type="noConversion"/>
  </si>
  <si>
    <t>강승중</t>
    <phoneticPr fontId="2" type="noConversion"/>
  </si>
  <si>
    <t>055-320-4883</t>
    <phoneticPr fontId="2" type="noConversion"/>
  </si>
  <si>
    <t>경남지역본부 고성통영거지제사</t>
    <phoneticPr fontId="2" type="noConversion"/>
  </si>
  <si>
    <t>김판종</t>
    <phoneticPr fontId="2" type="noConversion"/>
  </si>
  <si>
    <t>055-670-7046</t>
    <phoneticPr fontId="2" type="noConversion"/>
  </si>
  <si>
    <t>경남지역본부 고성통영거제지사</t>
    <phoneticPr fontId="2" type="noConversion"/>
  </si>
  <si>
    <t>정근영</t>
    <phoneticPr fontId="2" type="noConversion"/>
  </si>
  <si>
    <t>070-4355-0391</t>
    <phoneticPr fontId="2" type="noConversion"/>
  </si>
  <si>
    <t xml:space="preserve">경남지역본부 고성통영거제지사 </t>
    <phoneticPr fontId="2" type="noConversion"/>
  </si>
  <si>
    <t>김민규</t>
    <phoneticPr fontId="2" type="noConversion"/>
  </si>
  <si>
    <t>055-670-7040</t>
    <phoneticPr fontId="2" type="noConversion"/>
  </si>
  <si>
    <t>경남지역본부 진주산청지사</t>
    <phoneticPr fontId="2" type="noConversion"/>
  </si>
  <si>
    <t>류창현</t>
    <phoneticPr fontId="2" type="noConversion"/>
  </si>
  <si>
    <t>055-760-2583</t>
    <phoneticPr fontId="2" type="noConversion"/>
  </si>
  <si>
    <t>류원갑</t>
    <phoneticPr fontId="2" type="noConversion"/>
  </si>
  <si>
    <t>055-760-2581</t>
    <phoneticPr fontId="2" type="noConversion"/>
  </si>
  <si>
    <t>한용규</t>
    <phoneticPr fontId="2" type="noConversion"/>
  </si>
  <si>
    <t>055-760-2551</t>
    <phoneticPr fontId="2" type="noConversion"/>
  </si>
  <si>
    <t>055-760-2552</t>
    <phoneticPr fontId="2" type="noConversion"/>
  </si>
  <si>
    <t>055-760-2553</t>
    <phoneticPr fontId="2" type="noConversion"/>
  </si>
  <si>
    <t>경남지역본부 함안지사 지역개발부</t>
    <phoneticPr fontId="2" type="noConversion"/>
  </si>
  <si>
    <t>임성필</t>
    <phoneticPr fontId="2" type="noConversion"/>
  </si>
  <si>
    <t>055-580-0334</t>
    <phoneticPr fontId="2" type="noConversion"/>
  </si>
  <si>
    <t>고현재</t>
    <phoneticPr fontId="2" type="noConversion"/>
  </si>
  <si>
    <t>055-580-0343</t>
    <phoneticPr fontId="2" type="noConversion"/>
  </si>
  <si>
    <t>이하현</t>
    <phoneticPr fontId="2" type="noConversion"/>
  </si>
  <si>
    <t>055-580-0332</t>
    <phoneticPr fontId="2" type="noConversion"/>
  </si>
  <si>
    <t>경남지역본부 창녕지사 지역개발부</t>
    <phoneticPr fontId="2" type="noConversion"/>
  </si>
  <si>
    <t>조영화</t>
    <phoneticPr fontId="2" type="noConversion"/>
  </si>
  <si>
    <t>055-530-7732</t>
    <phoneticPr fontId="2" type="noConversion"/>
  </si>
  <si>
    <t>하상훈</t>
    <phoneticPr fontId="2" type="noConversion"/>
  </si>
  <si>
    <t>055-530-7735</t>
    <phoneticPr fontId="2" type="noConversion"/>
  </si>
  <si>
    <t>경남지역본부 서부지사</t>
    <phoneticPr fontId="2" type="noConversion"/>
  </si>
  <si>
    <t>심태용</t>
    <phoneticPr fontId="2" type="noConversion"/>
  </si>
  <si>
    <t>055-851-8138</t>
    <phoneticPr fontId="2" type="noConversion"/>
  </si>
  <si>
    <t>조만욱</t>
    <phoneticPr fontId="2" type="noConversion"/>
  </si>
  <si>
    <t>055-864-3724</t>
    <phoneticPr fontId="2" type="noConversion"/>
  </si>
  <si>
    <t>경남지역본부 거창함양지사 지역개발부</t>
    <phoneticPr fontId="2" type="noConversion"/>
  </si>
  <si>
    <t>변태호</t>
    <phoneticPr fontId="2" type="noConversion"/>
  </si>
  <si>
    <t>055-940-5542</t>
    <phoneticPr fontId="2" type="noConversion"/>
  </si>
  <si>
    <t>경남지역본부 합천지사 지역개발부</t>
    <phoneticPr fontId="2" type="noConversion"/>
  </si>
  <si>
    <t>노윤상</t>
    <phoneticPr fontId="2" type="noConversion"/>
  </si>
  <si>
    <t>055-933-7972</t>
    <phoneticPr fontId="2" type="noConversion"/>
  </si>
  <si>
    <t>새만금사업단 조사설계부</t>
    <phoneticPr fontId="2" type="noConversion"/>
  </si>
  <si>
    <t>최두헌</t>
    <phoneticPr fontId="2" type="noConversion"/>
  </si>
  <si>
    <t>063-540-5930</t>
    <phoneticPr fontId="2" type="noConversion"/>
  </si>
  <si>
    <t>새만금사업단 시설운영부</t>
    <phoneticPr fontId="2" type="noConversion"/>
  </si>
  <si>
    <t>김종찬</t>
    <phoneticPr fontId="2" type="noConversion"/>
  </si>
  <si>
    <t>063-581-3163</t>
    <phoneticPr fontId="2" type="noConversion"/>
  </si>
  <si>
    <t>새만금사업단 유지관리부</t>
    <phoneticPr fontId="2" type="noConversion"/>
  </si>
  <si>
    <t>임병열</t>
    <phoneticPr fontId="2" type="noConversion"/>
  </si>
  <si>
    <t>063-540-5873</t>
    <phoneticPr fontId="2" type="noConversion"/>
  </si>
  <si>
    <t>황영재</t>
    <phoneticPr fontId="2" type="noConversion"/>
  </si>
  <si>
    <t>063-540-5825</t>
    <phoneticPr fontId="2" type="noConversion"/>
  </si>
  <si>
    <t>지하수지질부</t>
    <phoneticPr fontId="2" type="noConversion"/>
  </si>
  <si>
    <t>장병철</t>
    <phoneticPr fontId="2" type="noConversion"/>
  </si>
  <si>
    <t>042-480-0356</t>
    <phoneticPr fontId="2" type="noConversion"/>
  </si>
  <si>
    <t>지역개발부</t>
    <phoneticPr fontId="2" type="noConversion"/>
  </si>
  <si>
    <t>김익환</t>
    <phoneticPr fontId="2" type="noConversion"/>
  </si>
  <si>
    <t>041-539-7173</t>
    <phoneticPr fontId="2" type="noConversion"/>
  </si>
  <si>
    <t>김용호</t>
    <phoneticPr fontId="2" type="noConversion"/>
  </si>
  <si>
    <t>041-539-7152</t>
    <phoneticPr fontId="2" type="noConversion"/>
  </si>
  <si>
    <t>수자원관리부</t>
    <phoneticPr fontId="2" type="noConversion"/>
  </si>
  <si>
    <t>오대영</t>
    <phoneticPr fontId="2" type="noConversion"/>
  </si>
  <si>
    <t>041-539-7145</t>
    <phoneticPr fontId="2" type="noConversion"/>
  </si>
  <si>
    <t>정원용</t>
    <phoneticPr fontId="2" type="noConversion"/>
  </si>
  <si>
    <t>041-850-6442</t>
    <phoneticPr fontId="2" type="noConversion"/>
  </si>
  <si>
    <t>안승권</t>
    <phoneticPr fontId="2" type="noConversion"/>
  </si>
  <si>
    <t>041-930-7862</t>
    <phoneticPr fontId="2" type="noConversion"/>
  </si>
  <si>
    <t>현상주</t>
    <phoneticPr fontId="2" type="noConversion"/>
  </si>
  <si>
    <t>041-660-8586</t>
    <phoneticPr fontId="2" type="noConversion"/>
  </si>
  <si>
    <t>이성훈</t>
    <phoneticPr fontId="2" type="noConversion"/>
  </si>
  <si>
    <t>041-660-8551</t>
    <phoneticPr fontId="2" type="noConversion"/>
  </si>
  <si>
    <t>임인빈</t>
    <phoneticPr fontId="2" type="noConversion"/>
  </si>
  <si>
    <t>041-730-2112</t>
    <phoneticPr fontId="2" type="noConversion"/>
  </si>
  <si>
    <t>박지혜</t>
    <phoneticPr fontId="2" type="noConversion"/>
  </si>
  <si>
    <t>041-730-2146</t>
    <phoneticPr fontId="2" type="noConversion"/>
  </si>
  <si>
    <t>설원기</t>
    <phoneticPr fontId="2" type="noConversion"/>
  </si>
  <si>
    <t>041-950-7775</t>
    <phoneticPr fontId="2" type="noConversion"/>
  </si>
  <si>
    <t>이수창</t>
    <phoneticPr fontId="2" type="noConversion"/>
  </si>
  <si>
    <t>041-940-1782</t>
    <phoneticPr fontId="2" type="noConversion"/>
  </si>
  <si>
    <t>전상완</t>
    <phoneticPr fontId="2" type="noConversion"/>
  </si>
  <si>
    <t>041-630-5748</t>
    <phoneticPr fontId="2" type="noConversion"/>
  </si>
  <si>
    <t>김성태</t>
    <phoneticPr fontId="2" type="noConversion"/>
  </si>
  <si>
    <t>014-330-3571</t>
    <phoneticPr fontId="2" type="noConversion"/>
  </si>
  <si>
    <t>김정국</t>
    <phoneticPr fontId="2" type="noConversion"/>
  </si>
  <si>
    <t>041-330-3572</t>
    <phoneticPr fontId="2" type="noConversion"/>
  </si>
  <si>
    <t>김명상</t>
    <phoneticPr fontId="2" type="noConversion"/>
  </si>
  <si>
    <t>041-351-9166</t>
    <phoneticPr fontId="2" type="noConversion"/>
  </si>
  <si>
    <t>임장택</t>
    <phoneticPr fontId="2" type="noConversion"/>
  </si>
  <si>
    <t>041-351-9141</t>
    <phoneticPr fontId="2" type="noConversion"/>
  </si>
  <si>
    <t>최주원</t>
    <phoneticPr fontId="2" type="noConversion"/>
  </si>
  <si>
    <t>041-351-9140</t>
    <phoneticPr fontId="2" type="noConversion"/>
  </si>
  <si>
    <t>환경농업부</t>
    <phoneticPr fontId="2" type="noConversion"/>
  </si>
  <si>
    <t>정명식</t>
    <phoneticPr fontId="2" type="noConversion"/>
  </si>
  <si>
    <t>041-351-9184</t>
    <phoneticPr fontId="2" type="noConversion"/>
  </si>
  <si>
    <t>전북지역본부 남원지사</t>
    <phoneticPr fontId="2" type="noConversion"/>
  </si>
  <si>
    <t>최명길</t>
    <phoneticPr fontId="2" type="noConversion"/>
  </si>
  <si>
    <t>063-620-2068</t>
    <phoneticPr fontId="2" type="noConversion"/>
  </si>
  <si>
    <t xml:space="preserve">전북지역본부 순창지사 </t>
    <phoneticPr fontId="2" type="noConversion"/>
  </si>
  <si>
    <t>이승철</t>
    <phoneticPr fontId="2" type="noConversion"/>
  </si>
  <si>
    <t>063-650-7071</t>
    <phoneticPr fontId="2" type="noConversion"/>
  </si>
  <si>
    <t>조일형</t>
    <phoneticPr fontId="2" type="noConversion"/>
  </si>
  <si>
    <t>063-650-7060</t>
    <phoneticPr fontId="2" type="noConversion"/>
  </si>
  <si>
    <t>송낙수</t>
    <phoneticPr fontId="2" type="noConversion"/>
  </si>
  <si>
    <t>063-650-7073</t>
    <phoneticPr fontId="2" type="noConversion"/>
  </si>
  <si>
    <t>김용현</t>
    <phoneticPr fontId="2" type="noConversion"/>
  </si>
  <si>
    <t>063-650-7082</t>
    <phoneticPr fontId="2" type="noConversion"/>
  </si>
  <si>
    <t xml:space="preserve">전북지역본부 동진지사 </t>
    <phoneticPr fontId="2" type="noConversion"/>
  </si>
  <si>
    <t>부진국</t>
    <phoneticPr fontId="2" type="noConversion"/>
  </si>
  <si>
    <t>063-540-1177</t>
    <phoneticPr fontId="2" type="noConversion"/>
  </si>
  <si>
    <t xml:space="preserve">전북지역본부 부안지사 </t>
    <phoneticPr fontId="2" type="noConversion"/>
  </si>
  <si>
    <t>최귀정</t>
    <phoneticPr fontId="2" type="noConversion"/>
  </si>
  <si>
    <t>063-580-1040</t>
    <phoneticPr fontId="2" type="noConversion"/>
  </si>
  <si>
    <t xml:space="preserve">전북지역본부 군산지사 </t>
    <phoneticPr fontId="2" type="noConversion"/>
  </si>
  <si>
    <t>이용석</t>
    <phoneticPr fontId="2" type="noConversion"/>
  </si>
  <si>
    <t>063-440-5813</t>
    <phoneticPr fontId="2" type="noConversion"/>
  </si>
  <si>
    <t xml:space="preserve">전북지역본부 익산지사 </t>
    <phoneticPr fontId="2" type="noConversion"/>
  </si>
  <si>
    <t>김만규</t>
    <phoneticPr fontId="2" type="noConversion"/>
  </si>
  <si>
    <t>010-4809-9884</t>
    <phoneticPr fontId="2" type="noConversion"/>
  </si>
  <si>
    <t>전북지역본부 전주완주임실지사</t>
    <phoneticPr fontId="2" type="noConversion"/>
  </si>
  <si>
    <t>윤승환</t>
    <phoneticPr fontId="2" type="noConversion"/>
  </si>
  <si>
    <t>063-270-0540</t>
    <phoneticPr fontId="2" type="noConversion"/>
  </si>
  <si>
    <t>이성재</t>
    <phoneticPr fontId="2" type="noConversion"/>
  </si>
  <si>
    <t>063-270-0558</t>
    <phoneticPr fontId="2" type="noConversion"/>
  </si>
  <si>
    <t>전북지역본부 고창지사</t>
    <phoneticPr fontId="2" type="noConversion"/>
  </si>
  <si>
    <t>이준기</t>
    <phoneticPr fontId="2" type="noConversion"/>
  </si>
  <si>
    <t>063-560-1541</t>
    <phoneticPr fontId="2" type="noConversion"/>
  </si>
  <si>
    <t>김경환</t>
    <phoneticPr fontId="2" type="noConversion"/>
  </si>
  <si>
    <t>063--560-1551</t>
    <phoneticPr fontId="2" type="noConversion"/>
  </si>
  <si>
    <t>전북지역본부 무진장지사</t>
    <phoneticPr fontId="2" type="noConversion"/>
  </si>
  <si>
    <t>박희영</t>
    <phoneticPr fontId="2" type="noConversion"/>
  </si>
  <si>
    <t>063-350-7076</t>
    <phoneticPr fontId="2" type="noConversion"/>
  </si>
  <si>
    <t>강원지역본부 지하수지질부</t>
    <phoneticPr fontId="2" type="noConversion"/>
  </si>
  <si>
    <t>강희준</t>
    <phoneticPr fontId="2" type="noConversion"/>
  </si>
  <si>
    <t>033-240-9692</t>
    <phoneticPr fontId="2" type="noConversion"/>
  </si>
  <si>
    <t>강원지역본부 강릉지사 지역개발부</t>
    <phoneticPr fontId="2" type="noConversion"/>
  </si>
  <si>
    <t>김영균</t>
    <phoneticPr fontId="2" type="noConversion"/>
  </si>
  <si>
    <t>033-650-3252</t>
    <phoneticPr fontId="2" type="noConversion"/>
  </si>
  <si>
    <t>남궁찬</t>
    <phoneticPr fontId="2" type="noConversion"/>
  </si>
  <si>
    <t>033-650-3257</t>
    <phoneticPr fontId="2" type="noConversion"/>
  </si>
  <si>
    <t>김형남</t>
    <phoneticPr fontId="2" type="noConversion"/>
  </si>
  <si>
    <t>황계남</t>
    <phoneticPr fontId="2" type="noConversion"/>
  </si>
  <si>
    <t>033-650-3260</t>
    <phoneticPr fontId="2" type="noConversion"/>
  </si>
  <si>
    <t>강원지역본부 강릉지사 수자원관리부</t>
    <phoneticPr fontId="2" type="noConversion"/>
  </si>
  <si>
    <t>김남욱</t>
    <phoneticPr fontId="2" type="noConversion"/>
  </si>
  <si>
    <t>033-650-3256</t>
    <phoneticPr fontId="2" type="noConversion"/>
  </si>
  <si>
    <t>강원지역본부 영북지사 지역개발부</t>
    <phoneticPr fontId="2" type="noConversion"/>
  </si>
  <si>
    <t>최창근</t>
    <phoneticPr fontId="2" type="noConversion"/>
  </si>
  <si>
    <t>033-630-0133</t>
    <phoneticPr fontId="2" type="noConversion"/>
  </si>
  <si>
    <t>박조동</t>
    <phoneticPr fontId="2" type="noConversion"/>
  </si>
  <si>
    <t>033-630-0140</t>
    <phoneticPr fontId="2" type="noConversion"/>
  </si>
  <si>
    <t>정창수</t>
    <phoneticPr fontId="2" type="noConversion"/>
  </si>
  <si>
    <t>033-630-0109</t>
    <phoneticPr fontId="2" type="noConversion"/>
  </si>
  <si>
    <t>전남지역본부 순천광양여수지사 지역개발부</t>
    <phoneticPr fontId="2" type="noConversion"/>
  </si>
  <si>
    <t>박성환</t>
    <phoneticPr fontId="2" type="noConversion"/>
  </si>
  <si>
    <t>061-740-1139</t>
    <phoneticPr fontId="2" type="noConversion"/>
  </si>
  <si>
    <t>전남지역본부 나주지사 지역개발부</t>
    <phoneticPr fontId="2" type="noConversion"/>
  </si>
  <si>
    <t>김현호</t>
    <phoneticPr fontId="2" type="noConversion"/>
  </si>
  <si>
    <t>061-330-9574</t>
    <phoneticPr fontId="2" type="noConversion"/>
  </si>
  <si>
    <t>전남지역본부 곡성구례지사 지역개발부</t>
    <phoneticPr fontId="2" type="noConversion"/>
  </si>
  <si>
    <t>빙용선</t>
    <phoneticPr fontId="2" type="noConversion"/>
  </si>
  <si>
    <t>061-360-1152</t>
    <phoneticPr fontId="2" type="noConversion"/>
  </si>
  <si>
    <t>전남지역본부 장성함평지사 수자원관리부</t>
    <phoneticPr fontId="2" type="noConversion"/>
  </si>
  <si>
    <t>차선환</t>
    <phoneticPr fontId="2" type="noConversion"/>
  </si>
  <si>
    <t>061-390-8653</t>
    <phoneticPr fontId="2" type="noConversion"/>
  </si>
  <si>
    <t>전남지역본부 강진지사 지역개발부</t>
    <phoneticPr fontId="2" type="noConversion"/>
  </si>
  <si>
    <t>장치운</t>
    <phoneticPr fontId="2" type="noConversion"/>
  </si>
  <si>
    <t>061-430-7762</t>
    <phoneticPr fontId="2" type="noConversion"/>
  </si>
  <si>
    <t>전남지역본부 해남완도지사 지역개발부</t>
    <phoneticPr fontId="2" type="noConversion"/>
  </si>
  <si>
    <t>문흥태</t>
    <phoneticPr fontId="2" type="noConversion"/>
  </si>
  <si>
    <t>061-530-1539</t>
    <phoneticPr fontId="2" type="noConversion"/>
  </si>
  <si>
    <t>전남지역본부 무안신안지사 수자원관리부</t>
    <phoneticPr fontId="2" type="noConversion"/>
  </si>
  <si>
    <t>박준환</t>
    <phoneticPr fontId="2" type="noConversion"/>
  </si>
  <si>
    <t>061-260-5544</t>
    <phoneticPr fontId="2" type="noConversion"/>
  </si>
  <si>
    <t>전남지역본부 영광지사 지역개발부</t>
    <phoneticPr fontId="2" type="noConversion"/>
  </si>
  <si>
    <t>김병기</t>
    <phoneticPr fontId="2" type="noConversion"/>
  </si>
  <si>
    <t>061-350-6583</t>
    <phoneticPr fontId="2" type="noConversion"/>
  </si>
  <si>
    <t>유봉희</t>
    <phoneticPr fontId="2" type="noConversion"/>
  </si>
  <si>
    <t>061-350-6581</t>
    <phoneticPr fontId="2" type="noConversion"/>
  </si>
  <si>
    <t>이항재</t>
    <phoneticPr fontId="2" type="noConversion"/>
  </si>
  <si>
    <t>061-350-6574</t>
    <phoneticPr fontId="2" type="noConversion"/>
  </si>
  <si>
    <t>전남지역본부 진도지사 지역개발부</t>
    <phoneticPr fontId="2" type="noConversion"/>
  </si>
  <si>
    <t>박상현</t>
    <phoneticPr fontId="2" type="noConversion"/>
  </si>
  <si>
    <t>061-540-5471</t>
    <phoneticPr fontId="2" type="noConversion"/>
  </si>
  <si>
    <t>전남지역본부 보성지사 지역개발부</t>
    <phoneticPr fontId="2" type="noConversion"/>
  </si>
  <si>
    <t>최종안</t>
    <phoneticPr fontId="2" type="noConversion"/>
  </si>
  <si>
    <t>061-850-2534</t>
    <phoneticPr fontId="2" type="noConversion"/>
  </si>
  <si>
    <t>양권승</t>
    <phoneticPr fontId="2" type="noConversion"/>
  </si>
  <si>
    <t>061-330-9511</t>
    <phoneticPr fontId="2" type="noConversion"/>
  </si>
  <si>
    <t>박희동</t>
    <phoneticPr fontId="2" type="noConversion"/>
  </si>
  <si>
    <t>061-390-8643</t>
    <phoneticPr fontId="2" type="noConversion"/>
  </si>
  <si>
    <t>전남지역본부 장성함평지사 지역개발부</t>
    <phoneticPr fontId="2" type="noConversion"/>
  </si>
  <si>
    <t>김정성</t>
    <phoneticPr fontId="2" type="noConversion"/>
  </si>
  <si>
    <t>061-390-8647</t>
    <phoneticPr fontId="2" type="noConversion"/>
  </si>
  <si>
    <t>황인균</t>
    <phoneticPr fontId="2" type="noConversion"/>
  </si>
  <si>
    <t>061-390-8656</t>
    <phoneticPr fontId="2" type="noConversion"/>
  </si>
  <si>
    <t>박훈수</t>
    <phoneticPr fontId="2" type="noConversion"/>
  </si>
  <si>
    <t>전남지역본부 무안신안지사 지역개발부</t>
    <phoneticPr fontId="2" type="noConversion"/>
  </si>
  <si>
    <t>양보열</t>
    <phoneticPr fontId="2" type="noConversion"/>
  </si>
  <si>
    <t>061-260-5577</t>
    <phoneticPr fontId="2" type="noConversion"/>
  </si>
  <si>
    <t>윤석준</t>
    <phoneticPr fontId="2" type="noConversion"/>
  </si>
  <si>
    <t>061-260- 5573</t>
    <phoneticPr fontId="2" type="noConversion"/>
  </si>
  <si>
    <t>류한용</t>
    <phoneticPr fontId="2" type="noConversion"/>
  </si>
  <si>
    <t>061-260-5545</t>
    <phoneticPr fontId="2" type="noConversion"/>
  </si>
  <si>
    <t>전남지역본부 강진지자 지역개발부</t>
    <phoneticPr fontId="2" type="noConversion"/>
  </si>
  <si>
    <t>장효남</t>
    <phoneticPr fontId="2" type="noConversion"/>
  </si>
  <si>
    <t>061-430-7766</t>
    <phoneticPr fontId="2" type="noConversion"/>
  </si>
  <si>
    <t>김종혁</t>
    <phoneticPr fontId="2" type="noConversion"/>
  </si>
  <si>
    <t>061-430-7761</t>
    <phoneticPr fontId="2" type="noConversion"/>
  </si>
  <si>
    <t>전남지역본부 광주담양화순지사 수자원관리부</t>
    <phoneticPr fontId="2" type="noConversion"/>
  </si>
  <si>
    <t>정문성</t>
    <phoneticPr fontId="2" type="noConversion"/>
  </si>
  <si>
    <t>062-380-8651</t>
    <phoneticPr fontId="2" type="noConversion"/>
  </si>
  <si>
    <t>지하수지질부</t>
    <phoneticPr fontId="2" type="noConversion"/>
  </si>
  <si>
    <t>장병철</t>
    <phoneticPr fontId="2" type="noConversion"/>
  </si>
  <si>
    <t>042-480-0356</t>
    <phoneticPr fontId="2" type="noConversion"/>
  </si>
  <si>
    <t>김익환</t>
    <phoneticPr fontId="2" type="noConversion"/>
  </si>
  <si>
    <t>041-539-7173</t>
    <phoneticPr fontId="2" type="noConversion"/>
  </si>
  <si>
    <t>김성태</t>
    <phoneticPr fontId="2" type="noConversion"/>
  </si>
  <si>
    <t>김정국</t>
    <phoneticPr fontId="2" type="noConversion"/>
  </si>
  <si>
    <t>041-330-3572</t>
    <phoneticPr fontId="2" type="noConversion"/>
  </si>
  <si>
    <t>환경농업부</t>
    <phoneticPr fontId="2" type="noConversion"/>
  </si>
  <si>
    <t>정명식</t>
    <phoneticPr fontId="2" type="noConversion"/>
  </si>
  <si>
    <t>041-351-9184</t>
    <phoneticPr fontId="2" type="noConversion"/>
  </si>
  <si>
    <t>비협정</t>
    <phoneticPr fontId="2" type="noConversion"/>
  </si>
  <si>
    <t>064-750-8834</t>
    <phoneticPr fontId="2" type="noConversion"/>
  </si>
  <si>
    <t>비협정</t>
    <phoneticPr fontId="2" type="noConversion"/>
  </si>
  <si>
    <t>가남읍 농촌중심지활성화사업 토목,조경분야 실시설계 용역</t>
    <phoneticPr fontId="2" type="noConversion"/>
  </si>
  <si>
    <t>농촌 공공시설 에너지성능 진단 및 패비스 설계기법 적용방안</t>
    <phoneticPr fontId="2" type="noConversion"/>
  </si>
  <si>
    <t>본사 사업계획처</t>
    <phoneticPr fontId="2" type="noConversion"/>
  </si>
  <si>
    <t>박기정</t>
    <phoneticPr fontId="2" type="noConversion"/>
  </si>
  <si>
    <t>061-338-6562</t>
    <phoneticPr fontId="2" type="noConversion"/>
  </si>
  <si>
    <t>경기지역본부 사업계획부</t>
    <phoneticPr fontId="2" type="noConversion"/>
  </si>
  <si>
    <t>정재훈</t>
    <phoneticPr fontId="2" type="noConversion"/>
  </si>
  <si>
    <t>031-250-3648</t>
    <phoneticPr fontId="2" type="noConversion"/>
  </si>
  <si>
    <t>지사관정 영향조사 및 사후관리 용역(1공구)</t>
    <phoneticPr fontId="2" type="noConversion"/>
  </si>
  <si>
    <t>이병윤</t>
    <phoneticPr fontId="2" type="noConversion"/>
  </si>
  <si>
    <t>031-250-3075</t>
    <phoneticPr fontId="2" type="noConversion"/>
  </si>
  <si>
    <t>지사관정 영향조사 및 사후관리 용역(2공구)</t>
    <phoneticPr fontId="2" type="noConversion"/>
  </si>
  <si>
    <t>지사관정 영향조사 및 사후관리 용역(3공구)</t>
    <phoneticPr fontId="2" type="noConversion"/>
  </si>
  <si>
    <t>지사관정 영향조사 및 사후관리 용역(4공구)</t>
    <phoneticPr fontId="2" type="noConversion"/>
  </si>
  <si>
    <t>2017년 지하해수 현황조사 및 양수시험 용역</t>
    <phoneticPr fontId="2" type="noConversion"/>
  </si>
  <si>
    <t>서울시 OO지역 위해성평가</t>
    <phoneticPr fontId="2" type="noConversion"/>
  </si>
  <si>
    <t>송세정</t>
    <phoneticPr fontId="2" type="noConversion"/>
  </si>
  <si>
    <t>031-250-3074</t>
    <phoneticPr fontId="2" type="noConversion"/>
  </si>
  <si>
    <t>서울시 사평역 적극적자연저감 평가연구</t>
    <phoneticPr fontId="2" type="noConversion"/>
  </si>
  <si>
    <t>도척면소재지 종합정비사업 건설폐기물처리용역</t>
    <phoneticPr fontId="2" type="noConversion"/>
  </si>
  <si>
    <t>경기지역본부 양평광주서울지사 지역개발부</t>
    <phoneticPr fontId="2" type="noConversion"/>
  </si>
  <si>
    <t>상하지구 수리시설개보수사업 건설폐기물 용역</t>
    <phoneticPr fontId="2" type="noConversion"/>
  </si>
  <si>
    <t>경기지역본부 강화지사 지역개발부</t>
    <phoneticPr fontId="2" type="noConversion"/>
  </si>
  <si>
    <t>이동재</t>
    <phoneticPr fontId="2" type="noConversion"/>
  </si>
  <si>
    <t>032-930-2527</t>
    <phoneticPr fontId="2" type="noConversion"/>
  </si>
  <si>
    <t>계양지구 농촌생활환경정비사업 폐기물처리 용역</t>
    <phoneticPr fontId="2" type="noConversion"/>
  </si>
  <si>
    <t>김포지사 지역개발부</t>
    <phoneticPr fontId="2" type="noConversion"/>
  </si>
  <si>
    <t>월곶면 개곡리 가뭄대비사업 세부설계 용역</t>
    <phoneticPr fontId="2" type="noConversion"/>
  </si>
  <si>
    <t>김선희</t>
    <phoneticPr fontId="2" type="noConversion"/>
  </si>
  <si>
    <t>031-980-8153</t>
    <phoneticPr fontId="2" type="noConversion"/>
  </si>
  <si>
    <t>아산(평택)호 준설사업 전구역 하상조사 측량용역</t>
    <phoneticPr fontId="2" type="noConversion"/>
  </si>
  <si>
    <t>경기지역본부 평택지사 사업운영부</t>
    <phoneticPr fontId="2" type="noConversion"/>
  </si>
  <si>
    <t>이재경</t>
    <phoneticPr fontId="2" type="noConversion"/>
  </si>
  <si>
    <t>031-680-5648</t>
    <phoneticPr fontId="2" type="noConversion"/>
  </si>
  <si>
    <t>2017년 농지정보시스템 개발</t>
    <phoneticPr fontId="2" type="noConversion"/>
  </si>
  <si>
    <t>본사 정보화추진처 사업정보부</t>
    <phoneticPr fontId="2" type="noConversion"/>
  </si>
  <si>
    <t>정주협</t>
    <phoneticPr fontId="2" type="noConversion"/>
  </si>
  <si>
    <t>061-338-5266</t>
    <phoneticPr fontId="2" type="noConversion"/>
  </si>
  <si>
    <t>공간정보통합운영체계 구축(3차)</t>
    <phoneticPr fontId="2" type="noConversion"/>
  </si>
  <si>
    <t>신규</t>
    <phoneticPr fontId="2" type="noConversion"/>
  </si>
  <si>
    <t>기술용역</t>
    <phoneticPr fontId="2" type="noConversion"/>
  </si>
  <si>
    <t>본사 정보화추진처 사업정보부</t>
    <phoneticPr fontId="2" type="noConversion"/>
  </si>
  <si>
    <t>변승현</t>
    <phoneticPr fontId="2" type="noConversion"/>
  </si>
  <si>
    <t>061-338-5271</t>
    <phoneticPr fontId="2" type="noConversion"/>
  </si>
  <si>
    <t>빅데이터 분석기반 파일럿 시스템 구축</t>
    <phoneticPr fontId="2" type="noConversion"/>
  </si>
  <si>
    <t>일반용역</t>
    <phoneticPr fontId="2" type="noConversion"/>
  </si>
  <si>
    <t>본사 정보화추진처</t>
    <phoneticPr fontId="2" type="noConversion"/>
  </si>
  <si>
    <t>신인식</t>
    <phoneticPr fontId="2" type="noConversion"/>
  </si>
  <si>
    <t>061-338-5226</t>
    <phoneticPr fontId="2" type="noConversion"/>
  </si>
  <si>
    <t>비협정</t>
    <phoneticPr fontId="2" type="noConversion"/>
  </si>
  <si>
    <t>중앙조달</t>
    <phoneticPr fontId="2" type="noConversion"/>
  </si>
  <si>
    <t>농어촌지하수관리시스템 유지관리</t>
    <phoneticPr fontId="2" type="noConversion"/>
  </si>
  <si>
    <t>신규</t>
    <phoneticPr fontId="2" type="noConversion"/>
  </si>
  <si>
    <t>기술용역</t>
    <phoneticPr fontId="2" type="noConversion"/>
  </si>
  <si>
    <t>본사 지하수지질처</t>
    <phoneticPr fontId="2" type="noConversion"/>
  </si>
  <si>
    <t>조정환</t>
    <phoneticPr fontId="2" type="noConversion"/>
  </si>
  <si>
    <t>061-338-5799</t>
    <phoneticPr fontId="2" type="noConversion"/>
  </si>
  <si>
    <t>중앙조달</t>
    <phoneticPr fontId="2" type="noConversion"/>
  </si>
  <si>
    <t>지하수관측망 모니터링SW 개발</t>
    <phoneticPr fontId="2" type="noConversion"/>
  </si>
  <si>
    <t>본사 지하수지질처</t>
    <phoneticPr fontId="2" type="noConversion"/>
  </si>
  <si>
    <t>조정환</t>
    <phoneticPr fontId="2" type="noConversion"/>
  </si>
  <si>
    <t>061-338-5799</t>
    <phoneticPr fontId="2" type="noConversion"/>
  </si>
  <si>
    <t>DB입력 및 공간정보 주제도 작성</t>
    <phoneticPr fontId="2" type="noConversion"/>
  </si>
  <si>
    <t>누수, 지진 계측 통합시스템 기능개선 및 고도화 용역</t>
    <phoneticPr fontId="2" type="noConversion"/>
  </si>
  <si>
    <t>용환호</t>
    <phoneticPr fontId="2" type="noConversion"/>
  </si>
  <si>
    <t>061-338-5792</t>
    <phoneticPr fontId="2" type="noConversion"/>
  </si>
  <si>
    <t>협정</t>
    <phoneticPr fontId="2" type="noConversion"/>
  </si>
  <si>
    <t>본산배수장 외 15개소 전기안전점검 용역</t>
    <phoneticPr fontId="2" type="noConversion"/>
  </si>
  <si>
    <t>경남지역본부 김해양산부산지사 수자원관리부</t>
    <phoneticPr fontId="2" type="noConversion"/>
  </si>
  <si>
    <t>조정헌</t>
    <phoneticPr fontId="2" type="noConversion"/>
  </si>
  <si>
    <t>055-320-4854</t>
    <phoneticPr fontId="2" type="noConversion"/>
  </si>
  <si>
    <t>구만면 농촌중심지활성화사업 기본계획</t>
    <phoneticPr fontId="2" type="noConversion"/>
  </si>
  <si>
    <t>일반용역</t>
    <phoneticPr fontId="2" type="noConversion"/>
  </si>
  <si>
    <t>경남지역본부 고성통영거제지사</t>
    <phoneticPr fontId="2" type="noConversion"/>
  </si>
  <si>
    <t>정종훈</t>
    <phoneticPr fontId="2" type="noConversion"/>
  </si>
  <si>
    <t>055-670-7043</t>
    <phoneticPr fontId="2" type="noConversion"/>
  </si>
  <si>
    <t>구만면 농촌중심지활성화사업 세부설계</t>
    <phoneticPr fontId="2" type="noConversion"/>
  </si>
  <si>
    <t>정종훈</t>
    <phoneticPr fontId="2" type="noConversion"/>
  </si>
  <si>
    <t>055-670-7043</t>
    <phoneticPr fontId="2" type="noConversion"/>
  </si>
  <si>
    <t>구만면 농촌중심지활성화사업 지역역량강화사업</t>
    <phoneticPr fontId="2" type="noConversion"/>
  </si>
  <si>
    <t>영부창조적마을만들기사업 지역역량강화사업</t>
    <phoneticPr fontId="2" type="noConversion"/>
  </si>
  <si>
    <t xml:space="preserve">고성군 지역역량강화사업 </t>
    <phoneticPr fontId="2" type="noConversion"/>
  </si>
  <si>
    <t>대법지구 새뜰마을사업 지역역량강화사업</t>
    <phoneticPr fontId="2" type="noConversion"/>
  </si>
  <si>
    <t>자란만권역 종합정비사업 폐기물처리용역</t>
    <phoneticPr fontId="2" type="noConversion"/>
  </si>
  <si>
    <t>김성훈</t>
    <phoneticPr fontId="2" type="noConversion"/>
  </si>
  <si>
    <t>055-670-7044</t>
    <phoneticPr fontId="2" type="noConversion"/>
  </si>
  <si>
    <t>오방 창조적마을만들기사업 기본계획 및 세부설계</t>
    <phoneticPr fontId="2" type="noConversion"/>
  </si>
  <si>
    <t>055-670-7044</t>
    <phoneticPr fontId="2" type="noConversion"/>
  </si>
  <si>
    <t>오방 창조적마을만들기사 지역역량강화사업</t>
    <phoneticPr fontId="2" type="noConversion"/>
  </si>
  <si>
    <t>동산 창조적마을만들기사업 기본계획 및 세부설계</t>
    <phoneticPr fontId="2" type="noConversion"/>
  </si>
  <si>
    <t>김판종</t>
    <phoneticPr fontId="2" type="noConversion"/>
  </si>
  <si>
    <t>055-670-7045</t>
    <phoneticPr fontId="2" type="noConversion"/>
  </si>
  <si>
    <t>동산 창조적마을만들기사 지역역량강화사업</t>
    <phoneticPr fontId="2" type="noConversion"/>
  </si>
  <si>
    <t>삼계 창조적마을만들기사업 기본계획 및 세부설계</t>
    <phoneticPr fontId="2" type="noConversion"/>
  </si>
  <si>
    <t>경남지역본부 고성통영거제지사</t>
    <phoneticPr fontId="2" type="noConversion"/>
  </si>
  <si>
    <t>김판종</t>
    <phoneticPr fontId="2" type="noConversion"/>
  </si>
  <si>
    <t>055-670-7045</t>
    <phoneticPr fontId="2" type="noConversion"/>
  </si>
  <si>
    <t>삼계 창조적마을만들기사 지역역량강화사업</t>
    <phoneticPr fontId="2" type="noConversion"/>
  </si>
  <si>
    <t>신천 창조적마을만들기사업 기본계획 및 세부설계</t>
    <phoneticPr fontId="2" type="noConversion"/>
  </si>
  <si>
    <t>김성훈</t>
    <phoneticPr fontId="2" type="noConversion"/>
  </si>
  <si>
    <t>신천 창조적마을만들기사 지역역량강화사업</t>
    <phoneticPr fontId="2" type="noConversion"/>
  </si>
  <si>
    <t>풍화권역 창조적마을만들기사업</t>
    <phoneticPr fontId="2" type="noConversion"/>
  </si>
  <si>
    <t>김민규</t>
    <phoneticPr fontId="2" type="noConversion"/>
  </si>
  <si>
    <t>055-670-7040</t>
    <phoneticPr fontId="2" type="noConversion"/>
  </si>
  <si>
    <t>평촌마을 창조적마을만들기사업 기본 및 세부설계 용역</t>
    <phoneticPr fontId="2" type="noConversion"/>
  </si>
  <si>
    <t>경남지역본부 진주산청지사 지역개발부</t>
    <phoneticPr fontId="2" type="noConversion"/>
  </si>
  <si>
    <t>김정복</t>
    <phoneticPr fontId="2" type="noConversion"/>
  </si>
  <si>
    <t>055-760-2576</t>
    <phoneticPr fontId="2" type="noConversion"/>
  </si>
  <si>
    <t>서촌마을 창조적마을만들기사업 기본 및 세부설계 용역</t>
    <phoneticPr fontId="2" type="noConversion"/>
  </si>
  <si>
    <t>척지마을 창조적마을만들기사업 기본 및 세부설계 용역</t>
    <phoneticPr fontId="2" type="noConversion"/>
  </si>
  <si>
    <t>한빈마을 창조적마을만들기사업 기본 및 세부설계 용역</t>
    <phoneticPr fontId="2" type="noConversion"/>
  </si>
  <si>
    <t>최병탁</t>
    <phoneticPr fontId="2" type="noConversion"/>
  </si>
  <si>
    <t>055-760-2574</t>
    <phoneticPr fontId="2" type="noConversion"/>
  </si>
  <si>
    <t>동당마을 창조적마을만들기사업 지역역량강화사업 용역</t>
    <phoneticPr fontId="2" type="noConversion"/>
  </si>
  <si>
    <t>의령군 클린 농촌환경 개선사업 지역역량강화 용역</t>
    <phoneticPr fontId="2" type="noConversion"/>
  </si>
  <si>
    <t>경남지역본부 의령지사 지역개발부</t>
    <phoneticPr fontId="2" type="noConversion"/>
  </si>
  <si>
    <t>안형준</t>
    <phoneticPr fontId="2" type="noConversion"/>
  </si>
  <si>
    <t>055-570-6033</t>
    <phoneticPr fontId="2" type="noConversion"/>
  </si>
  <si>
    <t>화정면 농촌중심지활성화사업 세부설계 용역</t>
    <phoneticPr fontId="2" type="noConversion"/>
  </si>
  <si>
    <t>도성호</t>
    <phoneticPr fontId="2" type="noConversion"/>
  </si>
  <si>
    <t>화정면 농촌중심지활성화사업 지역역량강화 용역</t>
    <phoneticPr fontId="2" type="noConversion"/>
  </si>
  <si>
    <t>정곡면 농촌중심지활성화사업 세부설계 용역</t>
    <phoneticPr fontId="2" type="noConversion"/>
  </si>
  <si>
    <t>남정출</t>
    <phoneticPr fontId="2" type="noConversion"/>
  </si>
  <si>
    <t>055-570-6030</t>
    <phoneticPr fontId="2" type="noConversion"/>
  </si>
  <si>
    <t>낙동강변 상생협력 3Co구축사업 지역역량강화(S/W) 용역</t>
    <phoneticPr fontId="2" type="noConversion"/>
  </si>
  <si>
    <t>경남지역본부 함안지사 지역개발부</t>
    <phoneticPr fontId="2" type="noConversion"/>
  </si>
  <si>
    <t>임성필</t>
    <phoneticPr fontId="2" type="noConversion"/>
  </si>
  <si>
    <t>055-580-0334</t>
    <phoneticPr fontId="2" type="noConversion"/>
  </si>
  <si>
    <t>독뫼지구 새뜰마을사업 석면조사용역</t>
    <phoneticPr fontId="2" type="noConversion"/>
  </si>
  <si>
    <t>손대산</t>
    <phoneticPr fontId="2" type="noConversion"/>
  </si>
  <si>
    <t>055-580-0342</t>
    <phoneticPr fontId="2" type="noConversion"/>
  </si>
  <si>
    <t>독뫼지구 새뜰마을사업 구조진단용역</t>
    <phoneticPr fontId="2" type="noConversion"/>
  </si>
  <si>
    <t>독뫼지구 새뜰마을사업 실시설계용역</t>
    <phoneticPr fontId="2" type="noConversion"/>
  </si>
  <si>
    <t>장재권역 창조적마을만들기사업 세부설계</t>
    <phoneticPr fontId="2" type="noConversion"/>
  </si>
  <si>
    <t>경남지역본부 창녕지사</t>
    <phoneticPr fontId="2" type="noConversion"/>
  </si>
  <si>
    <t>양경철</t>
    <phoneticPr fontId="2" type="noConversion"/>
  </si>
  <si>
    <t>055-530-7755</t>
    <phoneticPr fontId="2" type="noConversion"/>
  </si>
  <si>
    <t>이방면 농촌중심지활성화사업 세부설계</t>
    <phoneticPr fontId="2" type="noConversion"/>
  </si>
  <si>
    <t>하재루</t>
    <phoneticPr fontId="2" type="noConversion"/>
  </si>
  <si>
    <t>055-530-7740</t>
    <phoneticPr fontId="2" type="noConversion"/>
  </si>
  <si>
    <t>옥천지 시군창의사업 세부설계</t>
    <phoneticPr fontId="2" type="noConversion"/>
  </si>
  <si>
    <t>이동엽</t>
    <phoneticPr fontId="2" type="noConversion"/>
  </si>
  <si>
    <t>055-530-7734</t>
    <phoneticPr fontId="2" type="noConversion"/>
  </si>
  <si>
    <t>모산양파마을 창조적마을만들기사업 세부설계</t>
    <phoneticPr fontId="2" type="noConversion"/>
  </si>
  <si>
    <t>얼음골권역 창조적마을만들기사업 세부설계 용역</t>
    <phoneticPr fontId="2" type="noConversion"/>
  </si>
  <si>
    <t>경남지역본부 밀양지사</t>
    <phoneticPr fontId="2" type="noConversion"/>
  </si>
  <si>
    <t>이재경</t>
    <phoneticPr fontId="2" type="noConversion"/>
  </si>
  <si>
    <t>055-359-6345</t>
    <phoneticPr fontId="2" type="noConversion"/>
  </si>
  <si>
    <t>희곡지구새뜰마을사업 세부설계 용역</t>
    <phoneticPr fontId="2" type="noConversion"/>
  </si>
  <si>
    <t>경남지역본부 밀양지사</t>
    <phoneticPr fontId="2" type="noConversion"/>
  </si>
  <si>
    <t>박선우</t>
    <phoneticPr fontId="2" type="noConversion"/>
  </si>
  <si>
    <t>055-359-6348</t>
    <phoneticPr fontId="2" type="noConversion"/>
  </si>
  <si>
    <t>둔촌마을 수밀 및 CCTV 조사</t>
    <phoneticPr fontId="2" type="noConversion"/>
  </si>
  <si>
    <t>경남지역본부 서부지사 지역개발부</t>
    <phoneticPr fontId="2" type="noConversion"/>
  </si>
  <si>
    <t>황윤재</t>
    <phoneticPr fontId="2" type="noConversion"/>
  </si>
  <si>
    <t>055-880-5156</t>
    <phoneticPr fontId="2" type="noConversion"/>
  </si>
  <si>
    <t>둔촌마을 하수도 DB구축</t>
    <phoneticPr fontId="2" type="noConversion"/>
  </si>
  <si>
    <t>신규</t>
    <phoneticPr fontId="2" type="noConversion"/>
  </si>
  <si>
    <t>기술용역</t>
    <phoneticPr fontId="2" type="noConversion"/>
  </si>
  <si>
    <t>경남지역본부 서부지사 지역개발부</t>
    <phoneticPr fontId="2" type="noConversion"/>
  </si>
  <si>
    <t>자체조달</t>
    <phoneticPr fontId="2" type="noConversion"/>
  </si>
  <si>
    <t>안심마을 창조적마을만들기 지역역량강화(S/W) 용역</t>
    <phoneticPr fontId="2" type="noConversion"/>
  </si>
  <si>
    <t>일반용역</t>
    <phoneticPr fontId="2" type="noConversion"/>
  </si>
  <si>
    <t>경남지역본부 거창함양지사 지역개발부</t>
    <phoneticPr fontId="2" type="noConversion"/>
  </si>
  <si>
    <t>문종원</t>
    <phoneticPr fontId="2" type="noConversion"/>
  </si>
  <si>
    <t>055-940-5534</t>
    <phoneticPr fontId="2" type="noConversion"/>
  </si>
  <si>
    <t>약용식물 인큐베이터 조성사업 지역량강화(S/W) 용역</t>
    <phoneticPr fontId="2" type="noConversion"/>
  </si>
  <si>
    <t>055-940-5534</t>
    <phoneticPr fontId="2" type="noConversion"/>
  </si>
  <si>
    <t>함양군 지역량강화(S/W) 용역</t>
    <phoneticPr fontId="2" type="noConversion"/>
  </si>
  <si>
    <t>박남룡</t>
    <phoneticPr fontId="2" type="noConversion"/>
  </si>
  <si>
    <t>055-940-5541</t>
    <phoneticPr fontId="2" type="noConversion"/>
  </si>
  <si>
    <t>봉전권역 단위종합정비사업 지역역량강화(S/W) 용역</t>
    <phoneticPr fontId="2" type="noConversion"/>
  </si>
  <si>
    <t>죽림마을권역 단위종합정비사업 폐기물 용역</t>
    <phoneticPr fontId="2" type="noConversion"/>
  </si>
  <si>
    <t>하남마을 창조적마을만들기사업 기본계획수립 용역</t>
    <phoneticPr fontId="2" type="noConversion"/>
  </si>
  <si>
    <t>경남지역본부 합천지사 지역개발부</t>
    <phoneticPr fontId="2" type="noConversion"/>
  </si>
  <si>
    <t>김근식</t>
    <phoneticPr fontId="2" type="noConversion"/>
  </si>
  <si>
    <t>055-933-7972</t>
    <phoneticPr fontId="2" type="noConversion"/>
  </si>
  <si>
    <t>양림마을 창조적마을만들기사업 세부설계 용역</t>
    <phoneticPr fontId="2" type="noConversion"/>
  </si>
  <si>
    <t>장기</t>
    <phoneticPr fontId="2" type="noConversion"/>
  </si>
  <si>
    <t>경남지역본부 합천지사 지역개발부</t>
    <phoneticPr fontId="2" type="noConversion"/>
  </si>
  <si>
    <t>김근식</t>
    <phoneticPr fontId="2" type="noConversion"/>
  </si>
  <si>
    <t>055-933-7972</t>
    <phoneticPr fontId="2" type="noConversion"/>
  </si>
  <si>
    <t>대병면 농촌중심지 활성화 세부설계용역</t>
    <phoneticPr fontId="2" type="noConversion"/>
  </si>
  <si>
    <t>이재영</t>
    <phoneticPr fontId="2" type="noConversion"/>
  </si>
  <si>
    <t>대병면 농촌중심지 활성화 지역역량강화사업</t>
    <phoneticPr fontId="2" type="noConversion"/>
  </si>
  <si>
    <t>합천군 농촌그린케어 복합중심센터조성사업 세부설계 용역</t>
    <phoneticPr fontId="2" type="noConversion"/>
  </si>
  <si>
    <t>최주헌</t>
    <phoneticPr fontId="2" type="noConversion"/>
  </si>
  <si>
    <t>17년 합천군 시군역량강화사업</t>
    <phoneticPr fontId="2" type="noConversion"/>
  </si>
  <si>
    <t>정종기</t>
    <phoneticPr fontId="2" type="noConversion"/>
  </si>
  <si>
    <t>국제교육교류센터 홍보브로셔 제작(5종)</t>
    <phoneticPr fontId="2" type="noConversion"/>
  </si>
  <si>
    <t>인재개발원 국제교육교류센터</t>
    <phoneticPr fontId="2" type="noConversion"/>
  </si>
  <si>
    <t>이난희</t>
    <phoneticPr fontId="2" type="noConversion"/>
  </si>
  <si>
    <t>031-420-0772</t>
    <phoneticPr fontId="2" type="noConversion"/>
  </si>
  <si>
    <t>국제교육교류센터 홍보영상물 제작</t>
    <phoneticPr fontId="2" type="noConversion"/>
  </si>
  <si>
    <t>인재개발원 국제교육교류센터</t>
    <phoneticPr fontId="2" type="noConversion"/>
  </si>
  <si>
    <t>정진국</t>
    <phoneticPr fontId="2" type="noConversion"/>
  </si>
  <si>
    <t>031-420-0773</t>
    <phoneticPr fontId="2" type="noConversion"/>
  </si>
  <si>
    <t>국제교육교류센터 홈페이지 보완개발</t>
    <phoneticPr fontId="2" type="noConversion"/>
  </si>
  <si>
    <t>이성희</t>
    <phoneticPr fontId="2" type="noConversion"/>
  </si>
  <si>
    <t>031-420-0768</t>
    <phoneticPr fontId="2" type="noConversion"/>
  </si>
  <si>
    <t>에티오피아 농업용수 개발사업 사후평가 용역</t>
    <phoneticPr fontId="2" type="noConversion"/>
  </si>
  <si>
    <t>본사 국제협력처</t>
    <phoneticPr fontId="2" type="noConversion"/>
  </si>
  <si>
    <t>정회식</t>
    <phoneticPr fontId="2" type="noConversion"/>
  </si>
  <si>
    <t>061-338-6528</t>
    <phoneticPr fontId="2" type="noConversion"/>
  </si>
  <si>
    <t>인도네시아 벼농사 기계화단지 조성사업 사후평가 용역</t>
    <phoneticPr fontId="2" type="noConversion"/>
  </si>
  <si>
    <t>모잠비크 영농기술 교육 시스템 구축사업 사후평가 용역</t>
    <phoneticPr fontId="2" type="noConversion"/>
  </si>
  <si>
    <t>우간다 영양개선을 위한 곡물가공기술 전수사업 타당성조사 용역</t>
    <phoneticPr fontId="2" type="noConversion"/>
  </si>
  <si>
    <t>김진욱</t>
    <phoneticPr fontId="2" type="noConversion"/>
  </si>
  <si>
    <t>061-338-6534</t>
    <phoneticPr fontId="2" type="noConversion"/>
  </si>
  <si>
    <t>간척농지 임대료산정(시군 쌀가격 반영)을 위한 연구용역</t>
    <phoneticPr fontId="2" type="noConversion"/>
  </si>
  <si>
    <t>본사 기금관리처</t>
    <phoneticPr fontId="2" type="noConversion"/>
  </si>
  <si>
    <t>나길수</t>
    <phoneticPr fontId="2" type="noConversion"/>
  </si>
  <si>
    <t>061-338-6972</t>
    <phoneticPr fontId="2" type="noConversion"/>
  </si>
  <si>
    <t>농업진흥지역 추가 고시도면 파일 제작 및 인쇄</t>
    <phoneticPr fontId="2" type="noConversion"/>
  </si>
  <si>
    <t>정영호</t>
    <phoneticPr fontId="2" type="noConversion"/>
  </si>
  <si>
    <t>061-338-5976</t>
    <phoneticPr fontId="2" type="noConversion"/>
  </si>
  <si>
    <t>농지관리기금 국가회계시스템 고도화</t>
    <phoneticPr fontId="2" type="noConversion"/>
  </si>
  <si>
    <t>이형규</t>
    <phoneticPr fontId="2" type="noConversion"/>
  </si>
  <si>
    <t>061-338-5941</t>
    <phoneticPr fontId="2" type="noConversion"/>
  </si>
  <si>
    <t>신시배수갑문 종합통제시스템 유지관리 용역</t>
    <phoneticPr fontId="2" type="noConversion"/>
  </si>
  <si>
    <t>새만금사업단 시설운영부</t>
    <phoneticPr fontId="2" type="noConversion"/>
  </si>
  <si>
    <t>김용찬</t>
    <phoneticPr fontId="2" type="noConversion"/>
  </si>
  <si>
    <t>063-467-3241</t>
    <phoneticPr fontId="2" type="noConversion"/>
  </si>
  <si>
    <t>신시배수갑문 수중구조물 수중점검 및 선상검사</t>
    <phoneticPr fontId="2" type="noConversion"/>
  </si>
  <si>
    <t>이상희</t>
    <phoneticPr fontId="2" type="noConversion"/>
  </si>
  <si>
    <t>종합통제시스템 고도화 컨설팅</t>
    <phoneticPr fontId="2" type="noConversion"/>
  </si>
  <si>
    <t>김경훈</t>
    <phoneticPr fontId="2" type="noConversion"/>
  </si>
  <si>
    <t>새만금 묘목장 관리 매뉴얼 작성</t>
    <phoneticPr fontId="2" type="noConversion"/>
  </si>
  <si>
    <t>새만금사업단 환경관리부</t>
    <phoneticPr fontId="2" type="noConversion"/>
  </si>
  <si>
    <t>곽용수</t>
    <phoneticPr fontId="2" type="noConversion"/>
  </si>
  <si>
    <t>063-540-5981</t>
    <phoneticPr fontId="2" type="noConversion"/>
  </si>
  <si>
    <t>물절약 실증화 및 피해경감 계획 표준안 마련 연구 용역</t>
    <phoneticPr fontId="2" type="noConversion"/>
  </si>
  <si>
    <t>수자원안전처 수자원관리부</t>
    <phoneticPr fontId="2" type="noConversion"/>
  </si>
  <si>
    <t>도종원</t>
    <phoneticPr fontId="2" type="noConversion"/>
  </si>
  <si>
    <t>042-479-8223</t>
    <phoneticPr fontId="2" type="noConversion"/>
  </si>
  <si>
    <t>농업기반시설 관련 시스템 기능개선 및 유지관리</t>
    <phoneticPr fontId="2" type="noConversion"/>
  </si>
  <si>
    <t>수자원안전처 수자원시스템부</t>
    <phoneticPr fontId="2" type="noConversion"/>
  </si>
  <si>
    <t>김규남</t>
    <phoneticPr fontId="2" type="noConversion"/>
  </si>
  <si>
    <t>061-338-5637</t>
    <phoneticPr fontId="2" type="noConversion"/>
  </si>
  <si>
    <t>청양 청양읍 농촌중심지활성화사업 세부설계 용역</t>
    <phoneticPr fontId="2" type="noConversion"/>
  </si>
  <si>
    <t>사업계획부</t>
    <phoneticPr fontId="2" type="noConversion"/>
  </si>
  <si>
    <t>박용철</t>
    <phoneticPr fontId="2" type="noConversion"/>
  </si>
  <si>
    <t>042-480-0294</t>
    <phoneticPr fontId="2" type="noConversion"/>
  </si>
  <si>
    <t>서천 비인면 농촌중심지활성화사업 기본계획 용역</t>
    <phoneticPr fontId="2" type="noConversion"/>
  </si>
  <si>
    <t>공사관리관정 유지관리용역</t>
    <phoneticPr fontId="2" type="noConversion"/>
  </si>
  <si>
    <t>금산군 농업용지하수 현황조사 및 사후관리용역</t>
    <phoneticPr fontId="2" type="noConversion"/>
  </si>
  <si>
    <t>둔포면 중심지활성화사업(S/W)</t>
    <phoneticPr fontId="2" type="noConversion"/>
  </si>
  <si>
    <t>창조적마을만들기 기본 및 세부설계용역</t>
    <phoneticPr fontId="2" type="noConversion"/>
  </si>
  <si>
    <t>이영석</t>
    <phoneticPr fontId="2" type="noConversion"/>
  </si>
  <si>
    <t>010-3867-3600</t>
    <phoneticPr fontId="2" type="noConversion"/>
  </si>
  <si>
    <t>도깨비권역 종합정비사업 지역역량강화(S/W)사업 용역</t>
    <phoneticPr fontId="2" type="noConversion"/>
  </si>
  <si>
    <t>남일면 농촌중심지활성화 지역역량강화사업 용역</t>
    <phoneticPr fontId="2" type="noConversion"/>
  </si>
  <si>
    <t>김동욱</t>
    <phoneticPr fontId="2" type="noConversion"/>
  </si>
  <si>
    <t>041-753-8056</t>
    <phoneticPr fontId="2" type="noConversion"/>
  </si>
  <si>
    <t>탑정호권역 농촌마을종합개발사업 전기공사</t>
    <phoneticPr fontId="2" type="noConversion"/>
  </si>
  <si>
    <t>박지혜</t>
    <phoneticPr fontId="2" type="noConversion"/>
  </si>
  <si>
    <t>041-730-2146</t>
    <phoneticPr fontId="2" type="noConversion"/>
  </si>
  <si>
    <t>국화동  창조적마을만들기사업 기본계획및 세부설계수립</t>
    <phoneticPr fontId="2" type="noConversion"/>
  </si>
  <si>
    <t>오산2리  창조적마을만들기사업 기본계획및 세부설계수립</t>
    <phoneticPr fontId="2" type="noConversion"/>
  </si>
  <si>
    <t>동서리  창조적마을만들기사업 기본계획및 세부설계수립</t>
    <phoneticPr fontId="2" type="noConversion"/>
  </si>
  <si>
    <t>김태용</t>
    <phoneticPr fontId="2" type="noConversion"/>
  </si>
  <si>
    <t>041-330-3570</t>
    <phoneticPr fontId="2" type="noConversion"/>
  </si>
  <si>
    <t>월곡리  창조적마을만들기사업 기본계획및 세부설계수립</t>
    <phoneticPr fontId="2" type="noConversion"/>
  </si>
  <si>
    <t>후사리  창조적마을만들기사업 기본계획및 세부설계수립</t>
    <phoneticPr fontId="2" type="noConversion"/>
  </si>
  <si>
    <t>죽천1리 새뜰마을사업 (지정)폐기물처리공사</t>
    <phoneticPr fontId="2" type="noConversion"/>
  </si>
  <si>
    <t>041-330-3571</t>
    <phoneticPr fontId="2" type="noConversion"/>
  </si>
  <si>
    <t>신평거산리 용수로 개발사업 세부설계 용역</t>
    <phoneticPr fontId="2" type="noConversion"/>
  </si>
  <si>
    <t>강정일</t>
    <phoneticPr fontId="2" type="noConversion"/>
  </si>
  <si>
    <t>041-351-9171</t>
    <phoneticPr fontId="2" type="noConversion"/>
  </si>
  <si>
    <t>합덕읍 옥금리 간이양수장 설치사업 세부설계 용역</t>
    <phoneticPr fontId="2" type="noConversion"/>
  </si>
  <si>
    <t>차태현</t>
    <phoneticPr fontId="2" type="noConversion"/>
  </si>
  <si>
    <t>041-351-9136</t>
    <phoneticPr fontId="2" type="noConversion"/>
  </si>
  <si>
    <t>대호농업시범단지 배수로 굴착 용역</t>
    <phoneticPr fontId="2" type="noConversion"/>
  </si>
  <si>
    <t>제주 농업용수 통합 광역화사업 전략환경영향평가</t>
    <phoneticPr fontId="2" type="noConversion"/>
  </si>
  <si>
    <t>환경사업처</t>
    <phoneticPr fontId="2" type="noConversion"/>
  </si>
  <si>
    <t>이종락</t>
    <phoneticPr fontId="2" type="noConversion"/>
  </si>
  <si>
    <t>061-338-5712</t>
    <phoneticPr fontId="2" type="noConversion"/>
  </si>
  <si>
    <t>2017년 농업용수 수질개선사업 기본조사 용역(경기, 충남권역)</t>
    <phoneticPr fontId="2" type="noConversion"/>
  </si>
  <si>
    <t>환경사업처</t>
    <phoneticPr fontId="2" type="noConversion"/>
  </si>
  <si>
    <t>황준철</t>
    <phoneticPr fontId="2" type="noConversion"/>
  </si>
  <si>
    <t>061-338-5834</t>
    <phoneticPr fontId="2" type="noConversion"/>
  </si>
  <si>
    <t>2017년 농업용수 수질개선사업 기본조사 용역(충북, 경북권역)</t>
    <phoneticPr fontId="2" type="noConversion"/>
  </si>
  <si>
    <t>2017년 다목적농촌용수개발사업(6개지구) 전략환경영향평가</t>
    <phoneticPr fontId="2" type="noConversion"/>
  </si>
  <si>
    <t>이종락</t>
    <phoneticPr fontId="2" type="noConversion"/>
  </si>
  <si>
    <t>2017년 농업용 저수지 수질개선사업(3개지구)</t>
    <phoneticPr fontId="2" type="noConversion"/>
  </si>
  <si>
    <t>김인수</t>
    <phoneticPr fontId="2" type="noConversion"/>
  </si>
  <si>
    <t>061-338-5715</t>
    <phoneticPr fontId="2" type="noConversion"/>
  </si>
  <si>
    <t xml:space="preserve">간척지 토양 관리기술 실증시험 </t>
    <phoneticPr fontId="2" type="noConversion"/>
  </si>
  <si>
    <t>기술안전품질원 환경자원부</t>
    <phoneticPr fontId="2" type="noConversion"/>
  </si>
  <si>
    <t>임성식</t>
    <phoneticPr fontId="2" type="noConversion"/>
  </si>
  <si>
    <t>042-479-8406</t>
    <phoneticPr fontId="2" type="noConversion"/>
  </si>
  <si>
    <t>전작지 조성 설계기준 검토</t>
    <phoneticPr fontId="2" type="noConversion"/>
  </si>
  <si>
    <t>관리시스템 유지관리</t>
    <phoneticPr fontId="2" type="noConversion"/>
  </si>
  <si>
    <t>2017년 농업기반시설 정밀안전진단 지질조사용역(1차)-1공구</t>
    <phoneticPr fontId="2" type="noConversion"/>
  </si>
  <si>
    <t>기술안전품질원 기술지원부</t>
    <phoneticPr fontId="2" type="noConversion"/>
  </si>
  <si>
    <t>황성규</t>
    <phoneticPr fontId="2" type="noConversion"/>
  </si>
  <si>
    <t>042-479-8385</t>
    <phoneticPr fontId="2" type="noConversion"/>
  </si>
  <si>
    <t>2017년 농업기반시설 정밀안전진단 지질조사용역(1차)-2공구</t>
    <phoneticPr fontId="2" type="noConversion"/>
  </si>
  <si>
    <t>2017년 농업생산기반시설 정밀안전진단 및 정밀점검 용역(10억이상)-1</t>
    <phoneticPr fontId="2" type="noConversion"/>
  </si>
  <si>
    <t>기술안전품질원 진단기획부</t>
    <phoneticPr fontId="2" type="noConversion"/>
  </si>
  <si>
    <t>김기창</t>
    <phoneticPr fontId="2" type="noConversion"/>
  </si>
  <si>
    <t>042-479-8295</t>
    <phoneticPr fontId="2" type="noConversion"/>
  </si>
  <si>
    <t>2017년 농업생산기반시설 정밀안전진단 및 정밀점검 용역(10억이상)-2</t>
    <phoneticPr fontId="2" type="noConversion"/>
  </si>
  <si>
    <t>2017년 농업생산기반시설 정밀안전진단 및 정밀점검 용역(10억이상)-3</t>
    <phoneticPr fontId="2" type="noConversion"/>
  </si>
  <si>
    <t>2017년 농업생산기반시설 정밀안전진단 및 정밀점검 용역(10억이상)-4</t>
    <phoneticPr fontId="2" type="noConversion"/>
  </si>
  <si>
    <t>2017년 농업생산기반시설 정밀안전진단 및 정밀점검 용역(10억이상)-5</t>
    <phoneticPr fontId="2" type="noConversion"/>
  </si>
  <si>
    <t>2017년 농업생산기반시설 정밀안전진단 및 정밀점검 용역(10억이상)-6</t>
    <phoneticPr fontId="2" type="noConversion"/>
  </si>
  <si>
    <t>2017년 농업생산기반시설 정밀안전진단 및 정밀점검 용역(10억이상)-7</t>
    <phoneticPr fontId="2" type="noConversion"/>
  </si>
  <si>
    <t>2017년 농업생산기반시설 정밀안전진단 및 정밀점검 용역(10억이상)-8</t>
    <phoneticPr fontId="2" type="noConversion"/>
  </si>
  <si>
    <t>2017년 농업생산기반시설 정밀안전진단 및 정밀점검 용역(10억이상)-9</t>
    <phoneticPr fontId="2" type="noConversion"/>
  </si>
  <si>
    <t>2017년 농업생산기반시설 정밀안전진단 및 정밀점검 용역(10억이상)-10</t>
    <phoneticPr fontId="2" type="noConversion"/>
  </si>
  <si>
    <t>2017년 농업생산기반시설 정밀안전진단 및 정밀점검 용역(10억이상)-11</t>
    <phoneticPr fontId="2" type="noConversion"/>
  </si>
  <si>
    <t>2017년 농업생산기반시설 정밀안전진단 및 정밀점검 용역(1억미만)-1</t>
    <phoneticPr fontId="2" type="noConversion"/>
  </si>
  <si>
    <t>2017년 농업생산기반시설 정밀안전진단 및 정밀점검 용역(1억미만)-2</t>
    <phoneticPr fontId="2" type="noConversion"/>
  </si>
  <si>
    <t>2017년 농업생산기반시설 정밀안전진단 및 정밀점검 용역(1억미만)-3</t>
    <phoneticPr fontId="2" type="noConversion"/>
  </si>
  <si>
    <t>2017년 농업생산기반시설 정밀안전진단 및 정밀점검 용역(1억미만)-4</t>
    <phoneticPr fontId="2" type="noConversion"/>
  </si>
  <si>
    <t>2017년 농업생산기반시설 정밀안전진단 및 정밀점검 용역(1억미만)-5</t>
    <phoneticPr fontId="2" type="noConversion"/>
  </si>
  <si>
    <t>2017년 농업생산기반시설 정밀안전진단 및 정밀점검 용역(1억미만)-6</t>
    <phoneticPr fontId="2" type="noConversion"/>
  </si>
  <si>
    <t>2017년 농업생산기반시설 정밀안전진단 및 정밀점검 용역(1억미만)-7</t>
    <phoneticPr fontId="2" type="noConversion"/>
  </si>
  <si>
    <t>2017년 농업생산기반시설 정밀안전진단 및 정밀점검 용역(1억미만)-8</t>
    <phoneticPr fontId="2" type="noConversion"/>
  </si>
  <si>
    <t>2017년 농업생산기반시설 정밀안전진단 및 정밀점검 용역(1억미만)-9</t>
    <phoneticPr fontId="2" type="noConversion"/>
  </si>
  <si>
    <t>2017년 농업생산기반시설 정밀안전진단 및 정밀점검 용역(1억미만)-10</t>
    <phoneticPr fontId="2" type="noConversion"/>
  </si>
  <si>
    <t>2017년 농업생산기반시설 정밀안전진단 및 정밀점검 용역(1억미만)-11</t>
    <phoneticPr fontId="2" type="noConversion"/>
  </si>
  <si>
    <t>2017년 농업생산기반시설 정밀안전진단 및 정밀점검 용역(1억미만)-12</t>
    <phoneticPr fontId="2" type="noConversion"/>
  </si>
  <si>
    <t>2017년 농업생산기반시설 정밀안전진단 및 정밀점검 용역(1억미만)-13</t>
    <phoneticPr fontId="2" type="noConversion"/>
  </si>
  <si>
    <t>2017년 농업생산기반시설 정밀안전진단 및 정밀점검 용역(1억미만)-14</t>
    <phoneticPr fontId="2" type="noConversion"/>
  </si>
  <si>
    <t>2017년 농업생산기반시설 정밀안전진단 및 정밀점검 용역(1억미만)-15</t>
    <phoneticPr fontId="2" type="noConversion"/>
  </si>
  <si>
    <t>2017년 농업생산기반시설 정밀안전진단 및 정밀점검 용역(1억미만)-16</t>
    <phoneticPr fontId="2" type="noConversion"/>
  </si>
  <si>
    <t>2017년 농업생산기반시설 정밀안전진단 및 정밀점검 용역(1억미만)-17</t>
    <phoneticPr fontId="2" type="noConversion"/>
  </si>
  <si>
    <t>2017년 농업생산기반시설 정밀안전진단 및 정밀점검 용역(1억미만)-18</t>
    <phoneticPr fontId="2" type="noConversion"/>
  </si>
  <si>
    <t>2017년 농업생산기반시설 정밀안전진단 및 정밀점검 용역(1억미만)-19</t>
    <phoneticPr fontId="2" type="noConversion"/>
  </si>
  <si>
    <t>2017년 농업생산기반시설 정밀안전진단 및 정밀점검 용역(1억미만)-20</t>
    <phoneticPr fontId="2" type="noConversion"/>
  </si>
  <si>
    <t>2017년 농업생산기반시설 정밀안전진단 및 정밀점검 용역(1억미만)-21</t>
    <phoneticPr fontId="2" type="noConversion"/>
  </si>
  <si>
    <t>2017년 농업생산기반시설 정밀안전진단 및 정밀점검 용역(1억미만)-22</t>
    <phoneticPr fontId="2" type="noConversion"/>
  </si>
  <si>
    <t>2017년 농업생산기반시설 정밀안전진단 및 정밀점검 용역(1억미만)-23</t>
    <phoneticPr fontId="2" type="noConversion"/>
  </si>
  <si>
    <t>2017년 농업생산기반시설 정밀안전진단 및 정밀점검 용역(1억미만)-24</t>
    <phoneticPr fontId="2" type="noConversion"/>
  </si>
  <si>
    <t>2017년 농업생산기반시설 정밀안전진단 및 정밀점검 용역(1억미만)-25</t>
    <phoneticPr fontId="2" type="noConversion"/>
  </si>
  <si>
    <t>2017년 농업생산기반시설 정밀안전진단 및 정밀점검 용역(1억미만)-26</t>
    <phoneticPr fontId="2" type="noConversion"/>
  </si>
  <si>
    <t>2017년 농업생산기반시설 정밀안전진단 및 정밀점검 용역(1억미만)-27</t>
    <phoneticPr fontId="2" type="noConversion"/>
  </si>
  <si>
    <t>2017년 농업생산기반시설 정밀안전진단 및 정밀점검 용역(1억미만)-28</t>
    <phoneticPr fontId="2" type="noConversion"/>
  </si>
  <si>
    <t>2017년 농업생산기반시설 정밀안전진단 및 정밀점검 용역(1억미만)-29</t>
    <phoneticPr fontId="2" type="noConversion"/>
  </si>
  <si>
    <t>2017년 농업생산기반시설 정밀안전진단 및 정밀점검 용역(1억미만)-30</t>
    <phoneticPr fontId="2" type="noConversion"/>
  </si>
  <si>
    <t>2017년 농업생산기반시설 정밀안전진단 및 정밀점검 용역(1억미만)-31</t>
    <phoneticPr fontId="2" type="noConversion"/>
  </si>
  <si>
    <t>2017년 농업생산기반시설 정밀안전진단 및 정밀점검 용역(1억미만)-32</t>
    <phoneticPr fontId="2" type="noConversion"/>
  </si>
  <si>
    <t>2017년 농업생산기반시설 정밀안전진단 및 정밀점검 용역(1억미만)-33</t>
    <phoneticPr fontId="2" type="noConversion"/>
  </si>
  <si>
    <t>2017년 농업생산기반시설 정밀안전진단 및 정밀점검 용역(1억미만)-34</t>
    <phoneticPr fontId="2" type="noConversion"/>
  </si>
  <si>
    <t>2017년 농업생산기반시설 정밀안전진단 및 정밀점검 용역(1억미만)-35</t>
    <phoneticPr fontId="2" type="noConversion"/>
  </si>
  <si>
    <t>2017년 농업생산기반시설 정밀안전진단 및 정밀점검 용역(1억미만)-36</t>
    <phoneticPr fontId="2" type="noConversion"/>
  </si>
  <si>
    <t>2017년 농업생산기반시설 정밀안전진단 및 정밀점검 용역(1억미만)-37</t>
    <phoneticPr fontId="2" type="noConversion"/>
  </si>
  <si>
    <t>2017년 농업생산기반시설 정밀안전진단 및 정밀점검 용역(1억미만)-38</t>
    <phoneticPr fontId="2" type="noConversion"/>
  </si>
  <si>
    <t>2017년 농업생산기반시설 정밀안전진단 및 정밀점검 용역(1억미만)-39</t>
    <phoneticPr fontId="2" type="noConversion"/>
  </si>
  <si>
    <t>2017년 농업생산기반시설 정밀안전진단 및 정밀점검 용역(1억미만)-40</t>
    <phoneticPr fontId="2" type="noConversion"/>
  </si>
  <si>
    <t>2017년 농업생산기반시설 정밀안전진단 및 정밀점검 용역(1억미만)-41</t>
    <phoneticPr fontId="2" type="noConversion"/>
  </si>
  <si>
    <t>2017년 농업생산기반시설 정밀안전진단 및 정밀점검 용역(1억미만)-42</t>
    <phoneticPr fontId="2" type="noConversion"/>
  </si>
  <si>
    <t>2017년 농업생산기반시설 정밀안전진단 및 정밀점검 용역(1억미만)-43</t>
    <phoneticPr fontId="2" type="noConversion"/>
  </si>
  <si>
    <t>2017년 농업생산기반시설 정밀안전진단 및 정밀점검 용역(1억미만)-44</t>
    <phoneticPr fontId="2" type="noConversion"/>
  </si>
  <si>
    <t>2017년 농업생산기반시설 정밀안전진단 및 정밀점검 용역(1억미만)-45</t>
    <phoneticPr fontId="2" type="noConversion"/>
  </si>
  <si>
    <t>2017년 도농교류의날 및 농촌여름휴가 캠페인 기획·운영 용역</t>
    <phoneticPr fontId="2" type="noConversion"/>
  </si>
  <si>
    <t>농어촌자원개발원 도농교류부</t>
    <phoneticPr fontId="2" type="noConversion"/>
  </si>
  <si>
    <t>김태영</t>
    <phoneticPr fontId="2" type="noConversion"/>
  </si>
  <si>
    <t>031-299-7844</t>
    <phoneticPr fontId="2" type="noConversion"/>
  </si>
  <si>
    <t>외국인 농촌문화체험프로그램 운영지원 및 홍보</t>
    <phoneticPr fontId="2" type="noConversion"/>
  </si>
  <si>
    <t>이신영</t>
    <phoneticPr fontId="2" type="noConversion"/>
  </si>
  <si>
    <t>031-299-7843</t>
    <phoneticPr fontId="2" type="noConversion"/>
  </si>
  <si>
    <t>한국농촌관광 서포터즈 및 해외온라인 홍보 용역</t>
    <phoneticPr fontId="2" type="noConversion"/>
  </si>
  <si>
    <t>박준옥</t>
    <phoneticPr fontId="2" type="noConversion"/>
  </si>
  <si>
    <t>031-299-7839</t>
    <phoneticPr fontId="2" type="noConversion"/>
  </si>
  <si>
    <t>농촌관광 운영관리 시스템 기능개선 용역</t>
    <phoneticPr fontId="2" type="noConversion"/>
  </si>
  <si>
    <t>농어촌자원개발원 콘텐츠운영부</t>
    <phoneticPr fontId="2" type="noConversion"/>
  </si>
  <si>
    <t>최현민</t>
    <phoneticPr fontId="2" type="noConversion"/>
  </si>
  <si>
    <t>031-299-7860</t>
    <phoneticPr fontId="2" type="noConversion"/>
  </si>
  <si>
    <t>농촌여행, 웰촌 SNS채널 운영 및 홍보 용역</t>
    <phoneticPr fontId="2" type="noConversion"/>
  </si>
  <si>
    <t>이은숙</t>
    <phoneticPr fontId="2" type="noConversion"/>
  </si>
  <si>
    <t>031-299-7853</t>
    <phoneticPr fontId="2" type="noConversion"/>
  </si>
  <si>
    <t>2016년 6차산업 경진대회 우수사례집 인쇄</t>
    <phoneticPr fontId="2" type="noConversion"/>
  </si>
  <si>
    <t>농어촌자원개발원 산업육성부</t>
    <phoneticPr fontId="2" type="noConversion"/>
  </si>
  <si>
    <t>김현정</t>
    <phoneticPr fontId="2" type="noConversion"/>
  </si>
  <si>
    <t>031-299-7880</t>
    <phoneticPr fontId="2" type="noConversion"/>
  </si>
  <si>
    <t>6차산업 우수제품 품평회</t>
    <phoneticPr fontId="2" type="noConversion"/>
  </si>
  <si>
    <t>정인호</t>
    <phoneticPr fontId="2" type="noConversion"/>
  </si>
  <si>
    <t>031-299-7872</t>
    <phoneticPr fontId="2" type="noConversion"/>
  </si>
  <si>
    <t>스마일재능뱅크 시스템 기능개선 용역</t>
    <phoneticPr fontId="2" type="noConversion"/>
  </si>
  <si>
    <t>농어촌자원개발원 공동체지원부</t>
    <phoneticPr fontId="2" type="noConversion"/>
  </si>
  <si>
    <t>오성진</t>
    <phoneticPr fontId="2" type="noConversion"/>
  </si>
  <si>
    <t>031-299-7883</t>
    <phoneticPr fontId="2" type="noConversion"/>
  </si>
  <si>
    <t>2017년 대한민국 농촌재능나눔 대상 용역</t>
    <phoneticPr fontId="2" type="noConversion"/>
  </si>
  <si>
    <t>양기춘</t>
    <phoneticPr fontId="2" type="noConversion"/>
  </si>
  <si>
    <t>031-299-7882</t>
    <phoneticPr fontId="2" type="noConversion"/>
  </si>
  <si>
    <t>2017년 대학생 캠프 용역</t>
    <phoneticPr fontId="2" type="noConversion"/>
  </si>
  <si>
    <t>농어촌자원개발원 공동체지원부</t>
    <phoneticPr fontId="2" type="noConversion"/>
  </si>
  <si>
    <t>김경동</t>
    <phoneticPr fontId="2" type="noConversion"/>
  </si>
  <si>
    <t>031-299-7885</t>
    <phoneticPr fontId="2" type="noConversion"/>
  </si>
  <si>
    <t>농촌형 교통모델 발굴사업 모니터링 용역</t>
    <phoneticPr fontId="2" type="noConversion"/>
  </si>
  <si>
    <t>남현정</t>
    <phoneticPr fontId="2" type="noConversion"/>
  </si>
  <si>
    <t>031-299-7886</t>
    <phoneticPr fontId="2" type="noConversion"/>
  </si>
  <si>
    <t>제11회 농촌경관사진공모전 운영 용역</t>
    <phoneticPr fontId="2" type="noConversion"/>
  </si>
  <si>
    <t>지역개발지원단</t>
    <phoneticPr fontId="2" type="noConversion"/>
  </si>
  <si>
    <t>백승석</t>
    <phoneticPr fontId="2" type="noConversion"/>
  </si>
  <si>
    <t>042-610-1913</t>
    <phoneticPr fontId="2" type="noConversion"/>
  </si>
  <si>
    <t>농어촌지역정책포럼 운영 용역</t>
    <phoneticPr fontId="2" type="noConversion"/>
  </si>
  <si>
    <t>박윤호</t>
    <phoneticPr fontId="2" type="noConversion"/>
  </si>
  <si>
    <t>042-610-1912</t>
    <phoneticPr fontId="2" type="noConversion"/>
  </si>
  <si>
    <t>제4회 행복마을만들기 콘테스트 기획 및 운영</t>
    <phoneticPr fontId="2" type="noConversion"/>
  </si>
  <si>
    <t>박창섭</t>
    <phoneticPr fontId="2" type="noConversion"/>
  </si>
  <si>
    <t>042-610-1930</t>
    <phoneticPr fontId="2" type="noConversion"/>
  </si>
  <si>
    <t>제4회 행복마을만들기 콘테스트 우수마을 홍보영상 제작</t>
    <phoneticPr fontId="2" type="noConversion"/>
  </si>
  <si>
    <t>제4회 행복마을만들기 콘테스트 우수마을 사례집 제작</t>
    <phoneticPr fontId="2" type="noConversion"/>
  </si>
  <si>
    <t>상명리 창조적마을만들기사업 지역역량강화용역</t>
    <phoneticPr fontId="2" type="noConversion"/>
  </si>
  <si>
    <t>제주지역본부 사업계획부</t>
    <phoneticPr fontId="2" type="noConversion"/>
  </si>
  <si>
    <t>홍석찬</t>
    <phoneticPr fontId="2" type="noConversion"/>
  </si>
  <si>
    <t>064-750-8836</t>
    <phoneticPr fontId="2" type="noConversion"/>
  </si>
  <si>
    <t>신산리 기본계획 수립 및 지역역량강화 시행 용역</t>
    <phoneticPr fontId="2" type="noConversion"/>
  </si>
  <si>
    <t>박하승</t>
    <phoneticPr fontId="2" type="noConversion"/>
  </si>
  <si>
    <t>064-750-8837</t>
    <phoneticPr fontId="2" type="noConversion"/>
  </si>
  <si>
    <t>신흥1리 기본계획 수립 및 지역역량강화 시행 용역</t>
    <phoneticPr fontId="2" type="noConversion"/>
  </si>
  <si>
    <t>세화2리 기본계획 수립 및 지역역량강화 시행 용역</t>
    <phoneticPr fontId="2" type="noConversion"/>
  </si>
  <si>
    <t>하례1리 기본계획 수립 및 지역역량강화 시행 용역</t>
    <phoneticPr fontId="2" type="noConversion"/>
  </si>
  <si>
    <t>명월리 기본계획 수립 및 지역역량강화 시행 용역</t>
    <phoneticPr fontId="2" type="noConversion"/>
  </si>
  <si>
    <t>어음2리 기본계획 수립 및 지역역량강화 시행 용역</t>
    <phoneticPr fontId="2" type="noConversion"/>
  </si>
  <si>
    <t>납읍리 기본계획 수립 및 지역역량강화 시행 용역</t>
    <phoneticPr fontId="2" type="noConversion"/>
  </si>
  <si>
    <t>북촌리 기본계획 수립 및 지역역량강화 시행 용역</t>
    <phoneticPr fontId="2" type="noConversion"/>
  </si>
  <si>
    <t>하눌타리권역 주민문화시설 설계 용역</t>
    <phoneticPr fontId="2" type="noConversion"/>
  </si>
  <si>
    <t>강군협</t>
    <phoneticPr fontId="2" type="noConversion"/>
  </si>
  <si>
    <t>064-750-8834</t>
    <phoneticPr fontId="2" type="noConversion"/>
  </si>
  <si>
    <t>김녕애권역 소득증대사업(농수산물물류센터) 세부설계 용역</t>
    <phoneticPr fontId="2" type="noConversion"/>
  </si>
  <si>
    <t>고천석</t>
    <phoneticPr fontId="2" type="noConversion"/>
  </si>
  <si>
    <t>구좌읍 농촌중심지 활성화사업 소득증대사업(일상재미공간) 세부설계 용역</t>
    <phoneticPr fontId="2" type="noConversion"/>
  </si>
  <si>
    <t>화순2지구 폐열재이용시설 지원사업</t>
    <phoneticPr fontId="2" type="noConversion"/>
  </si>
  <si>
    <t>제주지역본부 지하수지질부</t>
    <phoneticPr fontId="2" type="noConversion"/>
  </si>
  <si>
    <t>고수성</t>
    <phoneticPr fontId="2" type="noConversion"/>
  </si>
  <si>
    <t>064-750-8856</t>
    <phoneticPr fontId="2" type="noConversion"/>
  </si>
  <si>
    <t>제주 농업용수광역화 농업용시설물에 대한 공급능력 평가 용역</t>
    <phoneticPr fontId="2" type="noConversion"/>
  </si>
  <si>
    <t>백진희</t>
    <phoneticPr fontId="2" type="noConversion"/>
  </si>
  <si>
    <t>064-750-8851</t>
    <phoneticPr fontId="2" type="noConversion"/>
  </si>
  <si>
    <t xml:space="preserve">제주 농업용수광역화  농업용수로 사용 가능한 용천수 조사 </t>
    <phoneticPr fontId="2" type="noConversion"/>
  </si>
  <si>
    <t>제주 농업용수광역화 기본조사 지질조사</t>
    <phoneticPr fontId="2" type="noConversion"/>
  </si>
  <si>
    <t>농업용 지하수이용 연장허가 용역(2차)</t>
    <phoneticPr fontId="2" type="noConversion"/>
  </si>
  <si>
    <t>전북지역본부 지하수지질부</t>
    <phoneticPr fontId="2" type="noConversion"/>
  </si>
  <si>
    <t>홍순욱</t>
    <phoneticPr fontId="2" type="noConversion"/>
  </si>
  <si>
    <t>063-239-2151</t>
    <phoneticPr fontId="2" type="noConversion"/>
  </si>
  <si>
    <t>공사관리관정 사후관리 용역</t>
    <phoneticPr fontId="2" type="noConversion"/>
  </si>
  <si>
    <t>2017년 남원지구 춘계유지관리사업 양수장공사(방산,송동,용산)</t>
    <phoneticPr fontId="2" type="noConversion"/>
  </si>
  <si>
    <t xml:space="preserve">전북지역본부 남원지사 </t>
    <phoneticPr fontId="2" type="noConversion"/>
  </si>
  <si>
    <t>이윤희</t>
    <phoneticPr fontId="2" type="noConversion"/>
  </si>
  <si>
    <t>063-620-2045</t>
    <phoneticPr fontId="2" type="noConversion"/>
  </si>
  <si>
    <t>2017년 남원지구 춘계유지관리사업 양수장공사(택내,택내3관정)</t>
    <phoneticPr fontId="2" type="noConversion"/>
  </si>
  <si>
    <t>2017년 남원지구 춘계유지관리사업 수문공사(남원지사관내)</t>
    <phoneticPr fontId="2" type="noConversion"/>
  </si>
  <si>
    <t>2017년 구림지구 폐기물처리용역</t>
    <phoneticPr fontId="2" type="noConversion"/>
  </si>
  <si>
    <t>전북지역본부 순창지사</t>
    <phoneticPr fontId="2" type="noConversion"/>
  </si>
  <si>
    <t>이승철</t>
    <phoneticPr fontId="2" type="noConversion"/>
  </si>
  <si>
    <t>063-650-7071</t>
    <phoneticPr fontId="2" type="noConversion"/>
  </si>
  <si>
    <t>구림면 농촌중심지활성화사업 석면폐기물처리용역</t>
    <phoneticPr fontId="2" type="noConversion"/>
  </si>
  <si>
    <t>조일형</t>
    <phoneticPr fontId="2" type="noConversion"/>
  </si>
  <si>
    <t>063-650-7060</t>
    <phoneticPr fontId="2" type="noConversion"/>
  </si>
  <si>
    <t>구림면 농촌중심지활성화사업 건설폐기물처리용역</t>
    <phoneticPr fontId="2" type="noConversion"/>
  </si>
  <si>
    <t>쌍치면 농촌중심지활성화사업 석면폐기물처리용역</t>
    <phoneticPr fontId="2" type="noConversion"/>
  </si>
  <si>
    <t>쌍치면 농촌중심지활성화사업 건설폐기물처리용역</t>
    <phoneticPr fontId="2" type="noConversion"/>
  </si>
  <si>
    <t>금과면 농촌중심지활성화사업 지역역량강화사업용역</t>
    <phoneticPr fontId="2" type="noConversion"/>
  </si>
  <si>
    <t>동계면 농촌중심지활성화사업 지역역량강화사업용역</t>
    <phoneticPr fontId="2" type="noConversion"/>
  </si>
  <si>
    <t>가목마을 창조적마을만들기 지역역량강화 용역</t>
    <phoneticPr fontId="2" type="noConversion"/>
  </si>
  <si>
    <t>유도인</t>
    <phoneticPr fontId="2" type="noConversion"/>
  </si>
  <si>
    <t>063-650-7065</t>
    <phoneticPr fontId="2" type="noConversion"/>
  </si>
  <si>
    <t>동산마을 창조적마을만들기 지역역량강화 용역</t>
    <phoneticPr fontId="2" type="noConversion"/>
  </si>
  <si>
    <t>063-650-7066</t>
    <phoneticPr fontId="2" type="noConversion"/>
  </si>
  <si>
    <t>석현마을 창조적마을만들기 지역역량강화 용역</t>
    <phoneticPr fontId="2" type="noConversion"/>
  </si>
  <si>
    <t>063-650-7067</t>
    <phoneticPr fontId="2" type="noConversion"/>
  </si>
  <si>
    <t>금산면 농촌중심지 활성화사업 세부설계용역</t>
    <phoneticPr fontId="2" type="noConversion"/>
  </si>
  <si>
    <t xml:space="preserve">전북지역본부 동진지사 </t>
    <phoneticPr fontId="2" type="noConversion"/>
  </si>
  <si>
    <t>이종율</t>
    <phoneticPr fontId="2" type="noConversion"/>
  </si>
  <si>
    <t>063-540-1178</t>
    <phoneticPr fontId="2" type="noConversion"/>
  </si>
  <si>
    <t>오암지구 다목적농촌용수개발사업 폐기물처리용역</t>
    <phoneticPr fontId="2" type="noConversion"/>
  </si>
  <si>
    <t>전북지역본부 전주완주임실지사</t>
    <phoneticPr fontId="2" type="noConversion"/>
  </si>
  <si>
    <t>최재순</t>
    <phoneticPr fontId="2" type="noConversion"/>
  </si>
  <si>
    <t>063-270-0551</t>
    <phoneticPr fontId="2" type="noConversion"/>
  </si>
  <si>
    <t>옥전마을 권역단위종합정비사업 지정폐기물처리용역</t>
    <phoneticPr fontId="2" type="noConversion"/>
  </si>
  <si>
    <t>이성재</t>
    <phoneticPr fontId="2" type="noConversion"/>
  </si>
  <si>
    <t>063-270-0558</t>
    <phoneticPr fontId="2" type="noConversion"/>
  </si>
  <si>
    <t>이평면 농촌중심지활성화사업 지역역량강화사업 용역</t>
    <phoneticPr fontId="2" type="noConversion"/>
  </si>
  <si>
    <t xml:space="preserve">전북지역본부 정읍지사 </t>
    <phoneticPr fontId="2" type="noConversion"/>
  </si>
  <si>
    <t>소재영</t>
    <phoneticPr fontId="2" type="noConversion"/>
  </si>
  <si>
    <t>063-530-0333</t>
    <phoneticPr fontId="2" type="noConversion"/>
  </si>
  <si>
    <t>어도개보수사업 세부설계 용역</t>
    <phoneticPr fontId="2" type="noConversion"/>
  </si>
  <si>
    <t>전북지역본부 무진장지사</t>
    <phoneticPr fontId="2" type="noConversion"/>
  </si>
  <si>
    <t>강병곤</t>
    <phoneticPr fontId="2" type="noConversion"/>
  </si>
  <si>
    <t>063-350-7052</t>
    <phoneticPr fontId="2" type="noConversion"/>
  </si>
  <si>
    <t>궁항지구 수리시설개보수사업 폐기물처리 용역</t>
    <phoneticPr fontId="2" type="noConversion"/>
  </si>
  <si>
    <t>무진장지사 수자원관리부</t>
    <phoneticPr fontId="2" type="noConversion"/>
  </si>
  <si>
    <t>홍창길</t>
    <phoneticPr fontId="2" type="noConversion"/>
  </si>
  <si>
    <t>063-350-7050</t>
    <phoneticPr fontId="2" type="noConversion"/>
  </si>
  <si>
    <t>산서면 농촌중심지활성화사업 지역역량강화(s/w)사업</t>
    <phoneticPr fontId="2" type="noConversion"/>
  </si>
  <si>
    <t>박정서</t>
    <phoneticPr fontId="2" type="noConversion"/>
  </si>
  <si>
    <t>063-350-7072</t>
    <phoneticPr fontId="2" type="noConversion"/>
  </si>
  <si>
    <t>금강벼룻길권역 창조적마을만들기사업 세부설계 용역</t>
    <phoneticPr fontId="2" type="noConversion"/>
  </si>
  <si>
    <t>김근호</t>
    <phoneticPr fontId="2" type="noConversion"/>
  </si>
  <si>
    <t>063-350-7075</t>
    <phoneticPr fontId="2" type="noConversion"/>
  </si>
  <si>
    <t>마령면 농촌중심지활성화사업 세부설계 용역</t>
    <phoneticPr fontId="2" type="noConversion"/>
  </si>
  <si>
    <t>이병희</t>
    <phoneticPr fontId="2" type="noConversion"/>
  </si>
  <si>
    <t>063-350-7078</t>
    <phoneticPr fontId="2" type="noConversion"/>
  </si>
  <si>
    <t>백운면소재지 종합정비사업 지정폐기물 해체처리 용역</t>
    <phoneticPr fontId="2" type="noConversion"/>
  </si>
  <si>
    <t>원흥 창조적마을만들기사업 지역역량강화 용역</t>
    <phoneticPr fontId="2" type="noConversion"/>
  </si>
  <si>
    <t>임정훈</t>
    <phoneticPr fontId="2" type="noConversion"/>
  </si>
  <si>
    <t>063-350-7077</t>
    <phoneticPr fontId="2" type="noConversion"/>
  </si>
  <si>
    <t>사곡 창조적마을만들기사업 지역역량강화 용역</t>
    <phoneticPr fontId="2" type="noConversion"/>
  </si>
  <si>
    <t>설천면 농촌중심지활성화사업 세부설계용역</t>
    <phoneticPr fontId="2" type="noConversion"/>
  </si>
  <si>
    <t>방림면 중심지활성화사업 세부설계 용역</t>
    <phoneticPr fontId="2" type="noConversion"/>
  </si>
  <si>
    <t>강원지역본부 사업계획부</t>
    <phoneticPr fontId="2" type="noConversion"/>
  </si>
  <si>
    <t>신승호</t>
    <phoneticPr fontId="2" type="noConversion"/>
  </si>
  <si>
    <t>033-240-9648</t>
    <phoneticPr fontId="2" type="noConversion"/>
  </si>
  <si>
    <t>손양면 중심지활상화사업 세부설계 용역</t>
    <phoneticPr fontId="2" type="noConversion"/>
  </si>
  <si>
    <t>배환성</t>
    <phoneticPr fontId="2" type="noConversion"/>
  </si>
  <si>
    <t>033-240-9640</t>
    <phoneticPr fontId="2" type="noConversion"/>
  </si>
  <si>
    <t>민둥산 창조적마을만들기사업 세부설계 용역</t>
    <phoneticPr fontId="2" type="noConversion"/>
  </si>
  <si>
    <t>두타권역 창조적마을만들기사업 세부설계 용역</t>
    <phoneticPr fontId="2" type="noConversion"/>
  </si>
  <si>
    <t>김종인</t>
    <phoneticPr fontId="2" type="noConversion"/>
  </si>
  <si>
    <t>033-240-9630</t>
    <phoneticPr fontId="2" type="noConversion"/>
  </si>
  <si>
    <t>화암권역 창조적마을마을기사업 세부설계 용역</t>
    <phoneticPr fontId="2" type="noConversion"/>
  </si>
  <si>
    <t>고진영</t>
    <phoneticPr fontId="2" type="noConversion"/>
  </si>
  <si>
    <t>033-240-9653</t>
    <phoneticPr fontId="2" type="noConversion"/>
  </si>
  <si>
    <t>원덕 노곡3리 마을단위특화개발사업 기본계획 용역</t>
    <phoneticPr fontId="2" type="noConversion"/>
  </si>
  <si>
    <t>근덕면 중심지활성화사업 지역역량강화(S/W) 용역</t>
    <phoneticPr fontId="2" type="noConversion"/>
  </si>
  <si>
    <t>현북면 하조대둘레길 조성사업 세부설계용역</t>
    <phoneticPr fontId="2" type="noConversion"/>
  </si>
  <si>
    <t>화곡지구 산지전용허가용역</t>
    <phoneticPr fontId="2" type="noConversion"/>
  </si>
  <si>
    <t>함동한</t>
    <phoneticPr fontId="2" type="noConversion"/>
  </si>
  <si>
    <t>033-630-0106</t>
    <phoneticPr fontId="2" type="noConversion"/>
  </si>
  <si>
    <t>국가어도정보시스템 유지관리 및 기능개선</t>
    <phoneticPr fontId="2" type="noConversion"/>
  </si>
  <si>
    <t>본사 어촌개발처</t>
    <phoneticPr fontId="2" type="noConversion"/>
  </si>
  <si>
    <t>김원장</t>
    <phoneticPr fontId="2" type="noConversion"/>
  </si>
  <si>
    <t>061-338-6133</t>
    <phoneticPr fontId="2" type="noConversion"/>
  </si>
  <si>
    <t>재해예방계측시스템 장기계측용역</t>
    <phoneticPr fontId="2" type="noConversion"/>
  </si>
  <si>
    <t>전남지역본부 지하수지질부</t>
    <phoneticPr fontId="2" type="noConversion"/>
  </si>
  <si>
    <t>정미진</t>
    <phoneticPr fontId="2" type="noConversion"/>
  </si>
  <si>
    <t>062-958-2450</t>
    <phoneticPr fontId="2" type="noConversion"/>
  </si>
  <si>
    <t>2017년 양식장용수관리사업 지하수현황 및 물리탐사용역</t>
    <phoneticPr fontId="2" type="noConversion"/>
  </si>
  <si>
    <t>구본훈</t>
    <phoneticPr fontId="2" type="noConversion"/>
  </si>
  <si>
    <t>062-958-2475</t>
    <phoneticPr fontId="2" type="noConversion"/>
  </si>
  <si>
    <t>고흥권역 친환경에너지보급사업세부설계용역</t>
    <phoneticPr fontId="2" type="noConversion"/>
  </si>
  <si>
    <t>전남지역본부 기전기술부</t>
    <phoneticPr fontId="2" type="noConversion"/>
  </si>
  <si>
    <t>한양흠</t>
    <phoneticPr fontId="2" type="noConversion"/>
  </si>
  <si>
    <t>062-958-2485</t>
    <phoneticPr fontId="2" type="noConversion"/>
  </si>
  <si>
    <t>화순권역 농업에너지이용효율화사업 세부설계용역</t>
    <phoneticPr fontId="2" type="noConversion"/>
  </si>
  <si>
    <t>2017년 대안지구 수리시설개보수사업 폐기물처리 용역</t>
    <phoneticPr fontId="2" type="noConversion"/>
  </si>
  <si>
    <t>전남지역분부 영광지사 지역개발부</t>
    <phoneticPr fontId="2" type="noConversion"/>
  </si>
  <si>
    <t>김병기</t>
    <phoneticPr fontId="2" type="noConversion"/>
  </si>
  <si>
    <t>061-350-6583</t>
    <phoneticPr fontId="2" type="noConversion"/>
  </si>
  <si>
    <t>2017년 대정지구 수리시설개보수사업 폐기물처리 용역</t>
    <phoneticPr fontId="2" type="noConversion"/>
  </si>
  <si>
    <t>2017년 남산지구 수리시설개보수사업 폐기물처리 용역</t>
    <phoneticPr fontId="2" type="noConversion"/>
  </si>
  <si>
    <t>2017년 백수지구 수리시설개보수사업 폐기물처리 용역</t>
    <phoneticPr fontId="2" type="noConversion"/>
  </si>
  <si>
    <t>칠전마을 창조적마을만들기사업 기본계획 및 세부설계용역</t>
    <phoneticPr fontId="2" type="noConversion"/>
  </si>
  <si>
    <t>전남지역본부 진도지사 지역개발부</t>
    <phoneticPr fontId="2" type="noConversion"/>
  </si>
  <si>
    <t>김필성</t>
    <phoneticPr fontId="2" type="noConversion"/>
  </si>
  <si>
    <t>061-540-5474</t>
    <phoneticPr fontId="2" type="noConversion"/>
  </si>
  <si>
    <t>죽청마을 창조적마을만들기사업 기본계획 및 세부설계용역</t>
    <phoneticPr fontId="2" type="noConversion"/>
  </si>
  <si>
    <t>사천지구 시군창의사업 기본계획 및 지역역량강화용역</t>
    <phoneticPr fontId="2" type="noConversion"/>
  </si>
  <si>
    <t>조성지구 배수개선사업 폐기물처리용역</t>
    <phoneticPr fontId="2" type="noConversion"/>
  </si>
  <si>
    <t>양소열</t>
    <phoneticPr fontId="2" type="noConversion"/>
  </si>
  <si>
    <t>061-850-2542</t>
    <phoneticPr fontId="2" type="noConversion"/>
  </si>
  <si>
    <t>웅치면 농촌중심지 활성화사업 세부설계용역</t>
    <phoneticPr fontId="2" type="noConversion"/>
  </si>
  <si>
    <t xml:space="preserve">겸백면 농촌중심지활성화사업 보성중 겸백분교(폐교) 정밀안전진단 </t>
    <phoneticPr fontId="2" type="noConversion"/>
  </si>
  <si>
    <t>채종영</t>
    <phoneticPr fontId="2" type="noConversion"/>
  </si>
  <si>
    <t>061-850-2541</t>
    <phoneticPr fontId="2" type="noConversion"/>
  </si>
  <si>
    <t>보성 다소향조성사업 세부설계용역</t>
    <phoneticPr fontId="2" type="noConversion"/>
  </si>
  <si>
    <t>이정훈</t>
    <phoneticPr fontId="2" type="noConversion"/>
  </si>
  <si>
    <t>061-850-2547</t>
    <phoneticPr fontId="2" type="noConversion"/>
  </si>
  <si>
    <t>조성지구 과실전문생산단지 기반조성사업 세부설계용역</t>
    <phoneticPr fontId="2" type="noConversion"/>
  </si>
  <si>
    <t>서호4지구 수리;시설개보수사업 폐기물처리 용역</t>
    <phoneticPr fontId="2" type="noConversion"/>
  </si>
  <si>
    <t>장기</t>
    <phoneticPr fontId="2" type="noConversion"/>
  </si>
  <si>
    <t>전남지역본부 영암지사 지역개발부</t>
    <phoneticPr fontId="2" type="noConversion"/>
  </si>
  <si>
    <t>박종현</t>
    <phoneticPr fontId="2" type="noConversion"/>
  </si>
  <si>
    <t>061-470-5590</t>
    <phoneticPr fontId="2" type="noConversion"/>
  </si>
  <si>
    <t>용남권역 창조마을조성사업 세부설계용역</t>
    <phoneticPr fontId="2" type="noConversion"/>
  </si>
  <si>
    <t>나종민</t>
    <phoneticPr fontId="2" type="noConversion"/>
  </si>
  <si>
    <t>061-470-5589</t>
    <phoneticPr fontId="2" type="noConversion"/>
  </si>
  <si>
    <t>신북면 창조마을조성사업 세부설계용역</t>
    <phoneticPr fontId="2" type="noConversion"/>
  </si>
  <si>
    <t>장인호</t>
    <phoneticPr fontId="2" type="noConversion"/>
  </si>
  <si>
    <t>061-470-5546</t>
    <phoneticPr fontId="2" type="noConversion"/>
  </si>
  <si>
    <t>덕진면 창조마을조성사업 세부설계용역</t>
    <phoneticPr fontId="2" type="noConversion"/>
  </si>
  <si>
    <t>김진용</t>
    <phoneticPr fontId="2" type="noConversion"/>
  </si>
  <si>
    <t>061-470-5584</t>
    <phoneticPr fontId="2" type="noConversion"/>
  </si>
  <si>
    <t>동강지구 수원공 수리시설개보수사업 건설폐기물처리용역</t>
    <phoneticPr fontId="2" type="noConversion"/>
  </si>
  <si>
    <t>전남지역본부 나주지사 지역개발부</t>
    <phoneticPr fontId="2" type="noConversion"/>
  </si>
  <si>
    <t>양권승</t>
    <phoneticPr fontId="2" type="noConversion"/>
  </si>
  <si>
    <t>061-330-9511</t>
    <phoneticPr fontId="2" type="noConversion"/>
  </si>
  <si>
    <t>장성호지구 재해대비 수리시설개보수사업 폐기물처리 용역</t>
    <phoneticPr fontId="2" type="noConversion"/>
  </si>
  <si>
    <t>전남지역본부 장성함평지사 수자원관리부</t>
    <phoneticPr fontId="2" type="noConversion"/>
  </si>
  <si>
    <t>변영철</t>
    <phoneticPr fontId="2" type="noConversion"/>
  </si>
  <si>
    <t>061-390-8642</t>
    <phoneticPr fontId="2" type="noConversion"/>
  </si>
  <si>
    <t>홍농읍 농촌중심지 활성화사업 지역역량강화</t>
    <phoneticPr fontId="2" type="noConversion"/>
  </si>
  <si>
    <t>전남지역본부 영광지사 지역개발부</t>
    <phoneticPr fontId="2" type="noConversion"/>
  </si>
  <si>
    <t>17년 영광군 시군역량강화사업 지역역량강화</t>
    <phoneticPr fontId="2" type="noConversion"/>
  </si>
  <si>
    <t>박동건</t>
    <phoneticPr fontId="2" type="noConversion"/>
  </si>
  <si>
    <t>압해읍소재지종합정비사업 소규모환경영향평가</t>
    <phoneticPr fontId="2" type="noConversion"/>
  </si>
  <si>
    <t>이건국</t>
    <phoneticPr fontId="2" type="noConversion"/>
  </si>
  <si>
    <t>061-260-5576</t>
    <phoneticPr fontId="2" type="noConversion"/>
  </si>
  <si>
    <t>2017년 무안군 지역역량강화사업</t>
    <phoneticPr fontId="2" type="noConversion"/>
  </si>
  <si>
    <t>해제면소재지종합정비사업 건축감리용역</t>
    <phoneticPr fontId="2" type="noConversion"/>
  </si>
  <si>
    <t>비금천일염권역 건축감리용역'</t>
    <phoneticPr fontId="2" type="noConversion"/>
  </si>
  <si>
    <t>김옥주</t>
    <phoneticPr fontId="2" type="noConversion"/>
  </si>
  <si>
    <t>061-260-5571</t>
    <phoneticPr fontId="2" type="noConversion"/>
  </si>
  <si>
    <t xml:space="preserve">수북면 나산리외 3지구 배수로정비사업 폐기물처리용역  </t>
    <phoneticPr fontId="2" type="noConversion"/>
  </si>
  <si>
    <t>농지연금 및 농지은행 통합시스템 유지관리 용역</t>
    <phoneticPr fontId="2" type="noConversion"/>
  </si>
  <si>
    <t>장기</t>
    <phoneticPr fontId="2" type="noConversion"/>
  </si>
  <si>
    <t>일반용역</t>
  </si>
  <si>
    <t>본사 농지은행처</t>
    <phoneticPr fontId="2" type="noConversion"/>
  </si>
  <si>
    <t>정상훈</t>
    <phoneticPr fontId="2" type="noConversion"/>
  </si>
  <si>
    <t>061-338-5870</t>
    <phoneticPr fontId="2" type="noConversion"/>
  </si>
  <si>
    <t>비협정</t>
    <phoneticPr fontId="2" type="noConversion"/>
  </si>
  <si>
    <t>서호-고색2지구 도시계획시설사업 기본 및 실시설계</t>
    <phoneticPr fontId="2" type="noConversion"/>
  </si>
  <si>
    <t>신규</t>
    <phoneticPr fontId="2" type="noConversion"/>
  </si>
  <si>
    <t>기술용역</t>
  </si>
  <si>
    <t>토지개발사업단 토지개발부</t>
    <phoneticPr fontId="2" type="noConversion"/>
  </si>
  <si>
    <t>배문식</t>
    <phoneticPr fontId="2" type="noConversion"/>
  </si>
  <si>
    <t>031-299-7820</t>
    <phoneticPr fontId="2" type="noConversion"/>
  </si>
  <si>
    <t>서호-고색2지구 토질 및 지반조사</t>
    <phoneticPr fontId="2" type="noConversion"/>
  </si>
  <si>
    <t>신규</t>
  </si>
  <si>
    <t>토지개발사업단 토지개발부</t>
  </si>
  <si>
    <t>배문식</t>
  </si>
  <si>
    <t>031-299-7820</t>
  </si>
  <si>
    <t>청라지구 상업용지 감정평가 용역</t>
  </si>
  <si>
    <t>토지개발사업단</t>
  </si>
  <si>
    <t>김상연</t>
  </si>
  <si>
    <t>031-299-7810</t>
  </si>
  <si>
    <t>청라지구 친환경복합단지 분양사무소 설치</t>
  </si>
  <si>
    <t>컨테이너하우스, 화장실포함</t>
  </si>
  <si>
    <t>현장사무소</t>
  </si>
  <si>
    <t>생극산업단지 진입도로개설공사</t>
    <phoneticPr fontId="2" type="noConversion"/>
  </si>
  <si>
    <t>충청북도</t>
  </si>
  <si>
    <t>충북지역본부 진천음성지사 지역개발부</t>
    <phoneticPr fontId="2" type="noConversion"/>
  </si>
  <si>
    <t>임효성</t>
    <phoneticPr fontId="2" type="noConversion"/>
  </si>
  <si>
    <t>043-871-7357</t>
    <phoneticPr fontId="2" type="noConversion"/>
  </si>
  <si>
    <t>마곡 창조적 마을만들기사업 토목공사</t>
    <phoneticPr fontId="2" type="noConversion"/>
  </si>
  <si>
    <t>충북지역본부 옥천영동지사 지역개발부</t>
  </si>
  <si>
    <t>충북지역본부 청주지사 지역개발부</t>
  </si>
  <si>
    <t>이범준</t>
  </si>
  <si>
    <t>043-290-0530</t>
  </si>
  <si>
    <t>오가 창조적마을만들기사업</t>
  </si>
  <si>
    <t>충북지역본부 괴산증평지사</t>
  </si>
  <si>
    <t>김인식</t>
  </si>
  <si>
    <t>043-830-5145</t>
  </si>
  <si>
    <t>제비마을 부흥권역창조적마을만들기사업 토목건축공사</t>
  </si>
  <si>
    <t>이상진</t>
  </si>
  <si>
    <t>043-830-5136</t>
  </si>
  <si>
    <t>제비마을 부흥권역창조적마을만들기사업 전기공사</t>
  </si>
  <si>
    <t>제비마을 부흥권역창조적마을만들기사업 통신공사</t>
  </si>
  <si>
    <t>043-830-5137</t>
  </si>
  <si>
    <t>제비마을 부흥권역창조적마을만들기사업 조형물설치공사</t>
  </si>
  <si>
    <t>043-830-5138</t>
  </si>
  <si>
    <t>괴산코스모스마을 창조적마을만들기사업 토목건축공사</t>
  </si>
  <si>
    <t>043-830-5139</t>
  </si>
  <si>
    <t>연풍면 농촌중심지활성화사업 토목건축공사</t>
  </si>
  <si>
    <t>043-830-5140</t>
  </si>
  <si>
    <t>연풍면 농촌중심지활성화사업 전기공사</t>
  </si>
  <si>
    <t>043-830-5141</t>
  </si>
  <si>
    <t>연풍면 농촌중심지활성화사업 통신공사</t>
  </si>
  <si>
    <t>043-830-5142</t>
  </si>
  <si>
    <t>어도개보수</t>
  </si>
  <si>
    <t>충북지역본부 괴산증평지사 지역개발부</t>
  </si>
  <si>
    <t>박건호</t>
  </si>
  <si>
    <t>043-830-5152</t>
  </si>
  <si>
    <t>충북지역본부 충주제천단양지역개발부</t>
  </si>
  <si>
    <t>김노영</t>
  </si>
  <si>
    <t>043-841-3071</t>
  </si>
  <si>
    <t>봉양읍 농촌중심지활성화사업 지역역량강화사업</t>
  </si>
  <si>
    <t>최연규</t>
  </si>
  <si>
    <t>043-841-3074</t>
  </si>
  <si>
    <t>수산면도전리창조적마을만들기사업 공사</t>
  </si>
  <si>
    <t>충북지역본부 충주제천단양지사 지역개발부</t>
  </si>
  <si>
    <t>김대년</t>
  </si>
  <si>
    <t>043-841-3077</t>
  </si>
  <si>
    <t>청풍호권역 창조적마을만들기사업 토목건축공사</t>
  </si>
  <si>
    <t>청풍호권역 창조적마을만들기사업 전기공사</t>
  </si>
  <si>
    <t>청풍호권역 창조적마을만들기사업 통신공사</t>
  </si>
  <si>
    <t>견학지구 외 7지구 유지관리사업</t>
  </si>
  <si>
    <t>충주제천단양지사 수자원관리부</t>
  </si>
  <si>
    <t>김동범</t>
  </si>
  <si>
    <t>043-841-3038</t>
  </si>
  <si>
    <t>석기종</t>
    <phoneticPr fontId="2" type="noConversion"/>
  </si>
  <si>
    <t>043-730-2557</t>
    <phoneticPr fontId="2" type="noConversion"/>
  </si>
  <si>
    <t>죽촌 창조적 마을만들기사업 토목공사</t>
    <phoneticPr fontId="2" type="noConversion"/>
  </si>
  <si>
    <t>박병갑</t>
    <phoneticPr fontId="2" type="noConversion"/>
  </si>
  <si>
    <t>043-730-2556</t>
    <phoneticPr fontId="2" type="noConversion"/>
  </si>
  <si>
    <t>봉양읍옥전1리 창조적마을만들기 토목공사</t>
    <phoneticPr fontId="2" type="noConversion"/>
  </si>
  <si>
    <t>충북지역본부 충주제천단양지역개발부</t>
    <phoneticPr fontId="2" type="noConversion"/>
  </si>
  <si>
    <t>김병완</t>
    <phoneticPr fontId="2" type="noConversion"/>
  </si>
  <si>
    <t>043-841-3070</t>
    <phoneticPr fontId="2" type="noConversion"/>
  </si>
  <si>
    <t>기계화경작로 확포장공사(주덕지구)</t>
    <phoneticPr fontId="2" type="noConversion"/>
  </si>
  <si>
    <t>기계화경작로 확포장공사(완오지구)</t>
    <phoneticPr fontId="2" type="noConversion"/>
  </si>
  <si>
    <t>기계화경작로 확포장공사(엄정지구)</t>
    <phoneticPr fontId="2" type="noConversion"/>
  </si>
  <si>
    <t>기계화경작로 확포장공사(산척영덕지구)</t>
    <phoneticPr fontId="2" type="noConversion"/>
  </si>
  <si>
    <t>기계화경작로 확포장공사(문강지구)</t>
    <phoneticPr fontId="2" type="noConversion"/>
  </si>
  <si>
    <t>기계화경작로 확포장공사(신니지구)</t>
    <phoneticPr fontId="2" type="noConversion"/>
  </si>
  <si>
    <t>기계화경작로 확포장공사(산척송강지구)</t>
    <phoneticPr fontId="2" type="noConversion"/>
  </si>
  <si>
    <t>기계화경작로 확포장공사(산척영덕상영지구)</t>
    <phoneticPr fontId="2" type="noConversion"/>
  </si>
  <si>
    <t>기계화경작로 확포장공사(구룡지구)</t>
    <phoneticPr fontId="2" type="noConversion"/>
  </si>
  <si>
    <t>천남지구 수리시설개보수사업</t>
    <phoneticPr fontId="2" type="noConversion"/>
  </si>
  <si>
    <t>보은지사 지역개발부</t>
    <phoneticPr fontId="2" type="noConversion"/>
  </si>
  <si>
    <t>우문식</t>
    <phoneticPr fontId="2" type="noConversion"/>
  </si>
  <si>
    <t>043-540-2550</t>
    <phoneticPr fontId="2" type="noConversion"/>
  </si>
  <si>
    <t>둔덕 가시연꽃 서식처 보전을 위한 생태네트워크 구축사업</t>
    <phoneticPr fontId="2" type="noConversion"/>
  </si>
  <si>
    <t>조구연</t>
    <phoneticPr fontId="2" type="noConversion"/>
  </si>
  <si>
    <t>043-540-2530</t>
    <phoneticPr fontId="2" type="noConversion"/>
  </si>
  <si>
    <t>유신봉전지구 수리시설개보수사업</t>
    <phoneticPr fontId="2" type="noConversion"/>
  </si>
  <si>
    <t>콘크리트호안및옹벽블록</t>
    <phoneticPr fontId="2" type="noConversion"/>
  </si>
  <si>
    <t>1000×800×500mm</t>
    <phoneticPr fontId="2" type="noConversion"/>
  </si>
  <si>
    <t>덧쌓기</t>
    <phoneticPr fontId="2" type="noConversion"/>
  </si>
  <si>
    <t>\</t>
    <phoneticPr fontId="2" type="noConversion"/>
  </si>
  <si>
    <t>청미지구 수리시설개보수사업</t>
    <phoneticPr fontId="2" type="noConversion"/>
  </si>
  <si>
    <t>폴리에틸렌피복강관</t>
    <phoneticPr fontId="2" type="noConversion"/>
  </si>
  <si>
    <t>D2,000m/m*t18m/m</t>
    <phoneticPr fontId="2" type="noConversion"/>
  </si>
  <si>
    <t>조경</t>
    <phoneticPr fontId="2" type="noConversion"/>
  </si>
  <si>
    <t>m</t>
    <phoneticPr fontId="2" type="noConversion"/>
  </si>
  <si>
    <t>한국농어촌공사 청주지사</t>
    <phoneticPr fontId="2" type="noConversion"/>
  </si>
  <si>
    <t>김기용</t>
    <phoneticPr fontId="2" type="noConversion"/>
  </si>
  <si>
    <t>043-290-0535</t>
    <phoneticPr fontId="2" type="noConversion"/>
  </si>
  <si>
    <t>사곡마을권역단위 종합정비사업</t>
    <phoneticPr fontId="2" type="noConversion"/>
  </si>
  <si>
    <t>마을방송시스템</t>
    <phoneticPr fontId="2" type="noConversion"/>
  </si>
  <si>
    <t>규격</t>
    <phoneticPr fontId="2" type="noConversion"/>
  </si>
  <si>
    <t>통신</t>
    <phoneticPr fontId="2" type="noConversion"/>
  </si>
  <si>
    <t>식</t>
    <phoneticPr fontId="2" type="noConversion"/>
  </si>
  <si>
    <t>충북지역본부 괴산증평지사 지역개발부</t>
    <phoneticPr fontId="2" type="noConversion"/>
  </si>
  <si>
    <t>오명식</t>
    <phoneticPr fontId="2" type="noConversion"/>
  </si>
  <si>
    <t>043-830-5141</t>
    <phoneticPr fontId="2" type="noConversion"/>
  </si>
  <si>
    <t>CCTV</t>
    <phoneticPr fontId="2" type="noConversion"/>
  </si>
  <si>
    <t>제비마을 부흥권역 창조적마을만들기사업</t>
  </si>
  <si>
    <t>무선방송시스템</t>
    <phoneticPr fontId="2" type="noConversion"/>
  </si>
  <si>
    <t>문광면소재지 종합정비사업</t>
    <phoneticPr fontId="2" type="noConversion"/>
  </si>
  <si>
    <t>화강석 경계석</t>
    <phoneticPr fontId="2" type="noConversion"/>
  </si>
  <si>
    <t>정지혜</t>
    <phoneticPr fontId="2" type="noConversion"/>
  </si>
  <si>
    <t>043-830-5156</t>
    <phoneticPr fontId="2" type="noConversion"/>
  </si>
  <si>
    <t>인조화강석 블록</t>
    <phoneticPr fontId="2" type="noConversion"/>
  </si>
  <si>
    <t>수목보호틀</t>
    <phoneticPr fontId="2" type="noConversion"/>
  </si>
  <si>
    <t>가곡면소재지 종합정비사업</t>
  </si>
  <si>
    <t>석재블록</t>
  </si>
  <si>
    <t>200*250*1000</t>
  </si>
  <si>
    <r>
      <t>E</t>
    </r>
    <r>
      <rPr>
        <sz val="11"/>
        <rFont val="돋움"/>
        <family val="3"/>
        <charset val="129"/>
      </rPr>
      <t>A</t>
    </r>
  </si>
  <si>
    <t>충북지역본부 충주제천단양지사 지역개발부</t>
    <phoneticPr fontId="2" type="noConversion"/>
  </si>
  <si>
    <t>목재판재</t>
  </si>
  <si>
    <t>100*1800*24</t>
  </si>
  <si>
    <t>금속재울타리</t>
  </si>
  <si>
    <t>1500*1200</t>
  </si>
  <si>
    <t>200*200*6</t>
  </si>
  <si>
    <t>한수면소재지종합정비사업</t>
  </si>
  <si>
    <t>야외무대데크</t>
  </si>
  <si>
    <t>한재원</t>
  </si>
  <si>
    <t>043-841-3063</t>
  </si>
  <si>
    <t>계단데크</t>
  </si>
  <si>
    <t>비가림시설</t>
  </si>
  <si>
    <t>유신봉전지구 수리시설개보수사업 폐기물처리용역</t>
    <phoneticPr fontId="2" type="noConversion"/>
  </si>
  <si>
    <t>생극산업단지진입도로 폐기물처리용역</t>
    <phoneticPr fontId="2" type="noConversion"/>
  </si>
  <si>
    <t xml:space="preserve"> 어도개보수 세부설계 용역</t>
    <phoneticPr fontId="2" type="noConversion"/>
  </si>
  <si>
    <t>수의계약</t>
    <phoneticPr fontId="2" type="noConversion"/>
  </si>
  <si>
    <t>청주지사 지역개발부</t>
    <phoneticPr fontId="2" type="noConversion"/>
  </si>
  <si>
    <t>조경일</t>
    <phoneticPr fontId="2" type="noConversion"/>
  </si>
  <si>
    <t>043-290-0577</t>
    <phoneticPr fontId="2" type="noConversion"/>
  </si>
  <si>
    <t>사곡마을권역단위 종합정비사업 석면해체 용역</t>
    <phoneticPr fontId="2" type="noConversion"/>
  </si>
  <si>
    <t>신규</t>
    <phoneticPr fontId="2" type="noConversion"/>
  </si>
  <si>
    <t>충북지역본부 괴산증평지사 지역개발부</t>
    <phoneticPr fontId="2" type="noConversion"/>
  </si>
  <si>
    <t>오명식</t>
    <phoneticPr fontId="2" type="noConversion"/>
  </si>
  <si>
    <t>043-830-5141</t>
    <phoneticPr fontId="2" type="noConversion"/>
  </si>
  <si>
    <t>사곡마을권역단위 종합정비사업 석면해체 감리 용역</t>
    <phoneticPr fontId="2" type="noConversion"/>
  </si>
  <si>
    <t>사곡마을권역단위 종합정비사업 지정폐기물처리용역</t>
    <phoneticPr fontId="2" type="noConversion"/>
  </si>
  <si>
    <t>화산동소재지 종합정비사업 실시설계 용역</t>
    <phoneticPr fontId="2" type="noConversion"/>
  </si>
  <si>
    <t>신규</t>
    <phoneticPr fontId="2" type="noConversion"/>
  </si>
  <si>
    <t>충북지역본부 충주제천단양지사 지역개발부</t>
    <phoneticPr fontId="2" type="noConversion"/>
  </si>
  <si>
    <t>김병완</t>
    <phoneticPr fontId="2" type="noConversion"/>
  </si>
  <si>
    <t>043-841-3070</t>
    <phoneticPr fontId="2" type="noConversion"/>
  </si>
  <si>
    <t>고명동 한천지구 창조지역 기본 및 실시 설계 용역</t>
    <phoneticPr fontId="2" type="noConversion"/>
  </si>
  <si>
    <t>청풍면 농촌중심지활성화사업 지역역량강화용역</t>
  </si>
  <si>
    <t>덕산면 억수리 창조적마을만들기사업 지역역량강화용역</t>
  </si>
  <si>
    <t>덕산면 신현2리 창조적마을만들기사업 지역역량강화용역</t>
  </si>
  <si>
    <t>한수면 송계1리 창조적마을만들기사업 지역역량강화용역</t>
  </si>
  <si>
    <t>송학면 중심지활성화사업 세부설계</t>
  </si>
  <si>
    <t>충북지역본부 사업계획부</t>
  </si>
  <si>
    <t>김호영</t>
  </si>
  <si>
    <t>043-290-3366</t>
  </si>
  <si>
    <t>신니면 중심지활성화사업 세부설계</t>
  </si>
  <si>
    <t>043-290-3367</t>
  </si>
  <si>
    <t>음성읍 중심지활성화사업 세부설계</t>
  </si>
  <si>
    <t>043-290-3368</t>
  </si>
  <si>
    <t>미원면 중심지활성화사업 세부설계</t>
  </si>
  <si>
    <t>043-290-3369</t>
  </si>
  <si>
    <t>소이면 중심지활성화사업 세부설계</t>
  </si>
  <si>
    <t>043-290-3370</t>
  </si>
  <si>
    <t>매포읍 중심지활성화사업 세부설계</t>
  </si>
  <si>
    <t>043-290-3371</t>
  </si>
  <si>
    <t>감물면 중심지활성화사업 세부설계</t>
  </si>
  <si>
    <t>043-290-3372</t>
  </si>
  <si>
    <t>초평면 중심지활성화사업 세부설계</t>
  </si>
  <si>
    <t>043-290-3373</t>
  </si>
  <si>
    <t>비협정</t>
    <phoneticPr fontId="2" type="noConversion"/>
  </si>
  <si>
    <t>222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</si>
</sst>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E+00"/>
    <numFmt numFmtId="177" formatCode="0.000_);[Red]\(0.000\)"/>
  </numFmts>
  <fonts count="2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name val="Arial"/>
      <family val="2"/>
    </font>
    <font>
      <sz val="8"/>
      <name val="새굴림"/>
      <family val="1"/>
      <charset val="129"/>
    </font>
    <font>
      <vertAlign val="superscript"/>
      <sz val="11"/>
      <name val="돋움"/>
      <family val="3"/>
      <charset val="129"/>
    </font>
    <font>
      <sz val="8"/>
      <name val="굴림"/>
      <family val="3"/>
      <charset val="129"/>
    </font>
    <font>
      <sz val="10"/>
      <color theme="1"/>
      <name val="굴림"/>
      <family val="2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8" fillId="0" borderId="0"/>
    <xf numFmtId="0" fontId="19" fillId="0" borderId="0">
      <alignment vertical="center"/>
    </xf>
    <xf numFmtId="41" fontId="1" fillId="0" borderId="0" applyFont="0" applyFill="0" applyBorder="0" applyAlignment="0" applyProtection="0"/>
  </cellStyleXfs>
  <cellXfs count="88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3" fillId="0" borderId="0" xfId="0" applyFont="1"/>
    <xf numFmtId="1" fontId="3" fillId="0" borderId="0" xfId="0" applyNumberFormat="1" applyFont="1"/>
    <xf numFmtId="17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49" fontId="0" fillId="0" borderId="1" xfId="0" applyNumberFormat="1" applyFont="1" applyBorder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/>
    </xf>
    <xf numFmtId="176" fontId="0" fillId="3" borderId="7" xfId="0" applyNumberFormat="1" applyFont="1" applyFill="1" applyBorder="1" applyAlignment="1">
      <alignment horizontal="center" vertical="center" wrapText="1"/>
    </xf>
    <xf numFmtId="176" fontId="0" fillId="2" borderId="7" xfId="0" applyNumberFormat="1" applyFont="1" applyFill="1" applyBorder="1" applyAlignment="1">
      <alignment horizontal="center" vertical="center" wrapText="1"/>
    </xf>
    <xf numFmtId="176" fontId="0" fillId="2" borderId="7" xfId="0" applyNumberFormat="1" applyFont="1" applyFill="1" applyBorder="1" applyAlignment="1">
      <alignment horizontal="center" vertical="center"/>
    </xf>
    <xf numFmtId="176" fontId="0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1" fontId="1" fillId="0" borderId="1" xfId="1" applyFont="1" applyBorder="1" applyAlignment="1">
      <alignment vertical="center" shrinkToFit="1"/>
    </xf>
    <xf numFmtId="41" fontId="1" fillId="0" borderId="1" xfId="1" applyFont="1" applyBorder="1" applyAlignment="1">
      <alignment vertical="center"/>
    </xf>
    <xf numFmtId="41" fontId="0" fillId="0" borderId="1" xfId="1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9" fontId="0" fillId="0" borderId="1" xfId="1" applyNumberFormat="1" applyFont="1" applyFill="1" applyBorder="1">
      <alignment vertical="center"/>
    </xf>
    <xf numFmtId="0" fontId="0" fillId="0" borderId="6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 shrinkToFit="1"/>
    </xf>
    <xf numFmtId="0" fontId="0" fillId="2" borderId="15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177" fontId="0" fillId="3" borderId="15" xfId="0" applyNumberFormat="1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  <protection locked="0"/>
    </xf>
    <xf numFmtId="41" fontId="1" fillId="0" borderId="18" xfId="1" applyFont="1" applyBorder="1" applyAlignment="1">
      <alignment vertical="center"/>
    </xf>
    <xf numFmtId="1" fontId="0" fillId="0" borderId="18" xfId="0" applyNumberFormat="1" applyFont="1" applyBorder="1" applyAlignment="1">
      <alignment vertical="center"/>
    </xf>
    <xf numFmtId="0" fontId="0" fillId="0" borderId="18" xfId="0" applyFont="1" applyBorder="1" applyAlignment="1">
      <alignment horizontal="center" vertical="center" shrinkToFit="1"/>
    </xf>
    <xf numFmtId="41" fontId="1" fillId="0" borderId="1" xfId="1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41" fontId="1" fillId="0" borderId="1" xfId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49" fontId="0" fillId="0" borderId="18" xfId="0" applyNumberFormat="1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/>
    </xf>
    <xf numFmtId="0" fontId="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</cellXfs>
  <cellStyles count="7">
    <cellStyle name="쉼표 [0]" xfId="1" builtinId="6"/>
    <cellStyle name="쉼표 [0] 2 2" xfId="6"/>
    <cellStyle name="표준" xfId="0" builtinId="0"/>
    <cellStyle name="표준 2" xfId="4"/>
    <cellStyle name="표준 4" xfId="5"/>
    <cellStyle name="표준 6" xfId="3"/>
    <cellStyle name="표준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2b.go.kr:8097/servlet/XZMOK_SMOK_ListViewP?cate_dt_id=3010360501&amp;cate_id=3010360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224"/>
  <sheetViews>
    <sheetView tabSelected="1" zoomScale="70" zoomScaleNormal="70" workbookViewId="0">
      <selection activeCell="E25" sqref="E25"/>
    </sheetView>
  </sheetViews>
  <sheetFormatPr defaultRowHeight="13.5" x14ac:dyDescent="0.15"/>
  <cols>
    <col min="1" max="1" width="1.109375" customWidth="1"/>
    <col min="2" max="2" width="9.6640625" bestFit="1" customWidth="1"/>
    <col min="3" max="3" width="10" customWidth="1"/>
    <col min="4" max="4" width="16.33203125" bestFit="1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2.44140625" customWidth="1"/>
    <col min="10" max="10" width="13.77734375" customWidth="1"/>
    <col min="11" max="11" width="12.88671875" customWidth="1"/>
    <col min="12" max="12" width="14.77734375" style="4" customWidth="1"/>
    <col min="13" max="13" width="12.44140625" customWidth="1"/>
    <col min="14" max="14" width="12.88671875" customWidth="1"/>
    <col min="15" max="15" width="24.21875" style="1" hidden="1" customWidth="1"/>
    <col min="16" max="16" width="26.77734375" customWidth="1"/>
    <col min="18" max="18" width="14.5546875" customWidth="1"/>
    <col min="21" max="21" width="35.5546875" bestFit="1" customWidth="1"/>
  </cols>
  <sheetData>
    <row r="1" spans="2:21" ht="25.5" customHeight="1" thickBot="1" x14ac:dyDescent="0.2">
      <c r="B1" s="83" t="s">
        <v>34</v>
      </c>
      <c r="C1" s="83"/>
      <c r="D1" s="83"/>
      <c r="E1" s="83"/>
      <c r="F1" s="2" t="s">
        <v>2431</v>
      </c>
      <c r="L1" s="4">
        <f>SUM(L3:L224)</f>
        <v>226402</v>
      </c>
    </row>
    <row r="2" spans="2:21" ht="47.25" customHeight="1" thickBot="1" x14ac:dyDescent="0.2">
      <c r="B2" s="22" t="s">
        <v>55</v>
      </c>
      <c r="C2" s="17" t="s">
        <v>56</v>
      </c>
      <c r="D2" s="19" t="s">
        <v>57</v>
      </c>
      <c r="E2" s="18" t="s">
        <v>58</v>
      </c>
      <c r="F2" s="23" t="s">
        <v>59</v>
      </c>
      <c r="G2" s="18" t="s">
        <v>1</v>
      </c>
      <c r="H2" s="18" t="s">
        <v>2</v>
      </c>
      <c r="I2" s="24" t="s">
        <v>39</v>
      </c>
      <c r="J2" s="24" t="s">
        <v>40</v>
      </c>
      <c r="K2" s="24" t="s">
        <v>41</v>
      </c>
      <c r="L2" s="24" t="s">
        <v>42</v>
      </c>
      <c r="M2" s="25" t="s">
        <v>43</v>
      </c>
      <c r="N2" s="25" t="s">
        <v>44</v>
      </c>
      <c r="O2" s="25" t="s">
        <v>7</v>
      </c>
      <c r="P2" s="26" t="s">
        <v>3</v>
      </c>
      <c r="Q2" s="26" t="s">
        <v>4</v>
      </c>
      <c r="R2" s="26" t="s">
        <v>5</v>
      </c>
      <c r="S2" s="26" t="s">
        <v>6</v>
      </c>
      <c r="T2" s="26" t="s">
        <v>0</v>
      </c>
      <c r="U2" s="27" t="s">
        <v>60</v>
      </c>
    </row>
    <row r="3" spans="2:21" ht="14.25" thickTop="1" x14ac:dyDescent="0.15">
      <c r="B3" s="39">
        <v>2017</v>
      </c>
      <c r="C3" s="38">
        <v>4</v>
      </c>
      <c r="D3" s="38" t="s">
        <v>16</v>
      </c>
      <c r="E3" s="37" t="s">
        <v>859</v>
      </c>
      <c r="F3" s="11" t="s">
        <v>79</v>
      </c>
      <c r="G3" s="49" t="s">
        <v>17</v>
      </c>
      <c r="H3" s="32" t="s">
        <v>64</v>
      </c>
      <c r="I3" s="43">
        <v>5678</v>
      </c>
      <c r="J3" s="43">
        <v>1978</v>
      </c>
      <c r="K3" s="43">
        <v>0</v>
      </c>
      <c r="L3" s="43">
        <f t="shared" ref="L3:L11" si="0">SUM(I3:K3)</f>
        <v>7656</v>
      </c>
      <c r="M3" s="43">
        <v>1557</v>
      </c>
      <c r="N3" s="43">
        <v>7656</v>
      </c>
      <c r="O3" s="45"/>
      <c r="P3" s="37" t="s">
        <v>1477</v>
      </c>
      <c r="Q3" s="38" t="s">
        <v>1504</v>
      </c>
      <c r="R3" s="38" t="s">
        <v>1505</v>
      </c>
      <c r="S3" s="41" t="s">
        <v>24</v>
      </c>
      <c r="T3" s="37"/>
      <c r="U3" s="48"/>
    </row>
    <row r="4" spans="2:21" x14ac:dyDescent="0.15">
      <c r="B4" s="39">
        <v>2017</v>
      </c>
      <c r="C4" s="38">
        <v>4</v>
      </c>
      <c r="D4" s="38" t="s">
        <v>15</v>
      </c>
      <c r="E4" s="37" t="s">
        <v>120</v>
      </c>
      <c r="F4" s="11" t="s">
        <v>45</v>
      </c>
      <c r="G4" s="49" t="s">
        <v>17</v>
      </c>
      <c r="H4" s="32" t="s">
        <v>107</v>
      </c>
      <c r="I4" s="43">
        <v>4000</v>
      </c>
      <c r="J4" s="43">
        <v>2000</v>
      </c>
      <c r="K4" s="43"/>
      <c r="L4" s="43">
        <f t="shared" si="0"/>
        <v>6000</v>
      </c>
      <c r="M4" s="43">
        <v>1200</v>
      </c>
      <c r="N4" s="43"/>
      <c r="O4" s="45"/>
      <c r="P4" s="37" t="s">
        <v>1374</v>
      </c>
      <c r="Q4" s="38" t="s">
        <v>1375</v>
      </c>
      <c r="R4" s="38" t="s">
        <v>1376</v>
      </c>
      <c r="S4" s="41" t="s">
        <v>24</v>
      </c>
      <c r="T4" s="37"/>
      <c r="U4" s="48"/>
    </row>
    <row r="5" spans="2:21" x14ac:dyDescent="0.15">
      <c r="B5" s="39">
        <v>2017</v>
      </c>
      <c r="C5" s="38">
        <v>4</v>
      </c>
      <c r="D5" s="38" t="s">
        <v>132</v>
      </c>
      <c r="E5" s="37" t="s">
        <v>133</v>
      </c>
      <c r="F5" s="11" t="s">
        <v>134</v>
      </c>
      <c r="G5" s="49" t="s">
        <v>135</v>
      </c>
      <c r="H5" s="32" t="s">
        <v>107</v>
      </c>
      <c r="I5" s="43">
        <v>4721</v>
      </c>
      <c r="J5" s="43">
        <v>974</v>
      </c>
      <c r="K5" s="43"/>
      <c r="L5" s="43">
        <f t="shared" si="0"/>
        <v>5695</v>
      </c>
      <c r="M5" s="43">
        <v>5695</v>
      </c>
      <c r="N5" s="43"/>
      <c r="O5" s="45"/>
      <c r="P5" s="37" t="s">
        <v>1381</v>
      </c>
      <c r="Q5" s="38" t="s">
        <v>1382</v>
      </c>
      <c r="R5" s="38" t="s">
        <v>1383</v>
      </c>
      <c r="S5" s="41" t="s">
        <v>24</v>
      </c>
      <c r="T5" s="37"/>
      <c r="U5" s="48"/>
    </row>
    <row r="6" spans="2:21" x14ac:dyDescent="0.15">
      <c r="B6" s="39">
        <v>2017</v>
      </c>
      <c r="C6" s="38">
        <v>4</v>
      </c>
      <c r="D6" s="38" t="s">
        <v>343</v>
      </c>
      <c r="E6" s="37" t="s">
        <v>816</v>
      </c>
      <c r="F6" s="11" t="s">
        <v>817</v>
      </c>
      <c r="G6" s="49" t="s">
        <v>17</v>
      </c>
      <c r="H6" s="32" t="s">
        <v>647</v>
      </c>
      <c r="I6" s="43">
        <v>4178</v>
      </c>
      <c r="J6" s="43">
        <v>494</v>
      </c>
      <c r="K6" s="43">
        <v>0</v>
      </c>
      <c r="L6" s="43">
        <f t="shared" si="0"/>
        <v>4672</v>
      </c>
      <c r="M6" s="43">
        <v>881</v>
      </c>
      <c r="N6" s="43">
        <v>0</v>
      </c>
      <c r="O6" s="45"/>
      <c r="P6" s="37" t="s">
        <v>1477</v>
      </c>
      <c r="Q6" s="38" t="s">
        <v>1480</v>
      </c>
      <c r="R6" s="38" t="s">
        <v>1481</v>
      </c>
      <c r="S6" s="41" t="s">
        <v>348</v>
      </c>
      <c r="T6" s="37"/>
      <c r="U6" s="48"/>
    </row>
    <row r="7" spans="2:21" x14ac:dyDescent="0.15">
      <c r="B7" s="39">
        <v>2017</v>
      </c>
      <c r="C7" s="38">
        <v>4</v>
      </c>
      <c r="D7" s="38" t="s">
        <v>16</v>
      </c>
      <c r="E7" s="37" t="s">
        <v>983</v>
      </c>
      <c r="F7" s="11" t="s">
        <v>684</v>
      </c>
      <c r="G7" s="49" t="s">
        <v>17</v>
      </c>
      <c r="H7" s="32" t="s">
        <v>64</v>
      </c>
      <c r="I7" s="43">
        <v>2957</v>
      </c>
      <c r="J7" s="43">
        <v>1027</v>
      </c>
      <c r="K7" s="43">
        <v>599</v>
      </c>
      <c r="L7" s="43">
        <f t="shared" si="0"/>
        <v>4583</v>
      </c>
      <c r="M7" s="43">
        <v>453</v>
      </c>
      <c r="N7" s="43">
        <v>453</v>
      </c>
      <c r="O7" s="45"/>
      <c r="P7" s="37" t="s">
        <v>1540</v>
      </c>
      <c r="Q7" s="38" t="s">
        <v>1543</v>
      </c>
      <c r="R7" s="38" t="s">
        <v>1544</v>
      </c>
      <c r="S7" s="41" t="s">
        <v>1639</v>
      </c>
      <c r="T7" s="37"/>
      <c r="U7" s="48"/>
    </row>
    <row r="8" spans="2:21" x14ac:dyDescent="0.15">
      <c r="B8" s="39">
        <v>2017</v>
      </c>
      <c r="C8" s="38">
        <v>4</v>
      </c>
      <c r="D8" s="38" t="s">
        <v>15</v>
      </c>
      <c r="E8" s="37" t="s">
        <v>811</v>
      </c>
      <c r="F8" s="11" t="s">
        <v>79</v>
      </c>
      <c r="G8" s="49" t="s">
        <v>314</v>
      </c>
      <c r="H8" s="32" t="s">
        <v>64</v>
      </c>
      <c r="I8" s="43">
        <v>2500</v>
      </c>
      <c r="J8" s="43">
        <v>1200</v>
      </c>
      <c r="K8" s="43">
        <v>500</v>
      </c>
      <c r="L8" s="43">
        <f t="shared" si="0"/>
        <v>4200</v>
      </c>
      <c r="M8" s="43">
        <v>1000</v>
      </c>
      <c r="N8" s="43">
        <v>4200</v>
      </c>
      <c r="O8" s="45"/>
      <c r="P8" s="37" t="s">
        <v>1472</v>
      </c>
      <c r="Q8" s="38" t="s">
        <v>1473</v>
      </c>
      <c r="R8" s="38" t="s">
        <v>1474</v>
      </c>
      <c r="S8" s="41" t="s">
        <v>24</v>
      </c>
      <c r="T8" s="37"/>
      <c r="U8" s="48"/>
    </row>
    <row r="9" spans="2:21" x14ac:dyDescent="0.15">
      <c r="B9" s="39">
        <v>2017</v>
      </c>
      <c r="C9" s="38">
        <v>4</v>
      </c>
      <c r="D9" s="38" t="s">
        <v>343</v>
      </c>
      <c r="E9" s="37" t="s">
        <v>832</v>
      </c>
      <c r="F9" s="11" t="s">
        <v>79</v>
      </c>
      <c r="G9" s="49" t="s">
        <v>314</v>
      </c>
      <c r="H9" s="32" t="s">
        <v>107</v>
      </c>
      <c r="I9" s="43">
        <v>1787</v>
      </c>
      <c r="J9" s="43">
        <v>1308</v>
      </c>
      <c r="K9" s="43">
        <v>505</v>
      </c>
      <c r="L9" s="43">
        <f t="shared" si="0"/>
        <v>3600</v>
      </c>
      <c r="M9" s="43">
        <v>100</v>
      </c>
      <c r="N9" s="43">
        <v>3600</v>
      </c>
      <c r="O9" s="45"/>
      <c r="P9" s="37" t="s">
        <v>1477</v>
      </c>
      <c r="Q9" s="38" t="s">
        <v>1486</v>
      </c>
      <c r="R9" s="38" t="s">
        <v>1487</v>
      </c>
      <c r="S9" s="41" t="s">
        <v>348</v>
      </c>
      <c r="T9" s="37"/>
      <c r="U9" s="48"/>
    </row>
    <row r="10" spans="2:21" x14ac:dyDescent="0.15">
      <c r="B10" s="39">
        <v>2017</v>
      </c>
      <c r="C10" s="38">
        <v>4</v>
      </c>
      <c r="D10" s="38" t="s">
        <v>15</v>
      </c>
      <c r="E10" s="37" t="s">
        <v>75</v>
      </c>
      <c r="F10" s="11" t="s">
        <v>76</v>
      </c>
      <c r="G10" s="49" t="s">
        <v>77</v>
      </c>
      <c r="H10" s="32" t="s">
        <v>64</v>
      </c>
      <c r="I10" s="43">
        <v>3480</v>
      </c>
      <c r="J10" s="43">
        <v>68</v>
      </c>
      <c r="K10" s="43">
        <v>0</v>
      </c>
      <c r="L10" s="43">
        <f t="shared" si="0"/>
        <v>3548</v>
      </c>
      <c r="M10" s="43">
        <v>851</v>
      </c>
      <c r="N10" s="43">
        <v>851</v>
      </c>
      <c r="O10" s="45"/>
      <c r="P10" s="37" t="s">
        <v>1360</v>
      </c>
      <c r="Q10" s="38" t="s">
        <v>1361</v>
      </c>
      <c r="R10" s="38" t="s">
        <v>1362</v>
      </c>
      <c r="S10" s="41" t="s">
        <v>24</v>
      </c>
      <c r="T10" s="37"/>
      <c r="U10" s="48"/>
    </row>
    <row r="11" spans="2:21" x14ac:dyDescent="0.15">
      <c r="B11" s="39">
        <v>2017</v>
      </c>
      <c r="C11" s="38">
        <v>4</v>
      </c>
      <c r="D11" s="38" t="s">
        <v>15</v>
      </c>
      <c r="E11" s="37" t="s">
        <v>349</v>
      </c>
      <c r="F11" s="11" t="s">
        <v>339</v>
      </c>
      <c r="G11" s="49" t="s">
        <v>17</v>
      </c>
      <c r="H11" s="32" t="s">
        <v>64</v>
      </c>
      <c r="I11" s="43">
        <v>2000</v>
      </c>
      <c r="J11" s="43">
        <v>600</v>
      </c>
      <c r="K11" s="43"/>
      <c r="L11" s="43">
        <f t="shared" si="0"/>
        <v>2600</v>
      </c>
      <c r="M11" s="43">
        <v>2000</v>
      </c>
      <c r="N11" s="43">
        <v>2600</v>
      </c>
      <c r="O11" s="45"/>
      <c r="P11" s="37" t="s">
        <v>1420</v>
      </c>
      <c r="Q11" s="38" t="s">
        <v>1421</v>
      </c>
      <c r="R11" s="38" t="s">
        <v>1422</v>
      </c>
      <c r="S11" s="41" t="s">
        <v>348</v>
      </c>
      <c r="T11" s="37"/>
      <c r="U11" s="48"/>
    </row>
    <row r="12" spans="2:21" x14ac:dyDescent="0.15">
      <c r="B12" s="39">
        <v>2017</v>
      </c>
      <c r="C12" s="38">
        <v>4</v>
      </c>
      <c r="D12" s="38" t="s">
        <v>15</v>
      </c>
      <c r="E12" s="37" t="s">
        <v>1226</v>
      </c>
      <c r="F12" s="11" t="s">
        <v>1182</v>
      </c>
      <c r="G12" s="49" t="s">
        <v>110</v>
      </c>
      <c r="H12" s="32" t="s">
        <v>64</v>
      </c>
      <c r="I12" s="43">
        <v>1333</v>
      </c>
      <c r="J12" s="43">
        <v>858</v>
      </c>
      <c r="K12" s="43"/>
      <c r="L12" s="43">
        <v>2191</v>
      </c>
      <c r="M12" s="43">
        <v>1296</v>
      </c>
      <c r="N12" s="43">
        <v>2191</v>
      </c>
      <c r="O12" s="45"/>
      <c r="P12" s="37" t="s">
        <v>1613</v>
      </c>
      <c r="Q12" s="38" t="s">
        <v>1616</v>
      </c>
      <c r="R12" s="38" t="s">
        <v>1617</v>
      </c>
      <c r="S12" s="41" t="s">
        <v>24</v>
      </c>
      <c r="T12" s="37"/>
      <c r="U12" s="48"/>
    </row>
    <row r="13" spans="2:21" x14ac:dyDescent="0.15">
      <c r="B13" s="39">
        <v>2017</v>
      </c>
      <c r="C13" s="38">
        <v>4</v>
      </c>
      <c r="D13" s="38" t="s">
        <v>16</v>
      </c>
      <c r="E13" s="37" t="s">
        <v>860</v>
      </c>
      <c r="F13" s="11" t="s">
        <v>79</v>
      </c>
      <c r="G13" s="49" t="s">
        <v>17</v>
      </c>
      <c r="H13" s="32" t="s">
        <v>64</v>
      </c>
      <c r="I13" s="43">
        <v>1812</v>
      </c>
      <c r="J13" s="43">
        <v>329</v>
      </c>
      <c r="K13" s="43">
        <v>0</v>
      </c>
      <c r="L13" s="43">
        <f>SUM(I13:K13)</f>
        <v>2141</v>
      </c>
      <c r="M13" s="43">
        <v>590</v>
      </c>
      <c r="N13" s="43">
        <v>2414</v>
      </c>
      <c r="O13" s="45"/>
      <c r="P13" s="37" t="s">
        <v>1477</v>
      </c>
      <c r="Q13" s="38" t="s">
        <v>1506</v>
      </c>
      <c r="R13" s="38" t="s">
        <v>1507</v>
      </c>
      <c r="S13" s="41" t="s">
        <v>24</v>
      </c>
      <c r="T13" s="37"/>
      <c r="U13" s="48"/>
    </row>
    <row r="14" spans="2:21" x14ac:dyDescent="0.15">
      <c r="B14" s="39">
        <v>2017</v>
      </c>
      <c r="C14" s="38">
        <v>4</v>
      </c>
      <c r="D14" s="38" t="s">
        <v>15</v>
      </c>
      <c r="E14" s="37" t="s">
        <v>984</v>
      </c>
      <c r="F14" s="11" t="s">
        <v>684</v>
      </c>
      <c r="G14" s="49" t="s">
        <v>17</v>
      </c>
      <c r="H14" s="32" t="s">
        <v>64</v>
      </c>
      <c r="I14" s="43">
        <v>1200</v>
      </c>
      <c r="J14" s="43">
        <v>800</v>
      </c>
      <c r="K14" s="43">
        <v>0</v>
      </c>
      <c r="L14" s="43">
        <v>2000</v>
      </c>
      <c r="M14" s="43">
        <v>1000</v>
      </c>
      <c r="N14" s="43">
        <v>1400</v>
      </c>
      <c r="O14" s="45"/>
      <c r="P14" s="37" t="s">
        <v>1545</v>
      </c>
      <c r="Q14" s="38" t="s">
        <v>1546</v>
      </c>
      <c r="R14" s="38" t="s">
        <v>1547</v>
      </c>
      <c r="S14" s="41" t="s">
        <v>24</v>
      </c>
      <c r="T14" s="37"/>
      <c r="U14" s="48"/>
    </row>
    <row r="15" spans="2:21" x14ac:dyDescent="0.15">
      <c r="B15" s="39">
        <v>2017</v>
      </c>
      <c r="C15" s="38">
        <v>4</v>
      </c>
      <c r="D15" s="38" t="s">
        <v>15</v>
      </c>
      <c r="E15" s="37" t="s">
        <v>1191</v>
      </c>
      <c r="F15" s="11" t="s">
        <v>1182</v>
      </c>
      <c r="G15" s="49" t="s">
        <v>17</v>
      </c>
      <c r="H15" s="32" t="s">
        <v>64</v>
      </c>
      <c r="I15" s="43">
        <v>1000</v>
      </c>
      <c r="J15" s="43">
        <v>1000</v>
      </c>
      <c r="K15" s="43">
        <v>0</v>
      </c>
      <c r="L15" s="43">
        <v>2000</v>
      </c>
      <c r="M15" s="43">
        <v>400</v>
      </c>
      <c r="N15" s="43">
        <v>2400</v>
      </c>
      <c r="O15" s="45"/>
      <c r="P15" s="37" t="s">
        <v>1584</v>
      </c>
      <c r="Q15" s="38" t="s">
        <v>1585</v>
      </c>
      <c r="R15" s="38" t="s">
        <v>1586</v>
      </c>
      <c r="S15" s="41" t="s">
        <v>24</v>
      </c>
      <c r="T15" s="37"/>
      <c r="U15" s="48"/>
    </row>
    <row r="16" spans="2:21" x14ac:dyDescent="0.15">
      <c r="B16" s="39">
        <v>2017</v>
      </c>
      <c r="C16" s="38">
        <v>4</v>
      </c>
      <c r="D16" s="38" t="s">
        <v>15</v>
      </c>
      <c r="E16" s="37" t="s">
        <v>355</v>
      </c>
      <c r="F16" s="11" t="s">
        <v>339</v>
      </c>
      <c r="G16" s="49" t="s">
        <v>346</v>
      </c>
      <c r="H16" s="32" t="s">
        <v>107</v>
      </c>
      <c r="I16" s="43">
        <v>1044</v>
      </c>
      <c r="J16" s="43">
        <v>200</v>
      </c>
      <c r="K16" s="43"/>
      <c r="L16" s="43">
        <f>SUM(I16:K16)</f>
        <v>1244</v>
      </c>
      <c r="M16" s="43">
        <v>1244</v>
      </c>
      <c r="N16" s="43">
        <v>871</v>
      </c>
      <c r="O16" s="45"/>
      <c r="P16" s="37" t="s">
        <v>1426</v>
      </c>
      <c r="Q16" s="38" t="s">
        <v>1429</v>
      </c>
      <c r="R16" s="38" t="s">
        <v>1430</v>
      </c>
      <c r="S16" s="41" t="s">
        <v>24</v>
      </c>
      <c r="T16" s="37"/>
      <c r="U16" s="48"/>
    </row>
    <row r="17" spans="2:21" x14ac:dyDescent="0.15">
      <c r="B17" s="39">
        <v>2017</v>
      </c>
      <c r="C17" s="38">
        <v>4</v>
      </c>
      <c r="D17" s="38" t="s">
        <v>15</v>
      </c>
      <c r="E17" s="37" t="s">
        <v>967</v>
      </c>
      <c r="F17" s="11" t="s">
        <v>684</v>
      </c>
      <c r="G17" s="49" t="s">
        <v>17</v>
      </c>
      <c r="H17" s="32" t="s">
        <v>64</v>
      </c>
      <c r="I17" s="43">
        <v>1048</v>
      </c>
      <c r="J17" s="43">
        <v>92</v>
      </c>
      <c r="K17" s="43"/>
      <c r="L17" s="43">
        <f>SUM(I17:K17)</f>
        <v>1140</v>
      </c>
      <c r="M17" s="43">
        <v>38</v>
      </c>
      <c r="N17" s="43"/>
      <c r="O17" s="45"/>
      <c r="P17" s="37" t="s">
        <v>1514</v>
      </c>
      <c r="Q17" s="38" t="s">
        <v>1519</v>
      </c>
      <c r="R17" s="38" t="s">
        <v>1520</v>
      </c>
      <c r="S17" s="41" t="s">
        <v>24</v>
      </c>
      <c r="T17" s="37"/>
      <c r="U17" s="48"/>
    </row>
    <row r="18" spans="2:21" x14ac:dyDescent="0.15">
      <c r="B18" s="39">
        <v>2017</v>
      </c>
      <c r="C18" s="38">
        <v>4</v>
      </c>
      <c r="D18" s="38" t="s">
        <v>16</v>
      </c>
      <c r="E18" s="37" t="s">
        <v>834</v>
      </c>
      <c r="F18" s="11" t="s">
        <v>79</v>
      </c>
      <c r="G18" s="49" t="s">
        <v>314</v>
      </c>
      <c r="H18" s="32" t="s">
        <v>64</v>
      </c>
      <c r="I18" s="43">
        <v>562</v>
      </c>
      <c r="J18" s="43">
        <v>457</v>
      </c>
      <c r="K18" s="43">
        <v>0</v>
      </c>
      <c r="L18" s="43">
        <f>SUM(I18:K18)</f>
        <v>1019</v>
      </c>
      <c r="M18" s="43">
        <v>1019</v>
      </c>
      <c r="N18" s="43">
        <v>0</v>
      </c>
      <c r="O18" s="45"/>
      <c r="P18" s="37" t="s">
        <v>1472</v>
      </c>
      <c r="Q18" s="38" t="s">
        <v>1490</v>
      </c>
      <c r="R18" s="38" t="s">
        <v>1491</v>
      </c>
      <c r="S18" s="41" t="s">
        <v>24</v>
      </c>
      <c r="T18" s="37"/>
      <c r="U18" s="48"/>
    </row>
    <row r="19" spans="2:21" x14ac:dyDescent="0.15">
      <c r="B19" s="39">
        <v>2017</v>
      </c>
      <c r="C19" s="38">
        <v>4</v>
      </c>
      <c r="D19" s="38" t="s">
        <v>15</v>
      </c>
      <c r="E19" s="37" t="s">
        <v>1142</v>
      </c>
      <c r="F19" s="11" t="s">
        <v>1125</v>
      </c>
      <c r="G19" s="49" t="s">
        <v>17</v>
      </c>
      <c r="H19" s="32" t="s">
        <v>107</v>
      </c>
      <c r="I19" s="43">
        <v>703</v>
      </c>
      <c r="J19" s="43">
        <v>251</v>
      </c>
      <c r="K19" s="43">
        <v>36</v>
      </c>
      <c r="L19" s="43">
        <v>990</v>
      </c>
      <c r="M19" s="43">
        <v>703</v>
      </c>
      <c r="N19" s="43">
        <v>693</v>
      </c>
      <c r="O19" s="45"/>
      <c r="P19" s="37" t="s">
        <v>1562</v>
      </c>
      <c r="Q19" s="38" t="s">
        <v>1565</v>
      </c>
      <c r="R19" s="38" t="s">
        <v>1566</v>
      </c>
      <c r="S19" s="41" t="s">
        <v>24</v>
      </c>
      <c r="T19" s="37"/>
      <c r="U19" s="48"/>
    </row>
    <row r="20" spans="2:21" x14ac:dyDescent="0.15">
      <c r="B20" s="39">
        <v>2017</v>
      </c>
      <c r="C20" s="38">
        <v>4</v>
      </c>
      <c r="D20" s="38" t="s">
        <v>15</v>
      </c>
      <c r="E20" s="37" t="s">
        <v>960</v>
      </c>
      <c r="F20" s="11" t="s">
        <v>684</v>
      </c>
      <c r="G20" s="49" t="s">
        <v>17</v>
      </c>
      <c r="H20" s="32" t="s">
        <v>107</v>
      </c>
      <c r="I20" s="43">
        <v>496</v>
      </c>
      <c r="J20" s="43">
        <v>332</v>
      </c>
      <c r="K20" s="43">
        <v>0</v>
      </c>
      <c r="L20" s="43">
        <f>SUM(I20:K20)</f>
        <v>828</v>
      </c>
      <c r="M20" s="43">
        <v>496</v>
      </c>
      <c r="N20" s="43">
        <v>630</v>
      </c>
      <c r="O20" s="45"/>
      <c r="P20" s="37" t="s">
        <v>1511</v>
      </c>
      <c r="Q20" s="38" t="s">
        <v>1512</v>
      </c>
      <c r="R20" s="38" t="s">
        <v>1513</v>
      </c>
      <c r="S20" s="41" t="s">
        <v>24</v>
      </c>
      <c r="T20" s="37"/>
      <c r="U20" s="48"/>
    </row>
    <row r="21" spans="2:21" x14ac:dyDescent="0.15">
      <c r="B21" s="39">
        <v>2017</v>
      </c>
      <c r="C21" s="38">
        <v>4</v>
      </c>
      <c r="D21" s="38" t="s">
        <v>15</v>
      </c>
      <c r="E21" s="37" t="s">
        <v>316</v>
      </c>
      <c r="F21" s="11" t="s">
        <v>306</v>
      </c>
      <c r="G21" s="49" t="s">
        <v>17</v>
      </c>
      <c r="H21" s="32" t="s">
        <v>64</v>
      </c>
      <c r="I21" s="43">
        <v>458</v>
      </c>
      <c r="J21" s="43">
        <v>210</v>
      </c>
      <c r="K21" s="43"/>
      <c r="L21" s="43">
        <v>668</v>
      </c>
      <c r="M21" s="43">
        <v>458</v>
      </c>
      <c r="N21" s="43">
        <v>321</v>
      </c>
      <c r="O21" s="45"/>
      <c r="P21" s="37" t="s">
        <v>1435</v>
      </c>
      <c r="Q21" s="38" t="s">
        <v>1438</v>
      </c>
      <c r="R21" s="38" t="s">
        <v>1439</v>
      </c>
      <c r="S21" s="41" t="s">
        <v>24</v>
      </c>
      <c r="T21" s="37"/>
      <c r="U21" s="48"/>
    </row>
    <row r="22" spans="2:21" x14ac:dyDescent="0.15">
      <c r="B22" s="39">
        <v>2017</v>
      </c>
      <c r="C22" s="38">
        <v>4</v>
      </c>
      <c r="D22" s="38" t="s">
        <v>15</v>
      </c>
      <c r="E22" s="37" t="s">
        <v>1200</v>
      </c>
      <c r="F22" s="11" t="s">
        <v>1182</v>
      </c>
      <c r="G22" s="49" t="s">
        <v>110</v>
      </c>
      <c r="H22" s="32" t="s">
        <v>64</v>
      </c>
      <c r="I22" s="43">
        <v>290</v>
      </c>
      <c r="J22" s="43">
        <v>246</v>
      </c>
      <c r="K22" s="43"/>
      <c r="L22" s="43">
        <v>536</v>
      </c>
      <c r="M22" s="43">
        <v>2</v>
      </c>
      <c r="N22" s="43">
        <v>536</v>
      </c>
      <c r="O22" s="45"/>
      <c r="P22" s="37" t="s">
        <v>1600</v>
      </c>
      <c r="Q22" s="38" t="s">
        <v>1601</v>
      </c>
      <c r="R22" s="38" t="s">
        <v>1602</v>
      </c>
      <c r="S22" s="41" t="s">
        <v>24</v>
      </c>
      <c r="T22" s="37"/>
      <c r="U22" s="48"/>
    </row>
    <row r="23" spans="2:21" x14ac:dyDescent="0.15">
      <c r="B23" s="39">
        <v>2017</v>
      </c>
      <c r="C23" s="38">
        <v>4</v>
      </c>
      <c r="D23" s="38" t="s">
        <v>15</v>
      </c>
      <c r="E23" s="37" t="s">
        <v>970</v>
      </c>
      <c r="F23" s="11" t="s">
        <v>966</v>
      </c>
      <c r="G23" s="49" t="s">
        <v>971</v>
      </c>
      <c r="H23" s="32" t="s">
        <v>64</v>
      </c>
      <c r="I23" s="43">
        <v>218</v>
      </c>
      <c r="J23" s="43">
        <v>287</v>
      </c>
      <c r="K23" s="43">
        <v>5</v>
      </c>
      <c r="L23" s="43">
        <f>SUM(I23:K23)</f>
        <v>510</v>
      </c>
      <c r="M23" s="43">
        <v>110</v>
      </c>
      <c r="N23" s="43">
        <v>510</v>
      </c>
      <c r="O23" s="45"/>
      <c r="P23" s="37" t="s">
        <v>1526</v>
      </c>
      <c r="Q23" s="38" t="s">
        <v>1527</v>
      </c>
      <c r="R23" s="38" t="s">
        <v>1528</v>
      </c>
      <c r="S23" s="41" t="s">
        <v>958</v>
      </c>
      <c r="T23" s="37"/>
      <c r="U23" s="48"/>
    </row>
    <row r="24" spans="2:21" x14ac:dyDescent="0.15">
      <c r="B24" s="39">
        <v>2017</v>
      </c>
      <c r="C24" s="38">
        <v>4</v>
      </c>
      <c r="D24" s="38" t="s">
        <v>16</v>
      </c>
      <c r="E24" s="37" t="s">
        <v>142</v>
      </c>
      <c r="F24" s="11" t="s">
        <v>45</v>
      </c>
      <c r="G24" s="49" t="s">
        <v>17</v>
      </c>
      <c r="H24" s="32" t="s">
        <v>64</v>
      </c>
      <c r="I24" s="43">
        <v>300</v>
      </c>
      <c r="J24" s="43">
        <v>200</v>
      </c>
      <c r="K24" s="43"/>
      <c r="L24" s="43">
        <v>500</v>
      </c>
      <c r="M24" s="43">
        <v>300</v>
      </c>
      <c r="N24" s="43">
        <v>700</v>
      </c>
      <c r="O24" s="45"/>
      <c r="P24" s="37" t="s">
        <v>1390</v>
      </c>
      <c r="Q24" s="38" t="s">
        <v>1391</v>
      </c>
      <c r="R24" s="38" t="s">
        <v>1392</v>
      </c>
      <c r="S24" s="41" t="s">
        <v>24</v>
      </c>
      <c r="T24" s="37"/>
      <c r="U24" s="48"/>
    </row>
    <row r="25" spans="2:21" x14ac:dyDescent="0.15">
      <c r="B25" s="39">
        <v>2017</v>
      </c>
      <c r="C25" s="38">
        <v>4</v>
      </c>
      <c r="D25" s="38" t="s">
        <v>15</v>
      </c>
      <c r="E25" s="37" t="s">
        <v>308</v>
      </c>
      <c r="F25" s="11" t="s">
        <v>309</v>
      </c>
      <c r="G25" s="49" t="s">
        <v>17</v>
      </c>
      <c r="H25" s="32" t="s">
        <v>64</v>
      </c>
      <c r="I25" s="43">
        <v>250</v>
      </c>
      <c r="J25" s="43">
        <v>150</v>
      </c>
      <c r="K25" s="43">
        <v>100</v>
      </c>
      <c r="L25" s="43">
        <v>500</v>
      </c>
      <c r="M25" s="43">
        <f>I25</f>
        <v>250</v>
      </c>
      <c r="N25" s="43">
        <v>500</v>
      </c>
      <c r="O25" s="45"/>
      <c r="P25" s="37" t="s">
        <v>1409</v>
      </c>
      <c r="Q25" s="38" t="s">
        <v>1412</v>
      </c>
      <c r="R25" s="38" t="s">
        <v>1413</v>
      </c>
      <c r="S25" s="41" t="s">
        <v>24</v>
      </c>
      <c r="T25" s="37"/>
      <c r="U25" s="48"/>
    </row>
    <row r="26" spans="2:21" x14ac:dyDescent="0.15">
      <c r="B26" s="39">
        <v>2017</v>
      </c>
      <c r="C26" s="38">
        <v>4</v>
      </c>
      <c r="D26" s="38" t="s">
        <v>15</v>
      </c>
      <c r="E26" s="37" t="s">
        <v>979</v>
      </c>
      <c r="F26" s="11" t="s">
        <v>684</v>
      </c>
      <c r="G26" s="49" t="s">
        <v>17</v>
      </c>
      <c r="H26" s="32" t="s">
        <v>64</v>
      </c>
      <c r="I26" s="43">
        <v>344</v>
      </c>
      <c r="J26" s="43">
        <v>96</v>
      </c>
      <c r="K26" s="43">
        <v>21</v>
      </c>
      <c r="L26" s="43">
        <v>461</v>
      </c>
      <c r="M26" s="43">
        <v>344</v>
      </c>
      <c r="N26" s="43">
        <v>461</v>
      </c>
      <c r="O26" s="45"/>
      <c r="P26" s="37" t="s">
        <v>1535</v>
      </c>
      <c r="Q26" s="38" t="s">
        <v>1536</v>
      </c>
      <c r="R26" s="38" t="s">
        <v>1537</v>
      </c>
      <c r="S26" s="41" t="s">
        <v>24</v>
      </c>
      <c r="T26" s="37"/>
      <c r="U26" s="48"/>
    </row>
    <row r="27" spans="2:21" x14ac:dyDescent="0.15">
      <c r="B27" s="39">
        <v>2017</v>
      </c>
      <c r="C27" s="38">
        <v>4</v>
      </c>
      <c r="D27" s="38" t="s">
        <v>15</v>
      </c>
      <c r="E27" s="37" t="s">
        <v>317</v>
      </c>
      <c r="F27" s="11" t="s">
        <v>306</v>
      </c>
      <c r="G27" s="49" t="s">
        <v>17</v>
      </c>
      <c r="H27" s="32" t="s">
        <v>64</v>
      </c>
      <c r="I27" s="43">
        <v>321</v>
      </c>
      <c r="J27" s="43">
        <v>120</v>
      </c>
      <c r="K27" s="43"/>
      <c r="L27" s="43">
        <v>441</v>
      </c>
      <c r="M27" s="43">
        <v>321</v>
      </c>
      <c r="N27" s="43">
        <v>225</v>
      </c>
      <c r="O27" s="45"/>
      <c r="P27" s="37" t="s">
        <v>1435</v>
      </c>
      <c r="Q27" s="38" t="s">
        <v>1438</v>
      </c>
      <c r="R27" s="38" t="s">
        <v>1439</v>
      </c>
      <c r="S27" s="41" t="s">
        <v>24</v>
      </c>
      <c r="T27" s="37"/>
      <c r="U27" s="48"/>
    </row>
    <row r="28" spans="2:21" x14ac:dyDescent="0.15">
      <c r="B28" s="39">
        <v>2017</v>
      </c>
      <c r="C28" s="38">
        <v>4</v>
      </c>
      <c r="D28" s="38" t="s">
        <v>15</v>
      </c>
      <c r="E28" s="37" t="s">
        <v>1188</v>
      </c>
      <c r="F28" s="11" t="s">
        <v>1189</v>
      </c>
      <c r="G28" s="49" t="s">
        <v>17</v>
      </c>
      <c r="H28" s="32" t="s">
        <v>64</v>
      </c>
      <c r="I28" s="43">
        <v>330</v>
      </c>
      <c r="J28" s="43">
        <v>100</v>
      </c>
      <c r="K28" s="43"/>
      <c r="L28" s="43">
        <v>430</v>
      </c>
      <c r="M28" s="43">
        <v>330</v>
      </c>
      <c r="N28" s="43">
        <v>330</v>
      </c>
      <c r="O28" s="45"/>
      <c r="P28" s="37" t="s">
        <v>1578</v>
      </c>
      <c r="Q28" s="38" t="s">
        <v>1579</v>
      </c>
      <c r="R28" s="38" t="s">
        <v>1580</v>
      </c>
      <c r="S28" s="41" t="s">
        <v>24</v>
      </c>
      <c r="T28" s="37"/>
      <c r="U28" s="48"/>
    </row>
    <row r="29" spans="2:21" x14ac:dyDescent="0.15">
      <c r="B29" s="39">
        <v>2017</v>
      </c>
      <c r="C29" s="38">
        <v>4</v>
      </c>
      <c r="D29" s="38" t="s">
        <v>15</v>
      </c>
      <c r="E29" s="37" t="s">
        <v>811</v>
      </c>
      <c r="F29" s="11" t="s">
        <v>79</v>
      </c>
      <c r="G29" s="49" t="s">
        <v>110</v>
      </c>
      <c r="H29" s="32" t="s">
        <v>64</v>
      </c>
      <c r="I29" s="43">
        <v>300</v>
      </c>
      <c r="J29" s="43">
        <v>100</v>
      </c>
      <c r="K29" s="43">
        <v>20</v>
      </c>
      <c r="L29" s="43">
        <f>SUM(I29:K29)</f>
        <v>420</v>
      </c>
      <c r="M29" s="43">
        <v>50</v>
      </c>
      <c r="N29" s="43">
        <v>420</v>
      </c>
      <c r="O29" s="45"/>
      <c r="P29" s="37" t="s">
        <v>1472</v>
      </c>
      <c r="Q29" s="38" t="s">
        <v>1473</v>
      </c>
      <c r="R29" s="38" t="s">
        <v>1474</v>
      </c>
      <c r="S29" s="41" t="s">
        <v>24</v>
      </c>
      <c r="T29" s="37"/>
      <c r="U29" s="48"/>
    </row>
    <row r="30" spans="2:21" x14ac:dyDescent="0.15">
      <c r="B30" s="39">
        <v>2017</v>
      </c>
      <c r="C30" s="38">
        <v>4</v>
      </c>
      <c r="D30" s="38" t="s">
        <v>15</v>
      </c>
      <c r="E30" s="37" t="s">
        <v>150</v>
      </c>
      <c r="F30" s="11" t="s">
        <v>134</v>
      </c>
      <c r="G30" s="49" t="s">
        <v>135</v>
      </c>
      <c r="H30" s="32" t="s">
        <v>151</v>
      </c>
      <c r="I30" s="43">
        <v>224</v>
      </c>
      <c r="J30" s="43">
        <v>192</v>
      </c>
      <c r="K30" s="43">
        <v>0</v>
      </c>
      <c r="L30" s="43">
        <f>SUM(I30:K30)</f>
        <v>416</v>
      </c>
      <c r="M30" s="43">
        <v>224</v>
      </c>
      <c r="N30" s="43">
        <v>500</v>
      </c>
      <c r="O30" s="45"/>
      <c r="P30" s="37" t="s">
        <v>1399</v>
      </c>
      <c r="Q30" s="38" t="s">
        <v>1402</v>
      </c>
      <c r="R30" s="38" t="s">
        <v>1403</v>
      </c>
      <c r="S30" s="41" t="s">
        <v>152</v>
      </c>
      <c r="T30" s="37"/>
      <c r="U30" s="48"/>
    </row>
    <row r="31" spans="2:21" x14ac:dyDescent="0.15">
      <c r="B31" s="39">
        <v>2017</v>
      </c>
      <c r="C31" s="38">
        <v>4</v>
      </c>
      <c r="D31" s="38" t="s">
        <v>15</v>
      </c>
      <c r="E31" s="37" t="s">
        <v>148</v>
      </c>
      <c r="F31" s="11" t="s">
        <v>45</v>
      </c>
      <c r="G31" s="49" t="s">
        <v>17</v>
      </c>
      <c r="H31" s="32" t="s">
        <v>64</v>
      </c>
      <c r="I31" s="43">
        <v>274</v>
      </c>
      <c r="J31" s="43">
        <v>134</v>
      </c>
      <c r="K31" s="43">
        <v>0</v>
      </c>
      <c r="L31" s="43">
        <f>SUM(I31:K31)</f>
        <v>408</v>
      </c>
      <c r="M31" s="43">
        <v>274</v>
      </c>
      <c r="N31" s="43">
        <v>500</v>
      </c>
      <c r="O31" s="45"/>
      <c r="P31" s="37" t="s">
        <v>1399</v>
      </c>
      <c r="Q31" s="38" t="s">
        <v>1400</v>
      </c>
      <c r="R31" s="38" t="s">
        <v>1401</v>
      </c>
      <c r="S31" s="41" t="s">
        <v>24</v>
      </c>
      <c r="T31" s="37"/>
      <c r="U31" s="48" t="s">
        <v>149</v>
      </c>
    </row>
    <row r="32" spans="2:21" s="33" customFormat="1" x14ac:dyDescent="0.15">
      <c r="B32" s="39">
        <v>2017</v>
      </c>
      <c r="C32" s="38">
        <v>4</v>
      </c>
      <c r="D32" s="38" t="s">
        <v>15</v>
      </c>
      <c r="E32" s="37" t="s">
        <v>978</v>
      </c>
      <c r="F32" s="11" t="s">
        <v>684</v>
      </c>
      <c r="G32" s="49" t="s">
        <v>17</v>
      </c>
      <c r="H32" s="32" t="s">
        <v>64</v>
      </c>
      <c r="I32" s="43">
        <v>305</v>
      </c>
      <c r="J32" s="43">
        <v>87</v>
      </c>
      <c r="K32" s="43">
        <v>16</v>
      </c>
      <c r="L32" s="43">
        <v>408</v>
      </c>
      <c r="M32" s="43">
        <v>305</v>
      </c>
      <c r="N32" s="43">
        <v>408</v>
      </c>
      <c r="O32" s="45"/>
      <c r="P32" s="37" t="s">
        <v>1535</v>
      </c>
      <c r="Q32" s="38" t="s">
        <v>1536</v>
      </c>
      <c r="R32" s="38" t="s">
        <v>1537</v>
      </c>
      <c r="S32" s="41" t="s">
        <v>24</v>
      </c>
      <c r="T32" s="37"/>
      <c r="U32" s="48"/>
    </row>
    <row r="33" spans="2:21" s="33" customFormat="1" x14ac:dyDescent="0.15">
      <c r="B33" s="39">
        <v>2017</v>
      </c>
      <c r="C33" s="38">
        <v>4</v>
      </c>
      <c r="D33" s="38" t="s">
        <v>16</v>
      </c>
      <c r="E33" s="37" t="s">
        <v>1127</v>
      </c>
      <c r="F33" s="11" t="s">
        <v>1125</v>
      </c>
      <c r="G33" s="49" t="s">
        <v>17</v>
      </c>
      <c r="H33" s="32" t="s">
        <v>64</v>
      </c>
      <c r="I33" s="43">
        <v>240</v>
      </c>
      <c r="J33" s="43">
        <v>160</v>
      </c>
      <c r="K33" s="43"/>
      <c r="L33" s="43">
        <v>400</v>
      </c>
      <c r="M33" s="43">
        <v>110</v>
      </c>
      <c r="N33" s="43">
        <v>77</v>
      </c>
      <c r="O33" s="45"/>
      <c r="P33" s="37" t="s">
        <v>1551</v>
      </c>
      <c r="Q33" s="38" t="s">
        <v>1554</v>
      </c>
      <c r="R33" s="38" t="s">
        <v>1555</v>
      </c>
      <c r="S33" s="41" t="s">
        <v>24</v>
      </c>
      <c r="T33" s="37"/>
      <c r="U33" s="48"/>
    </row>
    <row r="34" spans="2:21" s="33" customFormat="1" x14ac:dyDescent="0.15">
      <c r="B34" s="39">
        <v>2017</v>
      </c>
      <c r="C34" s="38">
        <v>4</v>
      </c>
      <c r="D34" s="38" t="s">
        <v>15</v>
      </c>
      <c r="E34" s="37" t="s">
        <v>977</v>
      </c>
      <c r="F34" s="11" t="s">
        <v>684</v>
      </c>
      <c r="G34" s="49" t="s">
        <v>17</v>
      </c>
      <c r="H34" s="32" t="s">
        <v>64</v>
      </c>
      <c r="I34" s="43">
        <v>287</v>
      </c>
      <c r="J34" s="43">
        <v>87</v>
      </c>
      <c r="K34" s="43">
        <v>18</v>
      </c>
      <c r="L34" s="43">
        <v>392</v>
      </c>
      <c r="M34" s="43">
        <v>287</v>
      </c>
      <c r="N34" s="43">
        <v>392</v>
      </c>
      <c r="O34" s="45"/>
      <c r="P34" s="37" t="s">
        <v>1535</v>
      </c>
      <c r="Q34" s="38" t="s">
        <v>1536</v>
      </c>
      <c r="R34" s="38" t="s">
        <v>1537</v>
      </c>
      <c r="S34" s="41" t="s">
        <v>24</v>
      </c>
      <c r="T34" s="37"/>
      <c r="U34" s="48"/>
    </row>
    <row r="35" spans="2:21" s="33" customFormat="1" x14ac:dyDescent="0.15">
      <c r="B35" s="39">
        <v>2017</v>
      </c>
      <c r="C35" s="38">
        <v>4</v>
      </c>
      <c r="D35" s="38" t="s">
        <v>16</v>
      </c>
      <c r="E35" s="37" t="s">
        <v>1126</v>
      </c>
      <c r="F35" s="11" t="s">
        <v>1125</v>
      </c>
      <c r="G35" s="49" t="s">
        <v>17</v>
      </c>
      <c r="H35" s="32" t="s">
        <v>64</v>
      </c>
      <c r="I35" s="43">
        <v>220</v>
      </c>
      <c r="J35" s="43">
        <v>160</v>
      </c>
      <c r="K35" s="43"/>
      <c r="L35" s="43">
        <v>380</v>
      </c>
      <c r="M35" s="43">
        <v>100</v>
      </c>
      <c r="N35" s="43">
        <v>70</v>
      </c>
      <c r="O35" s="45"/>
      <c r="P35" s="37" t="s">
        <v>1551</v>
      </c>
      <c r="Q35" s="38" t="s">
        <v>1552</v>
      </c>
      <c r="R35" s="38" t="s">
        <v>1553</v>
      </c>
      <c r="S35" s="41" t="s">
        <v>24</v>
      </c>
      <c r="T35" s="37"/>
      <c r="U35" s="48"/>
    </row>
    <row r="36" spans="2:21" s="33" customFormat="1" x14ac:dyDescent="0.15">
      <c r="B36" s="39">
        <v>2017</v>
      </c>
      <c r="C36" s="38">
        <v>4</v>
      </c>
      <c r="D36" s="38" t="s">
        <v>1213</v>
      </c>
      <c r="E36" s="37" t="s">
        <v>1214</v>
      </c>
      <c r="F36" s="11" t="s">
        <v>1215</v>
      </c>
      <c r="G36" s="49" t="s">
        <v>110</v>
      </c>
      <c r="H36" s="32" t="s">
        <v>107</v>
      </c>
      <c r="I36" s="43">
        <v>237</v>
      </c>
      <c r="J36" s="43">
        <v>102</v>
      </c>
      <c r="K36" s="43">
        <v>0</v>
      </c>
      <c r="L36" s="43">
        <f>SUM(I36:K36)</f>
        <v>339</v>
      </c>
      <c r="M36" s="43">
        <v>31</v>
      </c>
      <c r="N36" s="43">
        <v>0</v>
      </c>
      <c r="O36" s="45"/>
      <c r="P36" s="37" t="s">
        <v>1578</v>
      </c>
      <c r="Q36" s="38" t="s">
        <v>1610</v>
      </c>
      <c r="R36" s="38" t="s">
        <v>1611</v>
      </c>
      <c r="S36" s="41" t="s">
        <v>1210</v>
      </c>
      <c r="T36" s="37"/>
      <c r="U36" s="48"/>
    </row>
    <row r="37" spans="2:21" s="33" customFormat="1" x14ac:dyDescent="0.15">
      <c r="B37" s="39">
        <v>2017</v>
      </c>
      <c r="C37" s="38">
        <v>4</v>
      </c>
      <c r="D37" s="38" t="s">
        <v>15</v>
      </c>
      <c r="E37" s="37" t="s">
        <v>1225</v>
      </c>
      <c r="F37" s="11" t="s">
        <v>1182</v>
      </c>
      <c r="G37" s="49" t="s">
        <v>105</v>
      </c>
      <c r="H37" s="32" t="s">
        <v>64</v>
      </c>
      <c r="I37" s="43">
        <v>329</v>
      </c>
      <c r="J37" s="43">
        <v>0</v>
      </c>
      <c r="K37" s="43">
        <v>0</v>
      </c>
      <c r="L37" s="43">
        <v>329</v>
      </c>
      <c r="M37" s="43">
        <v>0</v>
      </c>
      <c r="N37" s="43">
        <v>0</v>
      </c>
      <c r="O37" s="45"/>
      <c r="P37" s="37" t="s">
        <v>1613</v>
      </c>
      <c r="Q37" s="38" t="s">
        <v>1614</v>
      </c>
      <c r="R37" s="38" t="s">
        <v>1615</v>
      </c>
      <c r="S37" s="41" t="s">
        <v>24</v>
      </c>
      <c r="T37" s="37"/>
      <c r="U37" s="48"/>
    </row>
    <row r="38" spans="2:21" s="33" customFormat="1" x14ac:dyDescent="0.15">
      <c r="B38" s="39">
        <v>2017</v>
      </c>
      <c r="C38" s="38">
        <v>4</v>
      </c>
      <c r="D38" s="38" t="s">
        <v>15</v>
      </c>
      <c r="E38" s="37" t="s">
        <v>980</v>
      </c>
      <c r="F38" s="11" t="s">
        <v>684</v>
      </c>
      <c r="G38" s="49" t="s">
        <v>17</v>
      </c>
      <c r="H38" s="32" t="s">
        <v>64</v>
      </c>
      <c r="I38" s="43">
        <v>224</v>
      </c>
      <c r="J38" s="43">
        <v>85</v>
      </c>
      <c r="K38" s="43">
        <v>16</v>
      </c>
      <c r="L38" s="43">
        <v>325</v>
      </c>
      <c r="M38" s="43">
        <v>224</v>
      </c>
      <c r="N38" s="43">
        <v>325</v>
      </c>
      <c r="O38" s="45"/>
      <c r="P38" s="37" t="s">
        <v>1535</v>
      </c>
      <c r="Q38" s="38" t="s">
        <v>1536</v>
      </c>
      <c r="R38" s="38" t="s">
        <v>1537</v>
      </c>
      <c r="S38" s="41" t="s">
        <v>24</v>
      </c>
      <c r="T38" s="37"/>
      <c r="U38" s="48"/>
    </row>
    <row r="39" spans="2:21" s="33" customFormat="1" x14ac:dyDescent="0.15">
      <c r="B39" s="39">
        <v>2017</v>
      </c>
      <c r="C39" s="38">
        <v>4</v>
      </c>
      <c r="D39" s="38" t="s">
        <v>15</v>
      </c>
      <c r="E39" s="37" t="s">
        <v>1207</v>
      </c>
      <c r="F39" s="11" t="s">
        <v>1182</v>
      </c>
      <c r="G39" s="49" t="s">
        <v>686</v>
      </c>
      <c r="H39" s="32" t="s">
        <v>107</v>
      </c>
      <c r="I39" s="43">
        <v>284</v>
      </c>
      <c r="J39" s="43">
        <v>0</v>
      </c>
      <c r="K39" s="43">
        <v>0</v>
      </c>
      <c r="L39" s="43">
        <f>SUM(I39:K39)</f>
        <v>284</v>
      </c>
      <c r="M39" s="43">
        <v>284</v>
      </c>
      <c r="N39" s="43">
        <v>0</v>
      </c>
      <c r="O39" s="45"/>
      <c r="P39" s="37" t="s">
        <v>1578</v>
      </c>
      <c r="Q39" s="38" t="s">
        <v>1605</v>
      </c>
      <c r="R39" s="38" t="s">
        <v>1606</v>
      </c>
      <c r="S39" s="41" t="s">
        <v>152</v>
      </c>
      <c r="T39" s="37"/>
      <c r="U39" s="48"/>
    </row>
    <row r="40" spans="2:21" s="33" customFormat="1" x14ac:dyDescent="0.15">
      <c r="B40" s="39">
        <v>2017</v>
      </c>
      <c r="C40" s="38">
        <v>4</v>
      </c>
      <c r="D40" s="38" t="s">
        <v>15</v>
      </c>
      <c r="E40" s="37" t="s">
        <v>688</v>
      </c>
      <c r="F40" s="11" t="s">
        <v>684</v>
      </c>
      <c r="G40" s="49" t="s">
        <v>17</v>
      </c>
      <c r="H40" s="32" t="s">
        <v>64</v>
      </c>
      <c r="I40" s="43">
        <v>280</v>
      </c>
      <c r="J40" s="43"/>
      <c r="K40" s="43"/>
      <c r="L40" s="43">
        <v>280</v>
      </c>
      <c r="M40" s="43">
        <v>280</v>
      </c>
      <c r="N40" s="43">
        <v>280</v>
      </c>
      <c r="O40" s="45"/>
      <c r="P40" s="37" t="s">
        <v>1464</v>
      </c>
      <c r="Q40" s="38" t="s">
        <v>1465</v>
      </c>
      <c r="R40" s="38" t="s">
        <v>1466</v>
      </c>
      <c r="S40" s="41" t="s">
        <v>24</v>
      </c>
      <c r="T40" s="37"/>
      <c r="U40" s="48"/>
    </row>
    <row r="41" spans="2:21" s="33" customFormat="1" x14ac:dyDescent="0.15">
      <c r="B41" s="39">
        <v>2017</v>
      </c>
      <c r="C41" s="38">
        <v>4</v>
      </c>
      <c r="D41" s="38" t="s">
        <v>15</v>
      </c>
      <c r="E41" s="37" t="s">
        <v>1192</v>
      </c>
      <c r="F41" s="11" t="s">
        <v>1182</v>
      </c>
      <c r="G41" s="49" t="s">
        <v>105</v>
      </c>
      <c r="H41" s="32" t="s">
        <v>64</v>
      </c>
      <c r="I41" s="43">
        <v>274</v>
      </c>
      <c r="J41" s="43">
        <v>0</v>
      </c>
      <c r="K41" s="43">
        <v>0</v>
      </c>
      <c r="L41" s="43">
        <v>274</v>
      </c>
      <c r="M41" s="43">
        <v>274</v>
      </c>
      <c r="N41" s="43">
        <v>237</v>
      </c>
      <c r="O41" s="45"/>
      <c r="P41" s="37" t="s">
        <v>1587</v>
      </c>
      <c r="Q41" s="38" t="s">
        <v>1588</v>
      </c>
      <c r="R41" s="38" t="s">
        <v>1589</v>
      </c>
      <c r="S41" s="41" t="s">
        <v>152</v>
      </c>
      <c r="T41" s="37"/>
      <c r="U41" s="48"/>
    </row>
    <row r="42" spans="2:21" s="33" customFormat="1" x14ac:dyDescent="0.15">
      <c r="B42" s="39">
        <v>2017</v>
      </c>
      <c r="C42" s="38">
        <v>4</v>
      </c>
      <c r="D42" s="38" t="s">
        <v>15</v>
      </c>
      <c r="E42" s="37" t="s">
        <v>313</v>
      </c>
      <c r="F42" s="11" t="s">
        <v>306</v>
      </c>
      <c r="G42" s="49" t="s">
        <v>314</v>
      </c>
      <c r="H42" s="32" t="s">
        <v>107</v>
      </c>
      <c r="I42" s="43">
        <v>230</v>
      </c>
      <c r="J42" s="43">
        <v>42</v>
      </c>
      <c r="K42" s="43"/>
      <c r="L42" s="43">
        <v>272</v>
      </c>
      <c r="M42" s="43">
        <v>230</v>
      </c>
      <c r="N42" s="43">
        <v>245</v>
      </c>
      <c r="O42" s="45"/>
      <c r="P42" s="37" t="s">
        <v>1435</v>
      </c>
      <c r="Q42" s="38" t="s">
        <v>1436</v>
      </c>
      <c r="R42" s="38" t="s">
        <v>1437</v>
      </c>
      <c r="S42" s="41" t="s">
        <v>24</v>
      </c>
      <c r="T42" s="37"/>
      <c r="U42" s="48"/>
    </row>
    <row r="43" spans="2:21" s="33" customFormat="1" x14ac:dyDescent="0.15">
      <c r="B43" s="39">
        <v>2017</v>
      </c>
      <c r="C43" s="38">
        <v>4</v>
      </c>
      <c r="D43" s="38" t="s">
        <v>15</v>
      </c>
      <c r="E43" s="37" t="s">
        <v>1181</v>
      </c>
      <c r="F43" s="11" t="s">
        <v>1182</v>
      </c>
      <c r="G43" s="49" t="s">
        <v>17</v>
      </c>
      <c r="H43" s="32" t="s">
        <v>64</v>
      </c>
      <c r="I43" s="43">
        <v>150</v>
      </c>
      <c r="J43" s="43">
        <v>120</v>
      </c>
      <c r="K43" s="43">
        <v>0</v>
      </c>
      <c r="L43" s="43">
        <v>270</v>
      </c>
      <c r="M43" s="43">
        <v>150</v>
      </c>
      <c r="N43" s="43">
        <v>189</v>
      </c>
      <c r="O43" s="45"/>
      <c r="P43" s="37" t="s">
        <v>1569</v>
      </c>
      <c r="Q43" s="38" t="s">
        <v>1570</v>
      </c>
      <c r="R43" s="38" t="s">
        <v>1571</v>
      </c>
      <c r="S43" s="41" t="s">
        <v>24</v>
      </c>
      <c r="T43" s="37"/>
      <c r="U43" s="48"/>
    </row>
    <row r="44" spans="2:21" s="33" customFormat="1" x14ac:dyDescent="0.15">
      <c r="B44" s="39">
        <v>2017</v>
      </c>
      <c r="C44" s="38">
        <v>4</v>
      </c>
      <c r="D44" s="38" t="s">
        <v>15</v>
      </c>
      <c r="E44" s="37" t="s">
        <v>1204</v>
      </c>
      <c r="F44" s="11" t="s">
        <v>1182</v>
      </c>
      <c r="G44" s="49" t="s">
        <v>117</v>
      </c>
      <c r="H44" s="32" t="s">
        <v>64</v>
      </c>
      <c r="I44" s="43">
        <v>263</v>
      </c>
      <c r="J44" s="43">
        <v>0</v>
      </c>
      <c r="K44" s="43"/>
      <c r="L44" s="43">
        <v>263</v>
      </c>
      <c r="M44" s="43">
        <v>3</v>
      </c>
      <c r="N44" s="43">
        <v>263</v>
      </c>
      <c r="O44" s="45"/>
      <c r="P44" s="37" t="s">
        <v>1600</v>
      </c>
      <c r="Q44" s="38" t="s">
        <v>1601</v>
      </c>
      <c r="R44" s="38" t="s">
        <v>1602</v>
      </c>
      <c r="S44" s="41" t="s">
        <v>24</v>
      </c>
      <c r="T44" s="37"/>
      <c r="U44" s="48"/>
    </row>
    <row r="45" spans="2:21" s="33" customFormat="1" x14ac:dyDescent="0.15">
      <c r="B45" s="39">
        <v>2017</v>
      </c>
      <c r="C45" s="38">
        <v>4</v>
      </c>
      <c r="D45" s="38" t="s">
        <v>15</v>
      </c>
      <c r="E45" s="37" t="s">
        <v>1183</v>
      </c>
      <c r="F45" s="11" t="s">
        <v>1182</v>
      </c>
      <c r="G45" s="49" t="s">
        <v>17</v>
      </c>
      <c r="H45" s="32" t="s">
        <v>64</v>
      </c>
      <c r="I45" s="43">
        <v>100</v>
      </c>
      <c r="J45" s="43">
        <v>100</v>
      </c>
      <c r="K45" s="43">
        <v>50</v>
      </c>
      <c r="L45" s="43">
        <v>250</v>
      </c>
      <c r="M45" s="43">
        <v>250</v>
      </c>
      <c r="N45" s="43">
        <v>250</v>
      </c>
      <c r="O45" s="45"/>
      <c r="P45" s="37" t="s">
        <v>1572</v>
      </c>
      <c r="Q45" s="38" t="s">
        <v>1573</v>
      </c>
      <c r="R45" s="38" t="s">
        <v>1574</v>
      </c>
      <c r="S45" s="41" t="s">
        <v>24</v>
      </c>
      <c r="T45" s="37"/>
      <c r="U45" s="48"/>
    </row>
    <row r="46" spans="2:21" s="33" customFormat="1" x14ac:dyDescent="0.15">
      <c r="B46" s="39">
        <v>2017</v>
      </c>
      <c r="C46" s="38">
        <v>4</v>
      </c>
      <c r="D46" s="38" t="s">
        <v>15</v>
      </c>
      <c r="E46" s="37" t="s">
        <v>1238</v>
      </c>
      <c r="F46" s="11" t="s">
        <v>1182</v>
      </c>
      <c r="G46" s="49" t="s">
        <v>686</v>
      </c>
      <c r="H46" s="32" t="s">
        <v>107</v>
      </c>
      <c r="I46" s="43">
        <v>177</v>
      </c>
      <c r="J46" s="43">
        <v>72</v>
      </c>
      <c r="K46" s="43">
        <v>0</v>
      </c>
      <c r="L46" s="43">
        <v>249</v>
      </c>
      <c r="M46" s="43">
        <v>177</v>
      </c>
      <c r="N46" s="43">
        <v>177</v>
      </c>
      <c r="O46" s="45"/>
      <c r="P46" s="37" t="s">
        <v>1625</v>
      </c>
      <c r="Q46" s="38" t="s">
        <v>1626</v>
      </c>
      <c r="R46" s="38" t="s">
        <v>1627</v>
      </c>
      <c r="S46" s="41" t="s">
        <v>24</v>
      </c>
      <c r="T46" s="37"/>
      <c r="U46" s="48"/>
    </row>
    <row r="47" spans="2:21" s="33" customFormat="1" x14ac:dyDescent="0.15">
      <c r="B47" s="39">
        <v>2017</v>
      </c>
      <c r="C47" s="38">
        <v>4</v>
      </c>
      <c r="D47" s="38" t="s">
        <v>15</v>
      </c>
      <c r="E47" s="37" t="s">
        <v>358</v>
      </c>
      <c r="F47" s="11" t="s">
        <v>339</v>
      </c>
      <c r="G47" s="49" t="s">
        <v>359</v>
      </c>
      <c r="H47" s="32" t="s">
        <v>107</v>
      </c>
      <c r="I47" s="43">
        <v>149</v>
      </c>
      <c r="J47" s="43">
        <v>84</v>
      </c>
      <c r="K47" s="43"/>
      <c r="L47" s="43">
        <f>SUM(I47:K47)</f>
        <v>233</v>
      </c>
      <c r="M47" s="43">
        <v>233</v>
      </c>
      <c r="N47" s="43">
        <v>163</v>
      </c>
      <c r="O47" s="45"/>
      <c r="P47" s="37" t="s">
        <v>1426</v>
      </c>
      <c r="Q47" s="38" t="s">
        <v>1429</v>
      </c>
      <c r="R47" s="38" t="s">
        <v>1430</v>
      </c>
      <c r="S47" s="41" t="s">
        <v>24</v>
      </c>
      <c r="T47" s="37"/>
      <c r="U47" s="48"/>
    </row>
    <row r="48" spans="2:21" s="33" customFormat="1" x14ac:dyDescent="0.15">
      <c r="B48" s="39">
        <v>2017</v>
      </c>
      <c r="C48" s="38">
        <v>4</v>
      </c>
      <c r="D48" s="38" t="s">
        <v>15</v>
      </c>
      <c r="E48" s="37" t="s">
        <v>1184</v>
      </c>
      <c r="F48" s="11" t="s">
        <v>1182</v>
      </c>
      <c r="G48" s="49" t="s">
        <v>17</v>
      </c>
      <c r="H48" s="32" t="s">
        <v>64</v>
      </c>
      <c r="I48" s="43">
        <v>90</v>
      </c>
      <c r="J48" s="43">
        <v>90</v>
      </c>
      <c r="K48" s="43">
        <v>48</v>
      </c>
      <c r="L48" s="43">
        <v>228</v>
      </c>
      <c r="M48" s="43">
        <v>228</v>
      </c>
      <c r="N48" s="43">
        <v>228</v>
      </c>
      <c r="O48" s="45"/>
      <c r="P48" s="37" t="s">
        <v>1572</v>
      </c>
      <c r="Q48" s="38" t="s">
        <v>1573</v>
      </c>
      <c r="R48" s="38" t="s">
        <v>1574</v>
      </c>
      <c r="S48" s="41" t="s">
        <v>24</v>
      </c>
      <c r="T48" s="37"/>
      <c r="U48" s="48"/>
    </row>
    <row r="49" spans="2:21" s="33" customFormat="1" x14ac:dyDescent="0.15">
      <c r="B49" s="39">
        <v>2017</v>
      </c>
      <c r="C49" s="38">
        <v>4</v>
      </c>
      <c r="D49" s="38" t="s">
        <v>343</v>
      </c>
      <c r="E49" s="37" t="s">
        <v>831</v>
      </c>
      <c r="F49" s="11" t="s">
        <v>79</v>
      </c>
      <c r="G49" s="49" t="s">
        <v>686</v>
      </c>
      <c r="H49" s="32" t="s">
        <v>107</v>
      </c>
      <c r="I49" s="43">
        <v>134</v>
      </c>
      <c r="J49" s="43">
        <v>90</v>
      </c>
      <c r="K49" s="43">
        <v>0</v>
      </c>
      <c r="L49" s="43">
        <f>SUM(I49:K49)</f>
        <v>224</v>
      </c>
      <c r="M49" s="43">
        <v>224</v>
      </c>
      <c r="N49" s="43">
        <v>224</v>
      </c>
      <c r="O49" s="45"/>
      <c r="P49" s="37" t="s">
        <v>1472</v>
      </c>
      <c r="Q49" s="38" t="s">
        <v>1484</v>
      </c>
      <c r="R49" s="38" t="s">
        <v>1485</v>
      </c>
      <c r="S49" s="41" t="s">
        <v>348</v>
      </c>
      <c r="T49" s="37"/>
      <c r="U49" s="48"/>
    </row>
    <row r="50" spans="2:21" s="33" customFormat="1" x14ac:dyDescent="0.15">
      <c r="B50" s="39">
        <v>2017</v>
      </c>
      <c r="C50" s="38">
        <v>4</v>
      </c>
      <c r="D50" s="38" t="s">
        <v>15</v>
      </c>
      <c r="E50" s="37" t="s">
        <v>1138</v>
      </c>
      <c r="F50" s="11" t="s">
        <v>1125</v>
      </c>
      <c r="G50" s="49" t="s">
        <v>686</v>
      </c>
      <c r="H50" s="32" t="s">
        <v>107</v>
      </c>
      <c r="I50" s="43">
        <v>200</v>
      </c>
      <c r="J50" s="43">
        <v>0</v>
      </c>
      <c r="K50" s="43">
        <v>0</v>
      </c>
      <c r="L50" s="43">
        <v>200</v>
      </c>
      <c r="M50" s="43">
        <v>200</v>
      </c>
      <c r="N50" s="43">
        <v>140</v>
      </c>
      <c r="O50" s="45"/>
      <c r="P50" s="37" t="s">
        <v>1562</v>
      </c>
      <c r="Q50" s="38" t="s">
        <v>1563</v>
      </c>
      <c r="R50" s="38" t="s">
        <v>1564</v>
      </c>
      <c r="S50" s="41" t="s">
        <v>24</v>
      </c>
      <c r="T50" s="37"/>
      <c r="U50" s="48"/>
    </row>
    <row r="51" spans="2:21" s="33" customFormat="1" x14ac:dyDescent="0.15">
      <c r="B51" s="39">
        <v>2017</v>
      </c>
      <c r="C51" s="38">
        <v>4</v>
      </c>
      <c r="D51" s="38" t="s">
        <v>15</v>
      </c>
      <c r="E51" s="37" t="s">
        <v>124</v>
      </c>
      <c r="F51" s="11" t="s">
        <v>45</v>
      </c>
      <c r="G51" s="49" t="s">
        <v>17</v>
      </c>
      <c r="H51" s="32" t="s">
        <v>107</v>
      </c>
      <c r="I51" s="43">
        <v>120</v>
      </c>
      <c r="J51" s="43">
        <v>70</v>
      </c>
      <c r="K51" s="43"/>
      <c r="L51" s="43">
        <f>SUM(I51:K51)</f>
        <v>190</v>
      </c>
      <c r="M51" s="43">
        <v>190</v>
      </c>
      <c r="N51" s="43"/>
      <c r="O51" s="45"/>
      <c r="P51" s="37" t="s">
        <v>1374</v>
      </c>
      <c r="Q51" s="38" t="s">
        <v>1377</v>
      </c>
      <c r="R51" s="38" t="s">
        <v>1378</v>
      </c>
      <c r="S51" s="41" t="s">
        <v>24</v>
      </c>
      <c r="T51" s="37"/>
      <c r="U51" s="48"/>
    </row>
    <row r="52" spans="2:21" s="33" customFormat="1" x14ac:dyDescent="0.15">
      <c r="B52" s="39">
        <v>2017</v>
      </c>
      <c r="C52" s="38">
        <v>4</v>
      </c>
      <c r="D52" s="38" t="s">
        <v>15</v>
      </c>
      <c r="E52" s="37" t="s">
        <v>962</v>
      </c>
      <c r="F52" s="11" t="s">
        <v>684</v>
      </c>
      <c r="G52" s="49" t="s">
        <v>17</v>
      </c>
      <c r="H52" s="32" t="s">
        <v>107</v>
      </c>
      <c r="I52" s="43">
        <v>150</v>
      </c>
      <c r="J52" s="43">
        <v>40</v>
      </c>
      <c r="K52" s="43">
        <v>0</v>
      </c>
      <c r="L52" s="43">
        <f>SUM(I52:K52)</f>
        <v>190</v>
      </c>
      <c r="M52" s="43"/>
      <c r="N52" s="43"/>
      <c r="O52" s="45"/>
      <c r="P52" s="37" t="s">
        <v>1514</v>
      </c>
      <c r="Q52" s="38" t="s">
        <v>1515</v>
      </c>
      <c r="R52" s="38" t="s">
        <v>1516</v>
      </c>
      <c r="S52" s="41" t="s">
        <v>24</v>
      </c>
      <c r="T52" s="37"/>
      <c r="U52" s="48"/>
    </row>
    <row r="53" spans="2:21" s="33" customFormat="1" x14ac:dyDescent="0.15">
      <c r="B53" s="39">
        <v>2017</v>
      </c>
      <c r="C53" s="38">
        <v>4</v>
      </c>
      <c r="D53" s="38" t="s">
        <v>287</v>
      </c>
      <c r="E53" s="37" t="s">
        <v>1196</v>
      </c>
      <c r="F53" s="11" t="s">
        <v>1189</v>
      </c>
      <c r="G53" s="49" t="s">
        <v>17</v>
      </c>
      <c r="H53" s="32" t="s">
        <v>64</v>
      </c>
      <c r="I53" s="43">
        <v>69</v>
      </c>
      <c r="J53" s="43">
        <v>118</v>
      </c>
      <c r="K53" s="43"/>
      <c r="L53" s="43">
        <v>187</v>
      </c>
      <c r="M53" s="43">
        <v>187</v>
      </c>
      <c r="N53" s="43">
        <v>187</v>
      </c>
      <c r="O53" s="45"/>
      <c r="P53" s="37" t="s">
        <v>1590</v>
      </c>
      <c r="Q53" s="38" t="s">
        <v>1595</v>
      </c>
      <c r="R53" s="38" t="s">
        <v>1596</v>
      </c>
      <c r="S53" s="41" t="s">
        <v>152</v>
      </c>
      <c r="T53" s="37"/>
      <c r="U53" s="48"/>
    </row>
    <row r="54" spans="2:21" s="33" customFormat="1" x14ac:dyDescent="0.15">
      <c r="B54" s="39">
        <v>2017</v>
      </c>
      <c r="C54" s="38">
        <v>4</v>
      </c>
      <c r="D54" s="38" t="s">
        <v>287</v>
      </c>
      <c r="E54" s="37" t="s">
        <v>1197</v>
      </c>
      <c r="F54" s="11" t="s">
        <v>1189</v>
      </c>
      <c r="G54" s="49" t="s">
        <v>17</v>
      </c>
      <c r="H54" s="32" t="s">
        <v>64</v>
      </c>
      <c r="I54" s="43">
        <v>70</v>
      </c>
      <c r="J54" s="43">
        <v>101</v>
      </c>
      <c r="K54" s="43"/>
      <c r="L54" s="43">
        <v>171</v>
      </c>
      <c r="M54" s="43">
        <v>171</v>
      </c>
      <c r="N54" s="43">
        <v>171</v>
      </c>
      <c r="O54" s="45"/>
      <c r="P54" s="37" t="s">
        <v>1590</v>
      </c>
      <c r="Q54" s="38" t="s">
        <v>1595</v>
      </c>
      <c r="R54" s="38" t="s">
        <v>1596</v>
      </c>
      <c r="S54" s="41" t="s">
        <v>152</v>
      </c>
      <c r="T54" s="37"/>
      <c r="U54" s="48"/>
    </row>
    <row r="55" spans="2:21" s="33" customFormat="1" x14ac:dyDescent="0.15">
      <c r="B55" s="39">
        <v>2017</v>
      </c>
      <c r="C55" s="38">
        <v>4</v>
      </c>
      <c r="D55" s="38" t="s">
        <v>343</v>
      </c>
      <c r="E55" s="37" t="s">
        <v>824</v>
      </c>
      <c r="F55" s="11" t="s">
        <v>817</v>
      </c>
      <c r="G55" s="49" t="s">
        <v>346</v>
      </c>
      <c r="H55" s="32" t="s">
        <v>647</v>
      </c>
      <c r="I55" s="43">
        <v>70</v>
      </c>
      <c r="J55" s="43">
        <v>63</v>
      </c>
      <c r="K55" s="43">
        <v>17</v>
      </c>
      <c r="L55" s="43">
        <f>SUM(I55:K55)</f>
        <v>150</v>
      </c>
      <c r="M55" s="43">
        <v>0</v>
      </c>
      <c r="N55" s="43">
        <v>0</v>
      </c>
      <c r="O55" s="45"/>
      <c r="P55" s="37" t="s">
        <v>1472</v>
      </c>
      <c r="Q55" s="38" t="s">
        <v>1482</v>
      </c>
      <c r="R55" s="38" t="s">
        <v>1483</v>
      </c>
      <c r="S55" s="41" t="s">
        <v>24</v>
      </c>
      <c r="T55" s="37"/>
      <c r="U55" s="48"/>
    </row>
    <row r="56" spans="2:21" s="33" customFormat="1" x14ac:dyDescent="0.15">
      <c r="B56" s="39">
        <v>2017</v>
      </c>
      <c r="C56" s="38">
        <v>4</v>
      </c>
      <c r="D56" s="38" t="s">
        <v>15</v>
      </c>
      <c r="E56" s="37" t="s">
        <v>973</v>
      </c>
      <c r="F56" s="11" t="s">
        <v>684</v>
      </c>
      <c r="G56" s="49" t="s">
        <v>17</v>
      </c>
      <c r="H56" s="32" t="s">
        <v>138</v>
      </c>
      <c r="I56" s="43">
        <v>80</v>
      </c>
      <c r="J56" s="43">
        <v>60</v>
      </c>
      <c r="K56" s="43"/>
      <c r="L56" s="43">
        <f>SUM(I56:K56)</f>
        <v>140</v>
      </c>
      <c r="M56" s="43">
        <v>80</v>
      </c>
      <c r="N56" s="43">
        <v>0</v>
      </c>
      <c r="O56" s="45"/>
      <c r="P56" s="37" t="s">
        <v>1529</v>
      </c>
      <c r="Q56" s="38" t="s">
        <v>1530</v>
      </c>
      <c r="R56" s="38" t="s">
        <v>1531</v>
      </c>
      <c r="S56" s="41" t="s">
        <v>24</v>
      </c>
      <c r="T56" s="37"/>
      <c r="U56" s="48"/>
    </row>
    <row r="57" spans="2:21" s="33" customFormat="1" x14ac:dyDescent="0.15">
      <c r="B57" s="39">
        <v>2017</v>
      </c>
      <c r="C57" s="38">
        <v>4</v>
      </c>
      <c r="D57" s="38" t="s">
        <v>15</v>
      </c>
      <c r="E57" s="37" t="s">
        <v>156</v>
      </c>
      <c r="F57" s="11" t="s">
        <v>134</v>
      </c>
      <c r="G57" s="49" t="s">
        <v>110</v>
      </c>
      <c r="H57" s="32" t="s">
        <v>64</v>
      </c>
      <c r="I57" s="43">
        <v>121</v>
      </c>
      <c r="J57" s="43">
        <v>0</v>
      </c>
      <c r="K57" s="43">
        <v>0</v>
      </c>
      <c r="L57" s="43">
        <v>121</v>
      </c>
      <c r="M57" s="43">
        <v>0</v>
      </c>
      <c r="N57" s="43">
        <v>0</v>
      </c>
      <c r="O57" s="45"/>
      <c r="P57" s="37" t="s">
        <v>1399</v>
      </c>
      <c r="Q57" s="38" t="s">
        <v>1407</v>
      </c>
      <c r="R57" s="38" t="s">
        <v>1408</v>
      </c>
      <c r="S57" s="41" t="s">
        <v>152</v>
      </c>
      <c r="T57" s="37"/>
      <c r="U57" s="48"/>
    </row>
    <row r="58" spans="2:21" s="33" customFormat="1" x14ac:dyDescent="0.15">
      <c r="B58" s="39">
        <v>2017</v>
      </c>
      <c r="C58" s="38">
        <v>4</v>
      </c>
      <c r="D58" s="38" t="s">
        <v>15</v>
      </c>
      <c r="E58" s="37" t="s">
        <v>1208</v>
      </c>
      <c r="F58" s="11" t="s">
        <v>1182</v>
      </c>
      <c r="G58" s="49" t="s">
        <v>686</v>
      </c>
      <c r="H58" s="32" t="s">
        <v>107</v>
      </c>
      <c r="I58" s="43">
        <v>120</v>
      </c>
      <c r="J58" s="43">
        <v>0</v>
      </c>
      <c r="K58" s="43">
        <v>0</v>
      </c>
      <c r="L58" s="43">
        <f>SUM(I58:K58)</f>
        <v>120</v>
      </c>
      <c r="M58" s="43">
        <v>120</v>
      </c>
      <c r="N58" s="43">
        <v>0</v>
      </c>
      <c r="O58" s="45"/>
      <c r="P58" s="37" t="s">
        <v>1578</v>
      </c>
      <c r="Q58" s="38" t="s">
        <v>1605</v>
      </c>
      <c r="R58" s="38" t="s">
        <v>1606</v>
      </c>
      <c r="S58" s="41" t="s">
        <v>24</v>
      </c>
      <c r="T58" s="37"/>
      <c r="U58" s="48"/>
    </row>
    <row r="59" spans="2:21" s="33" customFormat="1" x14ac:dyDescent="0.15">
      <c r="B59" s="39">
        <v>2017</v>
      </c>
      <c r="C59" s="38">
        <v>4</v>
      </c>
      <c r="D59" s="38" t="s">
        <v>15</v>
      </c>
      <c r="E59" s="37" t="s">
        <v>981</v>
      </c>
      <c r="F59" s="11" t="s">
        <v>684</v>
      </c>
      <c r="G59" s="49" t="s">
        <v>17</v>
      </c>
      <c r="H59" s="32" t="s">
        <v>64</v>
      </c>
      <c r="I59" s="43">
        <v>106</v>
      </c>
      <c r="J59" s="43"/>
      <c r="K59" s="43"/>
      <c r="L59" s="43">
        <v>106</v>
      </c>
      <c r="M59" s="43">
        <v>106</v>
      </c>
      <c r="N59" s="43">
        <v>106</v>
      </c>
      <c r="O59" s="45"/>
      <c r="P59" s="37" t="s">
        <v>1535</v>
      </c>
      <c r="Q59" s="38" t="s">
        <v>1538</v>
      </c>
      <c r="R59" s="38" t="s">
        <v>1539</v>
      </c>
      <c r="S59" s="41" t="s">
        <v>24</v>
      </c>
      <c r="T59" s="37"/>
      <c r="U59" s="48"/>
    </row>
    <row r="60" spans="2:21" s="33" customFormat="1" x14ac:dyDescent="0.15">
      <c r="B60" s="39">
        <v>2017</v>
      </c>
      <c r="C60" s="38">
        <v>4</v>
      </c>
      <c r="D60" s="38" t="s">
        <v>343</v>
      </c>
      <c r="E60" s="37" t="s">
        <v>829</v>
      </c>
      <c r="F60" s="11" t="s">
        <v>79</v>
      </c>
      <c r="G60" s="49" t="s">
        <v>686</v>
      </c>
      <c r="H60" s="32" t="s">
        <v>138</v>
      </c>
      <c r="I60" s="43">
        <v>65</v>
      </c>
      <c r="J60" s="43">
        <v>40</v>
      </c>
      <c r="K60" s="43">
        <v>0</v>
      </c>
      <c r="L60" s="43">
        <f>SUM(I60:K60)</f>
        <v>105</v>
      </c>
      <c r="M60" s="43">
        <v>105</v>
      </c>
      <c r="N60" s="43">
        <v>105</v>
      </c>
      <c r="O60" s="45"/>
      <c r="P60" s="37" t="s">
        <v>1472</v>
      </c>
      <c r="Q60" s="38" t="s">
        <v>1484</v>
      </c>
      <c r="R60" s="38" t="s">
        <v>1485</v>
      </c>
      <c r="S60" s="41" t="s">
        <v>24</v>
      </c>
      <c r="T60" s="37"/>
      <c r="U60" s="48" t="s">
        <v>830</v>
      </c>
    </row>
    <row r="61" spans="2:21" s="33" customFormat="1" x14ac:dyDescent="0.15">
      <c r="B61" s="39">
        <v>2017</v>
      </c>
      <c r="C61" s="38">
        <v>4</v>
      </c>
      <c r="D61" s="38" t="s">
        <v>15</v>
      </c>
      <c r="E61" s="37" t="s">
        <v>1198</v>
      </c>
      <c r="F61" s="11" t="s">
        <v>1182</v>
      </c>
      <c r="G61" s="49" t="s">
        <v>686</v>
      </c>
      <c r="H61" s="32" t="s">
        <v>107</v>
      </c>
      <c r="I61" s="43">
        <v>40</v>
      </c>
      <c r="J61" s="43">
        <v>56</v>
      </c>
      <c r="K61" s="43">
        <v>9</v>
      </c>
      <c r="L61" s="43">
        <v>105</v>
      </c>
      <c r="M61" s="43">
        <v>105</v>
      </c>
      <c r="N61" s="43">
        <v>105</v>
      </c>
      <c r="O61" s="45"/>
      <c r="P61" s="37" t="s">
        <v>1597</v>
      </c>
      <c r="Q61" s="38" t="s">
        <v>1598</v>
      </c>
      <c r="R61" s="38" t="s">
        <v>1599</v>
      </c>
      <c r="S61" s="41" t="s">
        <v>24</v>
      </c>
      <c r="T61" s="37"/>
      <c r="U61" s="48"/>
    </row>
    <row r="62" spans="2:21" s="33" customFormat="1" x14ac:dyDescent="0.15">
      <c r="B62" s="39">
        <v>2017</v>
      </c>
      <c r="C62" s="38">
        <v>4</v>
      </c>
      <c r="D62" s="38" t="s">
        <v>15</v>
      </c>
      <c r="E62" s="37" t="s">
        <v>1220</v>
      </c>
      <c r="F62" s="11" t="s">
        <v>1182</v>
      </c>
      <c r="G62" s="49" t="s">
        <v>117</v>
      </c>
      <c r="H62" s="32" t="s">
        <v>64</v>
      </c>
      <c r="I62" s="43">
        <v>57</v>
      </c>
      <c r="J62" s="43">
        <v>45</v>
      </c>
      <c r="K62" s="43">
        <v>0</v>
      </c>
      <c r="L62" s="43">
        <v>102</v>
      </c>
      <c r="M62" s="43">
        <v>0</v>
      </c>
      <c r="N62" s="43">
        <v>0</v>
      </c>
      <c r="O62" s="45"/>
      <c r="P62" s="37" t="s">
        <v>1613</v>
      </c>
      <c r="Q62" s="38" t="s">
        <v>1614</v>
      </c>
      <c r="R62" s="38" t="s">
        <v>1615</v>
      </c>
      <c r="S62" s="41" t="s">
        <v>24</v>
      </c>
      <c r="T62" s="37"/>
      <c r="U62" s="48"/>
    </row>
    <row r="63" spans="2:21" s="33" customFormat="1" x14ac:dyDescent="0.15">
      <c r="B63" s="39">
        <v>2017</v>
      </c>
      <c r="C63" s="38">
        <v>4</v>
      </c>
      <c r="D63" s="38" t="s">
        <v>343</v>
      </c>
      <c r="E63" s="37" t="s">
        <v>846</v>
      </c>
      <c r="F63" s="11" t="s">
        <v>79</v>
      </c>
      <c r="G63" s="49" t="s">
        <v>17</v>
      </c>
      <c r="H63" s="32" t="s">
        <v>64</v>
      </c>
      <c r="I63" s="43">
        <v>54</v>
      </c>
      <c r="J63" s="43">
        <v>35</v>
      </c>
      <c r="K63" s="43">
        <v>11</v>
      </c>
      <c r="L63" s="43">
        <f>SUM(I63:K63)</f>
        <v>100</v>
      </c>
      <c r="M63" s="43">
        <v>54</v>
      </c>
      <c r="N63" s="43">
        <v>100</v>
      </c>
      <c r="O63" s="45"/>
      <c r="P63" s="37" t="s">
        <v>1472</v>
      </c>
      <c r="Q63" s="38" t="s">
        <v>1500</v>
      </c>
      <c r="R63" s="38" t="s">
        <v>1501</v>
      </c>
      <c r="S63" s="41" t="s">
        <v>24</v>
      </c>
      <c r="T63" s="37"/>
      <c r="U63" s="48"/>
    </row>
    <row r="64" spans="2:21" s="33" customFormat="1" x14ac:dyDescent="0.15">
      <c r="B64" s="39">
        <v>2017</v>
      </c>
      <c r="C64" s="38">
        <v>4</v>
      </c>
      <c r="D64" s="38" t="s">
        <v>343</v>
      </c>
      <c r="E64" s="37" t="s">
        <v>849</v>
      </c>
      <c r="F64" s="11" t="s">
        <v>79</v>
      </c>
      <c r="G64" s="49" t="s">
        <v>17</v>
      </c>
      <c r="H64" s="32" t="s">
        <v>64</v>
      </c>
      <c r="I64" s="43">
        <v>53</v>
      </c>
      <c r="J64" s="43">
        <v>36</v>
      </c>
      <c r="K64" s="43">
        <v>11</v>
      </c>
      <c r="L64" s="43">
        <f>SUM(I64:K64)</f>
        <v>100</v>
      </c>
      <c r="M64" s="43">
        <v>53</v>
      </c>
      <c r="N64" s="43">
        <v>100</v>
      </c>
      <c r="O64" s="45"/>
      <c r="P64" s="37" t="s">
        <v>1472</v>
      </c>
      <c r="Q64" s="38" t="s">
        <v>1500</v>
      </c>
      <c r="R64" s="38" t="s">
        <v>1501</v>
      </c>
      <c r="S64" s="41" t="s">
        <v>24</v>
      </c>
      <c r="T64" s="37"/>
      <c r="U64" s="48"/>
    </row>
    <row r="65" spans="2:21" s="33" customFormat="1" x14ac:dyDescent="0.15">
      <c r="B65" s="39">
        <v>2017</v>
      </c>
      <c r="C65" s="38">
        <v>4</v>
      </c>
      <c r="D65" s="38" t="s">
        <v>15</v>
      </c>
      <c r="E65" s="37" t="s">
        <v>1185</v>
      </c>
      <c r="F65" s="11" t="s">
        <v>1182</v>
      </c>
      <c r="G65" s="49" t="s">
        <v>17</v>
      </c>
      <c r="H65" s="32" t="s">
        <v>64</v>
      </c>
      <c r="I65" s="43">
        <v>48</v>
      </c>
      <c r="J65" s="43">
        <v>40</v>
      </c>
      <c r="K65" s="43">
        <v>12</v>
      </c>
      <c r="L65" s="43">
        <v>100</v>
      </c>
      <c r="M65" s="43">
        <v>49</v>
      </c>
      <c r="N65" s="43">
        <v>100</v>
      </c>
      <c r="O65" s="45"/>
      <c r="P65" s="37" t="s">
        <v>1575</v>
      </c>
      <c r="Q65" s="38" t="s">
        <v>1576</v>
      </c>
      <c r="R65" s="38" t="s">
        <v>1577</v>
      </c>
      <c r="S65" s="41" t="s">
        <v>24</v>
      </c>
      <c r="T65" s="37"/>
      <c r="U65" s="48"/>
    </row>
    <row r="66" spans="2:21" s="33" customFormat="1" x14ac:dyDescent="0.15">
      <c r="B66" s="39">
        <v>2017</v>
      </c>
      <c r="C66" s="38">
        <v>4</v>
      </c>
      <c r="D66" s="38" t="s">
        <v>287</v>
      </c>
      <c r="E66" s="37" t="s">
        <v>1195</v>
      </c>
      <c r="F66" s="11" t="s">
        <v>1189</v>
      </c>
      <c r="G66" s="49" t="s">
        <v>190</v>
      </c>
      <c r="H66" s="32" t="s">
        <v>64</v>
      </c>
      <c r="I66" s="43">
        <v>99</v>
      </c>
      <c r="J66" s="43"/>
      <c r="K66" s="43"/>
      <c r="L66" s="43">
        <v>99</v>
      </c>
      <c r="M66" s="43">
        <v>65</v>
      </c>
      <c r="N66" s="43">
        <v>65</v>
      </c>
      <c r="O66" s="45"/>
      <c r="P66" s="37" t="s">
        <v>1590</v>
      </c>
      <c r="Q66" s="38" t="s">
        <v>1593</v>
      </c>
      <c r="R66" s="38" t="s">
        <v>1594</v>
      </c>
      <c r="S66" s="41" t="s">
        <v>24</v>
      </c>
      <c r="T66" s="37"/>
      <c r="U66" s="48"/>
    </row>
    <row r="67" spans="2:21" s="33" customFormat="1" x14ac:dyDescent="0.15">
      <c r="B67" s="39">
        <v>2017</v>
      </c>
      <c r="C67" s="38">
        <v>4</v>
      </c>
      <c r="D67" s="38" t="s">
        <v>15</v>
      </c>
      <c r="E67" s="37" t="s">
        <v>1216</v>
      </c>
      <c r="F67" s="11" t="s">
        <v>1182</v>
      </c>
      <c r="G67" s="49" t="s">
        <v>110</v>
      </c>
      <c r="H67" s="32" t="s">
        <v>64</v>
      </c>
      <c r="I67" s="43">
        <v>99</v>
      </c>
      <c r="J67" s="43"/>
      <c r="K67" s="43"/>
      <c r="L67" s="43">
        <v>99</v>
      </c>
      <c r="M67" s="43">
        <v>99</v>
      </c>
      <c r="N67" s="43">
        <v>99</v>
      </c>
      <c r="O67" s="45"/>
      <c r="P67" s="37" t="s">
        <v>1590</v>
      </c>
      <c r="Q67" s="38" t="s">
        <v>1612</v>
      </c>
      <c r="R67" s="38" t="s">
        <v>1594</v>
      </c>
      <c r="S67" s="41" t="s">
        <v>24</v>
      </c>
      <c r="T67" s="37"/>
      <c r="U67" s="48"/>
    </row>
    <row r="68" spans="2:21" s="33" customFormat="1" x14ac:dyDescent="0.15">
      <c r="B68" s="39">
        <v>2017</v>
      </c>
      <c r="C68" s="38">
        <v>4</v>
      </c>
      <c r="D68" s="38" t="s">
        <v>15</v>
      </c>
      <c r="E68" s="37" t="s">
        <v>324</v>
      </c>
      <c r="F68" s="11" t="s">
        <v>306</v>
      </c>
      <c r="G68" s="49" t="s">
        <v>17</v>
      </c>
      <c r="H68" s="32" t="s">
        <v>107</v>
      </c>
      <c r="I68" s="43">
        <v>60</v>
      </c>
      <c r="J68" s="43">
        <v>38</v>
      </c>
      <c r="K68" s="43"/>
      <c r="L68" s="43">
        <v>98</v>
      </c>
      <c r="M68" s="43">
        <v>60</v>
      </c>
      <c r="N68" s="43">
        <v>74</v>
      </c>
      <c r="O68" s="45"/>
      <c r="P68" s="37" t="s">
        <v>1447</v>
      </c>
      <c r="Q68" s="38" t="s">
        <v>1448</v>
      </c>
      <c r="R68" s="38" t="s">
        <v>1449</v>
      </c>
      <c r="S68" s="41" t="s">
        <v>24</v>
      </c>
      <c r="T68" s="37"/>
      <c r="U68" s="48"/>
    </row>
    <row r="69" spans="2:21" s="33" customFormat="1" x14ac:dyDescent="0.15">
      <c r="B69" s="39">
        <v>2017</v>
      </c>
      <c r="C69" s="38">
        <v>4</v>
      </c>
      <c r="D69" s="38" t="s">
        <v>15</v>
      </c>
      <c r="E69" s="37" t="s">
        <v>332</v>
      </c>
      <c r="F69" s="11" t="s">
        <v>306</v>
      </c>
      <c r="G69" s="49" t="s">
        <v>17</v>
      </c>
      <c r="H69" s="32" t="s">
        <v>107</v>
      </c>
      <c r="I69" s="43">
        <v>57</v>
      </c>
      <c r="J69" s="43">
        <v>36</v>
      </c>
      <c r="K69" s="43"/>
      <c r="L69" s="43">
        <v>93</v>
      </c>
      <c r="M69" s="43">
        <v>57</v>
      </c>
      <c r="N69" s="43">
        <v>71</v>
      </c>
      <c r="O69" s="45"/>
      <c r="P69" s="37" t="s">
        <v>1447</v>
      </c>
      <c r="Q69" s="38" t="s">
        <v>1448</v>
      </c>
      <c r="R69" s="38" t="s">
        <v>1449</v>
      </c>
      <c r="S69" s="41" t="s">
        <v>24</v>
      </c>
      <c r="T69" s="37"/>
      <c r="U69" s="48"/>
    </row>
    <row r="70" spans="2:21" s="33" customFormat="1" x14ac:dyDescent="0.15">
      <c r="B70" s="39">
        <v>2017</v>
      </c>
      <c r="C70" s="38">
        <v>4</v>
      </c>
      <c r="D70" s="38" t="s">
        <v>15</v>
      </c>
      <c r="E70" s="37" t="s">
        <v>1199</v>
      </c>
      <c r="F70" s="11" t="s">
        <v>1182</v>
      </c>
      <c r="G70" s="49" t="s">
        <v>686</v>
      </c>
      <c r="H70" s="32" t="s">
        <v>107</v>
      </c>
      <c r="I70" s="43">
        <v>32</v>
      </c>
      <c r="J70" s="43">
        <v>51</v>
      </c>
      <c r="K70" s="43">
        <v>9</v>
      </c>
      <c r="L70" s="43">
        <v>92</v>
      </c>
      <c r="M70" s="43">
        <v>92</v>
      </c>
      <c r="N70" s="43">
        <v>92</v>
      </c>
      <c r="O70" s="45"/>
      <c r="P70" s="37" t="s">
        <v>1597</v>
      </c>
      <c r="Q70" s="38" t="s">
        <v>1598</v>
      </c>
      <c r="R70" s="38" t="s">
        <v>1599</v>
      </c>
      <c r="S70" s="41" t="s">
        <v>24</v>
      </c>
      <c r="T70" s="37"/>
      <c r="U70" s="48"/>
    </row>
    <row r="71" spans="2:21" s="33" customFormat="1" x14ac:dyDescent="0.15">
      <c r="B71" s="39">
        <v>2017</v>
      </c>
      <c r="C71" s="38">
        <v>4</v>
      </c>
      <c r="D71" s="38" t="s">
        <v>15</v>
      </c>
      <c r="E71" s="37" t="s">
        <v>128</v>
      </c>
      <c r="F71" s="11" t="s">
        <v>45</v>
      </c>
      <c r="G71" s="49" t="s">
        <v>17</v>
      </c>
      <c r="H71" s="32" t="s">
        <v>107</v>
      </c>
      <c r="I71" s="43">
        <v>70</v>
      </c>
      <c r="J71" s="43">
        <v>20</v>
      </c>
      <c r="K71" s="43"/>
      <c r="L71" s="43">
        <f>SUM(I71:K71)</f>
        <v>90</v>
      </c>
      <c r="M71" s="43">
        <v>90</v>
      </c>
      <c r="N71" s="43"/>
      <c r="O71" s="45"/>
      <c r="P71" s="37" t="s">
        <v>1374</v>
      </c>
      <c r="Q71" s="38" t="s">
        <v>1379</v>
      </c>
      <c r="R71" s="38" t="s">
        <v>1380</v>
      </c>
      <c r="S71" s="41" t="s">
        <v>24</v>
      </c>
      <c r="T71" s="37"/>
      <c r="U71" s="48"/>
    </row>
    <row r="72" spans="2:21" s="33" customFormat="1" x14ac:dyDescent="0.15">
      <c r="B72" s="39">
        <v>2017</v>
      </c>
      <c r="C72" s="38">
        <v>4</v>
      </c>
      <c r="D72" s="38" t="s">
        <v>15</v>
      </c>
      <c r="E72" s="37" t="s">
        <v>131</v>
      </c>
      <c r="F72" s="11" t="s">
        <v>45</v>
      </c>
      <c r="G72" s="49" t="s">
        <v>17</v>
      </c>
      <c r="H72" s="32" t="s">
        <v>107</v>
      </c>
      <c r="I72" s="43">
        <v>70</v>
      </c>
      <c r="J72" s="43">
        <v>20</v>
      </c>
      <c r="K72" s="43"/>
      <c r="L72" s="43">
        <f>SUM(I72:K72)</f>
        <v>90</v>
      </c>
      <c r="M72" s="43">
        <v>90</v>
      </c>
      <c r="N72" s="43"/>
      <c r="O72" s="45"/>
      <c r="P72" s="37" t="s">
        <v>1374</v>
      </c>
      <c r="Q72" s="38" t="s">
        <v>1375</v>
      </c>
      <c r="R72" s="38" t="s">
        <v>1376</v>
      </c>
      <c r="S72" s="41" t="s">
        <v>24</v>
      </c>
      <c r="T72" s="37"/>
      <c r="U72" s="48"/>
    </row>
    <row r="73" spans="2:21" s="33" customFormat="1" x14ac:dyDescent="0.15">
      <c r="B73" s="39">
        <v>2017</v>
      </c>
      <c r="C73" s="38">
        <v>4</v>
      </c>
      <c r="D73" s="38" t="s">
        <v>15</v>
      </c>
      <c r="E73" s="37" t="s">
        <v>813</v>
      </c>
      <c r="F73" s="11" t="s">
        <v>79</v>
      </c>
      <c r="G73" s="49" t="s">
        <v>17</v>
      </c>
      <c r="H73" s="32" t="s">
        <v>64</v>
      </c>
      <c r="I73" s="43">
        <v>55</v>
      </c>
      <c r="J73" s="43">
        <v>33</v>
      </c>
      <c r="K73" s="43">
        <v>0</v>
      </c>
      <c r="L73" s="43">
        <f>SUM(I73:K73)</f>
        <v>88</v>
      </c>
      <c r="M73" s="43">
        <v>55</v>
      </c>
      <c r="N73" s="43">
        <v>100</v>
      </c>
      <c r="O73" s="45"/>
      <c r="P73" s="37" t="s">
        <v>1472</v>
      </c>
      <c r="Q73" s="38" t="s">
        <v>1475</v>
      </c>
      <c r="R73" s="38" t="s">
        <v>1476</v>
      </c>
      <c r="S73" s="41" t="s">
        <v>24</v>
      </c>
      <c r="T73" s="37"/>
      <c r="U73" s="48"/>
    </row>
    <row r="74" spans="2:21" s="33" customFormat="1" x14ac:dyDescent="0.15">
      <c r="B74" s="39">
        <v>2017</v>
      </c>
      <c r="C74" s="38">
        <v>4</v>
      </c>
      <c r="D74" s="38" t="s">
        <v>15</v>
      </c>
      <c r="E74" s="37" t="s">
        <v>333</v>
      </c>
      <c r="F74" s="11" t="s">
        <v>306</v>
      </c>
      <c r="G74" s="49" t="s">
        <v>17</v>
      </c>
      <c r="H74" s="32" t="s">
        <v>107</v>
      </c>
      <c r="I74" s="43">
        <v>53</v>
      </c>
      <c r="J74" s="43">
        <v>33</v>
      </c>
      <c r="K74" s="43"/>
      <c r="L74" s="43">
        <v>86</v>
      </c>
      <c r="M74" s="43">
        <v>53</v>
      </c>
      <c r="N74" s="43">
        <v>65</v>
      </c>
      <c r="O74" s="45"/>
      <c r="P74" s="37" t="s">
        <v>1447</v>
      </c>
      <c r="Q74" s="38" t="s">
        <v>1448</v>
      </c>
      <c r="R74" s="38" t="s">
        <v>1449</v>
      </c>
      <c r="S74" s="41" t="s">
        <v>24</v>
      </c>
      <c r="T74" s="37"/>
      <c r="U74" s="48"/>
    </row>
    <row r="75" spans="2:21" s="33" customFormat="1" x14ac:dyDescent="0.15">
      <c r="B75" s="39">
        <v>2017</v>
      </c>
      <c r="C75" s="38">
        <v>4</v>
      </c>
      <c r="D75" s="38" t="s">
        <v>15</v>
      </c>
      <c r="E75" s="37" t="s">
        <v>968</v>
      </c>
      <c r="F75" s="11" t="s">
        <v>684</v>
      </c>
      <c r="G75" s="49" t="s">
        <v>110</v>
      </c>
      <c r="H75" s="32" t="s">
        <v>107</v>
      </c>
      <c r="I75" s="43">
        <v>85</v>
      </c>
      <c r="J75" s="43"/>
      <c r="K75" s="43"/>
      <c r="L75" s="43">
        <f>SUM(I75:K75)</f>
        <v>85</v>
      </c>
      <c r="M75" s="43">
        <v>32</v>
      </c>
      <c r="N75" s="43">
        <v>32</v>
      </c>
      <c r="O75" s="45"/>
      <c r="P75" s="37" t="s">
        <v>1514</v>
      </c>
      <c r="Q75" s="38" t="s">
        <v>1521</v>
      </c>
      <c r="R75" s="38" t="s">
        <v>1522</v>
      </c>
      <c r="S75" s="41" t="s">
        <v>24</v>
      </c>
      <c r="T75" s="37"/>
      <c r="U75" s="48"/>
    </row>
    <row r="76" spans="2:21" s="33" customFormat="1" x14ac:dyDescent="0.15">
      <c r="B76" s="39">
        <v>2017</v>
      </c>
      <c r="C76" s="38">
        <v>4</v>
      </c>
      <c r="D76" s="38" t="s">
        <v>15</v>
      </c>
      <c r="E76" s="37" t="s">
        <v>127</v>
      </c>
      <c r="F76" s="11" t="s">
        <v>45</v>
      </c>
      <c r="G76" s="49" t="s">
        <v>17</v>
      </c>
      <c r="H76" s="32" t="s">
        <v>107</v>
      </c>
      <c r="I76" s="43">
        <v>50</v>
      </c>
      <c r="J76" s="43">
        <v>30</v>
      </c>
      <c r="K76" s="43"/>
      <c r="L76" s="43">
        <f>SUM(I76:K76)</f>
        <v>80</v>
      </c>
      <c r="M76" s="43">
        <v>80</v>
      </c>
      <c r="N76" s="43"/>
      <c r="O76" s="45"/>
      <c r="P76" s="37" t="s">
        <v>1374</v>
      </c>
      <c r="Q76" s="38" t="s">
        <v>1377</v>
      </c>
      <c r="R76" s="38" t="s">
        <v>1378</v>
      </c>
      <c r="S76" s="41" t="s">
        <v>24</v>
      </c>
      <c r="T76" s="37"/>
      <c r="U76" s="48"/>
    </row>
    <row r="77" spans="2:21" s="33" customFormat="1" x14ac:dyDescent="0.15">
      <c r="B77" s="39">
        <v>2017</v>
      </c>
      <c r="C77" s="38">
        <v>4</v>
      </c>
      <c r="D77" s="38" t="s">
        <v>343</v>
      </c>
      <c r="E77" s="37" t="s">
        <v>825</v>
      </c>
      <c r="F77" s="11" t="s">
        <v>79</v>
      </c>
      <c r="G77" s="49" t="s">
        <v>686</v>
      </c>
      <c r="H77" s="32" t="s">
        <v>138</v>
      </c>
      <c r="I77" s="43">
        <v>51</v>
      </c>
      <c r="J77" s="43">
        <v>25</v>
      </c>
      <c r="K77" s="43">
        <v>0</v>
      </c>
      <c r="L77" s="43">
        <f>SUM(I77:K77)</f>
        <v>76</v>
      </c>
      <c r="M77" s="43">
        <v>76</v>
      </c>
      <c r="N77" s="43">
        <v>76</v>
      </c>
      <c r="O77" s="45"/>
      <c r="P77" s="37" t="s">
        <v>1472</v>
      </c>
      <c r="Q77" s="38" t="s">
        <v>1484</v>
      </c>
      <c r="R77" s="38" t="s">
        <v>1485</v>
      </c>
      <c r="S77" s="41" t="s">
        <v>348</v>
      </c>
      <c r="T77" s="37"/>
      <c r="U77" s="48" t="s">
        <v>828</v>
      </c>
    </row>
    <row r="78" spans="2:21" s="33" customFormat="1" x14ac:dyDescent="0.15">
      <c r="B78" s="39">
        <v>2017</v>
      </c>
      <c r="C78" s="38">
        <v>4</v>
      </c>
      <c r="D78" s="38" t="s">
        <v>15</v>
      </c>
      <c r="E78" s="37" t="s">
        <v>312</v>
      </c>
      <c r="F78" s="11" t="s">
        <v>306</v>
      </c>
      <c r="G78" s="49" t="s">
        <v>17</v>
      </c>
      <c r="H78" s="32" t="s">
        <v>64</v>
      </c>
      <c r="I78" s="43">
        <v>66</v>
      </c>
      <c r="J78" s="43"/>
      <c r="K78" s="43">
        <v>0</v>
      </c>
      <c r="L78" s="43">
        <v>66</v>
      </c>
      <c r="M78" s="43">
        <v>0</v>
      </c>
      <c r="N78" s="43">
        <v>0</v>
      </c>
      <c r="O78" s="45"/>
      <c r="P78" s="37" t="s">
        <v>1426</v>
      </c>
      <c r="Q78" s="38" t="s">
        <v>1431</v>
      </c>
      <c r="R78" s="38" t="s">
        <v>1432</v>
      </c>
      <c r="S78" s="41" t="s">
        <v>24</v>
      </c>
      <c r="T78" s="37"/>
      <c r="U78" s="48"/>
    </row>
    <row r="79" spans="2:21" s="33" customFormat="1" x14ac:dyDescent="0.15">
      <c r="B79" s="39">
        <v>2017</v>
      </c>
      <c r="C79" s="38">
        <v>4</v>
      </c>
      <c r="D79" s="38" t="s">
        <v>15</v>
      </c>
      <c r="E79" s="37" t="s">
        <v>1212</v>
      </c>
      <c r="F79" s="11" t="s">
        <v>1182</v>
      </c>
      <c r="G79" s="49" t="s">
        <v>686</v>
      </c>
      <c r="H79" s="32" t="s">
        <v>138</v>
      </c>
      <c r="I79" s="43">
        <v>66</v>
      </c>
      <c r="J79" s="43">
        <v>0</v>
      </c>
      <c r="K79" s="43">
        <v>0</v>
      </c>
      <c r="L79" s="43">
        <f t="shared" ref="L79:L84" si="1">SUM(I79:K79)</f>
        <v>66</v>
      </c>
      <c r="M79" s="43">
        <v>66</v>
      </c>
      <c r="N79" s="43">
        <v>0</v>
      </c>
      <c r="O79" s="45"/>
      <c r="P79" s="37" t="s">
        <v>1607</v>
      </c>
      <c r="Q79" s="38" t="s">
        <v>1608</v>
      </c>
      <c r="R79" s="38" t="s">
        <v>1609</v>
      </c>
      <c r="S79" s="41" t="s">
        <v>1210</v>
      </c>
      <c r="T79" s="37"/>
      <c r="U79" s="48" t="s">
        <v>1211</v>
      </c>
    </row>
    <row r="80" spans="2:21" s="33" customFormat="1" x14ac:dyDescent="0.15">
      <c r="B80" s="39">
        <v>2017</v>
      </c>
      <c r="C80" s="38">
        <v>4</v>
      </c>
      <c r="D80" s="38" t="s">
        <v>343</v>
      </c>
      <c r="E80" s="37" t="s">
        <v>821</v>
      </c>
      <c r="F80" s="11" t="s">
        <v>817</v>
      </c>
      <c r="G80" s="49" t="s">
        <v>346</v>
      </c>
      <c r="H80" s="32" t="s">
        <v>647</v>
      </c>
      <c r="I80" s="43">
        <v>31</v>
      </c>
      <c r="J80" s="43">
        <v>27</v>
      </c>
      <c r="K80" s="43">
        <v>7</v>
      </c>
      <c r="L80" s="43">
        <f t="shared" si="1"/>
        <v>65</v>
      </c>
      <c r="M80" s="43">
        <v>0</v>
      </c>
      <c r="N80" s="43">
        <v>0</v>
      </c>
      <c r="O80" s="45"/>
      <c r="P80" s="37" t="s">
        <v>1472</v>
      </c>
      <c r="Q80" s="38" t="s">
        <v>1482</v>
      </c>
      <c r="R80" s="38" t="s">
        <v>1483</v>
      </c>
      <c r="S80" s="41" t="s">
        <v>24</v>
      </c>
      <c r="T80" s="37"/>
      <c r="U80" s="48"/>
    </row>
    <row r="81" spans="2:21" s="33" customFormat="1" x14ac:dyDescent="0.15">
      <c r="B81" s="39">
        <v>2017</v>
      </c>
      <c r="C81" s="38">
        <v>4</v>
      </c>
      <c r="D81" s="38" t="s">
        <v>15</v>
      </c>
      <c r="E81" s="37" t="s">
        <v>838</v>
      </c>
      <c r="F81" s="11" t="s">
        <v>79</v>
      </c>
      <c r="G81" s="49" t="s">
        <v>110</v>
      </c>
      <c r="H81" s="32" t="s">
        <v>107</v>
      </c>
      <c r="I81" s="43">
        <v>65</v>
      </c>
      <c r="J81" s="43">
        <v>0</v>
      </c>
      <c r="K81" s="43">
        <v>0</v>
      </c>
      <c r="L81" s="43">
        <f t="shared" si="1"/>
        <v>65</v>
      </c>
      <c r="M81" s="43">
        <v>65</v>
      </c>
      <c r="N81" s="43">
        <v>65</v>
      </c>
      <c r="O81" s="45"/>
      <c r="P81" s="37" t="s">
        <v>1472</v>
      </c>
      <c r="Q81" s="38" t="s">
        <v>1494</v>
      </c>
      <c r="R81" s="38" t="s">
        <v>1495</v>
      </c>
      <c r="S81" s="41" t="s">
        <v>348</v>
      </c>
      <c r="T81" s="37"/>
      <c r="U81" s="48"/>
    </row>
    <row r="82" spans="2:21" s="33" customFormat="1" x14ac:dyDescent="0.15">
      <c r="B82" s="39">
        <v>2017</v>
      </c>
      <c r="C82" s="38">
        <v>4</v>
      </c>
      <c r="D82" s="38" t="s">
        <v>343</v>
      </c>
      <c r="E82" s="37" t="s">
        <v>819</v>
      </c>
      <c r="F82" s="11" t="s">
        <v>817</v>
      </c>
      <c r="G82" s="49" t="s">
        <v>346</v>
      </c>
      <c r="H82" s="32" t="s">
        <v>647</v>
      </c>
      <c r="I82" s="43">
        <v>29</v>
      </c>
      <c r="J82" s="43">
        <v>25</v>
      </c>
      <c r="K82" s="43">
        <v>6</v>
      </c>
      <c r="L82" s="43">
        <f t="shared" si="1"/>
        <v>60</v>
      </c>
      <c r="M82" s="43">
        <v>0</v>
      </c>
      <c r="N82" s="43">
        <v>0</v>
      </c>
      <c r="O82" s="45"/>
      <c r="P82" s="37" t="s">
        <v>1472</v>
      </c>
      <c r="Q82" s="38" t="s">
        <v>1482</v>
      </c>
      <c r="R82" s="38" t="s">
        <v>1483</v>
      </c>
      <c r="S82" s="41" t="s">
        <v>24</v>
      </c>
      <c r="T82" s="37"/>
      <c r="U82" s="48"/>
    </row>
    <row r="83" spans="2:21" s="33" customFormat="1" x14ac:dyDescent="0.15">
      <c r="B83" s="39">
        <v>2017</v>
      </c>
      <c r="C83" s="38">
        <v>4</v>
      </c>
      <c r="D83" s="38" t="s">
        <v>343</v>
      </c>
      <c r="E83" s="37" t="s">
        <v>822</v>
      </c>
      <c r="F83" s="11" t="s">
        <v>817</v>
      </c>
      <c r="G83" s="49" t="s">
        <v>346</v>
      </c>
      <c r="H83" s="32" t="s">
        <v>647</v>
      </c>
      <c r="I83" s="43">
        <v>27</v>
      </c>
      <c r="J83" s="43">
        <v>26</v>
      </c>
      <c r="K83" s="43">
        <v>7</v>
      </c>
      <c r="L83" s="43">
        <f t="shared" si="1"/>
        <v>60</v>
      </c>
      <c r="M83" s="43">
        <v>0</v>
      </c>
      <c r="N83" s="43">
        <v>0</v>
      </c>
      <c r="O83" s="45"/>
      <c r="P83" s="37" t="s">
        <v>1472</v>
      </c>
      <c r="Q83" s="38" t="s">
        <v>1482</v>
      </c>
      <c r="R83" s="38" t="s">
        <v>1483</v>
      </c>
      <c r="S83" s="41" t="s">
        <v>24</v>
      </c>
      <c r="T83" s="37"/>
      <c r="U83" s="48"/>
    </row>
    <row r="84" spans="2:21" s="33" customFormat="1" x14ac:dyDescent="0.15">
      <c r="B84" s="39">
        <v>2017</v>
      </c>
      <c r="C84" s="38">
        <v>4</v>
      </c>
      <c r="D84" s="38" t="s">
        <v>343</v>
      </c>
      <c r="E84" s="37" t="s">
        <v>823</v>
      </c>
      <c r="F84" s="11" t="s">
        <v>817</v>
      </c>
      <c r="G84" s="49" t="s">
        <v>346</v>
      </c>
      <c r="H84" s="32" t="s">
        <v>647</v>
      </c>
      <c r="I84" s="43">
        <v>27</v>
      </c>
      <c r="J84" s="43">
        <v>26</v>
      </c>
      <c r="K84" s="43">
        <v>7</v>
      </c>
      <c r="L84" s="43">
        <f t="shared" si="1"/>
        <v>60</v>
      </c>
      <c r="M84" s="43">
        <v>0</v>
      </c>
      <c r="N84" s="43">
        <v>0</v>
      </c>
      <c r="O84" s="45"/>
      <c r="P84" s="37" t="s">
        <v>1472</v>
      </c>
      <c r="Q84" s="38" t="s">
        <v>1482</v>
      </c>
      <c r="R84" s="38" t="s">
        <v>1483</v>
      </c>
      <c r="S84" s="41" t="s">
        <v>24</v>
      </c>
      <c r="T84" s="37"/>
      <c r="U84" s="48"/>
    </row>
    <row r="85" spans="2:21" s="33" customFormat="1" x14ac:dyDescent="0.15">
      <c r="B85" s="39">
        <v>2017</v>
      </c>
      <c r="C85" s="38">
        <v>4</v>
      </c>
      <c r="D85" s="38" t="s">
        <v>15</v>
      </c>
      <c r="E85" s="37" t="s">
        <v>329</v>
      </c>
      <c r="F85" s="11" t="s">
        <v>306</v>
      </c>
      <c r="G85" s="49" t="s">
        <v>17</v>
      </c>
      <c r="H85" s="32" t="s">
        <v>107</v>
      </c>
      <c r="I85" s="43">
        <v>49</v>
      </c>
      <c r="J85" s="43">
        <v>10</v>
      </c>
      <c r="K85" s="43"/>
      <c r="L85" s="43">
        <v>59</v>
      </c>
      <c r="M85" s="43">
        <v>49</v>
      </c>
      <c r="N85" s="43"/>
      <c r="O85" s="45"/>
      <c r="P85" s="37" t="s">
        <v>1447</v>
      </c>
      <c r="Q85" s="38" t="s">
        <v>1450</v>
      </c>
      <c r="R85" s="38" t="s">
        <v>1451</v>
      </c>
      <c r="S85" s="41" t="s">
        <v>24</v>
      </c>
      <c r="T85" s="37"/>
      <c r="U85" s="48"/>
    </row>
    <row r="86" spans="2:21" s="33" customFormat="1" x14ac:dyDescent="0.15">
      <c r="B86" s="39">
        <v>2017</v>
      </c>
      <c r="C86" s="38">
        <v>4</v>
      </c>
      <c r="D86" s="38" t="s">
        <v>15</v>
      </c>
      <c r="E86" s="37" t="s">
        <v>325</v>
      </c>
      <c r="F86" s="11" t="s">
        <v>306</v>
      </c>
      <c r="G86" s="49" t="s">
        <v>17</v>
      </c>
      <c r="H86" s="32" t="s">
        <v>107</v>
      </c>
      <c r="I86" s="43">
        <v>46</v>
      </c>
      <c r="J86" s="43">
        <v>10</v>
      </c>
      <c r="K86" s="43"/>
      <c r="L86" s="43">
        <v>56</v>
      </c>
      <c r="M86" s="43">
        <v>46</v>
      </c>
      <c r="N86" s="43"/>
      <c r="O86" s="45"/>
      <c r="P86" s="37" t="s">
        <v>1447</v>
      </c>
      <c r="Q86" s="38" t="s">
        <v>1450</v>
      </c>
      <c r="R86" s="38" t="s">
        <v>1451</v>
      </c>
      <c r="S86" s="41" t="s">
        <v>24</v>
      </c>
      <c r="T86" s="37"/>
      <c r="U86" s="48"/>
    </row>
    <row r="87" spans="2:21" s="33" customFormat="1" x14ac:dyDescent="0.15">
      <c r="B87" s="39">
        <v>2017</v>
      </c>
      <c r="C87" s="38">
        <v>4</v>
      </c>
      <c r="D87" s="38" t="s">
        <v>15</v>
      </c>
      <c r="E87" s="37" t="s">
        <v>137</v>
      </c>
      <c r="F87" s="11" t="s">
        <v>45</v>
      </c>
      <c r="G87" s="49" t="s">
        <v>105</v>
      </c>
      <c r="H87" s="32" t="s">
        <v>138</v>
      </c>
      <c r="I87" s="43">
        <v>50</v>
      </c>
      <c r="J87" s="43"/>
      <c r="K87" s="43"/>
      <c r="L87" s="43">
        <v>50</v>
      </c>
      <c r="M87" s="43">
        <v>50</v>
      </c>
      <c r="N87" s="43"/>
      <c r="O87" s="45"/>
      <c r="P87" s="37" t="s">
        <v>1384</v>
      </c>
      <c r="Q87" s="38" t="s">
        <v>1385</v>
      </c>
      <c r="R87" s="38" t="s">
        <v>1386</v>
      </c>
      <c r="S87" s="41" t="s">
        <v>24</v>
      </c>
      <c r="T87" s="37"/>
      <c r="U87" s="48" t="s">
        <v>139</v>
      </c>
    </row>
    <row r="88" spans="2:21" s="33" customFormat="1" x14ac:dyDescent="0.15">
      <c r="B88" s="39">
        <v>2017</v>
      </c>
      <c r="C88" s="38">
        <v>4</v>
      </c>
      <c r="D88" s="38" t="s">
        <v>16</v>
      </c>
      <c r="E88" s="37" t="s">
        <v>147</v>
      </c>
      <c r="F88" s="11" t="s">
        <v>45</v>
      </c>
      <c r="G88" s="49" t="s">
        <v>17</v>
      </c>
      <c r="H88" s="32" t="s">
        <v>64</v>
      </c>
      <c r="I88" s="43">
        <v>30</v>
      </c>
      <c r="J88" s="43">
        <v>20</v>
      </c>
      <c r="K88" s="43"/>
      <c r="L88" s="43">
        <v>50</v>
      </c>
      <c r="M88" s="43">
        <v>30</v>
      </c>
      <c r="N88" s="43">
        <v>0</v>
      </c>
      <c r="O88" s="45"/>
      <c r="P88" s="37" t="s">
        <v>1396</v>
      </c>
      <c r="Q88" s="38" t="s">
        <v>1397</v>
      </c>
      <c r="R88" s="38" t="s">
        <v>1398</v>
      </c>
      <c r="S88" s="41" t="s">
        <v>1639</v>
      </c>
      <c r="T88" s="37"/>
      <c r="U88" s="48"/>
    </row>
    <row r="89" spans="2:21" s="33" customFormat="1" x14ac:dyDescent="0.15">
      <c r="B89" s="39">
        <v>2017</v>
      </c>
      <c r="C89" s="38">
        <v>4</v>
      </c>
      <c r="D89" s="38" t="s">
        <v>15</v>
      </c>
      <c r="E89" s="37" t="s">
        <v>326</v>
      </c>
      <c r="F89" s="11" t="s">
        <v>306</v>
      </c>
      <c r="G89" s="49" t="s">
        <v>17</v>
      </c>
      <c r="H89" s="32" t="s">
        <v>107</v>
      </c>
      <c r="I89" s="43">
        <v>41</v>
      </c>
      <c r="J89" s="43">
        <v>9</v>
      </c>
      <c r="K89" s="43"/>
      <c r="L89" s="43">
        <v>50</v>
      </c>
      <c r="M89" s="43">
        <v>41</v>
      </c>
      <c r="N89" s="43"/>
      <c r="O89" s="45"/>
      <c r="P89" s="37" t="s">
        <v>1447</v>
      </c>
      <c r="Q89" s="38" t="s">
        <v>1450</v>
      </c>
      <c r="R89" s="38" t="s">
        <v>1451</v>
      </c>
      <c r="S89" s="41" t="s">
        <v>24</v>
      </c>
      <c r="T89" s="37"/>
      <c r="U89" s="48"/>
    </row>
    <row r="90" spans="2:21" s="33" customFormat="1" x14ac:dyDescent="0.15">
      <c r="B90" s="39">
        <v>2017</v>
      </c>
      <c r="C90" s="38">
        <v>4</v>
      </c>
      <c r="D90" s="38" t="s">
        <v>15</v>
      </c>
      <c r="E90" s="37" t="s">
        <v>1137</v>
      </c>
      <c r="F90" s="11" t="s">
        <v>1125</v>
      </c>
      <c r="G90" s="49" t="s">
        <v>17</v>
      </c>
      <c r="H90" s="32" t="s">
        <v>107</v>
      </c>
      <c r="I90" s="43">
        <v>25</v>
      </c>
      <c r="J90" s="43">
        <v>25</v>
      </c>
      <c r="K90" s="43"/>
      <c r="L90" s="43">
        <v>50</v>
      </c>
      <c r="M90" s="43">
        <v>25</v>
      </c>
      <c r="N90" s="43"/>
      <c r="O90" s="45"/>
      <c r="P90" s="37" t="s">
        <v>1559</v>
      </c>
      <c r="Q90" s="38" t="s">
        <v>1560</v>
      </c>
      <c r="R90" s="38" t="s">
        <v>1561</v>
      </c>
      <c r="S90" s="41" t="s">
        <v>24</v>
      </c>
      <c r="T90" s="37"/>
      <c r="U90" s="48"/>
    </row>
    <row r="91" spans="2:21" s="33" customFormat="1" x14ac:dyDescent="0.15">
      <c r="B91" s="39">
        <v>2017</v>
      </c>
      <c r="C91" s="38">
        <v>4</v>
      </c>
      <c r="D91" s="38" t="s">
        <v>15</v>
      </c>
      <c r="E91" s="37" t="s">
        <v>1205</v>
      </c>
      <c r="F91" s="11" t="s">
        <v>1182</v>
      </c>
      <c r="G91" s="49" t="s">
        <v>686</v>
      </c>
      <c r="H91" s="32" t="s">
        <v>138</v>
      </c>
      <c r="I91" s="43">
        <v>49</v>
      </c>
      <c r="J91" s="43">
        <v>0</v>
      </c>
      <c r="K91" s="43">
        <v>0</v>
      </c>
      <c r="L91" s="43">
        <v>49</v>
      </c>
      <c r="M91" s="43">
        <v>49</v>
      </c>
      <c r="N91" s="43">
        <v>0</v>
      </c>
      <c r="O91" s="45"/>
      <c r="P91" s="37" t="s">
        <v>1572</v>
      </c>
      <c r="Q91" s="38" t="s">
        <v>1603</v>
      </c>
      <c r="R91" s="38" t="s">
        <v>1604</v>
      </c>
      <c r="S91" s="41" t="s">
        <v>24</v>
      </c>
      <c r="T91" s="37"/>
      <c r="U91" s="48" t="s">
        <v>1206</v>
      </c>
    </row>
    <row r="92" spans="2:21" s="33" customFormat="1" x14ac:dyDescent="0.15">
      <c r="B92" s="39">
        <v>2017</v>
      </c>
      <c r="C92" s="38">
        <v>4</v>
      </c>
      <c r="D92" s="38" t="s">
        <v>15</v>
      </c>
      <c r="E92" s="37" t="s">
        <v>328</v>
      </c>
      <c r="F92" s="11" t="s">
        <v>306</v>
      </c>
      <c r="G92" s="49" t="s">
        <v>17</v>
      </c>
      <c r="H92" s="32" t="s">
        <v>107</v>
      </c>
      <c r="I92" s="43">
        <v>20</v>
      </c>
      <c r="J92" s="43">
        <v>26</v>
      </c>
      <c r="K92" s="43"/>
      <c r="L92" s="43">
        <v>46</v>
      </c>
      <c r="M92" s="43">
        <v>20</v>
      </c>
      <c r="N92" s="43"/>
      <c r="O92" s="45"/>
      <c r="P92" s="37" t="s">
        <v>1447</v>
      </c>
      <c r="Q92" s="38" t="s">
        <v>1450</v>
      </c>
      <c r="R92" s="38" t="s">
        <v>1451</v>
      </c>
      <c r="S92" s="41" t="s">
        <v>24</v>
      </c>
      <c r="T92" s="37"/>
      <c r="U92" s="48"/>
    </row>
    <row r="93" spans="2:21" s="33" customFormat="1" x14ac:dyDescent="0.15">
      <c r="B93" s="39">
        <v>2017</v>
      </c>
      <c r="C93" s="38">
        <v>4</v>
      </c>
      <c r="D93" s="38" t="s">
        <v>15</v>
      </c>
      <c r="E93" s="37" t="s">
        <v>327</v>
      </c>
      <c r="F93" s="11" t="s">
        <v>306</v>
      </c>
      <c r="G93" s="49" t="s">
        <v>17</v>
      </c>
      <c r="H93" s="32" t="s">
        <v>107</v>
      </c>
      <c r="I93" s="43">
        <v>24</v>
      </c>
      <c r="J93" s="43">
        <v>21</v>
      </c>
      <c r="K93" s="43"/>
      <c r="L93" s="43">
        <v>45</v>
      </c>
      <c r="M93" s="43">
        <v>24</v>
      </c>
      <c r="N93" s="43"/>
      <c r="O93" s="45"/>
      <c r="P93" s="37" t="s">
        <v>1447</v>
      </c>
      <c r="Q93" s="38" t="s">
        <v>1450</v>
      </c>
      <c r="R93" s="38" t="s">
        <v>1451</v>
      </c>
      <c r="S93" s="41" t="s">
        <v>24</v>
      </c>
      <c r="T93" s="37"/>
      <c r="U93" s="48"/>
    </row>
    <row r="94" spans="2:21" s="33" customFormat="1" x14ac:dyDescent="0.15">
      <c r="B94" s="39">
        <v>2017</v>
      </c>
      <c r="C94" s="38">
        <v>4</v>
      </c>
      <c r="D94" s="38" t="s">
        <v>15</v>
      </c>
      <c r="E94" s="37" t="s">
        <v>1209</v>
      </c>
      <c r="F94" s="11" t="s">
        <v>1182</v>
      </c>
      <c r="G94" s="49" t="s">
        <v>686</v>
      </c>
      <c r="H94" s="32" t="s">
        <v>138</v>
      </c>
      <c r="I94" s="43">
        <v>43</v>
      </c>
      <c r="J94" s="43">
        <v>0</v>
      </c>
      <c r="K94" s="43">
        <v>0</v>
      </c>
      <c r="L94" s="43">
        <f>SUM(I94:K94)</f>
        <v>43</v>
      </c>
      <c r="M94" s="43">
        <v>43</v>
      </c>
      <c r="N94" s="43">
        <v>0</v>
      </c>
      <c r="O94" s="45"/>
      <c r="P94" s="37" t="s">
        <v>1578</v>
      </c>
      <c r="Q94" s="38" t="s">
        <v>1605</v>
      </c>
      <c r="R94" s="38" t="s">
        <v>1606</v>
      </c>
      <c r="S94" s="41" t="s">
        <v>1210</v>
      </c>
      <c r="T94" s="37"/>
      <c r="U94" s="48" t="s">
        <v>1211</v>
      </c>
    </row>
    <row r="95" spans="2:21" s="33" customFormat="1" x14ac:dyDescent="0.15">
      <c r="B95" s="39">
        <v>2017</v>
      </c>
      <c r="C95" s="38">
        <v>4</v>
      </c>
      <c r="D95" s="38" t="s">
        <v>15</v>
      </c>
      <c r="E95" s="37" t="s">
        <v>833</v>
      </c>
      <c r="F95" s="11" t="s">
        <v>79</v>
      </c>
      <c r="G95" s="49" t="s">
        <v>17</v>
      </c>
      <c r="H95" s="32" t="s">
        <v>107</v>
      </c>
      <c r="I95" s="43">
        <v>16</v>
      </c>
      <c r="J95" s="43">
        <v>25</v>
      </c>
      <c r="K95" s="43">
        <v>0</v>
      </c>
      <c r="L95" s="43">
        <f>SUM(I95:K95)</f>
        <v>41</v>
      </c>
      <c r="M95" s="43">
        <v>41</v>
      </c>
      <c r="N95" s="43">
        <v>0</v>
      </c>
      <c r="O95" s="45"/>
      <c r="P95" s="37" t="s">
        <v>1477</v>
      </c>
      <c r="Q95" s="38" t="s">
        <v>1488</v>
      </c>
      <c r="R95" s="38" t="s">
        <v>1489</v>
      </c>
      <c r="S95" s="41" t="s">
        <v>24</v>
      </c>
      <c r="T95" s="37"/>
      <c r="U95" s="48"/>
    </row>
    <row r="96" spans="2:21" s="33" customFormat="1" x14ac:dyDescent="0.15">
      <c r="B96" s="39">
        <v>2017</v>
      </c>
      <c r="C96" s="38">
        <v>4</v>
      </c>
      <c r="D96" s="38" t="s">
        <v>343</v>
      </c>
      <c r="E96" s="37" t="s">
        <v>820</v>
      </c>
      <c r="F96" s="11" t="s">
        <v>817</v>
      </c>
      <c r="G96" s="49" t="s">
        <v>346</v>
      </c>
      <c r="H96" s="32" t="s">
        <v>647</v>
      </c>
      <c r="I96" s="43">
        <v>19</v>
      </c>
      <c r="J96" s="43">
        <v>17</v>
      </c>
      <c r="K96" s="43">
        <v>4</v>
      </c>
      <c r="L96" s="43">
        <f>SUM(I96:K96)</f>
        <v>40</v>
      </c>
      <c r="M96" s="43">
        <v>0</v>
      </c>
      <c r="N96" s="43">
        <v>0</v>
      </c>
      <c r="O96" s="45"/>
      <c r="P96" s="37" t="s">
        <v>1472</v>
      </c>
      <c r="Q96" s="38" t="s">
        <v>1482</v>
      </c>
      <c r="R96" s="38" t="s">
        <v>1483</v>
      </c>
      <c r="S96" s="41" t="s">
        <v>24</v>
      </c>
      <c r="T96" s="37"/>
      <c r="U96" s="48"/>
    </row>
    <row r="97" spans="2:21" s="33" customFormat="1" x14ac:dyDescent="0.15">
      <c r="B97" s="39">
        <v>2017</v>
      </c>
      <c r="C97" s="38">
        <v>4</v>
      </c>
      <c r="D97" s="38" t="s">
        <v>15</v>
      </c>
      <c r="E97" s="37" t="s">
        <v>691</v>
      </c>
      <c r="F97" s="11" t="s">
        <v>684</v>
      </c>
      <c r="G97" s="49" t="s">
        <v>17</v>
      </c>
      <c r="H97" s="32" t="s">
        <v>64</v>
      </c>
      <c r="I97" s="43">
        <v>39</v>
      </c>
      <c r="J97" s="43"/>
      <c r="K97" s="43"/>
      <c r="L97" s="43">
        <v>39</v>
      </c>
      <c r="M97" s="43">
        <v>39</v>
      </c>
      <c r="N97" s="43">
        <v>39</v>
      </c>
      <c r="O97" s="45"/>
      <c r="P97" s="37" t="s">
        <v>1464</v>
      </c>
      <c r="Q97" s="38" t="s">
        <v>1467</v>
      </c>
      <c r="R97" s="38" t="s">
        <v>1468</v>
      </c>
      <c r="S97" s="41" t="s">
        <v>24</v>
      </c>
      <c r="T97" s="37"/>
      <c r="U97" s="48"/>
    </row>
    <row r="98" spans="2:21" s="33" customFormat="1" x14ac:dyDescent="0.15">
      <c r="B98" s="39">
        <v>2017</v>
      </c>
      <c r="C98" s="38">
        <v>4</v>
      </c>
      <c r="D98" s="38" t="s">
        <v>15</v>
      </c>
      <c r="E98" s="37" t="s">
        <v>342</v>
      </c>
      <c r="F98" s="11" t="s">
        <v>339</v>
      </c>
      <c r="G98" s="49" t="s">
        <v>110</v>
      </c>
      <c r="H98" s="32" t="s">
        <v>64</v>
      </c>
      <c r="I98" s="43">
        <v>38</v>
      </c>
      <c r="J98" s="43">
        <v>0</v>
      </c>
      <c r="K98" s="43">
        <v>0</v>
      </c>
      <c r="L98" s="43">
        <f>SUM(I98:K98)</f>
        <v>38</v>
      </c>
      <c r="M98" s="43">
        <v>38</v>
      </c>
      <c r="N98" s="43">
        <v>0</v>
      </c>
      <c r="O98" s="45"/>
      <c r="P98" s="37" t="s">
        <v>1409</v>
      </c>
      <c r="Q98" s="38" t="s">
        <v>1410</v>
      </c>
      <c r="R98" s="38" t="s">
        <v>1411</v>
      </c>
      <c r="S98" s="41" t="s">
        <v>24</v>
      </c>
      <c r="T98" s="37"/>
      <c r="U98" s="48"/>
    </row>
    <row r="99" spans="2:21" s="33" customFormat="1" x14ac:dyDescent="0.15">
      <c r="B99" s="39">
        <v>2017</v>
      </c>
      <c r="C99" s="38">
        <v>4</v>
      </c>
      <c r="D99" s="38" t="s">
        <v>15</v>
      </c>
      <c r="E99" s="37" t="s">
        <v>331</v>
      </c>
      <c r="F99" s="11" t="s">
        <v>306</v>
      </c>
      <c r="G99" s="49" t="s">
        <v>17</v>
      </c>
      <c r="H99" s="32" t="s">
        <v>107</v>
      </c>
      <c r="I99" s="43">
        <v>33</v>
      </c>
      <c r="J99" s="43">
        <v>2</v>
      </c>
      <c r="K99" s="43"/>
      <c r="L99" s="43">
        <v>35</v>
      </c>
      <c r="M99" s="43">
        <v>33</v>
      </c>
      <c r="N99" s="43"/>
      <c r="O99" s="45"/>
      <c r="P99" s="37" t="s">
        <v>1447</v>
      </c>
      <c r="Q99" s="38" t="s">
        <v>1450</v>
      </c>
      <c r="R99" s="38" t="s">
        <v>1451</v>
      </c>
      <c r="S99" s="41" t="s">
        <v>24</v>
      </c>
      <c r="T99" s="37"/>
      <c r="U99" s="48"/>
    </row>
    <row r="100" spans="2:21" s="33" customFormat="1" x14ac:dyDescent="0.15">
      <c r="B100" s="39">
        <v>2017</v>
      </c>
      <c r="C100" s="38">
        <v>4</v>
      </c>
      <c r="D100" s="38" t="s">
        <v>343</v>
      </c>
      <c r="E100" s="37" t="s">
        <v>818</v>
      </c>
      <c r="F100" s="11" t="s">
        <v>817</v>
      </c>
      <c r="G100" s="49" t="s">
        <v>346</v>
      </c>
      <c r="H100" s="32" t="s">
        <v>647</v>
      </c>
      <c r="I100" s="43">
        <v>17</v>
      </c>
      <c r="J100" s="43">
        <v>15</v>
      </c>
      <c r="K100" s="43">
        <v>3</v>
      </c>
      <c r="L100" s="43">
        <f>SUM(I100:K100)</f>
        <v>35</v>
      </c>
      <c r="M100" s="43">
        <v>0</v>
      </c>
      <c r="N100" s="43">
        <v>0</v>
      </c>
      <c r="O100" s="45"/>
      <c r="P100" s="37" t="s">
        <v>1472</v>
      </c>
      <c r="Q100" s="38" t="s">
        <v>1482</v>
      </c>
      <c r="R100" s="38" t="s">
        <v>1483</v>
      </c>
      <c r="S100" s="41" t="s">
        <v>24</v>
      </c>
      <c r="T100" s="37"/>
      <c r="U100" s="48"/>
    </row>
    <row r="101" spans="2:21" s="33" customFormat="1" x14ac:dyDescent="0.15">
      <c r="B101" s="39">
        <v>2017</v>
      </c>
      <c r="C101" s="38">
        <v>4</v>
      </c>
      <c r="D101" s="38" t="s">
        <v>343</v>
      </c>
      <c r="E101" s="37" t="s">
        <v>809</v>
      </c>
      <c r="F101" s="11" t="s">
        <v>810</v>
      </c>
      <c r="G101" s="49" t="s">
        <v>105</v>
      </c>
      <c r="H101" s="32" t="s">
        <v>64</v>
      </c>
      <c r="I101" s="43">
        <v>16</v>
      </c>
      <c r="J101" s="43">
        <v>18</v>
      </c>
      <c r="K101" s="43">
        <v>0</v>
      </c>
      <c r="L101" s="43">
        <f>SUM(I101:K101)</f>
        <v>34</v>
      </c>
      <c r="M101" s="43">
        <v>0</v>
      </c>
      <c r="N101" s="43">
        <v>0</v>
      </c>
      <c r="O101" s="45"/>
      <c r="P101" s="37" t="s">
        <v>1469</v>
      </c>
      <c r="Q101" s="38" t="s">
        <v>1470</v>
      </c>
      <c r="R101" s="38" t="s">
        <v>1471</v>
      </c>
      <c r="S101" s="41" t="s">
        <v>24</v>
      </c>
      <c r="T101" s="37"/>
      <c r="U101" s="48"/>
    </row>
    <row r="102" spans="2:21" s="33" customFormat="1" x14ac:dyDescent="0.15">
      <c r="B102" s="39">
        <v>2017</v>
      </c>
      <c r="C102" s="38">
        <v>4</v>
      </c>
      <c r="D102" s="38" t="s">
        <v>93</v>
      </c>
      <c r="E102" s="37" t="s">
        <v>809</v>
      </c>
      <c r="F102" s="11" t="s">
        <v>810</v>
      </c>
      <c r="G102" s="49" t="s">
        <v>105</v>
      </c>
      <c r="H102" s="32" t="s">
        <v>64</v>
      </c>
      <c r="I102" s="43">
        <v>16</v>
      </c>
      <c r="J102" s="43">
        <v>18</v>
      </c>
      <c r="K102" s="43">
        <v>0</v>
      </c>
      <c r="L102" s="43">
        <f>SUM(I102:K102)</f>
        <v>34</v>
      </c>
      <c r="M102" s="43">
        <v>0</v>
      </c>
      <c r="N102" s="43">
        <v>0</v>
      </c>
      <c r="O102" s="45"/>
      <c r="P102" s="37" t="s">
        <v>1628</v>
      </c>
      <c r="Q102" s="38" t="s">
        <v>1629</v>
      </c>
      <c r="R102" s="38" t="s">
        <v>1630</v>
      </c>
      <c r="S102" s="41" t="s">
        <v>24</v>
      </c>
      <c r="T102" s="37"/>
      <c r="U102" s="48"/>
    </row>
    <row r="103" spans="2:21" s="33" customFormat="1" x14ac:dyDescent="0.15">
      <c r="B103" s="39">
        <v>2017</v>
      </c>
      <c r="C103" s="38">
        <v>4</v>
      </c>
      <c r="D103" s="38" t="s">
        <v>15</v>
      </c>
      <c r="E103" s="37" t="s">
        <v>330</v>
      </c>
      <c r="F103" s="11" t="s">
        <v>306</v>
      </c>
      <c r="G103" s="49" t="s">
        <v>17</v>
      </c>
      <c r="H103" s="32" t="s">
        <v>107</v>
      </c>
      <c r="I103" s="43">
        <v>29</v>
      </c>
      <c r="J103" s="43">
        <v>2</v>
      </c>
      <c r="K103" s="43"/>
      <c r="L103" s="43">
        <v>31</v>
      </c>
      <c r="M103" s="43">
        <v>29</v>
      </c>
      <c r="N103" s="43"/>
      <c r="O103" s="45"/>
      <c r="P103" s="37" t="s">
        <v>1447</v>
      </c>
      <c r="Q103" s="38" t="s">
        <v>1450</v>
      </c>
      <c r="R103" s="38" t="s">
        <v>1451</v>
      </c>
      <c r="S103" s="41" t="s">
        <v>24</v>
      </c>
      <c r="T103" s="37"/>
      <c r="U103" s="48"/>
    </row>
    <row r="104" spans="2:21" x14ac:dyDescent="0.15">
      <c r="B104" s="39">
        <v>2017</v>
      </c>
      <c r="C104" s="38">
        <v>4</v>
      </c>
      <c r="D104" s="38" t="s">
        <v>15</v>
      </c>
      <c r="E104" s="37" t="s">
        <v>685</v>
      </c>
      <c r="F104" s="11" t="s">
        <v>684</v>
      </c>
      <c r="G104" s="49" t="s">
        <v>686</v>
      </c>
      <c r="H104" s="32" t="s">
        <v>107</v>
      </c>
      <c r="I104" s="43">
        <v>29</v>
      </c>
      <c r="J104" s="43"/>
      <c r="K104" s="43"/>
      <c r="L104" s="43">
        <v>29</v>
      </c>
      <c r="M104" s="43">
        <v>29</v>
      </c>
      <c r="N104" s="43">
        <v>29</v>
      </c>
      <c r="O104" s="45"/>
      <c r="P104" s="37" t="s">
        <v>1461</v>
      </c>
      <c r="Q104" s="38" t="s">
        <v>1462</v>
      </c>
      <c r="R104" s="38" t="s">
        <v>1463</v>
      </c>
      <c r="S104" s="41" t="s">
        <v>24</v>
      </c>
      <c r="T104" s="37"/>
      <c r="U104" s="48"/>
    </row>
    <row r="105" spans="2:21" x14ac:dyDescent="0.15">
      <c r="B105" s="39">
        <v>2017</v>
      </c>
      <c r="C105" s="38">
        <v>4</v>
      </c>
      <c r="D105" s="38" t="s">
        <v>15</v>
      </c>
      <c r="E105" s="37" t="s">
        <v>690</v>
      </c>
      <c r="F105" s="11" t="s">
        <v>684</v>
      </c>
      <c r="G105" s="49" t="s">
        <v>17</v>
      </c>
      <c r="H105" s="32" t="s">
        <v>64</v>
      </c>
      <c r="I105" s="43">
        <v>27</v>
      </c>
      <c r="J105" s="43"/>
      <c r="K105" s="43"/>
      <c r="L105" s="43">
        <v>27</v>
      </c>
      <c r="M105" s="43">
        <v>27</v>
      </c>
      <c r="N105" s="43">
        <v>27</v>
      </c>
      <c r="O105" s="45"/>
      <c r="P105" s="37" t="s">
        <v>1464</v>
      </c>
      <c r="Q105" s="38" t="s">
        <v>1467</v>
      </c>
      <c r="R105" s="38" t="s">
        <v>1468</v>
      </c>
      <c r="S105" s="41" t="s">
        <v>24</v>
      </c>
      <c r="T105" s="37"/>
      <c r="U105" s="48"/>
    </row>
    <row r="106" spans="2:21" x14ac:dyDescent="0.15">
      <c r="B106" s="39">
        <v>2017</v>
      </c>
      <c r="C106" s="38">
        <v>4</v>
      </c>
      <c r="D106" s="38" t="s">
        <v>343</v>
      </c>
      <c r="E106" s="37" t="s">
        <v>852</v>
      </c>
      <c r="F106" s="11" t="s">
        <v>79</v>
      </c>
      <c r="G106" s="49" t="s">
        <v>17</v>
      </c>
      <c r="H106" s="32" t="s">
        <v>107</v>
      </c>
      <c r="I106" s="43">
        <v>16</v>
      </c>
      <c r="J106" s="43">
        <v>11</v>
      </c>
      <c r="K106" s="43">
        <v>0</v>
      </c>
      <c r="L106" s="43">
        <f>SUM(I106:K106)</f>
        <v>27</v>
      </c>
      <c r="M106" s="43">
        <v>0</v>
      </c>
      <c r="N106" s="43">
        <v>30</v>
      </c>
      <c r="O106" s="45"/>
      <c r="P106" s="37" t="s">
        <v>1472</v>
      </c>
      <c r="Q106" s="38" t="s">
        <v>1502</v>
      </c>
      <c r="R106" s="38" t="s">
        <v>1503</v>
      </c>
      <c r="S106" s="41" t="s">
        <v>24</v>
      </c>
      <c r="T106" s="37"/>
      <c r="U106" s="48"/>
    </row>
    <row r="107" spans="2:21" x14ac:dyDescent="0.15">
      <c r="B107" s="39">
        <v>2017</v>
      </c>
      <c r="C107" s="38">
        <v>4</v>
      </c>
      <c r="D107" s="38" t="s">
        <v>343</v>
      </c>
      <c r="E107" s="37" t="s">
        <v>853</v>
      </c>
      <c r="F107" s="11" t="s">
        <v>79</v>
      </c>
      <c r="G107" s="49" t="s">
        <v>17</v>
      </c>
      <c r="H107" s="32" t="s">
        <v>107</v>
      </c>
      <c r="I107" s="43">
        <v>16</v>
      </c>
      <c r="J107" s="43">
        <v>11</v>
      </c>
      <c r="K107" s="43">
        <v>0</v>
      </c>
      <c r="L107" s="43">
        <f>SUM(I107:K107)</f>
        <v>27</v>
      </c>
      <c r="M107" s="43">
        <v>0</v>
      </c>
      <c r="N107" s="43">
        <v>30</v>
      </c>
      <c r="O107" s="45"/>
      <c r="P107" s="37" t="s">
        <v>1472</v>
      </c>
      <c r="Q107" s="38" t="s">
        <v>1502</v>
      </c>
      <c r="R107" s="38" t="s">
        <v>1503</v>
      </c>
      <c r="S107" s="41" t="s">
        <v>24</v>
      </c>
      <c r="T107" s="37"/>
      <c r="U107" s="48"/>
    </row>
    <row r="108" spans="2:21" s="33" customFormat="1" x14ac:dyDescent="0.15">
      <c r="B108" s="39">
        <v>2017</v>
      </c>
      <c r="C108" s="38">
        <v>4</v>
      </c>
      <c r="D108" s="38" t="s">
        <v>343</v>
      </c>
      <c r="E108" s="37" t="s">
        <v>857</v>
      </c>
      <c r="F108" s="11" t="s">
        <v>79</v>
      </c>
      <c r="G108" s="49" t="s">
        <v>17</v>
      </c>
      <c r="H108" s="32" t="s">
        <v>107</v>
      </c>
      <c r="I108" s="43">
        <v>16</v>
      </c>
      <c r="J108" s="43">
        <v>11</v>
      </c>
      <c r="K108" s="43">
        <v>0</v>
      </c>
      <c r="L108" s="43">
        <f>SUM(I108:K108)</f>
        <v>27</v>
      </c>
      <c r="M108" s="43">
        <v>0</v>
      </c>
      <c r="N108" s="43">
        <v>30</v>
      </c>
      <c r="O108" s="45"/>
      <c r="P108" s="37" t="s">
        <v>1472</v>
      </c>
      <c r="Q108" s="38" t="s">
        <v>1502</v>
      </c>
      <c r="R108" s="38" t="s">
        <v>1503</v>
      </c>
      <c r="S108" s="41" t="s">
        <v>24</v>
      </c>
      <c r="T108" s="37"/>
      <c r="U108" s="48"/>
    </row>
    <row r="109" spans="2:21" s="33" customFormat="1" x14ac:dyDescent="0.15">
      <c r="B109" s="39">
        <v>2017</v>
      </c>
      <c r="C109" s="38">
        <v>4</v>
      </c>
      <c r="D109" s="38" t="s">
        <v>343</v>
      </c>
      <c r="E109" s="37" t="s">
        <v>858</v>
      </c>
      <c r="F109" s="11" t="s">
        <v>79</v>
      </c>
      <c r="G109" s="49" t="s">
        <v>17</v>
      </c>
      <c r="H109" s="32" t="s">
        <v>107</v>
      </c>
      <c r="I109" s="43">
        <v>16</v>
      </c>
      <c r="J109" s="43">
        <v>11</v>
      </c>
      <c r="K109" s="43">
        <v>0</v>
      </c>
      <c r="L109" s="43">
        <f>SUM(I109:K109)</f>
        <v>27</v>
      </c>
      <c r="M109" s="43">
        <v>0</v>
      </c>
      <c r="N109" s="43">
        <v>30</v>
      </c>
      <c r="O109" s="45"/>
      <c r="P109" s="37" t="s">
        <v>1472</v>
      </c>
      <c r="Q109" s="38" t="s">
        <v>1502</v>
      </c>
      <c r="R109" s="38" t="s">
        <v>1503</v>
      </c>
      <c r="S109" s="41" t="s">
        <v>24</v>
      </c>
      <c r="T109" s="37"/>
      <c r="U109" s="48"/>
    </row>
    <row r="110" spans="2:21" x14ac:dyDescent="0.15">
      <c r="B110" s="39">
        <v>2017</v>
      </c>
      <c r="C110" s="38">
        <v>4</v>
      </c>
      <c r="D110" s="38" t="s">
        <v>15</v>
      </c>
      <c r="E110" s="37" t="s">
        <v>1230</v>
      </c>
      <c r="F110" s="11" t="s">
        <v>1182</v>
      </c>
      <c r="G110" s="49" t="s">
        <v>17</v>
      </c>
      <c r="H110" s="32" t="s">
        <v>107</v>
      </c>
      <c r="I110" s="43">
        <v>27</v>
      </c>
      <c r="J110" s="43">
        <v>0</v>
      </c>
      <c r="K110" s="43">
        <v>0</v>
      </c>
      <c r="L110" s="43">
        <v>27</v>
      </c>
      <c r="M110" s="43">
        <v>27</v>
      </c>
      <c r="N110" s="43">
        <v>0</v>
      </c>
      <c r="O110" s="45"/>
      <c r="P110" s="37" t="s">
        <v>1587</v>
      </c>
      <c r="Q110" s="38" t="s">
        <v>1618</v>
      </c>
      <c r="R110" s="38" t="s">
        <v>1619</v>
      </c>
      <c r="S110" s="41" t="s">
        <v>24</v>
      </c>
      <c r="T110" s="37"/>
      <c r="U110" s="48"/>
    </row>
    <row r="111" spans="2:21" x14ac:dyDescent="0.15">
      <c r="B111" s="39">
        <v>2017</v>
      </c>
      <c r="C111" s="38">
        <v>4</v>
      </c>
      <c r="D111" s="38" t="s">
        <v>343</v>
      </c>
      <c r="E111" s="37" t="s">
        <v>854</v>
      </c>
      <c r="F111" s="11" t="s">
        <v>79</v>
      </c>
      <c r="G111" s="49" t="s">
        <v>17</v>
      </c>
      <c r="H111" s="32" t="s">
        <v>107</v>
      </c>
      <c r="I111" s="43">
        <v>16</v>
      </c>
      <c r="J111" s="43">
        <v>10</v>
      </c>
      <c r="K111" s="43">
        <v>0</v>
      </c>
      <c r="L111" s="43">
        <f t="shared" ref="L111:L121" si="2">SUM(I111:K111)</f>
        <v>26</v>
      </c>
      <c r="M111" s="43">
        <v>0</v>
      </c>
      <c r="N111" s="43">
        <v>30</v>
      </c>
      <c r="O111" s="45"/>
      <c r="P111" s="37" t="s">
        <v>1472</v>
      </c>
      <c r="Q111" s="38" t="s">
        <v>1502</v>
      </c>
      <c r="R111" s="38" t="s">
        <v>1503</v>
      </c>
      <c r="S111" s="41" t="s">
        <v>24</v>
      </c>
      <c r="T111" s="37"/>
      <c r="U111" s="48"/>
    </row>
    <row r="112" spans="2:21" x14ac:dyDescent="0.15">
      <c r="B112" s="39">
        <v>2017</v>
      </c>
      <c r="C112" s="38">
        <v>4</v>
      </c>
      <c r="D112" s="38" t="s">
        <v>343</v>
      </c>
      <c r="E112" s="37" t="s">
        <v>855</v>
      </c>
      <c r="F112" s="11" t="s">
        <v>79</v>
      </c>
      <c r="G112" s="49" t="s">
        <v>17</v>
      </c>
      <c r="H112" s="32" t="s">
        <v>107</v>
      </c>
      <c r="I112" s="43">
        <v>16</v>
      </c>
      <c r="J112" s="43">
        <v>10</v>
      </c>
      <c r="K112" s="43">
        <v>0</v>
      </c>
      <c r="L112" s="43">
        <f t="shared" si="2"/>
        <v>26</v>
      </c>
      <c r="M112" s="43">
        <v>0</v>
      </c>
      <c r="N112" s="43">
        <v>30</v>
      </c>
      <c r="O112" s="45"/>
      <c r="P112" s="37" t="s">
        <v>1472</v>
      </c>
      <c r="Q112" s="38" t="s">
        <v>1502</v>
      </c>
      <c r="R112" s="38" t="s">
        <v>1503</v>
      </c>
      <c r="S112" s="41" t="s">
        <v>24</v>
      </c>
      <c r="T112" s="37"/>
      <c r="U112" s="48"/>
    </row>
    <row r="113" spans="2:21" x14ac:dyDescent="0.15">
      <c r="B113" s="39">
        <v>2017</v>
      </c>
      <c r="C113" s="38">
        <v>4</v>
      </c>
      <c r="D113" s="38" t="s">
        <v>343</v>
      </c>
      <c r="E113" s="37" t="s">
        <v>856</v>
      </c>
      <c r="F113" s="11" t="s">
        <v>79</v>
      </c>
      <c r="G113" s="49" t="s">
        <v>17</v>
      </c>
      <c r="H113" s="32" t="s">
        <v>107</v>
      </c>
      <c r="I113" s="43">
        <v>16</v>
      </c>
      <c r="J113" s="43">
        <v>10</v>
      </c>
      <c r="K113" s="43">
        <v>0</v>
      </c>
      <c r="L113" s="43">
        <f t="shared" si="2"/>
        <v>26</v>
      </c>
      <c r="M113" s="43">
        <v>0</v>
      </c>
      <c r="N113" s="43">
        <v>30</v>
      </c>
      <c r="O113" s="45"/>
      <c r="P113" s="37" t="s">
        <v>1472</v>
      </c>
      <c r="Q113" s="38" t="s">
        <v>1502</v>
      </c>
      <c r="R113" s="38" t="s">
        <v>1503</v>
      </c>
      <c r="S113" s="41" t="s">
        <v>24</v>
      </c>
      <c r="T113" s="37"/>
      <c r="U113" s="48"/>
    </row>
    <row r="114" spans="2:21" x14ac:dyDescent="0.15">
      <c r="B114" s="39">
        <v>2017</v>
      </c>
      <c r="C114" s="38">
        <v>4</v>
      </c>
      <c r="D114" s="38" t="s">
        <v>15</v>
      </c>
      <c r="E114" s="37" t="s">
        <v>850</v>
      </c>
      <c r="F114" s="11" t="s">
        <v>79</v>
      </c>
      <c r="G114" s="49" t="s">
        <v>17</v>
      </c>
      <c r="H114" s="32" t="s">
        <v>107</v>
      </c>
      <c r="I114" s="43">
        <v>14</v>
      </c>
      <c r="J114" s="43">
        <v>9</v>
      </c>
      <c r="K114" s="43">
        <v>0</v>
      </c>
      <c r="L114" s="43">
        <f t="shared" si="2"/>
        <v>23</v>
      </c>
      <c r="M114" s="43">
        <v>0</v>
      </c>
      <c r="N114" s="43">
        <v>25</v>
      </c>
      <c r="O114" s="45"/>
      <c r="P114" s="37" t="s">
        <v>1472</v>
      </c>
      <c r="Q114" s="38" t="s">
        <v>1502</v>
      </c>
      <c r="R114" s="38" t="s">
        <v>1503</v>
      </c>
      <c r="S114" s="41" t="s">
        <v>24</v>
      </c>
      <c r="T114" s="37"/>
      <c r="U114" s="48"/>
    </row>
    <row r="115" spans="2:21" x14ac:dyDescent="0.15">
      <c r="B115" s="39">
        <v>2017</v>
      </c>
      <c r="C115" s="38">
        <v>4</v>
      </c>
      <c r="D115" s="38" t="s">
        <v>15</v>
      </c>
      <c r="E115" s="37" t="s">
        <v>153</v>
      </c>
      <c r="F115" s="11" t="s">
        <v>134</v>
      </c>
      <c r="G115" s="49" t="s">
        <v>17</v>
      </c>
      <c r="H115" s="32" t="s">
        <v>154</v>
      </c>
      <c r="I115" s="43">
        <v>22</v>
      </c>
      <c r="J115" s="43">
        <v>0</v>
      </c>
      <c r="K115" s="43">
        <v>0</v>
      </c>
      <c r="L115" s="43">
        <f t="shared" si="2"/>
        <v>22</v>
      </c>
      <c r="M115" s="43">
        <v>0</v>
      </c>
      <c r="N115" s="43">
        <v>0</v>
      </c>
      <c r="O115" s="45"/>
      <c r="P115" s="37" t="s">
        <v>1404</v>
      </c>
      <c r="Q115" s="38" t="s">
        <v>1405</v>
      </c>
      <c r="R115" s="38" t="s">
        <v>1406</v>
      </c>
      <c r="S115" s="41" t="s">
        <v>152</v>
      </c>
      <c r="T115" s="37"/>
      <c r="U115" s="48" t="s">
        <v>155</v>
      </c>
    </row>
    <row r="116" spans="2:21" x14ac:dyDescent="0.15">
      <c r="B116" s="39">
        <v>2017</v>
      </c>
      <c r="C116" s="38">
        <v>4</v>
      </c>
      <c r="D116" s="38" t="s">
        <v>343</v>
      </c>
      <c r="E116" s="37" t="s">
        <v>851</v>
      </c>
      <c r="F116" s="11" t="s">
        <v>79</v>
      </c>
      <c r="G116" s="49" t="s">
        <v>17</v>
      </c>
      <c r="H116" s="32" t="s">
        <v>107</v>
      </c>
      <c r="I116" s="43">
        <v>14</v>
      </c>
      <c r="J116" s="43">
        <v>8</v>
      </c>
      <c r="K116" s="43">
        <v>0</v>
      </c>
      <c r="L116" s="43">
        <f t="shared" si="2"/>
        <v>22</v>
      </c>
      <c r="M116" s="43">
        <v>0</v>
      </c>
      <c r="N116" s="43">
        <v>25</v>
      </c>
      <c r="O116" s="45"/>
      <c r="P116" s="37" t="s">
        <v>1472</v>
      </c>
      <c r="Q116" s="38" t="s">
        <v>1502</v>
      </c>
      <c r="R116" s="38" t="s">
        <v>1503</v>
      </c>
      <c r="S116" s="41" t="s">
        <v>24</v>
      </c>
      <c r="T116" s="37"/>
      <c r="U116" s="48"/>
    </row>
    <row r="117" spans="2:21" x14ac:dyDescent="0.15">
      <c r="B117" s="39">
        <v>2017</v>
      </c>
      <c r="C117" s="38">
        <v>4</v>
      </c>
      <c r="D117" s="38" t="s">
        <v>15</v>
      </c>
      <c r="E117" s="37" t="s">
        <v>338</v>
      </c>
      <c r="F117" s="11" t="s">
        <v>339</v>
      </c>
      <c r="G117" s="49" t="s">
        <v>110</v>
      </c>
      <c r="H117" s="32" t="s">
        <v>64</v>
      </c>
      <c r="I117" s="43">
        <v>21</v>
      </c>
      <c r="J117" s="43">
        <v>0</v>
      </c>
      <c r="K117" s="43">
        <v>0</v>
      </c>
      <c r="L117" s="43">
        <f t="shared" si="2"/>
        <v>21</v>
      </c>
      <c r="M117" s="43">
        <v>21</v>
      </c>
      <c r="N117" s="43">
        <v>0</v>
      </c>
      <c r="O117" s="45"/>
      <c r="P117" s="37" t="s">
        <v>1409</v>
      </c>
      <c r="Q117" s="38" t="s">
        <v>1410</v>
      </c>
      <c r="R117" s="38" t="s">
        <v>1411</v>
      </c>
      <c r="S117" s="41" t="s">
        <v>24</v>
      </c>
      <c r="T117" s="37"/>
      <c r="U117" s="48"/>
    </row>
    <row r="118" spans="2:21" x14ac:dyDescent="0.15">
      <c r="B118" s="39">
        <v>2017</v>
      </c>
      <c r="C118" s="38">
        <v>4</v>
      </c>
      <c r="D118" s="38" t="s">
        <v>15</v>
      </c>
      <c r="E118" s="37" t="s">
        <v>106</v>
      </c>
      <c r="F118" s="11" t="s">
        <v>45</v>
      </c>
      <c r="G118" s="49" t="s">
        <v>105</v>
      </c>
      <c r="H118" s="32" t="s">
        <v>107</v>
      </c>
      <c r="I118" s="43">
        <v>20</v>
      </c>
      <c r="J118" s="43">
        <v>0</v>
      </c>
      <c r="K118" s="43">
        <v>0</v>
      </c>
      <c r="L118" s="43">
        <f t="shared" si="2"/>
        <v>20</v>
      </c>
      <c r="M118" s="43">
        <v>20</v>
      </c>
      <c r="N118" s="43">
        <v>0</v>
      </c>
      <c r="O118" s="45"/>
      <c r="P118" s="37" t="s">
        <v>1368</v>
      </c>
      <c r="Q118" s="38" t="s">
        <v>1369</v>
      </c>
      <c r="R118" s="38" t="s">
        <v>1370</v>
      </c>
      <c r="S118" s="41" t="s">
        <v>24</v>
      </c>
      <c r="T118" s="37" t="s">
        <v>108</v>
      </c>
      <c r="U118" s="48"/>
    </row>
    <row r="119" spans="2:21" x14ac:dyDescent="0.15">
      <c r="B119" s="39">
        <v>2017</v>
      </c>
      <c r="C119" s="38">
        <v>4</v>
      </c>
      <c r="D119" s="38" t="s">
        <v>15</v>
      </c>
      <c r="E119" s="37" t="s">
        <v>109</v>
      </c>
      <c r="F119" s="11" t="s">
        <v>45</v>
      </c>
      <c r="G119" s="49" t="s">
        <v>110</v>
      </c>
      <c r="H119" s="32" t="s">
        <v>107</v>
      </c>
      <c r="I119" s="43">
        <v>20</v>
      </c>
      <c r="J119" s="43">
        <v>0</v>
      </c>
      <c r="K119" s="43">
        <v>0</v>
      </c>
      <c r="L119" s="43">
        <f t="shared" si="2"/>
        <v>20</v>
      </c>
      <c r="M119" s="43">
        <v>20</v>
      </c>
      <c r="N119" s="43">
        <v>0</v>
      </c>
      <c r="O119" s="45"/>
      <c r="P119" s="37" t="s">
        <v>1368</v>
      </c>
      <c r="Q119" s="38" t="s">
        <v>1369</v>
      </c>
      <c r="R119" s="38" t="s">
        <v>1370</v>
      </c>
      <c r="S119" s="41" t="s">
        <v>24</v>
      </c>
      <c r="T119" s="37"/>
      <c r="U119" s="48"/>
    </row>
    <row r="120" spans="2:21" x14ac:dyDescent="0.15">
      <c r="B120" s="39">
        <v>2017</v>
      </c>
      <c r="C120" s="38">
        <v>4</v>
      </c>
      <c r="D120" s="38" t="s">
        <v>15</v>
      </c>
      <c r="E120" s="37" t="s">
        <v>861</v>
      </c>
      <c r="F120" s="11" t="s">
        <v>79</v>
      </c>
      <c r="G120" s="49" t="s">
        <v>17</v>
      </c>
      <c r="H120" s="32" t="s">
        <v>107</v>
      </c>
      <c r="I120" s="43">
        <v>20</v>
      </c>
      <c r="J120" s="43">
        <v>0</v>
      </c>
      <c r="K120" s="43">
        <v>0</v>
      </c>
      <c r="L120" s="43">
        <f t="shared" si="2"/>
        <v>20</v>
      </c>
      <c r="M120" s="43">
        <v>20</v>
      </c>
      <c r="N120" s="43">
        <v>0</v>
      </c>
      <c r="O120" s="45"/>
      <c r="P120" s="37" t="s">
        <v>1508</v>
      </c>
      <c r="Q120" s="38" t="s">
        <v>1509</v>
      </c>
      <c r="R120" s="38" t="s">
        <v>1510</v>
      </c>
      <c r="S120" s="41" t="s">
        <v>24</v>
      </c>
      <c r="T120" s="37" t="s">
        <v>862</v>
      </c>
      <c r="U120" s="48"/>
    </row>
    <row r="121" spans="2:21" x14ac:dyDescent="0.15">
      <c r="B121" s="39">
        <v>2017</v>
      </c>
      <c r="C121" s="38">
        <v>4</v>
      </c>
      <c r="D121" s="38" t="s">
        <v>15</v>
      </c>
      <c r="E121" s="37" t="s">
        <v>841</v>
      </c>
      <c r="F121" s="11" t="s">
        <v>79</v>
      </c>
      <c r="G121" s="49" t="s">
        <v>110</v>
      </c>
      <c r="H121" s="32" t="s">
        <v>138</v>
      </c>
      <c r="I121" s="43">
        <v>19</v>
      </c>
      <c r="J121" s="43">
        <v>0</v>
      </c>
      <c r="K121" s="43">
        <v>0</v>
      </c>
      <c r="L121" s="43">
        <f t="shared" si="2"/>
        <v>19</v>
      </c>
      <c r="M121" s="43">
        <v>19</v>
      </c>
      <c r="N121" s="43">
        <v>19</v>
      </c>
      <c r="O121" s="45"/>
      <c r="P121" s="37" t="s">
        <v>1472</v>
      </c>
      <c r="Q121" s="38" t="s">
        <v>1496</v>
      </c>
      <c r="R121" s="38" t="s">
        <v>1497</v>
      </c>
      <c r="S121" s="41" t="s">
        <v>24</v>
      </c>
      <c r="T121" s="37"/>
      <c r="U121" s="48" t="s">
        <v>842</v>
      </c>
    </row>
    <row r="122" spans="2:21" x14ac:dyDescent="0.15">
      <c r="B122" s="39">
        <v>2017</v>
      </c>
      <c r="C122" s="38">
        <v>4</v>
      </c>
      <c r="D122" s="38" t="s">
        <v>15</v>
      </c>
      <c r="E122" s="37" t="s">
        <v>1194</v>
      </c>
      <c r="F122" s="11" t="s">
        <v>1189</v>
      </c>
      <c r="G122" s="49" t="s">
        <v>190</v>
      </c>
      <c r="H122" s="32" t="s">
        <v>64</v>
      </c>
      <c r="I122" s="43">
        <v>16</v>
      </c>
      <c r="J122" s="43"/>
      <c r="K122" s="43"/>
      <c r="L122" s="43">
        <v>16</v>
      </c>
      <c r="M122" s="43">
        <v>16</v>
      </c>
      <c r="N122" s="43">
        <v>16</v>
      </c>
      <c r="O122" s="45"/>
      <c r="P122" s="37" t="s">
        <v>1590</v>
      </c>
      <c r="Q122" s="38" t="s">
        <v>1591</v>
      </c>
      <c r="R122" s="38" t="s">
        <v>1592</v>
      </c>
      <c r="S122" s="41" t="s">
        <v>24</v>
      </c>
      <c r="T122" s="37"/>
      <c r="U122" s="48"/>
    </row>
    <row r="123" spans="2:21" x14ac:dyDescent="0.15">
      <c r="B123" s="39">
        <v>2017</v>
      </c>
      <c r="C123" s="38">
        <v>4</v>
      </c>
      <c r="D123" s="38" t="s">
        <v>15</v>
      </c>
      <c r="E123" s="37" t="s">
        <v>814</v>
      </c>
      <c r="F123" s="11" t="s">
        <v>79</v>
      </c>
      <c r="G123" s="49" t="s">
        <v>17</v>
      </c>
      <c r="H123" s="32" t="s">
        <v>107</v>
      </c>
      <c r="I123" s="43">
        <v>11</v>
      </c>
      <c r="J123" s="43">
        <v>4</v>
      </c>
      <c r="K123" s="43">
        <v>0</v>
      </c>
      <c r="L123" s="43">
        <f>SUM(I123:K123)</f>
        <v>15</v>
      </c>
      <c r="M123" s="43">
        <v>15</v>
      </c>
      <c r="N123" s="43">
        <v>15</v>
      </c>
      <c r="O123" s="45"/>
      <c r="P123" s="37" t="s">
        <v>1477</v>
      </c>
      <c r="Q123" s="38" t="s">
        <v>1478</v>
      </c>
      <c r="R123" s="38" t="s">
        <v>1479</v>
      </c>
      <c r="S123" s="41" t="s">
        <v>24</v>
      </c>
      <c r="T123" s="37"/>
      <c r="U123" s="48"/>
    </row>
    <row r="124" spans="2:21" x14ac:dyDescent="0.15">
      <c r="B124" s="39">
        <v>2017</v>
      </c>
      <c r="C124" s="38">
        <v>4</v>
      </c>
      <c r="D124" s="38" t="s">
        <v>15</v>
      </c>
      <c r="E124" s="37" t="s">
        <v>1193</v>
      </c>
      <c r="F124" s="11" t="s">
        <v>1182</v>
      </c>
      <c r="G124" s="49" t="s">
        <v>110</v>
      </c>
      <c r="H124" s="32" t="s">
        <v>64</v>
      </c>
      <c r="I124" s="43">
        <v>15</v>
      </c>
      <c r="J124" s="43"/>
      <c r="K124" s="43"/>
      <c r="L124" s="43">
        <v>15</v>
      </c>
      <c r="M124" s="43">
        <v>15</v>
      </c>
      <c r="N124" s="43">
        <v>15</v>
      </c>
      <c r="O124" s="45"/>
      <c r="P124" s="37" t="s">
        <v>1590</v>
      </c>
      <c r="Q124" s="38" t="s">
        <v>1591</v>
      </c>
      <c r="R124" s="38" t="s">
        <v>1592</v>
      </c>
      <c r="S124" s="41" t="s">
        <v>24</v>
      </c>
      <c r="T124" s="37"/>
      <c r="U124" s="48"/>
    </row>
    <row r="125" spans="2:21" x14ac:dyDescent="0.15">
      <c r="B125" s="39">
        <v>2017</v>
      </c>
      <c r="C125" s="38">
        <v>4</v>
      </c>
      <c r="D125" s="38" t="s">
        <v>15</v>
      </c>
      <c r="E125" s="37" t="s">
        <v>689</v>
      </c>
      <c r="F125" s="11" t="s">
        <v>684</v>
      </c>
      <c r="G125" s="49" t="s">
        <v>17</v>
      </c>
      <c r="H125" s="32" t="s">
        <v>64</v>
      </c>
      <c r="I125" s="43">
        <v>13</v>
      </c>
      <c r="J125" s="43"/>
      <c r="K125" s="43"/>
      <c r="L125" s="43">
        <v>13</v>
      </c>
      <c r="M125" s="43">
        <v>13</v>
      </c>
      <c r="N125" s="43">
        <v>13</v>
      </c>
      <c r="O125" s="45"/>
      <c r="P125" s="37" t="s">
        <v>1464</v>
      </c>
      <c r="Q125" s="38" t="s">
        <v>1467</v>
      </c>
      <c r="R125" s="38" t="s">
        <v>1468</v>
      </c>
      <c r="S125" s="41" t="s">
        <v>24</v>
      </c>
      <c r="T125" s="37"/>
      <c r="U125" s="48"/>
    </row>
    <row r="126" spans="2:21" x14ac:dyDescent="0.15">
      <c r="B126" s="39">
        <v>2017</v>
      </c>
      <c r="C126" s="38">
        <v>4</v>
      </c>
      <c r="D126" s="38" t="s">
        <v>15</v>
      </c>
      <c r="E126" s="37" t="s">
        <v>103</v>
      </c>
      <c r="F126" s="11" t="s">
        <v>104</v>
      </c>
      <c r="G126" s="49" t="s">
        <v>105</v>
      </c>
      <c r="H126" s="32" t="s">
        <v>64</v>
      </c>
      <c r="I126" s="43"/>
      <c r="J126" s="43"/>
      <c r="K126" s="43">
        <v>12</v>
      </c>
      <c r="L126" s="43">
        <f>SUM(I126:K126)</f>
        <v>12</v>
      </c>
      <c r="M126" s="43">
        <v>12</v>
      </c>
      <c r="N126" s="43"/>
      <c r="O126" s="45"/>
      <c r="P126" s="37" t="s">
        <v>1365</v>
      </c>
      <c r="Q126" s="38" t="s">
        <v>1366</v>
      </c>
      <c r="R126" s="38" t="s">
        <v>1367</v>
      </c>
      <c r="S126" s="41" t="s">
        <v>24</v>
      </c>
      <c r="T126" s="37"/>
      <c r="U126" s="48"/>
    </row>
    <row r="127" spans="2:21" x14ac:dyDescent="0.15">
      <c r="B127" s="39">
        <v>2017</v>
      </c>
      <c r="C127" s="38">
        <v>4</v>
      </c>
      <c r="D127" s="38" t="s">
        <v>15</v>
      </c>
      <c r="E127" s="37" t="s">
        <v>103</v>
      </c>
      <c r="F127" s="11" t="s">
        <v>45</v>
      </c>
      <c r="G127" s="49" t="s">
        <v>105</v>
      </c>
      <c r="H127" s="32" t="s">
        <v>64</v>
      </c>
      <c r="I127" s="43"/>
      <c r="J127" s="43"/>
      <c r="K127" s="43">
        <v>12</v>
      </c>
      <c r="L127" s="43">
        <f>SUM(I127:K127)</f>
        <v>12</v>
      </c>
      <c r="M127" s="43">
        <v>12</v>
      </c>
      <c r="N127" s="43"/>
      <c r="O127" s="45"/>
      <c r="P127" s="37" t="s">
        <v>1365</v>
      </c>
      <c r="Q127" s="38" t="s">
        <v>1366</v>
      </c>
      <c r="R127" s="38" t="s">
        <v>1367</v>
      </c>
      <c r="S127" s="41" t="s">
        <v>24</v>
      </c>
      <c r="T127" s="37"/>
      <c r="U127" s="48"/>
    </row>
    <row r="128" spans="2:21" x14ac:dyDescent="0.15">
      <c r="B128" s="39">
        <v>2017</v>
      </c>
      <c r="C128" s="38">
        <v>4</v>
      </c>
      <c r="D128" s="38" t="s">
        <v>15</v>
      </c>
      <c r="E128" s="37" t="s">
        <v>1224</v>
      </c>
      <c r="F128" s="11" t="s">
        <v>1182</v>
      </c>
      <c r="G128" s="49" t="s">
        <v>119</v>
      </c>
      <c r="H128" s="32" t="s">
        <v>64</v>
      </c>
      <c r="I128" s="43">
        <v>12</v>
      </c>
      <c r="J128" s="43">
        <v>0</v>
      </c>
      <c r="K128" s="43">
        <v>0</v>
      </c>
      <c r="L128" s="43">
        <v>12</v>
      </c>
      <c r="M128" s="43">
        <v>0</v>
      </c>
      <c r="N128" s="43">
        <v>0</v>
      </c>
      <c r="O128" s="45"/>
      <c r="P128" s="37" t="s">
        <v>1613</v>
      </c>
      <c r="Q128" s="38" t="s">
        <v>1614</v>
      </c>
      <c r="R128" s="38" t="s">
        <v>1615</v>
      </c>
      <c r="S128" s="41" t="s">
        <v>24</v>
      </c>
      <c r="T128" s="37"/>
      <c r="U128" s="48"/>
    </row>
    <row r="129" spans="2:21" x14ac:dyDescent="0.15">
      <c r="B129" s="39">
        <v>2017</v>
      </c>
      <c r="C129" s="38">
        <v>4</v>
      </c>
      <c r="D129" s="38" t="s">
        <v>15</v>
      </c>
      <c r="E129" s="37" t="s">
        <v>1227</v>
      </c>
      <c r="F129" s="11" t="s">
        <v>1182</v>
      </c>
      <c r="G129" s="49" t="s">
        <v>105</v>
      </c>
      <c r="H129" s="32" t="s">
        <v>138</v>
      </c>
      <c r="I129" s="43">
        <v>10</v>
      </c>
      <c r="J129" s="43">
        <v>0</v>
      </c>
      <c r="K129" s="43">
        <v>0</v>
      </c>
      <c r="L129" s="43">
        <v>10</v>
      </c>
      <c r="M129" s="43">
        <v>10</v>
      </c>
      <c r="N129" s="43">
        <v>10</v>
      </c>
      <c r="O129" s="45"/>
      <c r="P129" s="37" t="s">
        <v>1587</v>
      </c>
      <c r="Q129" s="38" t="s">
        <v>1588</v>
      </c>
      <c r="R129" s="38" t="s">
        <v>1589</v>
      </c>
      <c r="S129" s="41" t="s">
        <v>24</v>
      </c>
      <c r="T129" s="37"/>
      <c r="U129" s="48" t="s">
        <v>1228</v>
      </c>
    </row>
    <row r="130" spans="2:21" x14ac:dyDescent="0.15">
      <c r="B130" s="39">
        <v>2017</v>
      </c>
      <c r="C130" s="38">
        <v>4</v>
      </c>
      <c r="D130" s="38" t="s">
        <v>15</v>
      </c>
      <c r="E130" s="37" t="s">
        <v>1229</v>
      </c>
      <c r="F130" s="11" t="s">
        <v>1182</v>
      </c>
      <c r="G130" s="49" t="s">
        <v>105</v>
      </c>
      <c r="H130" s="32" t="s">
        <v>138</v>
      </c>
      <c r="I130" s="43">
        <v>10</v>
      </c>
      <c r="J130" s="43">
        <v>0</v>
      </c>
      <c r="K130" s="43">
        <v>0</v>
      </c>
      <c r="L130" s="43">
        <v>10</v>
      </c>
      <c r="M130" s="43">
        <v>10</v>
      </c>
      <c r="N130" s="43">
        <v>10</v>
      </c>
      <c r="O130" s="45"/>
      <c r="P130" s="37" t="s">
        <v>1587</v>
      </c>
      <c r="Q130" s="38" t="s">
        <v>1588</v>
      </c>
      <c r="R130" s="38" t="s">
        <v>1589</v>
      </c>
      <c r="S130" s="41" t="s">
        <v>24</v>
      </c>
      <c r="T130" s="37"/>
      <c r="U130" s="48" t="s">
        <v>1228</v>
      </c>
    </row>
    <row r="131" spans="2:21" x14ac:dyDescent="0.15">
      <c r="B131" s="39">
        <v>2017</v>
      </c>
      <c r="C131" s="38">
        <v>5</v>
      </c>
      <c r="D131" s="38" t="s">
        <v>15</v>
      </c>
      <c r="E131" s="37" t="s">
        <v>835</v>
      </c>
      <c r="F131" s="11" t="s">
        <v>79</v>
      </c>
      <c r="G131" s="49" t="s">
        <v>17</v>
      </c>
      <c r="H131" s="32" t="s">
        <v>64</v>
      </c>
      <c r="I131" s="43">
        <v>4000</v>
      </c>
      <c r="J131" s="43">
        <v>2700</v>
      </c>
      <c r="K131" s="43">
        <v>57</v>
      </c>
      <c r="L131" s="43">
        <f>SUM(I131:K131)</f>
        <v>6757</v>
      </c>
      <c r="M131" s="43">
        <v>500</v>
      </c>
      <c r="N131" s="43">
        <v>8310</v>
      </c>
      <c r="O131" s="45" t="s">
        <v>836</v>
      </c>
      <c r="P131" s="37" t="s">
        <v>1472</v>
      </c>
      <c r="Q131" s="38" t="s">
        <v>1492</v>
      </c>
      <c r="R131" s="38" t="s">
        <v>1493</v>
      </c>
      <c r="S131" s="41" t="s">
        <v>24</v>
      </c>
      <c r="T131" s="37"/>
      <c r="U131" s="48"/>
    </row>
    <row r="132" spans="2:21" x14ac:dyDescent="0.15">
      <c r="B132" s="39">
        <v>2017</v>
      </c>
      <c r="C132" s="38">
        <v>5</v>
      </c>
      <c r="D132" s="38" t="s">
        <v>15</v>
      </c>
      <c r="E132" s="37" t="s">
        <v>961</v>
      </c>
      <c r="F132" s="11" t="s">
        <v>684</v>
      </c>
      <c r="G132" s="49" t="s">
        <v>17</v>
      </c>
      <c r="H132" s="32" t="s">
        <v>64</v>
      </c>
      <c r="I132" s="43">
        <v>3098</v>
      </c>
      <c r="J132" s="43">
        <v>900</v>
      </c>
      <c r="K132" s="43">
        <v>364</v>
      </c>
      <c r="L132" s="43">
        <f>SUM(I132:K132)</f>
        <v>4362</v>
      </c>
      <c r="M132" s="43">
        <v>100</v>
      </c>
      <c r="N132" s="43">
        <v>5891</v>
      </c>
      <c r="O132" s="45"/>
      <c r="P132" s="37" t="s">
        <v>1511</v>
      </c>
      <c r="Q132" s="38" t="s">
        <v>1512</v>
      </c>
      <c r="R132" s="38" t="s">
        <v>1513</v>
      </c>
      <c r="S132" s="41" t="s">
        <v>24</v>
      </c>
      <c r="T132" s="37"/>
      <c r="U132" s="48"/>
    </row>
    <row r="133" spans="2:21" x14ac:dyDescent="0.15">
      <c r="B133" s="39">
        <v>2017</v>
      </c>
      <c r="C133" s="38">
        <v>5</v>
      </c>
      <c r="D133" s="38" t="s">
        <v>15</v>
      </c>
      <c r="E133" s="37" t="s">
        <v>965</v>
      </c>
      <c r="F133" s="11" t="s">
        <v>966</v>
      </c>
      <c r="G133" s="49" t="s">
        <v>17</v>
      </c>
      <c r="H133" s="32" t="s">
        <v>64</v>
      </c>
      <c r="I133" s="43">
        <v>2500</v>
      </c>
      <c r="J133" s="43">
        <v>700</v>
      </c>
      <c r="K133" s="43">
        <v>0</v>
      </c>
      <c r="L133" s="43">
        <f>SUM(I133:K133)</f>
        <v>3200</v>
      </c>
      <c r="M133" s="43">
        <v>1000</v>
      </c>
      <c r="N133" s="43">
        <v>2500</v>
      </c>
      <c r="O133" s="45"/>
      <c r="P133" s="37" t="s">
        <v>1514</v>
      </c>
      <c r="Q133" s="38" t="s">
        <v>1517</v>
      </c>
      <c r="R133" s="38" t="s">
        <v>1518</v>
      </c>
      <c r="S133" s="41" t="s">
        <v>24</v>
      </c>
      <c r="T133" s="37"/>
      <c r="U133" s="48"/>
    </row>
    <row r="134" spans="2:21" x14ac:dyDescent="0.15">
      <c r="B134" s="39">
        <v>2017</v>
      </c>
      <c r="C134" s="38">
        <v>5</v>
      </c>
      <c r="D134" s="38" t="s">
        <v>15</v>
      </c>
      <c r="E134" s="37" t="s">
        <v>1190</v>
      </c>
      <c r="F134" s="11" t="s">
        <v>1182</v>
      </c>
      <c r="G134" s="49" t="s">
        <v>17</v>
      </c>
      <c r="H134" s="32" t="s">
        <v>64</v>
      </c>
      <c r="I134" s="43">
        <v>2973</v>
      </c>
      <c r="J134" s="43">
        <v>200</v>
      </c>
      <c r="K134" s="43">
        <v>0</v>
      </c>
      <c r="L134" s="43">
        <v>3173</v>
      </c>
      <c r="M134" s="43">
        <v>500</v>
      </c>
      <c r="N134" s="43">
        <v>500</v>
      </c>
      <c r="O134" s="45"/>
      <c r="P134" s="37" t="s">
        <v>1581</v>
      </c>
      <c r="Q134" s="38" t="s">
        <v>1582</v>
      </c>
      <c r="R134" s="38" t="s">
        <v>1583</v>
      </c>
      <c r="S134" s="41" t="s">
        <v>24</v>
      </c>
      <c r="T134" s="37"/>
      <c r="U134" s="48"/>
    </row>
    <row r="135" spans="2:21" x14ac:dyDescent="0.15">
      <c r="B135" s="39">
        <v>2017</v>
      </c>
      <c r="C135" s="38">
        <v>5</v>
      </c>
      <c r="D135" s="38" t="s">
        <v>15</v>
      </c>
      <c r="E135" s="37" t="s">
        <v>363</v>
      </c>
      <c r="F135" s="11" t="s">
        <v>306</v>
      </c>
      <c r="G135" s="49" t="s">
        <v>17</v>
      </c>
      <c r="H135" s="32" t="s">
        <v>64</v>
      </c>
      <c r="I135" s="43">
        <v>1940</v>
      </c>
      <c r="J135" s="43">
        <v>851</v>
      </c>
      <c r="K135" s="43"/>
      <c r="L135" s="43">
        <f t="shared" ref="L135:L140" si="3">SUM(I135:K135)</f>
        <v>2791</v>
      </c>
      <c r="M135" s="43">
        <v>437</v>
      </c>
      <c r="N135" s="43">
        <v>2791</v>
      </c>
      <c r="O135" s="45"/>
      <c r="P135" s="37" t="s">
        <v>1452</v>
      </c>
      <c r="Q135" s="38" t="s">
        <v>1453</v>
      </c>
      <c r="R135" s="38" t="s">
        <v>1454</v>
      </c>
      <c r="S135" s="41" t="s">
        <v>24</v>
      </c>
      <c r="T135" s="37"/>
      <c r="U135" s="48"/>
    </row>
    <row r="136" spans="2:21" x14ac:dyDescent="0.15">
      <c r="B136" s="39">
        <v>2017</v>
      </c>
      <c r="C136" s="38">
        <v>5</v>
      </c>
      <c r="D136" s="38" t="s">
        <v>15</v>
      </c>
      <c r="E136" s="37" t="s">
        <v>350</v>
      </c>
      <c r="F136" s="11" t="s">
        <v>339</v>
      </c>
      <c r="G136" s="49" t="s">
        <v>17</v>
      </c>
      <c r="H136" s="32" t="s">
        <v>64</v>
      </c>
      <c r="I136" s="43">
        <v>1790</v>
      </c>
      <c r="J136" s="43">
        <v>833</v>
      </c>
      <c r="K136" s="43"/>
      <c r="L136" s="43">
        <f t="shared" si="3"/>
        <v>2623</v>
      </c>
      <c r="M136" s="43">
        <v>800</v>
      </c>
      <c r="N136" s="43">
        <v>2485</v>
      </c>
      <c r="O136" s="45"/>
      <c r="P136" s="37" t="s">
        <v>1423</v>
      </c>
      <c r="Q136" s="38" t="s">
        <v>1424</v>
      </c>
      <c r="R136" s="38" t="s">
        <v>1425</v>
      </c>
      <c r="S136" s="41" t="s">
        <v>24</v>
      </c>
      <c r="T136" s="37"/>
      <c r="U136" s="48"/>
    </row>
    <row r="137" spans="2:21" x14ac:dyDescent="0.15">
      <c r="B137" s="39">
        <v>2017</v>
      </c>
      <c r="C137" s="38">
        <v>5</v>
      </c>
      <c r="D137" s="38" t="s">
        <v>15</v>
      </c>
      <c r="E137" s="37" t="s">
        <v>361</v>
      </c>
      <c r="F137" s="11" t="s">
        <v>306</v>
      </c>
      <c r="G137" s="49" t="s">
        <v>17</v>
      </c>
      <c r="H137" s="32" t="s">
        <v>64</v>
      </c>
      <c r="I137" s="43">
        <v>2109</v>
      </c>
      <c r="J137" s="43">
        <v>282</v>
      </c>
      <c r="K137" s="43"/>
      <c r="L137" s="43">
        <f t="shared" si="3"/>
        <v>2391</v>
      </c>
      <c r="M137" s="43">
        <v>600</v>
      </c>
      <c r="N137" s="43">
        <v>600</v>
      </c>
      <c r="O137" s="45"/>
      <c r="P137" s="37" t="s">
        <v>1442</v>
      </c>
      <c r="Q137" s="38" t="s">
        <v>1443</v>
      </c>
      <c r="R137" s="38" t="s">
        <v>1444</v>
      </c>
      <c r="S137" s="41" t="s">
        <v>24</v>
      </c>
      <c r="T137" s="37"/>
      <c r="U137" s="48"/>
    </row>
    <row r="138" spans="2:21" x14ac:dyDescent="0.15">
      <c r="B138" s="39">
        <v>2017</v>
      </c>
      <c r="C138" s="38">
        <v>5</v>
      </c>
      <c r="D138" s="38" t="s">
        <v>16</v>
      </c>
      <c r="E138" s="37" t="s">
        <v>969</v>
      </c>
      <c r="F138" s="11" t="s">
        <v>684</v>
      </c>
      <c r="G138" s="49" t="s">
        <v>112</v>
      </c>
      <c r="H138" s="32" t="s">
        <v>107</v>
      </c>
      <c r="I138" s="43">
        <v>1500</v>
      </c>
      <c r="J138" s="43">
        <v>500</v>
      </c>
      <c r="K138" s="43">
        <v>0</v>
      </c>
      <c r="L138" s="43">
        <f t="shared" si="3"/>
        <v>2000</v>
      </c>
      <c r="M138" s="43">
        <v>1200</v>
      </c>
      <c r="N138" s="43">
        <v>840</v>
      </c>
      <c r="O138" s="45"/>
      <c r="P138" s="37" t="s">
        <v>1523</v>
      </c>
      <c r="Q138" s="38" t="s">
        <v>1524</v>
      </c>
      <c r="R138" s="38" t="s">
        <v>1525</v>
      </c>
      <c r="S138" s="41" t="s">
        <v>24</v>
      </c>
      <c r="T138" s="37"/>
      <c r="U138" s="48"/>
    </row>
    <row r="139" spans="2:21" x14ac:dyDescent="0.15">
      <c r="B139" s="39">
        <v>2017</v>
      </c>
      <c r="C139" s="38">
        <v>5</v>
      </c>
      <c r="D139" s="38" t="s">
        <v>15</v>
      </c>
      <c r="E139" s="37" t="s">
        <v>111</v>
      </c>
      <c r="F139" s="11" t="s">
        <v>45</v>
      </c>
      <c r="G139" s="49" t="s">
        <v>112</v>
      </c>
      <c r="H139" s="32" t="s">
        <v>64</v>
      </c>
      <c r="I139" s="43">
        <v>1630</v>
      </c>
      <c r="J139" s="43">
        <v>328</v>
      </c>
      <c r="K139" s="43"/>
      <c r="L139" s="43">
        <f t="shared" si="3"/>
        <v>1958</v>
      </c>
      <c r="M139" s="43">
        <v>1630</v>
      </c>
      <c r="N139" s="43"/>
      <c r="O139" s="45"/>
      <c r="P139" s="37" t="s">
        <v>1371</v>
      </c>
      <c r="Q139" s="38" t="s">
        <v>1372</v>
      </c>
      <c r="R139" s="38" t="s">
        <v>1373</v>
      </c>
      <c r="S139" s="41" t="s">
        <v>24</v>
      </c>
      <c r="T139" s="37"/>
      <c r="U139" s="48"/>
    </row>
    <row r="140" spans="2:21" x14ac:dyDescent="0.15">
      <c r="B140" s="39">
        <v>2017</v>
      </c>
      <c r="C140" s="38">
        <v>5</v>
      </c>
      <c r="D140" s="38" t="s">
        <v>15</v>
      </c>
      <c r="E140" s="37" t="s">
        <v>353</v>
      </c>
      <c r="F140" s="11" t="s">
        <v>306</v>
      </c>
      <c r="G140" s="49" t="s">
        <v>17</v>
      </c>
      <c r="H140" s="32" t="s">
        <v>107</v>
      </c>
      <c r="I140" s="43">
        <v>1023</v>
      </c>
      <c r="J140" s="43">
        <v>854</v>
      </c>
      <c r="K140" s="43"/>
      <c r="L140" s="43">
        <f t="shared" si="3"/>
        <v>1877</v>
      </c>
      <c r="M140" s="43">
        <v>1877</v>
      </c>
      <c r="N140" s="43">
        <v>1314</v>
      </c>
      <c r="O140" s="45"/>
      <c r="P140" s="37" t="s">
        <v>1426</v>
      </c>
      <c r="Q140" s="38" t="s">
        <v>1427</v>
      </c>
      <c r="R140" s="38" t="s">
        <v>1428</v>
      </c>
      <c r="S140" s="41" t="s">
        <v>24</v>
      </c>
      <c r="T140" s="37"/>
      <c r="U140" s="48"/>
    </row>
    <row r="141" spans="2:21" x14ac:dyDescent="0.15">
      <c r="B141" s="39">
        <v>2017</v>
      </c>
      <c r="C141" s="38">
        <v>5</v>
      </c>
      <c r="D141" s="38" t="s">
        <v>16</v>
      </c>
      <c r="E141" s="37" t="s">
        <v>1129</v>
      </c>
      <c r="F141" s="11" t="s">
        <v>1125</v>
      </c>
      <c r="G141" s="49" t="s">
        <v>17</v>
      </c>
      <c r="H141" s="32" t="s">
        <v>107</v>
      </c>
      <c r="I141" s="43">
        <v>970</v>
      </c>
      <c r="J141" s="43">
        <v>530</v>
      </c>
      <c r="K141" s="43">
        <v>70</v>
      </c>
      <c r="L141" s="43">
        <v>1570</v>
      </c>
      <c r="M141" s="43">
        <v>300</v>
      </c>
      <c r="N141" s="43">
        <v>210</v>
      </c>
      <c r="O141" s="45"/>
      <c r="P141" s="37" t="s">
        <v>1551</v>
      </c>
      <c r="Q141" s="38" t="s">
        <v>1554</v>
      </c>
      <c r="R141" s="38" t="s">
        <v>1555</v>
      </c>
      <c r="S141" s="41" t="s">
        <v>24</v>
      </c>
      <c r="T141" s="37"/>
      <c r="U141" s="48"/>
    </row>
    <row r="142" spans="2:21" x14ac:dyDescent="0.15">
      <c r="B142" s="39">
        <v>2017</v>
      </c>
      <c r="C142" s="38">
        <v>5</v>
      </c>
      <c r="D142" s="38" t="s">
        <v>15</v>
      </c>
      <c r="E142" s="37" t="s">
        <v>1146</v>
      </c>
      <c r="F142" s="11" t="s">
        <v>1125</v>
      </c>
      <c r="G142" s="49" t="s">
        <v>17</v>
      </c>
      <c r="H142" s="32" t="s">
        <v>107</v>
      </c>
      <c r="I142" s="43">
        <v>1035</v>
      </c>
      <c r="J142" s="43">
        <v>419</v>
      </c>
      <c r="K142" s="43">
        <v>0</v>
      </c>
      <c r="L142" s="43">
        <v>1454</v>
      </c>
      <c r="M142" s="43">
        <v>1035</v>
      </c>
      <c r="N142" s="43">
        <v>1017.8</v>
      </c>
      <c r="O142" s="45"/>
      <c r="P142" s="37" t="s">
        <v>1562</v>
      </c>
      <c r="Q142" s="38" t="s">
        <v>1563</v>
      </c>
      <c r="R142" s="38" t="s">
        <v>1564</v>
      </c>
      <c r="S142" s="41" t="s">
        <v>24</v>
      </c>
      <c r="T142" s="37"/>
      <c r="U142" s="48"/>
    </row>
    <row r="143" spans="2:21" x14ac:dyDescent="0.15">
      <c r="B143" s="39">
        <v>2017</v>
      </c>
      <c r="C143" s="38">
        <v>5</v>
      </c>
      <c r="D143" s="38" t="s">
        <v>15</v>
      </c>
      <c r="E143" s="37" t="s">
        <v>837</v>
      </c>
      <c r="F143" s="11" t="s">
        <v>79</v>
      </c>
      <c r="G143" s="49" t="s">
        <v>314</v>
      </c>
      <c r="H143" s="32" t="s">
        <v>107</v>
      </c>
      <c r="I143" s="43">
        <v>900</v>
      </c>
      <c r="J143" s="43">
        <v>500</v>
      </c>
      <c r="K143" s="43">
        <v>50</v>
      </c>
      <c r="L143" s="43">
        <f>SUM(I143:K143)</f>
        <v>1450</v>
      </c>
      <c r="M143" s="43">
        <v>400</v>
      </c>
      <c r="N143" s="43">
        <v>0</v>
      </c>
      <c r="O143" s="45" t="s">
        <v>836</v>
      </c>
      <c r="P143" s="37" t="s">
        <v>1472</v>
      </c>
      <c r="Q143" s="38" t="s">
        <v>1492</v>
      </c>
      <c r="R143" s="38" t="s">
        <v>1493</v>
      </c>
      <c r="S143" s="41" t="s">
        <v>24</v>
      </c>
      <c r="T143" s="37"/>
      <c r="U143" s="48"/>
    </row>
    <row r="144" spans="2:21" x14ac:dyDescent="0.15">
      <c r="B144" s="39">
        <v>2017</v>
      </c>
      <c r="C144" s="38">
        <v>5</v>
      </c>
      <c r="D144" s="38" t="s">
        <v>15</v>
      </c>
      <c r="E144" s="37" t="s">
        <v>347</v>
      </c>
      <c r="F144" s="11" t="s">
        <v>339</v>
      </c>
      <c r="G144" s="49" t="s">
        <v>17</v>
      </c>
      <c r="H144" s="32" t="s">
        <v>64</v>
      </c>
      <c r="I144" s="43">
        <v>820</v>
      </c>
      <c r="J144" s="43">
        <v>306</v>
      </c>
      <c r="K144" s="43"/>
      <c r="L144" s="43">
        <f>SUM(I144:K144)</f>
        <v>1126</v>
      </c>
      <c r="M144" s="43">
        <v>820</v>
      </c>
      <c r="N144" s="43">
        <v>1126</v>
      </c>
      <c r="O144" s="45"/>
      <c r="P144" s="37" t="s">
        <v>1417</v>
      </c>
      <c r="Q144" s="38" t="s">
        <v>1418</v>
      </c>
      <c r="R144" s="38" t="s">
        <v>1419</v>
      </c>
      <c r="S144" s="41" t="s">
        <v>348</v>
      </c>
      <c r="T144" s="37"/>
      <c r="U144" s="48"/>
    </row>
    <row r="145" spans="2:21" x14ac:dyDescent="0.15">
      <c r="B145" s="39">
        <v>2017</v>
      </c>
      <c r="C145" s="38">
        <v>5</v>
      </c>
      <c r="D145" s="38" t="s">
        <v>16</v>
      </c>
      <c r="E145" s="37" t="s">
        <v>141</v>
      </c>
      <c r="F145" s="11" t="s">
        <v>104</v>
      </c>
      <c r="G145" s="49" t="s">
        <v>17</v>
      </c>
      <c r="H145" s="32" t="s">
        <v>64</v>
      </c>
      <c r="I145" s="43">
        <v>200</v>
      </c>
      <c r="J145" s="43">
        <v>480</v>
      </c>
      <c r="K145" s="43">
        <v>120</v>
      </c>
      <c r="L145" s="43">
        <f>SUM(I145:K145)</f>
        <v>800</v>
      </c>
      <c r="M145" s="43">
        <v>200</v>
      </c>
      <c r="N145" s="43">
        <v>440</v>
      </c>
      <c r="O145" s="45"/>
      <c r="P145" s="37" t="s">
        <v>1387</v>
      </c>
      <c r="Q145" s="38" t="s">
        <v>1388</v>
      </c>
      <c r="R145" s="38" t="s">
        <v>1389</v>
      </c>
      <c r="S145" s="41" t="s">
        <v>24</v>
      </c>
      <c r="T145" s="37"/>
      <c r="U145" s="48"/>
    </row>
    <row r="146" spans="2:21" x14ac:dyDescent="0.15">
      <c r="B146" s="39">
        <v>2017</v>
      </c>
      <c r="C146" s="38">
        <v>5</v>
      </c>
      <c r="D146" s="38" t="s">
        <v>15</v>
      </c>
      <c r="E146" s="37" t="s">
        <v>1124</v>
      </c>
      <c r="F146" s="11" t="s">
        <v>1125</v>
      </c>
      <c r="G146" s="49" t="s">
        <v>105</v>
      </c>
      <c r="H146" s="32" t="s">
        <v>64</v>
      </c>
      <c r="I146" s="43">
        <v>400</v>
      </c>
      <c r="J146" s="43">
        <v>0</v>
      </c>
      <c r="K146" s="43">
        <v>0</v>
      </c>
      <c r="L146" s="43">
        <v>400</v>
      </c>
      <c r="M146" s="43">
        <v>400</v>
      </c>
      <c r="N146" s="43">
        <v>0</v>
      </c>
      <c r="O146" s="45"/>
      <c r="P146" s="37" t="s">
        <v>1548</v>
      </c>
      <c r="Q146" s="38" t="s">
        <v>1549</v>
      </c>
      <c r="R146" s="38" t="s">
        <v>1550</v>
      </c>
      <c r="S146" s="41" t="s">
        <v>24</v>
      </c>
      <c r="T146" s="37"/>
      <c r="U146" s="48"/>
    </row>
    <row r="147" spans="2:21" x14ac:dyDescent="0.15">
      <c r="B147" s="39">
        <v>2017</v>
      </c>
      <c r="C147" s="38">
        <v>5</v>
      </c>
      <c r="D147" s="38" t="s">
        <v>16</v>
      </c>
      <c r="E147" s="37" t="s">
        <v>1128</v>
      </c>
      <c r="F147" s="11" t="s">
        <v>1125</v>
      </c>
      <c r="G147" s="49" t="s">
        <v>17</v>
      </c>
      <c r="H147" s="32" t="s">
        <v>64</v>
      </c>
      <c r="I147" s="43">
        <v>240</v>
      </c>
      <c r="J147" s="43">
        <v>160</v>
      </c>
      <c r="K147" s="43"/>
      <c r="L147" s="43">
        <v>400</v>
      </c>
      <c r="M147" s="43">
        <v>110</v>
      </c>
      <c r="N147" s="43">
        <v>77</v>
      </c>
      <c r="O147" s="45"/>
      <c r="P147" s="37" t="s">
        <v>1551</v>
      </c>
      <c r="Q147" s="38" t="s">
        <v>1556</v>
      </c>
      <c r="R147" s="38" t="s">
        <v>1555</v>
      </c>
      <c r="S147" s="41" t="s">
        <v>24</v>
      </c>
      <c r="T147" s="37"/>
      <c r="U147" s="48"/>
    </row>
    <row r="148" spans="2:21" x14ac:dyDescent="0.15">
      <c r="B148" s="39">
        <v>2017</v>
      </c>
      <c r="C148" s="38">
        <v>5</v>
      </c>
      <c r="D148" s="38" t="s">
        <v>15</v>
      </c>
      <c r="E148" s="37" t="s">
        <v>1145</v>
      </c>
      <c r="F148" s="11" t="s">
        <v>1125</v>
      </c>
      <c r="G148" s="49" t="s">
        <v>17</v>
      </c>
      <c r="H148" s="32" t="s">
        <v>107</v>
      </c>
      <c r="I148" s="43">
        <v>330</v>
      </c>
      <c r="J148" s="43">
        <v>36</v>
      </c>
      <c r="K148" s="43">
        <v>0</v>
      </c>
      <c r="L148" s="43">
        <v>366</v>
      </c>
      <c r="M148" s="43">
        <v>330</v>
      </c>
      <c r="N148" s="43">
        <v>256.2</v>
      </c>
      <c r="O148" s="45"/>
      <c r="P148" s="37" t="s">
        <v>1562</v>
      </c>
      <c r="Q148" s="38" t="s">
        <v>1567</v>
      </c>
      <c r="R148" s="38" t="s">
        <v>1568</v>
      </c>
      <c r="S148" s="41" t="s">
        <v>24</v>
      </c>
      <c r="T148" s="37"/>
      <c r="U148" s="48"/>
    </row>
    <row r="149" spans="2:21" x14ac:dyDescent="0.15">
      <c r="B149" s="39">
        <v>2017</v>
      </c>
      <c r="C149" s="38">
        <v>5</v>
      </c>
      <c r="D149" s="38" t="s">
        <v>16</v>
      </c>
      <c r="E149" s="37" t="s">
        <v>982</v>
      </c>
      <c r="F149" s="11" t="s">
        <v>684</v>
      </c>
      <c r="G149" s="49" t="s">
        <v>110</v>
      </c>
      <c r="H149" s="32" t="s">
        <v>64</v>
      </c>
      <c r="I149" s="43">
        <v>231</v>
      </c>
      <c r="J149" s="43">
        <v>121</v>
      </c>
      <c r="K149" s="43">
        <v>3</v>
      </c>
      <c r="L149" s="43">
        <f>SUM(I149:K149)</f>
        <v>355</v>
      </c>
      <c r="M149" s="43">
        <v>355</v>
      </c>
      <c r="N149" s="43">
        <v>355</v>
      </c>
      <c r="O149" s="45"/>
      <c r="P149" s="37" t="s">
        <v>1540</v>
      </c>
      <c r="Q149" s="38" t="s">
        <v>1541</v>
      </c>
      <c r="R149" s="38" t="s">
        <v>1542</v>
      </c>
      <c r="S149" s="41" t="s">
        <v>24</v>
      </c>
      <c r="T149" s="37"/>
      <c r="U149" s="48"/>
    </row>
    <row r="150" spans="2:21" x14ac:dyDescent="0.15">
      <c r="B150" s="39">
        <v>2017</v>
      </c>
      <c r="C150" s="38">
        <v>5</v>
      </c>
      <c r="D150" s="38" t="s">
        <v>15</v>
      </c>
      <c r="E150" s="37" t="s">
        <v>362</v>
      </c>
      <c r="F150" s="11" t="s">
        <v>306</v>
      </c>
      <c r="G150" s="49" t="s">
        <v>17</v>
      </c>
      <c r="H150" s="32" t="s">
        <v>64</v>
      </c>
      <c r="I150" s="43">
        <v>160</v>
      </c>
      <c r="J150" s="43">
        <v>140</v>
      </c>
      <c r="K150" s="43"/>
      <c r="L150" s="43">
        <f>SUM(I150:K150)</f>
        <v>300</v>
      </c>
      <c r="M150" s="43">
        <v>160</v>
      </c>
      <c r="N150" s="43"/>
      <c r="O150" s="45"/>
      <c r="P150" s="37" t="s">
        <v>1442</v>
      </c>
      <c r="Q150" s="38" t="s">
        <v>1445</v>
      </c>
      <c r="R150" s="38" t="s">
        <v>1446</v>
      </c>
      <c r="S150" s="41" t="s">
        <v>1639</v>
      </c>
      <c r="T150" s="37"/>
      <c r="U150" s="48"/>
    </row>
    <row r="151" spans="2:21" x14ac:dyDescent="0.15">
      <c r="B151" s="39">
        <v>2017</v>
      </c>
      <c r="C151" s="38">
        <v>5</v>
      </c>
      <c r="D151" s="38" t="s">
        <v>343</v>
      </c>
      <c r="E151" s="37" t="s">
        <v>843</v>
      </c>
      <c r="F151" s="11" t="s">
        <v>817</v>
      </c>
      <c r="G151" s="49" t="s">
        <v>17</v>
      </c>
      <c r="H151" s="32" t="s">
        <v>64</v>
      </c>
      <c r="I151" s="43">
        <v>150</v>
      </c>
      <c r="J151" s="43">
        <v>145</v>
      </c>
      <c r="K151" s="43">
        <v>0</v>
      </c>
      <c r="L151" s="43">
        <f>SUM(I151:K151)</f>
        <v>295</v>
      </c>
      <c r="M151" s="43">
        <v>150</v>
      </c>
      <c r="N151" s="43">
        <v>295</v>
      </c>
      <c r="O151" s="45"/>
      <c r="P151" s="37" t="s">
        <v>1472</v>
      </c>
      <c r="Q151" s="38" t="s">
        <v>1498</v>
      </c>
      <c r="R151" s="38" t="s">
        <v>1499</v>
      </c>
      <c r="S151" s="41" t="s">
        <v>348</v>
      </c>
      <c r="T151" s="37"/>
      <c r="U151" s="48"/>
    </row>
    <row r="152" spans="2:21" x14ac:dyDescent="0.15">
      <c r="B152" s="39">
        <v>2017</v>
      </c>
      <c r="C152" s="38">
        <v>5</v>
      </c>
      <c r="D152" s="38" t="s">
        <v>15</v>
      </c>
      <c r="E152" s="37" t="s">
        <v>318</v>
      </c>
      <c r="F152" s="11" t="s">
        <v>306</v>
      </c>
      <c r="G152" s="49" t="s">
        <v>314</v>
      </c>
      <c r="H152" s="32" t="s">
        <v>107</v>
      </c>
      <c r="I152" s="43">
        <v>217</v>
      </c>
      <c r="J152" s="43">
        <v>46</v>
      </c>
      <c r="K152" s="43"/>
      <c r="L152" s="43">
        <v>263</v>
      </c>
      <c r="M152" s="43">
        <v>217</v>
      </c>
      <c r="N152" s="43">
        <v>274</v>
      </c>
      <c r="O152" s="45"/>
      <c r="P152" s="37" t="s">
        <v>1435</v>
      </c>
      <c r="Q152" s="38" t="s">
        <v>1436</v>
      </c>
      <c r="R152" s="38" t="s">
        <v>1437</v>
      </c>
      <c r="S152" s="41" t="s">
        <v>24</v>
      </c>
      <c r="T152" s="37"/>
      <c r="U152" s="48"/>
    </row>
    <row r="153" spans="2:21" x14ac:dyDescent="0.15">
      <c r="B153" s="39">
        <v>2017</v>
      </c>
      <c r="C153" s="38">
        <v>5</v>
      </c>
      <c r="D153" s="38" t="s">
        <v>15</v>
      </c>
      <c r="E153" s="37" t="s">
        <v>1147</v>
      </c>
      <c r="F153" s="11" t="s">
        <v>1125</v>
      </c>
      <c r="G153" s="49" t="s">
        <v>112</v>
      </c>
      <c r="H153" s="32" t="s">
        <v>107</v>
      </c>
      <c r="I153" s="43">
        <v>150</v>
      </c>
      <c r="J153" s="43">
        <v>50</v>
      </c>
      <c r="K153" s="43"/>
      <c r="L153" s="43">
        <v>200</v>
      </c>
      <c r="M153" s="43">
        <v>150</v>
      </c>
      <c r="N153" s="43">
        <v>140</v>
      </c>
      <c r="O153" s="45"/>
      <c r="P153" s="37" t="s">
        <v>1562</v>
      </c>
      <c r="Q153" s="38" t="s">
        <v>1563</v>
      </c>
      <c r="R153" s="38" t="s">
        <v>1564</v>
      </c>
      <c r="S153" s="41" t="s">
        <v>24</v>
      </c>
      <c r="T153" s="37"/>
      <c r="U153" s="48"/>
    </row>
    <row r="154" spans="2:21" x14ac:dyDescent="0.15">
      <c r="B154" s="39">
        <v>2017</v>
      </c>
      <c r="C154" s="38">
        <v>5</v>
      </c>
      <c r="D154" s="38" t="s">
        <v>15</v>
      </c>
      <c r="E154" s="37" t="s">
        <v>115</v>
      </c>
      <c r="F154" s="11" t="s">
        <v>45</v>
      </c>
      <c r="G154" s="49" t="s">
        <v>110</v>
      </c>
      <c r="H154" s="32" t="s">
        <v>64</v>
      </c>
      <c r="I154" s="43">
        <v>155</v>
      </c>
      <c r="J154" s="43">
        <v>42</v>
      </c>
      <c r="K154" s="43"/>
      <c r="L154" s="43">
        <f>SUM(I154:K154)</f>
        <v>197</v>
      </c>
      <c r="M154" s="43">
        <v>155</v>
      </c>
      <c r="N154" s="43"/>
      <c r="O154" s="45"/>
      <c r="P154" s="37" t="s">
        <v>1371</v>
      </c>
      <c r="Q154" s="38" t="s">
        <v>1372</v>
      </c>
      <c r="R154" s="38" t="s">
        <v>1373</v>
      </c>
      <c r="S154" s="41" t="s">
        <v>24</v>
      </c>
      <c r="T154" s="37"/>
      <c r="U154" s="48"/>
    </row>
    <row r="155" spans="2:21" x14ac:dyDescent="0.15">
      <c r="B155" s="39">
        <v>2017</v>
      </c>
      <c r="C155" s="38">
        <v>5</v>
      </c>
      <c r="D155" s="38" t="s">
        <v>16</v>
      </c>
      <c r="E155" s="37" t="s">
        <v>145</v>
      </c>
      <c r="F155" s="11" t="s">
        <v>45</v>
      </c>
      <c r="G155" s="49" t="s">
        <v>17</v>
      </c>
      <c r="H155" s="32" t="s">
        <v>64</v>
      </c>
      <c r="I155" s="43">
        <v>130</v>
      </c>
      <c r="J155" s="43">
        <v>60</v>
      </c>
      <c r="K155" s="43"/>
      <c r="L155" s="43">
        <v>190</v>
      </c>
      <c r="M155" s="43">
        <v>130</v>
      </c>
      <c r="N155" s="43">
        <v>211</v>
      </c>
      <c r="O155" s="45"/>
      <c r="P155" s="37" t="s">
        <v>1393</v>
      </c>
      <c r="Q155" s="38" t="s">
        <v>1394</v>
      </c>
      <c r="R155" s="38" t="s">
        <v>1395</v>
      </c>
      <c r="S155" s="41" t="s">
        <v>1639</v>
      </c>
      <c r="T155" s="37"/>
      <c r="U155" s="48"/>
    </row>
    <row r="156" spans="2:21" x14ac:dyDescent="0.15">
      <c r="B156" s="39">
        <v>2017</v>
      </c>
      <c r="C156" s="38">
        <v>5</v>
      </c>
      <c r="D156" s="38" t="s">
        <v>15</v>
      </c>
      <c r="E156" s="37" t="s">
        <v>116</v>
      </c>
      <c r="F156" s="11" t="s">
        <v>45</v>
      </c>
      <c r="G156" s="49" t="s">
        <v>117</v>
      </c>
      <c r="H156" s="32" t="s">
        <v>64</v>
      </c>
      <c r="I156" s="43">
        <v>79</v>
      </c>
      <c r="J156" s="43">
        <v>77</v>
      </c>
      <c r="K156" s="43"/>
      <c r="L156" s="43">
        <f>SUM(I156:K156)</f>
        <v>156</v>
      </c>
      <c r="M156" s="43">
        <v>79</v>
      </c>
      <c r="N156" s="43"/>
      <c r="O156" s="45"/>
      <c r="P156" s="37" t="s">
        <v>1371</v>
      </c>
      <c r="Q156" s="38" t="s">
        <v>1372</v>
      </c>
      <c r="R156" s="38" t="s">
        <v>1373</v>
      </c>
      <c r="S156" s="41" t="s">
        <v>24</v>
      </c>
      <c r="T156" s="37"/>
      <c r="U156" s="48"/>
    </row>
    <row r="157" spans="2:21" x14ac:dyDescent="0.15">
      <c r="B157" s="39">
        <v>2017</v>
      </c>
      <c r="C157" s="38">
        <v>5</v>
      </c>
      <c r="D157" s="38" t="s">
        <v>15</v>
      </c>
      <c r="E157" s="37" t="s">
        <v>320</v>
      </c>
      <c r="F157" s="11" t="s">
        <v>306</v>
      </c>
      <c r="G157" s="49" t="s">
        <v>17</v>
      </c>
      <c r="H157" s="32" t="s">
        <v>107</v>
      </c>
      <c r="I157" s="43">
        <v>65</v>
      </c>
      <c r="J157" s="43">
        <v>65</v>
      </c>
      <c r="K157" s="43"/>
      <c r="L157" s="43">
        <v>130</v>
      </c>
      <c r="M157" s="43">
        <v>65</v>
      </c>
      <c r="N157" s="43">
        <v>91</v>
      </c>
      <c r="O157" s="45"/>
      <c r="P157" s="37" t="s">
        <v>1435</v>
      </c>
      <c r="Q157" s="38" t="s">
        <v>1436</v>
      </c>
      <c r="R157" s="38" t="s">
        <v>1437</v>
      </c>
      <c r="S157" s="41" t="s">
        <v>24</v>
      </c>
      <c r="T157" s="37"/>
      <c r="U157" s="48"/>
    </row>
    <row r="158" spans="2:21" x14ac:dyDescent="0.15">
      <c r="B158" s="39">
        <v>2017</v>
      </c>
      <c r="C158" s="38">
        <v>5</v>
      </c>
      <c r="D158" s="38" t="s">
        <v>16</v>
      </c>
      <c r="E158" s="37" t="s">
        <v>146</v>
      </c>
      <c r="F158" s="11" t="s">
        <v>45</v>
      </c>
      <c r="G158" s="49" t="s">
        <v>17</v>
      </c>
      <c r="H158" s="32" t="s">
        <v>64</v>
      </c>
      <c r="I158" s="43">
        <v>80</v>
      </c>
      <c r="J158" s="43">
        <v>40</v>
      </c>
      <c r="K158" s="43"/>
      <c r="L158" s="43">
        <v>120</v>
      </c>
      <c r="M158" s="43">
        <v>80</v>
      </c>
      <c r="N158" s="43">
        <v>130</v>
      </c>
      <c r="O158" s="45"/>
      <c r="P158" s="37" t="s">
        <v>1396</v>
      </c>
      <c r="Q158" s="38" t="s">
        <v>1397</v>
      </c>
      <c r="R158" s="38" t="s">
        <v>1398</v>
      </c>
      <c r="S158" s="41" t="s">
        <v>1639</v>
      </c>
      <c r="T158" s="37"/>
      <c r="U158" s="48"/>
    </row>
    <row r="159" spans="2:21" x14ac:dyDescent="0.15">
      <c r="B159" s="39">
        <v>2017</v>
      </c>
      <c r="C159" s="38">
        <v>5</v>
      </c>
      <c r="D159" s="38" t="s">
        <v>16</v>
      </c>
      <c r="E159" s="37" t="s">
        <v>1130</v>
      </c>
      <c r="F159" s="11" t="s">
        <v>1125</v>
      </c>
      <c r="G159" s="49" t="s">
        <v>17</v>
      </c>
      <c r="H159" s="32" t="s">
        <v>107</v>
      </c>
      <c r="I159" s="43">
        <v>60</v>
      </c>
      <c r="J159" s="43">
        <v>45</v>
      </c>
      <c r="K159" s="43">
        <v>15</v>
      </c>
      <c r="L159" s="43">
        <v>120</v>
      </c>
      <c r="M159" s="43">
        <v>60</v>
      </c>
      <c r="N159" s="43">
        <v>30</v>
      </c>
      <c r="O159" s="45"/>
      <c r="P159" s="37" t="s">
        <v>1551</v>
      </c>
      <c r="Q159" s="38" t="s">
        <v>1554</v>
      </c>
      <c r="R159" s="38" t="s">
        <v>1555</v>
      </c>
      <c r="S159" s="41" t="s">
        <v>24</v>
      </c>
      <c r="T159" s="37"/>
      <c r="U159" s="48"/>
    </row>
    <row r="160" spans="2:21" x14ac:dyDescent="0.15">
      <c r="B160" s="39">
        <v>2017</v>
      </c>
      <c r="C160" s="38">
        <v>5</v>
      </c>
      <c r="D160" s="38" t="s">
        <v>16</v>
      </c>
      <c r="E160" s="37" t="s">
        <v>1131</v>
      </c>
      <c r="F160" s="11" t="s">
        <v>1125</v>
      </c>
      <c r="G160" s="49" t="s">
        <v>17</v>
      </c>
      <c r="H160" s="32" t="s">
        <v>107</v>
      </c>
      <c r="I160" s="43">
        <v>60</v>
      </c>
      <c r="J160" s="43">
        <v>45</v>
      </c>
      <c r="K160" s="43">
        <v>15</v>
      </c>
      <c r="L160" s="43">
        <v>120</v>
      </c>
      <c r="M160" s="43">
        <v>60</v>
      </c>
      <c r="N160" s="43">
        <v>30</v>
      </c>
      <c r="O160" s="45"/>
      <c r="P160" s="37" t="s">
        <v>1551</v>
      </c>
      <c r="Q160" s="38" t="s">
        <v>1554</v>
      </c>
      <c r="R160" s="38" t="s">
        <v>1555</v>
      </c>
      <c r="S160" s="41" t="s">
        <v>24</v>
      </c>
      <c r="T160" s="37"/>
      <c r="U160" s="48"/>
    </row>
    <row r="161" spans="2:21" x14ac:dyDescent="0.15">
      <c r="B161" s="39">
        <v>2017</v>
      </c>
      <c r="C161" s="38">
        <v>5</v>
      </c>
      <c r="D161" s="38" t="s">
        <v>16</v>
      </c>
      <c r="E161" s="37" t="s">
        <v>1132</v>
      </c>
      <c r="F161" s="11" t="s">
        <v>1125</v>
      </c>
      <c r="G161" s="49" t="s">
        <v>17</v>
      </c>
      <c r="H161" s="32" t="s">
        <v>107</v>
      </c>
      <c r="I161" s="43">
        <v>60</v>
      </c>
      <c r="J161" s="43">
        <v>45</v>
      </c>
      <c r="K161" s="43">
        <v>15</v>
      </c>
      <c r="L161" s="43">
        <v>120</v>
      </c>
      <c r="M161" s="43">
        <v>60</v>
      </c>
      <c r="N161" s="43">
        <v>30</v>
      </c>
      <c r="O161" s="45"/>
      <c r="P161" s="37" t="s">
        <v>1551</v>
      </c>
      <c r="Q161" s="38" t="s">
        <v>1554</v>
      </c>
      <c r="R161" s="38" t="s">
        <v>1555</v>
      </c>
      <c r="S161" s="41" t="s">
        <v>24</v>
      </c>
      <c r="T161" s="37"/>
      <c r="U161" s="48"/>
    </row>
    <row r="162" spans="2:21" x14ac:dyDescent="0.15">
      <c r="B162" s="39">
        <v>2017</v>
      </c>
      <c r="C162" s="38">
        <v>5</v>
      </c>
      <c r="D162" s="38" t="s">
        <v>16</v>
      </c>
      <c r="E162" s="37" t="s">
        <v>1133</v>
      </c>
      <c r="F162" s="11" t="s">
        <v>1125</v>
      </c>
      <c r="G162" s="49" t="s">
        <v>17</v>
      </c>
      <c r="H162" s="32" t="s">
        <v>107</v>
      </c>
      <c r="I162" s="43">
        <v>60</v>
      </c>
      <c r="J162" s="43">
        <v>45</v>
      </c>
      <c r="K162" s="43">
        <v>15</v>
      </c>
      <c r="L162" s="43">
        <v>120</v>
      </c>
      <c r="M162" s="43">
        <v>60</v>
      </c>
      <c r="N162" s="43">
        <v>30</v>
      </c>
      <c r="O162" s="45"/>
      <c r="P162" s="37" t="s">
        <v>1551</v>
      </c>
      <c r="Q162" s="38" t="s">
        <v>1554</v>
      </c>
      <c r="R162" s="38" t="s">
        <v>1555</v>
      </c>
      <c r="S162" s="41" t="s">
        <v>24</v>
      </c>
      <c r="T162" s="37"/>
      <c r="U162" s="48"/>
    </row>
    <row r="163" spans="2:21" x14ac:dyDescent="0.15">
      <c r="B163" s="39">
        <v>2017</v>
      </c>
      <c r="C163" s="38">
        <v>5</v>
      </c>
      <c r="D163" s="38" t="s">
        <v>16</v>
      </c>
      <c r="E163" s="37" t="s">
        <v>1134</v>
      </c>
      <c r="F163" s="11" t="s">
        <v>1125</v>
      </c>
      <c r="G163" s="49" t="s">
        <v>17</v>
      </c>
      <c r="H163" s="32" t="s">
        <v>107</v>
      </c>
      <c r="I163" s="43">
        <v>60</v>
      </c>
      <c r="J163" s="43">
        <v>45</v>
      </c>
      <c r="K163" s="43">
        <v>15</v>
      </c>
      <c r="L163" s="43">
        <v>120</v>
      </c>
      <c r="M163" s="43">
        <v>60</v>
      </c>
      <c r="N163" s="43">
        <v>30</v>
      </c>
      <c r="O163" s="45"/>
      <c r="P163" s="37" t="s">
        <v>1551</v>
      </c>
      <c r="Q163" s="38" t="s">
        <v>1554</v>
      </c>
      <c r="R163" s="38" t="s">
        <v>1555</v>
      </c>
      <c r="S163" s="41" t="s">
        <v>24</v>
      </c>
      <c r="T163" s="37"/>
      <c r="U163" s="48"/>
    </row>
    <row r="164" spans="2:21" x14ac:dyDescent="0.15">
      <c r="B164" s="39">
        <v>2017</v>
      </c>
      <c r="C164" s="38">
        <v>5</v>
      </c>
      <c r="D164" s="38" t="s">
        <v>16</v>
      </c>
      <c r="E164" s="37" t="s">
        <v>1135</v>
      </c>
      <c r="F164" s="11" t="s">
        <v>1125</v>
      </c>
      <c r="G164" s="49" t="s">
        <v>17</v>
      </c>
      <c r="H164" s="32" t="s">
        <v>107</v>
      </c>
      <c r="I164" s="43">
        <v>60</v>
      </c>
      <c r="J164" s="43">
        <v>45</v>
      </c>
      <c r="K164" s="43">
        <v>15</v>
      </c>
      <c r="L164" s="43">
        <v>120</v>
      </c>
      <c r="M164" s="43">
        <v>60</v>
      </c>
      <c r="N164" s="43">
        <v>30</v>
      </c>
      <c r="O164" s="45"/>
      <c r="P164" s="37" t="s">
        <v>1551</v>
      </c>
      <c r="Q164" s="38" t="s">
        <v>1554</v>
      </c>
      <c r="R164" s="38" t="s">
        <v>1555</v>
      </c>
      <c r="S164" s="41" t="s">
        <v>24</v>
      </c>
      <c r="T164" s="37"/>
      <c r="U164" s="48"/>
    </row>
    <row r="165" spans="2:21" x14ac:dyDescent="0.15">
      <c r="B165" s="39">
        <v>2017</v>
      </c>
      <c r="C165" s="38">
        <v>5</v>
      </c>
      <c r="D165" s="38" t="s">
        <v>15</v>
      </c>
      <c r="E165" s="37" t="s">
        <v>319</v>
      </c>
      <c r="F165" s="11" t="s">
        <v>306</v>
      </c>
      <c r="G165" s="49" t="s">
        <v>17</v>
      </c>
      <c r="H165" s="32" t="s">
        <v>107</v>
      </c>
      <c r="I165" s="43">
        <v>50</v>
      </c>
      <c r="J165" s="43">
        <v>50</v>
      </c>
      <c r="K165" s="43"/>
      <c r="L165" s="43">
        <v>100</v>
      </c>
      <c r="M165" s="43">
        <v>50</v>
      </c>
      <c r="N165" s="43">
        <v>70</v>
      </c>
      <c r="O165" s="45"/>
      <c r="P165" s="37" t="s">
        <v>1435</v>
      </c>
      <c r="Q165" s="38" t="s">
        <v>1436</v>
      </c>
      <c r="R165" s="38" t="s">
        <v>1437</v>
      </c>
      <c r="S165" s="41" t="s">
        <v>24</v>
      </c>
      <c r="T165" s="37"/>
      <c r="U165" s="48"/>
    </row>
    <row r="166" spans="2:21" x14ac:dyDescent="0.15">
      <c r="B166" s="39">
        <v>2017</v>
      </c>
      <c r="C166" s="38">
        <v>5</v>
      </c>
      <c r="D166" s="38" t="s">
        <v>15</v>
      </c>
      <c r="E166" s="37" t="s">
        <v>78</v>
      </c>
      <c r="F166" s="11" t="s">
        <v>79</v>
      </c>
      <c r="G166" s="49" t="s">
        <v>17</v>
      </c>
      <c r="H166" s="32" t="s">
        <v>64</v>
      </c>
      <c r="I166" s="43">
        <v>51</v>
      </c>
      <c r="J166" s="43">
        <v>38</v>
      </c>
      <c r="K166" s="43">
        <v>0</v>
      </c>
      <c r="L166" s="43">
        <f>SUM(I166:K166)</f>
        <v>89</v>
      </c>
      <c r="M166" s="43">
        <v>89</v>
      </c>
      <c r="N166" s="43">
        <v>0</v>
      </c>
      <c r="O166" s="45"/>
      <c r="P166" s="37" t="s">
        <v>1360</v>
      </c>
      <c r="Q166" s="38" t="s">
        <v>1363</v>
      </c>
      <c r="R166" s="38" t="s">
        <v>1364</v>
      </c>
      <c r="S166" s="41" t="s">
        <v>24</v>
      </c>
      <c r="T166" s="37"/>
      <c r="U166" s="48"/>
    </row>
    <row r="167" spans="2:21" x14ac:dyDescent="0.15">
      <c r="B167" s="39">
        <v>2017</v>
      </c>
      <c r="C167" s="38">
        <v>5</v>
      </c>
      <c r="D167" s="38" t="s">
        <v>15</v>
      </c>
      <c r="E167" s="37" t="s">
        <v>335</v>
      </c>
      <c r="F167" s="11" t="s">
        <v>306</v>
      </c>
      <c r="G167" s="49" t="s">
        <v>117</v>
      </c>
      <c r="H167" s="32" t="s">
        <v>107</v>
      </c>
      <c r="I167" s="43">
        <v>66</v>
      </c>
      <c r="J167" s="43"/>
      <c r="K167" s="43"/>
      <c r="L167" s="43">
        <v>66</v>
      </c>
      <c r="M167" s="43">
        <v>66</v>
      </c>
      <c r="N167" s="43">
        <v>66</v>
      </c>
      <c r="O167" s="45"/>
      <c r="P167" s="37" t="s">
        <v>1455</v>
      </c>
      <c r="Q167" s="38" t="s">
        <v>1456</v>
      </c>
      <c r="R167" s="38" t="s">
        <v>1457</v>
      </c>
      <c r="S167" s="41" t="s">
        <v>24</v>
      </c>
      <c r="T167" s="37"/>
      <c r="U167" s="48"/>
    </row>
    <row r="168" spans="2:21" x14ac:dyDescent="0.15">
      <c r="B168" s="39">
        <v>2017</v>
      </c>
      <c r="C168" s="38">
        <v>5</v>
      </c>
      <c r="D168" s="38" t="s">
        <v>343</v>
      </c>
      <c r="E168" s="37" t="s">
        <v>344</v>
      </c>
      <c r="F168" s="11" t="s">
        <v>339</v>
      </c>
      <c r="G168" s="49" t="s">
        <v>110</v>
      </c>
      <c r="H168" s="32" t="s">
        <v>64</v>
      </c>
      <c r="I168" s="43">
        <v>22</v>
      </c>
      <c r="J168" s="43">
        <v>0</v>
      </c>
      <c r="K168" s="43">
        <v>0</v>
      </c>
      <c r="L168" s="43">
        <f>SUM(I168:K168)</f>
        <v>22</v>
      </c>
      <c r="M168" s="43">
        <v>22</v>
      </c>
      <c r="N168" s="43">
        <v>0</v>
      </c>
      <c r="O168" s="45"/>
      <c r="P168" s="37" t="s">
        <v>1409</v>
      </c>
      <c r="Q168" s="38" t="s">
        <v>1410</v>
      </c>
      <c r="R168" s="38" t="s">
        <v>1411</v>
      </c>
      <c r="S168" s="41" t="s">
        <v>24</v>
      </c>
      <c r="T168" s="37"/>
      <c r="U168" s="48"/>
    </row>
    <row r="169" spans="2:21" x14ac:dyDescent="0.15">
      <c r="B169" s="39">
        <v>2017</v>
      </c>
      <c r="C169" s="38">
        <v>5</v>
      </c>
      <c r="D169" s="38" t="s">
        <v>15</v>
      </c>
      <c r="E169" s="37" t="s">
        <v>312</v>
      </c>
      <c r="F169" s="11" t="s">
        <v>306</v>
      </c>
      <c r="G169" s="49" t="s">
        <v>17</v>
      </c>
      <c r="H169" s="32" t="s">
        <v>64</v>
      </c>
      <c r="I169" s="43">
        <v>22</v>
      </c>
      <c r="J169" s="43"/>
      <c r="K169" s="43"/>
      <c r="L169" s="43">
        <v>22</v>
      </c>
      <c r="M169" s="43">
        <v>0</v>
      </c>
      <c r="N169" s="43">
        <v>0</v>
      </c>
      <c r="O169" s="45"/>
      <c r="P169" s="37" t="s">
        <v>1426</v>
      </c>
      <c r="Q169" s="38" t="s">
        <v>1431</v>
      </c>
      <c r="R169" s="38" t="s">
        <v>1433</v>
      </c>
      <c r="S169" s="41" t="s">
        <v>24</v>
      </c>
      <c r="T169" s="37"/>
      <c r="U169" s="48"/>
    </row>
    <row r="170" spans="2:21" x14ac:dyDescent="0.15">
      <c r="B170" s="39">
        <v>2017</v>
      </c>
      <c r="C170" s="38">
        <v>5</v>
      </c>
      <c r="D170" s="38" t="s">
        <v>16</v>
      </c>
      <c r="E170" s="37" t="s">
        <v>982</v>
      </c>
      <c r="F170" s="11" t="s">
        <v>684</v>
      </c>
      <c r="G170" s="49" t="s">
        <v>117</v>
      </c>
      <c r="H170" s="32" t="s">
        <v>64</v>
      </c>
      <c r="I170" s="43">
        <v>22</v>
      </c>
      <c r="J170" s="43">
        <v>0</v>
      </c>
      <c r="K170" s="43">
        <v>0</v>
      </c>
      <c r="L170" s="43">
        <f>SUM(I170:K170)</f>
        <v>22</v>
      </c>
      <c r="M170" s="43">
        <v>22</v>
      </c>
      <c r="N170" s="43">
        <v>22</v>
      </c>
      <c r="O170" s="45"/>
      <c r="P170" s="37" t="s">
        <v>1540</v>
      </c>
      <c r="Q170" s="38" t="s">
        <v>1541</v>
      </c>
      <c r="R170" s="38" t="s">
        <v>1542</v>
      </c>
      <c r="S170" s="41" t="s">
        <v>24</v>
      </c>
      <c r="T170" s="37"/>
      <c r="U170" s="48"/>
    </row>
    <row r="171" spans="2:21" x14ac:dyDescent="0.15">
      <c r="B171" s="39">
        <v>2017</v>
      </c>
      <c r="C171" s="38">
        <v>5</v>
      </c>
      <c r="D171" s="38" t="s">
        <v>15</v>
      </c>
      <c r="E171" s="37" t="s">
        <v>118</v>
      </c>
      <c r="F171" s="11" t="s">
        <v>45</v>
      </c>
      <c r="G171" s="49" t="s">
        <v>119</v>
      </c>
      <c r="H171" s="32" t="s">
        <v>107</v>
      </c>
      <c r="I171" s="43">
        <v>19</v>
      </c>
      <c r="J171" s="43"/>
      <c r="K171" s="43"/>
      <c r="L171" s="43">
        <f>SUM(I171:K171)</f>
        <v>19</v>
      </c>
      <c r="M171" s="43">
        <v>19</v>
      </c>
      <c r="N171" s="43"/>
      <c r="O171" s="45"/>
      <c r="P171" s="37" t="s">
        <v>1371</v>
      </c>
      <c r="Q171" s="38" t="s">
        <v>1372</v>
      </c>
      <c r="R171" s="38" t="s">
        <v>1373</v>
      </c>
      <c r="S171" s="41" t="s">
        <v>24</v>
      </c>
      <c r="T171" s="37"/>
      <c r="U171" s="48"/>
    </row>
    <row r="172" spans="2:21" x14ac:dyDescent="0.15">
      <c r="B172" s="39">
        <v>2017</v>
      </c>
      <c r="C172" s="38">
        <v>5</v>
      </c>
      <c r="D172" s="38" t="s">
        <v>15</v>
      </c>
      <c r="E172" s="37" t="s">
        <v>140</v>
      </c>
      <c r="F172" s="11" t="s">
        <v>45</v>
      </c>
      <c r="G172" s="49" t="s">
        <v>105</v>
      </c>
      <c r="H172" s="32" t="s">
        <v>138</v>
      </c>
      <c r="I172" s="43">
        <v>15</v>
      </c>
      <c r="J172" s="43"/>
      <c r="K172" s="43"/>
      <c r="L172" s="43">
        <v>15</v>
      </c>
      <c r="M172" s="43">
        <v>15</v>
      </c>
      <c r="N172" s="43"/>
      <c r="O172" s="45"/>
      <c r="P172" s="37" t="s">
        <v>1384</v>
      </c>
      <c r="Q172" s="38" t="s">
        <v>1385</v>
      </c>
      <c r="R172" s="38" t="s">
        <v>1386</v>
      </c>
      <c r="S172" s="41" t="s">
        <v>24</v>
      </c>
      <c r="T172" s="37"/>
      <c r="U172" s="48" t="s">
        <v>139</v>
      </c>
    </row>
    <row r="173" spans="2:21" x14ac:dyDescent="0.15">
      <c r="B173" s="39">
        <v>2017</v>
      </c>
      <c r="C173" s="38">
        <v>6</v>
      </c>
      <c r="D173" s="38" t="s">
        <v>16</v>
      </c>
      <c r="E173" s="37" t="s">
        <v>683</v>
      </c>
      <c r="F173" s="11" t="s">
        <v>684</v>
      </c>
      <c r="G173" s="49" t="s">
        <v>17</v>
      </c>
      <c r="H173" s="32" t="s">
        <v>64</v>
      </c>
      <c r="I173" s="43">
        <v>41936</v>
      </c>
      <c r="J173" s="43">
        <v>6659</v>
      </c>
      <c r="K173" s="43">
        <v>0</v>
      </c>
      <c r="L173" s="43">
        <v>48595</v>
      </c>
      <c r="M173" s="43">
        <v>3777</v>
      </c>
      <c r="N173" s="43">
        <v>48595</v>
      </c>
      <c r="O173" s="45"/>
      <c r="P173" s="37" t="s">
        <v>1458</v>
      </c>
      <c r="Q173" s="38" t="s">
        <v>1459</v>
      </c>
      <c r="R173" s="38" t="s">
        <v>1460</v>
      </c>
      <c r="S173" s="41" t="s">
        <v>37</v>
      </c>
      <c r="T173" s="37"/>
      <c r="U173" s="48"/>
    </row>
    <row r="174" spans="2:21" x14ac:dyDescent="0.15">
      <c r="B174" s="39">
        <v>2017</v>
      </c>
      <c r="C174" s="38">
        <v>6</v>
      </c>
      <c r="D174" s="38" t="s">
        <v>15</v>
      </c>
      <c r="E174" s="37" t="s">
        <v>321</v>
      </c>
      <c r="F174" s="11" t="s">
        <v>306</v>
      </c>
      <c r="G174" s="49" t="s">
        <v>17</v>
      </c>
      <c r="H174" s="32" t="s">
        <v>64</v>
      </c>
      <c r="I174" s="43">
        <v>9852</v>
      </c>
      <c r="J174" s="43">
        <v>7239</v>
      </c>
      <c r="K174" s="43"/>
      <c r="L174" s="43">
        <v>17091</v>
      </c>
      <c r="M174" s="43">
        <v>805</v>
      </c>
      <c r="N174" s="43">
        <v>20665</v>
      </c>
      <c r="O174" s="45"/>
      <c r="P174" s="37" t="s">
        <v>1435</v>
      </c>
      <c r="Q174" s="38" t="s">
        <v>1440</v>
      </c>
      <c r="R174" s="38" t="s">
        <v>1441</v>
      </c>
      <c r="S174" s="41" t="s">
        <v>24</v>
      </c>
      <c r="T174" s="37"/>
      <c r="U174" s="48"/>
    </row>
    <row r="175" spans="2:21" x14ac:dyDescent="0.15">
      <c r="B175" s="39">
        <v>2017</v>
      </c>
      <c r="C175" s="38">
        <v>6</v>
      </c>
      <c r="D175" s="38" t="s">
        <v>16</v>
      </c>
      <c r="E175" s="37" t="s">
        <v>1136</v>
      </c>
      <c r="F175" s="11" t="s">
        <v>1125</v>
      </c>
      <c r="G175" s="49" t="s">
        <v>17</v>
      </c>
      <c r="H175" s="32" t="s">
        <v>64</v>
      </c>
      <c r="I175" s="43">
        <v>5226</v>
      </c>
      <c r="J175" s="43">
        <v>2274</v>
      </c>
      <c r="K175" s="43">
        <v>19</v>
      </c>
      <c r="L175" s="43">
        <v>7519</v>
      </c>
      <c r="M175" s="43">
        <v>1500</v>
      </c>
      <c r="N175" s="43">
        <v>1500</v>
      </c>
      <c r="O175" s="45"/>
      <c r="P175" s="37" t="s">
        <v>1551</v>
      </c>
      <c r="Q175" s="38" t="s">
        <v>1557</v>
      </c>
      <c r="R175" s="38" t="s">
        <v>1558</v>
      </c>
      <c r="S175" s="41" t="s">
        <v>24</v>
      </c>
      <c r="T175" s="37"/>
      <c r="U175" s="48"/>
    </row>
    <row r="176" spans="2:21" x14ac:dyDescent="0.15">
      <c r="B176" s="39">
        <v>2017</v>
      </c>
      <c r="C176" s="38">
        <v>6</v>
      </c>
      <c r="D176" s="38" t="s">
        <v>15</v>
      </c>
      <c r="E176" s="37" t="s">
        <v>345</v>
      </c>
      <c r="F176" s="11" t="s">
        <v>339</v>
      </c>
      <c r="G176" s="49" t="s">
        <v>346</v>
      </c>
      <c r="H176" s="32" t="s">
        <v>64</v>
      </c>
      <c r="I176" s="43">
        <v>4307</v>
      </c>
      <c r="J176" s="43">
        <v>2405</v>
      </c>
      <c r="K176" s="43"/>
      <c r="L176" s="43">
        <f>SUM(I176:K176)</f>
        <v>6712</v>
      </c>
      <c r="M176" s="43">
        <v>400</v>
      </c>
      <c r="N176" s="43">
        <v>8515</v>
      </c>
      <c r="O176" s="45"/>
      <c r="P176" s="37" t="s">
        <v>1414</v>
      </c>
      <c r="Q176" s="38" t="s">
        <v>1415</v>
      </c>
      <c r="R176" s="38" t="s">
        <v>1416</v>
      </c>
      <c r="S176" s="41" t="s">
        <v>24</v>
      </c>
      <c r="T176" s="37"/>
      <c r="U176" s="48"/>
    </row>
    <row r="177" spans="2:21" x14ac:dyDescent="0.15">
      <c r="B177" s="39">
        <v>2017</v>
      </c>
      <c r="C177" s="38">
        <v>6</v>
      </c>
      <c r="D177" s="38" t="s">
        <v>16</v>
      </c>
      <c r="E177" s="37" t="s">
        <v>976</v>
      </c>
      <c r="F177" s="11" t="s">
        <v>684</v>
      </c>
      <c r="G177" s="49" t="s">
        <v>314</v>
      </c>
      <c r="H177" s="32" t="s">
        <v>64</v>
      </c>
      <c r="I177" s="43">
        <v>1775</v>
      </c>
      <c r="J177" s="43">
        <v>1065</v>
      </c>
      <c r="K177" s="43">
        <v>200</v>
      </c>
      <c r="L177" s="43">
        <f>SUM(I177:K177)</f>
        <v>3040</v>
      </c>
      <c r="M177" s="43">
        <v>500</v>
      </c>
      <c r="N177" s="43">
        <v>350</v>
      </c>
      <c r="O177" s="45"/>
      <c r="P177" s="37" t="s">
        <v>1532</v>
      </c>
      <c r="Q177" s="38" t="s">
        <v>1533</v>
      </c>
      <c r="R177" s="38" t="s">
        <v>1534</v>
      </c>
      <c r="S177" s="41" t="s">
        <v>24</v>
      </c>
      <c r="T177" s="37"/>
      <c r="U177" s="48"/>
    </row>
    <row r="178" spans="2:21" x14ac:dyDescent="0.15">
      <c r="B178" s="39">
        <v>2017</v>
      </c>
      <c r="C178" s="38">
        <v>6</v>
      </c>
      <c r="D178" s="38" t="s">
        <v>16</v>
      </c>
      <c r="E178" s="37" t="s">
        <v>975</v>
      </c>
      <c r="F178" s="11" t="s">
        <v>684</v>
      </c>
      <c r="G178" s="49" t="s">
        <v>17</v>
      </c>
      <c r="H178" s="32" t="s">
        <v>64</v>
      </c>
      <c r="I178" s="43">
        <v>1800</v>
      </c>
      <c r="J178" s="43">
        <v>710</v>
      </c>
      <c r="K178" s="43">
        <v>221</v>
      </c>
      <c r="L178" s="43">
        <f>SUM(I178:K178)</f>
        <v>2731</v>
      </c>
      <c r="M178" s="43">
        <v>500</v>
      </c>
      <c r="N178" s="43">
        <v>350</v>
      </c>
      <c r="O178" s="45"/>
      <c r="P178" s="37" t="s">
        <v>1532</v>
      </c>
      <c r="Q178" s="38" t="s">
        <v>1533</v>
      </c>
      <c r="R178" s="38" t="s">
        <v>1534</v>
      </c>
      <c r="S178" s="41" t="s">
        <v>24</v>
      </c>
      <c r="T178" s="37"/>
      <c r="U178" s="48"/>
    </row>
    <row r="179" spans="2:21" x14ac:dyDescent="0.15">
      <c r="B179" s="39">
        <v>2017</v>
      </c>
      <c r="C179" s="38">
        <v>6</v>
      </c>
      <c r="D179" s="38" t="s">
        <v>15</v>
      </c>
      <c r="E179" s="37" t="s">
        <v>1231</v>
      </c>
      <c r="F179" s="11" t="s">
        <v>1182</v>
      </c>
      <c r="G179" s="49" t="s">
        <v>314</v>
      </c>
      <c r="H179" s="32" t="s">
        <v>64</v>
      </c>
      <c r="I179" s="43">
        <v>1758</v>
      </c>
      <c r="J179" s="43"/>
      <c r="K179" s="43"/>
      <c r="L179" s="43">
        <f>I179+J179+K179</f>
        <v>1758</v>
      </c>
      <c r="M179" s="43">
        <v>1758</v>
      </c>
      <c r="N179" s="43">
        <v>1758</v>
      </c>
      <c r="O179" s="45"/>
      <c r="P179" s="37" t="s">
        <v>1620</v>
      </c>
      <c r="Q179" s="38" t="s">
        <v>1621</v>
      </c>
      <c r="R179" s="38" t="s">
        <v>1622</v>
      </c>
      <c r="S179" s="41" t="s">
        <v>24</v>
      </c>
      <c r="T179" s="37"/>
      <c r="U179" s="48"/>
    </row>
    <row r="180" spans="2:21" x14ac:dyDescent="0.15">
      <c r="B180" s="39">
        <v>2017</v>
      </c>
      <c r="C180" s="38">
        <v>6</v>
      </c>
      <c r="D180" s="38" t="s">
        <v>343</v>
      </c>
      <c r="E180" s="37" t="s">
        <v>844</v>
      </c>
      <c r="F180" s="11" t="s">
        <v>817</v>
      </c>
      <c r="G180" s="49" t="s">
        <v>599</v>
      </c>
      <c r="H180" s="32" t="s">
        <v>64</v>
      </c>
      <c r="I180" s="43">
        <v>664</v>
      </c>
      <c r="J180" s="43">
        <v>238</v>
      </c>
      <c r="K180" s="43">
        <v>0</v>
      </c>
      <c r="L180" s="43">
        <f>SUM(I180:K180)</f>
        <v>902</v>
      </c>
      <c r="M180" s="43">
        <v>664</v>
      </c>
      <c r="N180" s="43">
        <v>902</v>
      </c>
      <c r="O180" s="45"/>
      <c r="P180" s="37" t="s">
        <v>1472</v>
      </c>
      <c r="Q180" s="38" t="s">
        <v>1498</v>
      </c>
      <c r="R180" s="38" t="s">
        <v>1499</v>
      </c>
      <c r="S180" s="41" t="s">
        <v>348</v>
      </c>
      <c r="T180" s="37"/>
      <c r="U180" s="48"/>
    </row>
    <row r="181" spans="2:21" x14ac:dyDescent="0.15">
      <c r="B181" s="39">
        <v>2017</v>
      </c>
      <c r="C181" s="38">
        <v>6</v>
      </c>
      <c r="D181" s="38" t="s">
        <v>15</v>
      </c>
      <c r="E181" s="37" t="s">
        <v>1235</v>
      </c>
      <c r="F181" s="11" t="s">
        <v>1182</v>
      </c>
      <c r="G181" s="49" t="s">
        <v>314</v>
      </c>
      <c r="H181" s="32" t="s">
        <v>64</v>
      </c>
      <c r="I181" s="43">
        <v>600</v>
      </c>
      <c r="J181" s="43"/>
      <c r="K181" s="43"/>
      <c r="L181" s="43">
        <f>I181+J181+K181</f>
        <v>600</v>
      </c>
      <c r="M181" s="43">
        <v>600</v>
      </c>
      <c r="N181" s="43">
        <v>600</v>
      </c>
      <c r="O181" s="45"/>
      <c r="P181" s="37" t="s">
        <v>1620</v>
      </c>
      <c r="Q181" s="38" t="s">
        <v>1623</v>
      </c>
      <c r="R181" s="38" t="s">
        <v>1624</v>
      </c>
      <c r="S181" s="41" t="s">
        <v>24</v>
      </c>
      <c r="T181" s="37"/>
      <c r="U181" s="48"/>
    </row>
    <row r="182" spans="2:21" x14ac:dyDescent="0.15">
      <c r="B182" s="39">
        <v>2017</v>
      </c>
      <c r="C182" s="38">
        <v>6</v>
      </c>
      <c r="D182" s="38" t="s">
        <v>15</v>
      </c>
      <c r="E182" s="37" t="s">
        <v>157</v>
      </c>
      <c r="F182" s="11" t="s">
        <v>134</v>
      </c>
      <c r="G182" s="49" t="s">
        <v>110</v>
      </c>
      <c r="H182" s="32" t="s">
        <v>64</v>
      </c>
      <c r="I182" s="43">
        <v>360</v>
      </c>
      <c r="J182" s="43">
        <v>0</v>
      </c>
      <c r="K182" s="43">
        <v>0</v>
      </c>
      <c r="L182" s="43">
        <v>360</v>
      </c>
      <c r="M182" s="43">
        <v>0</v>
      </c>
      <c r="N182" s="43">
        <v>0</v>
      </c>
      <c r="O182" s="45"/>
      <c r="P182" s="37" t="s">
        <v>1399</v>
      </c>
      <c r="Q182" s="38" t="s">
        <v>1407</v>
      </c>
      <c r="R182" s="38" t="s">
        <v>1408</v>
      </c>
      <c r="S182" s="41" t="s">
        <v>152</v>
      </c>
      <c r="T182" s="37"/>
      <c r="U182" s="48"/>
    </row>
    <row r="183" spans="2:21" x14ac:dyDescent="0.15">
      <c r="B183" s="39">
        <v>2017</v>
      </c>
      <c r="C183" s="38">
        <v>6</v>
      </c>
      <c r="D183" s="38" t="s">
        <v>15</v>
      </c>
      <c r="E183" s="37" t="s">
        <v>1148</v>
      </c>
      <c r="F183" s="11" t="s">
        <v>1125</v>
      </c>
      <c r="G183" s="49" t="s">
        <v>17</v>
      </c>
      <c r="H183" s="32" t="s">
        <v>107</v>
      </c>
      <c r="I183" s="43">
        <v>150</v>
      </c>
      <c r="J183" s="43">
        <v>150</v>
      </c>
      <c r="K183" s="43"/>
      <c r="L183" s="43">
        <v>300</v>
      </c>
      <c r="M183" s="43">
        <v>150</v>
      </c>
      <c r="N183" s="43">
        <v>150</v>
      </c>
      <c r="O183" s="45"/>
      <c r="P183" s="37" t="s">
        <v>1562</v>
      </c>
      <c r="Q183" s="38" t="s">
        <v>1563</v>
      </c>
      <c r="R183" s="38" t="s">
        <v>1564</v>
      </c>
      <c r="S183" s="41" t="s">
        <v>24</v>
      </c>
      <c r="T183" s="37"/>
      <c r="U183" s="48"/>
    </row>
    <row r="184" spans="2:21" x14ac:dyDescent="0.15">
      <c r="B184" s="39">
        <v>2017</v>
      </c>
      <c r="C184" s="38">
        <v>6</v>
      </c>
      <c r="D184" s="38" t="s">
        <v>15</v>
      </c>
      <c r="E184" s="37" t="s">
        <v>354</v>
      </c>
      <c r="F184" s="11" t="s">
        <v>306</v>
      </c>
      <c r="G184" s="49" t="s">
        <v>110</v>
      </c>
      <c r="H184" s="32" t="s">
        <v>107</v>
      </c>
      <c r="I184" s="43">
        <v>132</v>
      </c>
      <c r="J184" s="43">
        <v>110</v>
      </c>
      <c r="K184" s="43"/>
      <c r="L184" s="43">
        <f>SUM(I184:K184)</f>
        <v>242</v>
      </c>
      <c r="M184" s="43">
        <v>242</v>
      </c>
      <c r="N184" s="43">
        <v>169</v>
      </c>
      <c r="O184" s="45"/>
      <c r="P184" s="37" t="s">
        <v>1426</v>
      </c>
      <c r="Q184" s="38" t="s">
        <v>1427</v>
      </c>
      <c r="R184" s="38" t="s">
        <v>1428</v>
      </c>
      <c r="S184" s="41" t="s">
        <v>24</v>
      </c>
      <c r="T184" s="37"/>
      <c r="U184" s="48"/>
    </row>
    <row r="185" spans="2:21" x14ac:dyDescent="0.15">
      <c r="B185" s="39">
        <v>2017</v>
      </c>
      <c r="C185" s="38">
        <v>6</v>
      </c>
      <c r="D185" s="38" t="s">
        <v>15</v>
      </c>
      <c r="E185" s="37" t="s">
        <v>1234</v>
      </c>
      <c r="F185" s="11" t="s">
        <v>1182</v>
      </c>
      <c r="G185" s="49" t="s">
        <v>110</v>
      </c>
      <c r="H185" s="32" t="s">
        <v>64</v>
      </c>
      <c r="I185" s="43">
        <v>85</v>
      </c>
      <c r="J185" s="43"/>
      <c r="K185" s="43"/>
      <c r="L185" s="43">
        <f>I185+J185+K185</f>
        <v>85</v>
      </c>
      <c r="M185" s="43">
        <v>85</v>
      </c>
      <c r="N185" s="43">
        <v>85</v>
      </c>
      <c r="O185" s="45"/>
      <c r="P185" s="37" t="s">
        <v>1620</v>
      </c>
      <c r="Q185" s="38" t="s">
        <v>1621</v>
      </c>
      <c r="R185" s="38" t="s">
        <v>1622</v>
      </c>
      <c r="S185" s="41" t="s">
        <v>24</v>
      </c>
      <c r="T185" s="37"/>
      <c r="U185" s="48"/>
    </row>
    <row r="186" spans="2:21" x14ac:dyDescent="0.15">
      <c r="B186" s="39">
        <v>2017</v>
      </c>
      <c r="C186" s="38">
        <v>6</v>
      </c>
      <c r="D186" s="38" t="s">
        <v>343</v>
      </c>
      <c r="E186" s="37" t="s">
        <v>845</v>
      </c>
      <c r="F186" s="11" t="s">
        <v>817</v>
      </c>
      <c r="G186" s="49" t="s">
        <v>359</v>
      </c>
      <c r="H186" s="32" t="s">
        <v>647</v>
      </c>
      <c r="I186" s="43">
        <v>18</v>
      </c>
      <c r="J186" s="43">
        <v>38</v>
      </c>
      <c r="K186" s="43">
        <v>0</v>
      </c>
      <c r="L186" s="43">
        <f>SUM(I186:K186)</f>
        <v>56</v>
      </c>
      <c r="M186" s="43">
        <v>18</v>
      </c>
      <c r="N186" s="43">
        <v>56</v>
      </c>
      <c r="O186" s="45"/>
      <c r="P186" s="37" t="s">
        <v>1472</v>
      </c>
      <c r="Q186" s="38" t="s">
        <v>1498</v>
      </c>
      <c r="R186" s="38" t="s">
        <v>1499</v>
      </c>
      <c r="S186" s="41" t="s">
        <v>348</v>
      </c>
      <c r="T186" s="37"/>
      <c r="U186" s="48"/>
    </row>
    <row r="187" spans="2:21" x14ac:dyDescent="0.15">
      <c r="B187" s="39">
        <v>2017</v>
      </c>
      <c r="C187" s="38">
        <v>6</v>
      </c>
      <c r="D187" s="38" t="s">
        <v>15</v>
      </c>
      <c r="E187" s="37" t="s">
        <v>312</v>
      </c>
      <c r="F187" s="11" t="s">
        <v>306</v>
      </c>
      <c r="G187" s="49" t="s">
        <v>17</v>
      </c>
      <c r="H187" s="32" t="s">
        <v>64</v>
      </c>
      <c r="I187" s="43">
        <v>44</v>
      </c>
      <c r="J187" s="43"/>
      <c r="K187" s="43">
        <v>0</v>
      </c>
      <c r="L187" s="43">
        <v>44</v>
      </c>
      <c r="M187" s="43">
        <v>0</v>
      </c>
      <c r="N187" s="43">
        <v>0</v>
      </c>
      <c r="O187" s="45"/>
      <c r="P187" s="37" t="s">
        <v>1426</v>
      </c>
      <c r="Q187" s="38" t="s">
        <v>1431</v>
      </c>
      <c r="R187" s="38" t="s">
        <v>1434</v>
      </c>
      <c r="S187" s="41" t="s">
        <v>24</v>
      </c>
      <c r="T187" s="37"/>
      <c r="U187" s="48"/>
    </row>
    <row r="188" spans="2:21" x14ac:dyDescent="0.15">
      <c r="B188" s="39">
        <v>2017</v>
      </c>
      <c r="C188" s="38">
        <v>6</v>
      </c>
      <c r="D188" s="38" t="s">
        <v>15</v>
      </c>
      <c r="E188" s="37" t="s">
        <v>933</v>
      </c>
      <c r="F188" s="11" t="s">
        <v>934</v>
      </c>
      <c r="G188" s="49" t="s">
        <v>112</v>
      </c>
      <c r="H188" s="32" t="s">
        <v>107</v>
      </c>
      <c r="I188" s="44">
        <v>180</v>
      </c>
      <c r="J188" s="44">
        <v>50</v>
      </c>
      <c r="K188" s="44">
        <v>20</v>
      </c>
      <c r="L188" s="44">
        <v>250</v>
      </c>
      <c r="M188" s="44">
        <v>180</v>
      </c>
      <c r="N188" s="44">
        <v>175</v>
      </c>
      <c r="O188" s="45"/>
      <c r="P188" s="37" t="s">
        <v>935</v>
      </c>
      <c r="Q188" s="38" t="s">
        <v>936</v>
      </c>
      <c r="R188" s="38" t="s">
        <v>1640</v>
      </c>
      <c r="S188" s="41" t="s">
        <v>24</v>
      </c>
      <c r="T188" s="37"/>
      <c r="U188" s="48"/>
    </row>
    <row r="189" spans="2:21" x14ac:dyDescent="0.15">
      <c r="B189" s="39">
        <v>2017</v>
      </c>
      <c r="C189" s="38">
        <v>5</v>
      </c>
      <c r="D189" s="38" t="s">
        <v>15</v>
      </c>
      <c r="E189" s="37" t="s">
        <v>937</v>
      </c>
      <c r="F189" s="11" t="s">
        <v>934</v>
      </c>
      <c r="G189" s="49" t="s">
        <v>112</v>
      </c>
      <c r="H189" s="37" t="s">
        <v>107</v>
      </c>
      <c r="I189" s="44">
        <v>420</v>
      </c>
      <c r="J189" s="44">
        <v>40</v>
      </c>
      <c r="K189" s="44">
        <v>58</v>
      </c>
      <c r="L189" s="44">
        <v>518</v>
      </c>
      <c r="M189" s="44">
        <v>420</v>
      </c>
      <c r="N189" s="44">
        <v>362.59999999999997</v>
      </c>
      <c r="O189" s="45"/>
      <c r="P189" s="37" t="s">
        <v>935</v>
      </c>
      <c r="Q189" s="38" t="s">
        <v>936</v>
      </c>
      <c r="R189" s="38" t="s">
        <v>938</v>
      </c>
      <c r="S189" s="41" t="s">
        <v>24</v>
      </c>
      <c r="T189" s="37"/>
      <c r="U189" s="48"/>
    </row>
    <row r="190" spans="2:21" x14ac:dyDescent="0.15">
      <c r="B190" s="39">
        <v>2017</v>
      </c>
      <c r="C190" s="38">
        <v>4</v>
      </c>
      <c r="D190" s="31" t="s">
        <v>15</v>
      </c>
      <c r="E190" s="30" t="s">
        <v>939</v>
      </c>
      <c r="F190" s="11" t="s">
        <v>934</v>
      </c>
      <c r="G190" s="49" t="s">
        <v>105</v>
      </c>
      <c r="H190" s="32" t="s">
        <v>107</v>
      </c>
      <c r="I190" s="43">
        <v>307</v>
      </c>
      <c r="J190" s="43">
        <v>21</v>
      </c>
      <c r="K190" s="43">
        <v>0</v>
      </c>
      <c r="L190" s="43">
        <v>328</v>
      </c>
      <c r="M190" s="43">
        <v>307</v>
      </c>
      <c r="N190" s="43">
        <v>230</v>
      </c>
      <c r="O190" s="45"/>
      <c r="P190" s="30" t="s">
        <v>935</v>
      </c>
      <c r="Q190" s="31" t="s">
        <v>940</v>
      </c>
      <c r="R190" s="31" t="s">
        <v>938</v>
      </c>
      <c r="S190" s="41" t="s">
        <v>24</v>
      </c>
      <c r="T190" s="37"/>
      <c r="U190" s="48"/>
    </row>
    <row r="191" spans="2:21" x14ac:dyDescent="0.15">
      <c r="B191" s="39">
        <v>2017</v>
      </c>
      <c r="C191" s="38">
        <v>6</v>
      </c>
      <c r="D191" s="38" t="s">
        <v>15</v>
      </c>
      <c r="E191" s="30" t="s">
        <v>941</v>
      </c>
      <c r="F191" s="11" t="s">
        <v>934</v>
      </c>
      <c r="G191" s="49" t="s">
        <v>105</v>
      </c>
      <c r="H191" s="37" t="s">
        <v>107</v>
      </c>
      <c r="I191" s="43">
        <v>257</v>
      </c>
      <c r="J191" s="43">
        <v>385</v>
      </c>
      <c r="K191" s="43">
        <v>0</v>
      </c>
      <c r="L191" s="43">
        <v>642</v>
      </c>
      <c r="M191" s="43">
        <v>257</v>
      </c>
      <c r="N191" s="43">
        <v>449</v>
      </c>
      <c r="O191" s="45"/>
      <c r="P191" s="30" t="s">
        <v>935</v>
      </c>
      <c r="Q191" s="31" t="s">
        <v>940</v>
      </c>
      <c r="R191" s="31" t="s">
        <v>938</v>
      </c>
      <c r="S191" s="29" t="s">
        <v>24</v>
      </c>
      <c r="T191" s="37"/>
      <c r="U191" s="48"/>
    </row>
    <row r="192" spans="2:21" x14ac:dyDescent="0.15">
      <c r="B192" s="39">
        <v>2017</v>
      </c>
      <c r="C192" s="38">
        <v>5</v>
      </c>
      <c r="D192" s="38" t="s">
        <v>15</v>
      </c>
      <c r="E192" s="37" t="s">
        <v>942</v>
      </c>
      <c r="F192" s="11" t="s">
        <v>934</v>
      </c>
      <c r="G192" s="49" t="s">
        <v>686</v>
      </c>
      <c r="H192" s="37" t="s">
        <v>64</v>
      </c>
      <c r="I192" s="43">
        <v>688</v>
      </c>
      <c r="J192" s="43">
        <v>0</v>
      </c>
      <c r="K192" s="43">
        <v>0</v>
      </c>
      <c r="L192" s="43">
        <v>688</v>
      </c>
      <c r="M192" s="43">
        <v>688</v>
      </c>
      <c r="N192" s="43">
        <v>550.4</v>
      </c>
      <c r="O192" s="45"/>
      <c r="P192" s="37" t="s">
        <v>943</v>
      </c>
      <c r="Q192" s="38" t="s">
        <v>944</v>
      </c>
      <c r="R192" s="38" t="s">
        <v>945</v>
      </c>
      <c r="S192" s="41" t="s">
        <v>24</v>
      </c>
      <c r="T192" s="37"/>
      <c r="U192" s="48"/>
    </row>
    <row r="193" spans="2:21" x14ac:dyDescent="0.15">
      <c r="B193" s="39">
        <v>2017</v>
      </c>
      <c r="C193" s="38">
        <v>4</v>
      </c>
      <c r="D193" s="38" t="s">
        <v>16</v>
      </c>
      <c r="E193" s="46" t="s">
        <v>2266</v>
      </c>
      <c r="F193" s="11" t="s">
        <v>2267</v>
      </c>
      <c r="G193" s="49" t="s">
        <v>17</v>
      </c>
      <c r="H193" s="32" t="s">
        <v>107</v>
      </c>
      <c r="I193" s="43">
        <v>116</v>
      </c>
      <c r="J193" s="43">
        <v>29</v>
      </c>
      <c r="K193" s="43"/>
      <c r="L193" s="43">
        <f>SUM(I193:K193)</f>
        <v>145</v>
      </c>
      <c r="M193" s="43">
        <v>116</v>
      </c>
      <c r="N193" s="43">
        <v>116</v>
      </c>
      <c r="O193" s="45"/>
      <c r="P193" s="46" t="s">
        <v>2268</v>
      </c>
      <c r="Q193" s="31" t="s">
        <v>2269</v>
      </c>
      <c r="R193" s="31" t="s">
        <v>2270</v>
      </c>
      <c r="S193" s="41" t="s">
        <v>24</v>
      </c>
      <c r="T193" s="37"/>
      <c r="U193" s="48"/>
    </row>
    <row r="194" spans="2:21" x14ac:dyDescent="0.15">
      <c r="B194" s="39">
        <v>2017</v>
      </c>
      <c r="C194" s="38">
        <v>4</v>
      </c>
      <c r="D194" s="38" t="s">
        <v>15</v>
      </c>
      <c r="E194" s="46" t="s">
        <v>2271</v>
      </c>
      <c r="F194" s="11" t="s">
        <v>2267</v>
      </c>
      <c r="G194" s="49" t="s">
        <v>17</v>
      </c>
      <c r="H194" s="37" t="s">
        <v>80</v>
      </c>
      <c r="I194" s="43">
        <v>72</v>
      </c>
      <c r="J194" s="43">
        <v>108</v>
      </c>
      <c r="K194" s="43">
        <v>0</v>
      </c>
      <c r="L194" s="43">
        <f>SUM(I194:K194)</f>
        <v>180</v>
      </c>
      <c r="M194" s="43">
        <v>72</v>
      </c>
      <c r="N194" s="43">
        <f>ROUND(L194*0.7,0)</f>
        <v>126</v>
      </c>
      <c r="O194" s="45"/>
      <c r="P194" s="46" t="s">
        <v>2272</v>
      </c>
      <c r="Q194" s="31" t="s">
        <v>2317</v>
      </c>
      <c r="R194" s="31" t="s">
        <v>2318</v>
      </c>
      <c r="S194" s="29" t="s">
        <v>24</v>
      </c>
      <c r="T194" s="37"/>
      <c r="U194" s="48"/>
    </row>
    <row r="195" spans="2:21" x14ac:dyDescent="0.15">
      <c r="B195" s="39">
        <v>2017</v>
      </c>
      <c r="C195" s="38">
        <v>6</v>
      </c>
      <c r="D195" s="38" t="s">
        <v>15</v>
      </c>
      <c r="E195" s="37" t="s">
        <v>2319</v>
      </c>
      <c r="F195" s="11" t="s">
        <v>2267</v>
      </c>
      <c r="G195" s="49" t="s">
        <v>17</v>
      </c>
      <c r="H195" s="37" t="s">
        <v>80</v>
      </c>
      <c r="I195" s="43">
        <v>285</v>
      </c>
      <c r="J195" s="43">
        <v>109</v>
      </c>
      <c r="K195" s="43">
        <v>0</v>
      </c>
      <c r="L195" s="43">
        <f>SUM(I195:K195)</f>
        <v>394</v>
      </c>
      <c r="M195" s="43">
        <v>210</v>
      </c>
      <c r="N195" s="43">
        <f>ROUND(L195*0.7,0)</f>
        <v>276</v>
      </c>
      <c r="O195" s="45"/>
      <c r="P195" s="37" t="s">
        <v>2272</v>
      </c>
      <c r="Q195" s="38" t="s">
        <v>2320</v>
      </c>
      <c r="R195" s="38" t="s">
        <v>2321</v>
      </c>
      <c r="S195" s="41" t="s">
        <v>24</v>
      </c>
      <c r="T195" s="37"/>
      <c r="U195" s="48"/>
    </row>
    <row r="196" spans="2:21" x14ac:dyDescent="0.15">
      <c r="B196" s="39">
        <v>2017</v>
      </c>
      <c r="C196" s="38">
        <v>5</v>
      </c>
      <c r="D196" s="38" t="s">
        <v>15</v>
      </c>
      <c r="E196" s="37"/>
      <c r="F196" s="11" t="s">
        <v>2267</v>
      </c>
      <c r="G196" s="49" t="s">
        <v>17</v>
      </c>
      <c r="H196" s="32" t="s">
        <v>64</v>
      </c>
      <c r="I196" s="43">
        <v>3338</v>
      </c>
      <c r="J196" s="43">
        <v>1524</v>
      </c>
      <c r="K196" s="43">
        <v>75</v>
      </c>
      <c r="L196" s="43">
        <v>4937</v>
      </c>
      <c r="M196" s="43">
        <v>1992</v>
      </c>
      <c r="N196" s="43">
        <v>1992</v>
      </c>
      <c r="O196" s="45"/>
      <c r="P196" s="37" t="s">
        <v>2273</v>
      </c>
      <c r="Q196" s="38" t="s">
        <v>2274</v>
      </c>
      <c r="R196" s="38" t="s">
        <v>2275</v>
      </c>
      <c r="S196" s="41" t="s">
        <v>24</v>
      </c>
      <c r="T196" s="37"/>
      <c r="U196" s="48"/>
    </row>
    <row r="197" spans="2:21" x14ac:dyDescent="0.15">
      <c r="B197" s="39">
        <v>2017</v>
      </c>
      <c r="C197" s="38">
        <v>4</v>
      </c>
      <c r="D197" s="38" t="s">
        <v>16</v>
      </c>
      <c r="E197" s="37" t="s">
        <v>2276</v>
      </c>
      <c r="F197" s="11" t="s">
        <v>2267</v>
      </c>
      <c r="G197" s="49" t="s">
        <v>17</v>
      </c>
      <c r="H197" s="32" t="s">
        <v>64</v>
      </c>
      <c r="I197" s="43">
        <v>661</v>
      </c>
      <c r="J197" s="43">
        <v>145</v>
      </c>
      <c r="K197" s="43"/>
      <c r="L197" s="43">
        <v>806</v>
      </c>
      <c r="M197" s="43">
        <v>806</v>
      </c>
      <c r="N197" s="43">
        <v>564</v>
      </c>
      <c r="O197" s="45"/>
      <c r="P197" s="37" t="s">
        <v>2277</v>
      </c>
      <c r="Q197" s="38" t="s">
        <v>2278</v>
      </c>
      <c r="R197" s="38" t="s">
        <v>2279</v>
      </c>
      <c r="S197" s="41" t="s">
        <v>24</v>
      </c>
      <c r="T197" s="37"/>
      <c r="U197" s="48"/>
    </row>
    <row r="198" spans="2:21" x14ac:dyDescent="0.15">
      <c r="B198" s="39">
        <v>2017</v>
      </c>
      <c r="C198" s="38">
        <v>4</v>
      </c>
      <c r="D198" s="38" t="s">
        <v>15</v>
      </c>
      <c r="E198" s="46" t="s">
        <v>2280</v>
      </c>
      <c r="F198" s="11" t="s">
        <v>2267</v>
      </c>
      <c r="G198" s="49" t="s">
        <v>314</v>
      </c>
      <c r="H198" s="32" t="s">
        <v>107</v>
      </c>
      <c r="I198" s="43">
        <v>1412</v>
      </c>
      <c r="J198" s="43">
        <v>582</v>
      </c>
      <c r="K198" s="43"/>
      <c r="L198" s="43">
        <v>1994</v>
      </c>
      <c r="M198" s="43">
        <v>1449</v>
      </c>
      <c r="N198" s="43">
        <v>1395</v>
      </c>
      <c r="O198" s="45"/>
      <c r="P198" s="46" t="s">
        <v>2277</v>
      </c>
      <c r="Q198" s="31" t="s">
        <v>2281</v>
      </c>
      <c r="R198" s="31" t="s">
        <v>2282</v>
      </c>
      <c r="S198" s="41" t="s">
        <v>24</v>
      </c>
      <c r="T198" s="37"/>
      <c r="U198" s="48"/>
    </row>
    <row r="199" spans="2:21" x14ac:dyDescent="0.15">
      <c r="B199" s="39">
        <v>2017</v>
      </c>
      <c r="C199" s="38">
        <v>4</v>
      </c>
      <c r="D199" s="38" t="s">
        <v>15</v>
      </c>
      <c r="E199" s="46" t="s">
        <v>2283</v>
      </c>
      <c r="F199" s="11" t="s">
        <v>2267</v>
      </c>
      <c r="G199" s="49" t="s">
        <v>110</v>
      </c>
      <c r="H199" s="37" t="s">
        <v>107</v>
      </c>
      <c r="I199" s="43">
        <v>94</v>
      </c>
      <c r="J199" s="43">
        <v>76</v>
      </c>
      <c r="K199" s="43"/>
      <c r="L199" s="43">
        <v>170</v>
      </c>
      <c r="M199" s="43">
        <v>75</v>
      </c>
      <c r="N199" s="43">
        <v>119</v>
      </c>
      <c r="O199" s="45"/>
      <c r="P199" s="46" t="s">
        <v>2277</v>
      </c>
      <c r="Q199" s="31" t="s">
        <v>2281</v>
      </c>
      <c r="R199" s="31" t="s">
        <v>2282</v>
      </c>
      <c r="S199" s="41" t="s">
        <v>24</v>
      </c>
      <c r="T199" s="37"/>
      <c r="U199" s="48"/>
    </row>
    <row r="200" spans="2:21" x14ac:dyDescent="0.15">
      <c r="B200" s="39">
        <v>2017</v>
      </c>
      <c r="C200" s="38">
        <v>4</v>
      </c>
      <c r="D200" s="38" t="s">
        <v>15</v>
      </c>
      <c r="E200" s="46" t="s">
        <v>2284</v>
      </c>
      <c r="F200" s="11" t="s">
        <v>2267</v>
      </c>
      <c r="G200" s="49" t="s">
        <v>117</v>
      </c>
      <c r="H200" s="37" t="s">
        <v>107</v>
      </c>
      <c r="I200" s="43">
        <v>184</v>
      </c>
      <c r="J200" s="43">
        <v>183</v>
      </c>
      <c r="K200" s="43"/>
      <c r="L200" s="43">
        <v>367</v>
      </c>
      <c r="M200" s="43">
        <v>150</v>
      </c>
      <c r="N200" s="43">
        <v>256</v>
      </c>
      <c r="O200" s="45"/>
      <c r="P200" s="46" t="s">
        <v>2277</v>
      </c>
      <c r="Q200" s="31" t="s">
        <v>2281</v>
      </c>
      <c r="R200" s="31" t="s">
        <v>2285</v>
      </c>
      <c r="S200" s="41" t="s">
        <v>24</v>
      </c>
      <c r="T200" s="37"/>
      <c r="U200" s="48"/>
    </row>
    <row r="201" spans="2:21" x14ac:dyDescent="0.15">
      <c r="B201" s="39">
        <v>2017</v>
      </c>
      <c r="C201" s="38">
        <v>4</v>
      </c>
      <c r="D201" s="38" t="s">
        <v>15</v>
      </c>
      <c r="E201" s="46" t="s">
        <v>2286</v>
      </c>
      <c r="F201" s="11" t="s">
        <v>2267</v>
      </c>
      <c r="G201" s="49" t="s">
        <v>105</v>
      </c>
      <c r="H201" s="37" t="s">
        <v>107</v>
      </c>
      <c r="I201" s="43">
        <v>137</v>
      </c>
      <c r="J201" s="43">
        <v>0</v>
      </c>
      <c r="K201" s="43"/>
      <c r="L201" s="43">
        <v>137</v>
      </c>
      <c r="M201" s="43">
        <v>137</v>
      </c>
      <c r="N201" s="43">
        <v>96</v>
      </c>
      <c r="O201" s="45"/>
      <c r="P201" s="46" t="s">
        <v>2277</v>
      </c>
      <c r="Q201" s="31" t="s">
        <v>2281</v>
      </c>
      <c r="R201" s="31" t="s">
        <v>2287</v>
      </c>
      <c r="S201" s="41" t="s">
        <v>24</v>
      </c>
      <c r="T201" s="37"/>
      <c r="U201" s="48"/>
    </row>
    <row r="202" spans="2:21" x14ac:dyDescent="0.15">
      <c r="B202" s="39">
        <v>2017</v>
      </c>
      <c r="C202" s="38">
        <v>6</v>
      </c>
      <c r="D202" s="38" t="s">
        <v>15</v>
      </c>
      <c r="E202" s="46" t="s">
        <v>2288</v>
      </c>
      <c r="F202" s="11" t="s">
        <v>2267</v>
      </c>
      <c r="G202" s="49" t="s">
        <v>314</v>
      </c>
      <c r="H202" s="37" t="s">
        <v>107</v>
      </c>
      <c r="I202" s="43">
        <v>251</v>
      </c>
      <c r="J202" s="43">
        <v>139</v>
      </c>
      <c r="K202" s="43"/>
      <c r="L202" s="43">
        <v>390</v>
      </c>
      <c r="M202" s="43">
        <v>390</v>
      </c>
      <c r="N202" s="43">
        <v>273</v>
      </c>
      <c r="O202" s="45"/>
      <c r="P202" s="46" t="s">
        <v>2277</v>
      </c>
      <c r="Q202" s="31" t="s">
        <v>2281</v>
      </c>
      <c r="R202" s="31" t="s">
        <v>2289</v>
      </c>
      <c r="S202" s="41" t="s">
        <v>24</v>
      </c>
      <c r="T202" s="37"/>
      <c r="U202" s="48"/>
    </row>
    <row r="203" spans="2:21" x14ac:dyDescent="0.15">
      <c r="B203" s="39">
        <v>2017</v>
      </c>
      <c r="C203" s="38">
        <v>5</v>
      </c>
      <c r="D203" s="38" t="s">
        <v>15</v>
      </c>
      <c r="E203" s="46" t="s">
        <v>2290</v>
      </c>
      <c r="F203" s="11" t="s">
        <v>2267</v>
      </c>
      <c r="G203" s="49" t="s">
        <v>314</v>
      </c>
      <c r="H203" s="37" t="s">
        <v>107</v>
      </c>
      <c r="I203" s="44">
        <v>2055</v>
      </c>
      <c r="J203" s="43">
        <v>981</v>
      </c>
      <c r="K203" s="43"/>
      <c r="L203" s="43">
        <v>3036</v>
      </c>
      <c r="M203" s="43">
        <v>450</v>
      </c>
      <c r="N203" s="43">
        <v>2125</v>
      </c>
      <c r="O203" s="45"/>
      <c r="P203" s="46" t="s">
        <v>2277</v>
      </c>
      <c r="Q203" s="31" t="s">
        <v>2281</v>
      </c>
      <c r="R203" s="31" t="s">
        <v>2291</v>
      </c>
      <c r="S203" s="41" t="s">
        <v>24</v>
      </c>
      <c r="T203" s="37"/>
      <c r="U203" s="48"/>
    </row>
    <row r="204" spans="2:21" x14ac:dyDescent="0.15">
      <c r="B204" s="39">
        <v>2017</v>
      </c>
      <c r="C204" s="38">
        <v>5</v>
      </c>
      <c r="D204" s="38" t="s">
        <v>15</v>
      </c>
      <c r="E204" s="46" t="s">
        <v>2292</v>
      </c>
      <c r="F204" s="11" t="s">
        <v>2267</v>
      </c>
      <c r="G204" s="49" t="s">
        <v>110</v>
      </c>
      <c r="H204" s="37" t="s">
        <v>107</v>
      </c>
      <c r="I204" s="43">
        <v>125</v>
      </c>
      <c r="J204" s="43">
        <v>158</v>
      </c>
      <c r="K204" s="43"/>
      <c r="L204" s="43">
        <v>283</v>
      </c>
      <c r="M204" s="43">
        <v>100</v>
      </c>
      <c r="N204" s="43">
        <v>198</v>
      </c>
      <c r="O204" s="45"/>
      <c r="P204" s="46" t="s">
        <v>2277</v>
      </c>
      <c r="Q204" s="31" t="s">
        <v>2281</v>
      </c>
      <c r="R204" s="31" t="s">
        <v>2293</v>
      </c>
      <c r="S204" s="41" t="s">
        <v>24</v>
      </c>
      <c r="T204" s="37"/>
      <c r="U204" s="48"/>
    </row>
    <row r="205" spans="2:21" x14ac:dyDescent="0.15">
      <c r="B205" s="39">
        <v>2017</v>
      </c>
      <c r="C205" s="38">
        <v>5</v>
      </c>
      <c r="D205" s="38" t="s">
        <v>15</v>
      </c>
      <c r="E205" s="46" t="s">
        <v>2294</v>
      </c>
      <c r="F205" s="11" t="s">
        <v>2267</v>
      </c>
      <c r="G205" s="49" t="s">
        <v>117</v>
      </c>
      <c r="H205" s="37" t="s">
        <v>107</v>
      </c>
      <c r="I205" s="43">
        <v>22</v>
      </c>
      <c r="J205" s="43">
        <v>19</v>
      </c>
      <c r="K205" s="43"/>
      <c r="L205" s="43">
        <v>41</v>
      </c>
      <c r="M205" s="43">
        <v>22</v>
      </c>
      <c r="N205" s="43">
        <v>28</v>
      </c>
      <c r="O205" s="45"/>
      <c r="P205" s="46" t="s">
        <v>2277</v>
      </c>
      <c r="Q205" s="31" t="s">
        <v>2281</v>
      </c>
      <c r="R205" s="31" t="s">
        <v>2295</v>
      </c>
      <c r="S205" s="41" t="s">
        <v>24</v>
      </c>
      <c r="T205" s="37"/>
      <c r="U205" s="48"/>
    </row>
    <row r="206" spans="2:21" x14ac:dyDescent="0.15">
      <c r="B206" s="39">
        <v>2017</v>
      </c>
      <c r="C206" s="38">
        <v>6</v>
      </c>
      <c r="D206" s="38" t="s">
        <v>15</v>
      </c>
      <c r="E206" s="37" t="s">
        <v>2296</v>
      </c>
      <c r="F206" s="11" t="s">
        <v>2267</v>
      </c>
      <c r="G206" s="49" t="s">
        <v>17</v>
      </c>
      <c r="H206" s="32" t="s">
        <v>64</v>
      </c>
      <c r="I206" s="43">
        <v>300</v>
      </c>
      <c r="J206" s="43">
        <v>100</v>
      </c>
      <c r="K206" s="43">
        <v>50</v>
      </c>
      <c r="L206" s="43">
        <v>450</v>
      </c>
      <c r="M206" s="43">
        <v>300</v>
      </c>
      <c r="N206" s="43">
        <v>250</v>
      </c>
      <c r="O206" s="45"/>
      <c r="P206" s="37" t="s">
        <v>2297</v>
      </c>
      <c r="Q206" s="38" t="s">
        <v>2298</v>
      </c>
      <c r="R206" s="38" t="s">
        <v>2299</v>
      </c>
      <c r="S206" s="41" t="s">
        <v>24</v>
      </c>
      <c r="T206" s="37"/>
      <c r="U206" s="48"/>
    </row>
    <row r="207" spans="2:21" x14ac:dyDescent="0.15">
      <c r="B207" s="39">
        <v>2017</v>
      </c>
      <c r="C207" s="38">
        <v>4</v>
      </c>
      <c r="D207" s="38" t="s">
        <v>15</v>
      </c>
      <c r="E207" s="37" t="s">
        <v>2322</v>
      </c>
      <c r="F207" s="11" t="s">
        <v>2267</v>
      </c>
      <c r="G207" s="49" t="s">
        <v>17</v>
      </c>
      <c r="H207" s="32" t="s">
        <v>107</v>
      </c>
      <c r="I207" s="43">
        <v>84</v>
      </c>
      <c r="J207" s="43">
        <v>264</v>
      </c>
      <c r="K207" s="43"/>
      <c r="L207" s="43">
        <f>SUM(I207:K207)</f>
        <v>348</v>
      </c>
      <c r="M207" s="43">
        <v>84</v>
      </c>
      <c r="N207" s="43">
        <f>M207*0.7</f>
        <v>58.8</v>
      </c>
      <c r="O207" s="45"/>
      <c r="P207" s="46" t="s">
        <v>2323</v>
      </c>
      <c r="Q207" s="31" t="s">
        <v>2324</v>
      </c>
      <c r="R207" s="31" t="s">
        <v>2325</v>
      </c>
      <c r="S207" s="41" t="s">
        <v>24</v>
      </c>
      <c r="T207" s="37"/>
      <c r="U207" s="48"/>
    </row>
    <row r="208" spans="2:21" x14ac:dyDescent="0.15">
      <c r="B208" s="39">
        <v>2017</v>
      </c>
      <c r="C208" s="38">
        <v>4</v>
      </c>
      <c r="D208" s="38" t="s">
        <v>15</v>
      </c>
      <c r="E208" s="37" t="s">
        <v>2326</v>
      </c>
      <c r="F208" s="11" t="s">
        <v>2267</v>
      </c>
      <c r="G208" s="49" t="s">
        <v>17</v>
      </c>
      <c r="H208" s="32" t="s">
        <v>107</v>
      </c>
      <c r="I208" s="70">
        <v>116</v>
      </c>
      <c r="J208" s="70">
        <v>68</v>
      </c>
      <c r="K208" s="70">
        <v>0</v>
      </c>
      <c r="L208" s="70">
        <v>184</v>
      </c>
      <c r="M208" s="70">
        <v>116</v>
      </c>
      <c r="N208" s="70">
        <v>81.199999999999989</v>
      </c>
      <c r="O208" s="45"/>
      <c r="P208" s="37" t="s">
        <v>2300</v>
      </c>
      <c r="Q208" s="38" t="s">
        <v>2301</v>
      </c>
      <c r="R208" s="38" t="s">
        <v>2302</v>
      </c>
      <c r="S208" s="41" t="s">
        <v>24</v>
      </c>
      <c r="T208" s="37"/>
      <c r="U208" s="48"/>
    </row>
    <row r="209" spans="2:21" x14ac:dyDescent="0.15">
      <c r="B209" s="39">
        <v>2017</v>
      </c>
      <c r="C209" s="38">
        <v>4</v>
      </c>
      <c r="D209" s="38" t="s">
        <v>15</v>
      </c>
      <c r="E209" s="37" t="s">
        <v>2327</v>
      </c>
      <c r="F209" s="11" t="s">
        <v>2267</v>
      </c>
      <c r="G209" s="49" t="s">
        <v>17</v>
      </c>
      <c r="H209" s="32" t="s">
        <v>107</v>
      </c>
      <c r="I209" s="70">
        <v>21</v>
      </c>
      <c r="J209" s="70">
        <v>13</v>
      </c>
      <c r="K209" s="70">
        <v>0</v>
      </c>
      <c r="L209" s="70">
        <v>34</v>
      </c>
      <c r="M209" s="70">
        <v>21</v>
      </c>
      <c r="N209" s="70">
        <v>14.7</v>
      </c>
      <c r="O209" s="45"/>
      <c r="P209" s="37" t="s">
        <v>2300</v>
      </c>
      <c r="Q209" s="38" t="s">
        <v>2301</v>
      </c>
      <c r="R209" s="38" t="s">
        <v>2302</v>
      </c>
      <c r="S209" s="41" t="s">
        <v>24</v>
      </c>
      <c r="T209" s="37"/>
      <c r="U209" s="48"/>
    </row>
    <row r="210" spans="2:21" x14ac:dyDescent="0.15">
      <c r="B210" s="39">
        <v>2017</v>
      </c>
      <c r="C210" s="38">
        <v>4</v>
      </c>
      <c r="D210" s="38" t="s">
        <v>15</v>
      </c>
      <c r="E210" s="37" t="s">
        <v>2328</v>
      </c>
      <c r="F210" s="11" t="s">
        <v>2267</v>
      </c>
      <c r="G210" s="49" t="s">
        <v>17</v>
      </c>
      <c r="H210" s="32" t="s">
        <v>107</v>
      </c>
      <c r="I210" s="70">
        <v>32</v>
      </c>
      <c r="J210" s="70">
        <v>22</v>
      </c>
      <c r="K210" s="70">
        <v>0</v>
      </c>
      <c r="L210" s="70">
        <v>54</v>
      </c>
      <c r="M210" s="70">
        <v>32</v>
      </c>
      <c r="N210" s="70">
        <v>22.4</v>
      </c>
      <c r="O210" s="45"/>
      <c r="P210" s="37" t="s">
        <v>2300</v>
      </c>
      <c r="Q210" s="38" t="s">
        <v>2301</v>
      </c>
      <c r="R210" s="38" t="s">
        <v>2302</v>
      </c>
      <c r="S210" s="41" t="s">
        <v>24</v>
      </c>
      <c r="T210" s="37"/>
      <c r="U210" s="48"/>
    </row>
    <row r="211" spans="2:21" x14ac:dyDescent="0.15">
      <c r="B211" s="39">
        <v>2017</v>
      </c>
      <c r="C211" s="38">
        <v>4</v>
      </c>
      <c r="D211" s="38" t="s">
        <v>15</v>
      </c>
      <c r="E211" s="37" t="s">
        <v>2329</v>
      </c>
      <c r="F211" s="11" t="s">
        <v>2267</v>
      </c>
      <c r="G211" s="49" t="s">
        <v>17</v>
      </c>
      <c r="H211" s="32" t="s">
        <v>107</v>
      </c>
      <c r="I211" s="70">
        <v>17</v>
      </c>
      <c r="J211" s="70">
        <v>11</v>
      </c>
      <c r="K211" s="70">
        <v>0</v>
      </c>
      <c r="L211" s="70">
        <v>28</v>
      </c>
      <c r="M211" s="70">
        <v>17</v>
      </c>
      <c r="N211" s="70">
        <v>11.899999999999999</v>
      </c>
      <c r="O211" s="45"/>
      <c r="P211" s="37" t="s">
        <v>2300</v>
      </c>
      <c r="Q211" s="38" t="s">
        <v>2301</v>
      </c>
      <c r="R211" s="38" t="s">
        <v>2302</v>
      </c>
      <c r="S211" s="41" t="s">
        <v>24</v>
      </c>
      <c r="T211" s="37"/>
      <c r="U211" s="48"/>
    </row>
    <row r="212" spans="2:21" x14ac:dyDescent="0.15">
      <c r="B212" s="39">
        <v>2017</v>
      </c>
      <c r="C212" s="38">
        <v>4</v>
      </c>
      <c r="D212" s="38" t="s">
        <v>15</v>
      </c>
      <c r="E212" s="37" t="s">
        <v>2330</v>
      </c>
      <c r="F212" s="11" t="s">
        <v>2267</v>
      </c>
      <c r="G212" s="49" t="s">
        <v>17</v>
      </c>
      <c r="H212" s="32" t="s">
        <v>107</v>
      </c>
      <c r="I212" s="70">
        <v>28</v>
      </c>
      <c r="J212" s="70">
        <v>15</v>
      </c>
      <c r="K212" s="70">
        <v>0</v>
      </c>
      <c r="L212" s="70">
        <v>43</v>
      </c>
      <c r="M212" s="70">
        <v>28</v>
      </c>
      <c r="N212" s="70">
        <v>19.599999999999998</v>
      </c>
      <c r="O212" s="45"/>
      <c r="P212" s="37" t="s">
        <v>2300</v>
      </c>
      <c r="Q212" s="38" t="s">
        <v>2301</v>
      </c>
      <c r="R212" s="38" t="s">
        <v>2302</v>
      </c>
      <c r="S212" s="41" t="s">
        <v>24</v>
      </c>
      <c r="T212" s="37"/>
      <c r="U212" s="48"/>
    </row>
    <row r="213" spans="2:21" x14ac:dyDescent="0.15">
      <c r="B213" s="39">
        <v>2017</v>
      </c>
      <c r="C213" s="38">
        <v>4</v>
      </c>
      <c r="D213" s="38" t="s">
        <v>15</v>
      </c>
      <c r="E213" s="37" t="s">
        <v>2331</v>
      </c>
      <c r="F213" s="11" t="s">
        <v>2267</v>
      </c>
      <c r="G213" s="49" t="s">
        <v>17</v>
      </c>
      <c r="H213" s="32" t="s">
        <v>107</v>
      </c>
      <c r="I213" s="70">
        <v>20</v>
      </c>
      <c r="J213" s="70">
        <v>106</v>
      </c>
      <c r="K213" s="70">
        <v>0</v>
      </c>
      <c r="L213" s="70">
        <v>126</v>
      </c>
      <c r="M213" s="70">
        <v>20</v>
      </c>
      <c r="N213" s="70">
        <v>14</v>
      </c>
      <c r="O213" s="45"/>
      <c r="P213" s="37" t="s">
        <v>2300</v>
      </c>
      <c r="Q213" s="38" t="s">
        <v>2301</v>
      </c>
      <c r="R213" s="38" t="s">
        <v>2302</v>
      </c>
      <c r="S213" s="41" t="s">
        <v>24</v>
      </c>
      <c r="T213" s="37"/>
      <c r="U213" s="48"/>
    </row>
    <row r="214" spans="2:21" x14ac:dyDescent="0.15">
      <c r="B214" s="39">
        <v>2017</v>
      </c>
      <c r="C214" s="38">
        <v>4</v>
      </c>
      <c r="D214" s="38" t="s">
        <v>15</v>
      </c>
      <c r="E214" s="37" t="s">
        <v>2332</v>
      </c>
      <c r="F214" s="11" t="s">
        <v>2267</v>
      </c>
      <c r="G214" s="49" t="s">
        <v>17</v>
      </c>
      <c r="H214" s="32" t="s">
        <v>107</v>
      </c>
      <c r="I214" s="70">
        <v>98</v>
      </c>
      <c r="J214" s="70">
        <v>5</v>
      </c>
      <c r="K214" s="70">
        <v>0</v>
      </c>
      <c r="L214" s="70">
        <v>103</v>
      </c>
      <c r="M214" s="70">
        <v>98</v>
      </c>
      <c r="N214" s="70">
        <v>68.599999999999994</v>
      </c>
      <c r="O214" s="45"/>
      <c r="P214" s="37" t="s">
        <v>2300</v>
      </c>
      <c r="Q214" s="38" t="s">
        <v>2301</v>
      </c>
      <c r="R214" s="38" t="s">
        <v>2302</v>
      </c>
      <c r="S214" s="41" t="s">
        <v>24</v>
      </c>
      <c r="T214" s="37"/>
      <c r="U214" s="48"/>
    </row>
    <row r="215" spans="2:21" x14ac:dyDescent="0.15">
      <c r="B215" s="39">
        <v>2017</v>
      </c>
      <c r="C215" s="38">
        <v>4</v>
      </c>
      <c r="D215" s="38" t="s">
        <v>15</v>
      </c>
      <c r="E215" s="37" t="s">
        <v>2333</v>
      </c>
      <c r="F215" s="11" t="s">
        <v>2267</v>
      </c>
      <c r="G215" s="49" t="s">
        <v>17</v>
      </c>
      <c r="H215" s="32" t="s">
        <v>107</v>
      </c>
      <c r="I215" s="70">
        <v>76</v>
      </c>
      <c r="J215" s="70">
        <v>4</v>
      </c>
      <c r="K215" s="70">
        <v>0</v>
      </c>
      <c r="L215" s="70">
        <v>80</v>
      </c>
      <c r="M215" s="70">
        <v>76</v>
      </c>
      <c r="N215" s="70">
        <v>53.199999999999996</v>
      </c>
      <c r="O215" s="45"/>
      <c r="P215" s="37" t="s">
        <v>2300</v>
      </c>
      <c r="Q215" s="38" t="s">
        <v>2301</v>
      </c>
      <c r="R215" s="38" t="s">
        <v>2302</v>
      </c>
      <c r="S215" s="41" t="s">
        <v>24</v>
      </c>
      <c r="T215" s="37"/>
      <c r="U215" s="48"/>
    </row>
    <row r="216" spans="2:21" x14ac:dyDescent="0.15">
      <c r="B216" s="39">
        <v>2017</v>
      </c>
      <c r="C216" s="38">
        <v>4</v>
      </c>
      <c r="D216" s="38" t="s">
        <v>15</v>
      </c>
      <c r="E216" s="37" t="s">
        <v>2334</v>
      </c>
      <c r="F216" s="11" t="s">
        <v>2267</v>
      </c>
      <c r="G216" s="49" t="s">
        <v>17</v>
      </c>
      <c r="H216" s="32" t="s">
        <v>107</v>
      </c>
      <c r="I216" s="70">
        <v>97</v>
      </c>
      <c r="J216" s="70">
        <v>4</v>
      </c>
      <c r="K216" s="70">
        <v>0</v>
      </c>
      <c r="L216" s="70">
        <v>101</v>
      </c>
      <c r="M216" s="70">
        <v>97</v>
      </c>
      <c r="N216" s="70">
        <v>67.899999999999991</v>
      </c>
      <c r="O216" s="45"/>
      <c r="P216" s="37" t="s">
        <v>2300</v>
      </c>
      <c r="Q216" s="38" t="s">
        <v>2301</v>
      </c>
      <c r="R216" s="38" t="s">
        <v>2302</v>
      </c>
      <c r="S216" s="41" t="s">
        <v>24</v>
      </c>
      <c r="T216" s="37"/>
      <c r="U216" s="48"/>
    </row>
    <row r="217" spans="2:21" x14ac:dyDescent="0.15">
      <c r="B217" s="39">
        <v>2017</v>
      </c>
      <c r="C217" s="38">
        <v>5</v>
      </c>
      <c r="D217" s="38" t="s">
        <v>16</v>
      </c>
      <c r="E217" s="37" t="s">
        <v>2303</v>
      </c>
      <c r="F217" s="11" t="s">
        <v>2267</v>
      </c>
      <c r="G217" s="49" t="s">
        <v>105</v>
      </c>
      <c r="H217" s="32" t="s">
        <v>107</v>
      </c>
      <c r="I217" s="43">
        <v>1227</v>
      </c>
      <c r="J217" s="43"/>
      <c r="K217" s="43"/>
      <c r="L217" s="43">
        <v>1227</v>
      </c>
      <c r="M217" s="43">
        <v>80</v>
      </c>
      <c r="N217" s="43">
        <v>859</v>
      </c>
      <c r="O217" s="45"/>
      <c r="P217" s="37" t="s">
        <v>2300</v>
      </c>
      <c r="Q217" s="38" t="s">
        <v>2304</v>
      </c>
      <c r="R217" s="38" t="s">
        <v>2305</v>
      </c>
      <c r="S217" s="41" t="s">
        <v>24</v>
      </c>
      <c r="T217" s="37"/>
      <c r="U217" s="48"/>
    </row>
    <row r="218" spans="2:21" x14ac:dyDescent="0.15">
      <c r="B218" s="52">
        <v>2017</v>
      </c>
      <c r="C218" s="50">
        <v>5</v>
      </c>
      <c r="D218" s="50" t="s">
        <v>15</v>
      </c>
      <c r="E218" s="49" t="s">
        <v>2306</v>
      </c>
      <c r="F218" s="71" t="s">
        <v>2267</v>
      </c>
      <c r="G218" s="49" t="s">
        <v>17</v>
      </c>
      <c r="H218" s="72" t="s">
        <v>107</v>
      </c>
      <c r="I218" s="73">
        <v>303</v>
      </c>
      <c r="J218" s="73">
        <v>100</v>
      </c>
      <c r="K218" s="73"/>
      <c r="L218" s="73">
        <v>403</v>
      </c>
      <c r="M218" s="73">
        <v>303</v>
      </c>
      <c r="N218" s="73">
        <v>282</v>
      </c>
      <c r="O218" s="74"/>
      <c r="P218" s="49" t="s">
        <v>2307</v>
      </c>
      <c r="Q218" s="50" t="s">
        <v>2308</v>
      </c>
      <c r="R218" s="50" t="s">
        <v>2309</v>
      </c>
      <c r="S218" s="41" t="s">
        <v>24</v>
      </c>
      <c r="T218" s="37"/>
      <c r="U218" s="48"/>
    </row>
    <row r="219" spans="2:21" x14ac:dyDescent="0.15">
      <c r="B219" s="52">
        <v>2017</v>
      </c>
      <c r="C219" s="50">
        <v>6</v>
      </c>
      <c r="D219" s="50" t="s">
        <v>15</v>
      </c>
      <c r="E219" s="49" t="s">
        <v>2310</v>
      </c>
      <c r="F219" s="71" t="s">
        <v>2267</v>
      </c>
      <c r="G219" s="49" t="s">
        <v>112</v>
      </c>
      <c r="H219" s="49" t="s">
        <v>107</v>
      </c>
      <c r="I219" s="73">
        <v>830</v>
      </c>
      <c r="J219" s="73">
        <v>355</v>
      </c>
      <c r="K219" s="73"/>
      <c r="L219" s="73">
        <v>1185</v>
      </c>
      <c r="M219" s="73">
        <v>498</v>
      </c>
      <c r="N219" s="73">
        <v>830</v>
      </c>
      <c r="O219" s="74"/>
      <c r="P219" s="49" t="s">
        <v>2307</v>
      </c>
      <c r="Q219" s="50" t="s">
        <v>2308</v>
      </c>
      <c r="R219" s="50" t="s">
        <v>2309</v>
      </c>
      <c r="S219" s="41" t="s">
        <v>24</v>
      </c>
      <c r="T219" s="37"/>
      <c r="U219" s="48"/>
    </row>
    <row r="220" spans="2:21" x14ac:dyDescent="0.15">
      <c r="B220" s="52">
        <v>2017</v>
      </c>
      <c r="C220" s="50">
        <v>6</v>
      </c>
      <c r="D220" s="50" t="s">
        <v>15</v>
      </c>
      <c r="E220" s="49" t="s">
        <v>2311</v>
      </c>
      <c r="F220" s="71" t="s">
        <v>2267</v>
      </c>
      <c r="G220" s="49" t="s">
        <v>110</v>
      </c>
      <c r="H220" s="49" t="s">
        <v>107</v>
      </c>
      <c r="I220" s="73">
        <v>222</v>
      </c>
      <c r="J220" s="73">
        <v>42</v>
      </c>
      <c r="K220" s="73"/>
      <c r="L220" s="73">
        <v>264</v>
      </c>
      <c r="M220" s="73">
        <v>120</v>
      </c>
      <c r="N220" s="73">
        <v>185</v>
      </c>
      <c r="O220" s="74"/>
      <c r="P220" s="49" t="s">
        <v>2307</v>
      </c>
      <c r="Q220" s="50" t="s">
        <v>2308</v>
      </c>
      <c r="R220" s="50" t="s">
        <v>2309</v>
      </c>
      <c r="S220" s="41" t="s">
        <v>24</v>
      </c>
      <c r="T220" s="37"/>
      <c r="U220" s="48"/>
    </row>
    <row r="221" spans="2:21" x14ac:dyDescent="0.15">
      <c r="B221" s="52">
        <v>2017</v>
      </c>
      <c r="C221" s="50">
        <v>6</v>
      </c>
      <c r="D221" s="50" t="s">
        <v>15</v>
      </c>
      <c r="E221" s="49" t="s">
        <v>2312</v>
      </c>
      <c r="F221" s="71" t="s">
        <v>2267</v>
      </c>
      <c r="G221" s="49" t="s">
        <v>117</v>
      </c>
      <c r="H221" s="49" t="s">
        <v>107</v>
      </c>
      <c r="I221" s="73">
        <v>25</v>
      </c>
      <c r="J221" s="73">
        <v>20</v>
      </c>
      <c r="K221" s="73"/>
      <c r="L221" s="73">
        <v>45</v>
      </c>
      <c r="M221" s="73">
        <v>15</v>
      </c>
      <c r="N221" s="73">
        <v>32</v>
      </c>
      <c r="O221" s="74"/>
      <c r="P221" s="49" t="s">
        <v>2307</v>
      </c>
      <c r="Q221" s="50" t="s">
        <v>2308</v>
      </c>
      <c r="R221" s="50" t="s">
        <v>2309</v>
      </c>
      <c r="S221" s="41" t="s">
        <v>24</v>
      </c>
      <c r="T221" s="37"/>
      <c r="U221" s="48"/>
    </row>
    <row r="222" spans="2:21" x14ac:dyDescent="0.15">
      <c r="B222" s="39">
        <v>2017</v>
      </c>
      <c r="C222" s="38">
        <v>4</v>
      </c>
      <c r="D222" s="38" t="s">
        <v>15</v>
      </c>
      <c r="E222" s="37" t="s">
        <v>2313</v>
      </c>
      <c r="F222" s="11" t="s">
        <v>2267</v>
      </c>
      <c r="G222" s="49" t="s">
        <v>17</v>
      </c>
      <c r="H222" s="37" t="s">
        <v>107</v>
      </c>
      <c r="I222" s="43">
        <v>230</v>
      </c>
      <c r="J222" s="43"/>
      <c r="K222" s="43"/>
      <c r="L222" s="43">
        <v>230</v>
      </c>
      <c r="M222" s="43">
        <v>230</v>
      </c>
      <c r="N222" s="43"/>
      <c r="O222" s="45"/>
      <c r="P222" s="37" t="s">
        <v>2314</v>
      </c>
      <c r="Q222" s="38" t="s">
        <v>2315</v>
      </c>
      <c r="R222" s="38" t="s">
        <v>2316</v>
      </c>
      <c r="S222" s="41" t="s">
        <v>24</v>
      </c>
      <c r="T222" s="37"/>
      <c r="U222" s="48"/>
    </row>
    <row r="223" spans="2:21" x14ac:dyDescent="0.15">
      <c r="B223" s="39">
        <v>2017</v>
      </c>
      <c r="C223" s="38">
        <v>4</v>
      </c>
      <c r="D223" s="38" t="s">
        <v>16</v>
      </c>
      <c r="E223" s="75" t="s">
        <v>2335</v>
      </c>
      <c r="F223" s="11" t="s">
        <v>2267</v>
      </c>
      <c r="G223" s="49" t="s">
        <v>17</v>
      </c>
      <c r="H223" s="32" t="s">
        <v>107</v>
      </c>
      <c r="I223" s="43">
        <v>1538</v>
      </c>
      <c r="J223" s="43">
        <v>411</v>
      </c>
      <c r="K223" s="43">
        <v>0</v>
      </c>
      <c r="L223" s="43">
        <f>SUM(I223:K223)</f>
        <v>1949</v>
      </c>
      <c r="M223" s="43">
        <v>637</v>
      </c>
      <c r="N223" s="43">
        <v>2743</v>
      </c>
      <c r="O223" s="45"/>
      <c r="P223" s="46" t="s">
        <v>2336</v>
      </c>
      <c r="Q223" s="31" t="s">
        <v>2337</v>
      </c>
      <c r="R223" s="31" t="s">
        <v>2338</v>
      </c>
      <c r="S223" s="41" t="s">
        <v>24</v>
      </c>
      <c r="T223" s="37"/>
      <c r="U223" s="48"/>
    </row>
    <row r="224" spans="2:21" ht="14.25" thickBot="1" x14ac:dyDescent="0.2">
      <c r="B224" s="63">
        <v>2017</v>
      </c>
      <c r="C224" s="64">
        <v>6</v>
      </c>
      <c r="D224" s="64" t="s">
        <v>16</v>
      </c>
      <c r="E224" s="76" t="s">
        <v>2339</v>
      </c>
      <c r="F224" s="77" t="s">
        <v>2267</v>
      </c>
      <c r="G224" s="78" t="s">
        <v>17</v>
      </c>
      <c r="H224" s="66" t="s">
        <v>107</v>
      </c>
      <c r="I224" s="67">
        <v>350</v>
      </c>
      <c r="J224" s="67">
        <v>0</v>
      </c>
      <c r="K224" s="67">
        <v>0</v>
      </c>
      <c r="L224" s="67">
        <f>SUM(I224:K224)</f>
        <v>350</v>
      </c>
      <c r="M224" s="67">
        <v>350</v>
      </c>
      <c r="N224" s="67">
        <v>500</v>
      </c>
      <c r="O224" s="68"/>
      <c r="P224" s="79" t="s">
        <v>2336</v>
      </c>
      <c r="Q224" s="80" t="s">
        <v>2340</v>
      </c>
      <c r="R224" s="80" t="s">
        <v>2341</v>
      </c>
      <c r="S224" s="69" t="s">
        <v>24</v>
      </c>
      <c r="T224" s="65"/>
      <c r="U224" s="81"/>
    </row>
  </sheetData>
  <autoFilter ref="B2:U224"/>
  <mergeCells count="1">
    <mergeCell ref="B1:E1"/>
  </mergeCells>
  <phoneticPr fontId="2" type="noConversion"/>
  <dataValidations disablePrompts="1" count="6">
    <dataValidation type="list" allowBlank="1" showInputMessage="1" showErrorMessage="1" sqref="D53:D54 E43:E45 D65 D67:D205 D4:D42 D207:D224">
      <formula1>"자체조달,중앙조달"</formula1>
    </dataValidation>
    <dataValidation type="list" showInputMessage="1" showErrorMessage="1" sqref="G43:G45 F65 F67:F205 F4:F42 F207:F224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H4 H194:H195 H204:H205">
      <formula1>"대안,턴키,일반,PQ,수의,실적"</formula1>
    </dataValidation>
    <dataValidation type="list" allowBlank="1" showInputMessage="1" showErrorMessage="1" sqref="G53:G54 G65 G67:G205 G4:G42 G207:G224">
      <formula1>"토건,토목,건축,전문,전기,통신,소방,기타"</formula1>
    </dataValidation>
    <dataValidation type="list" allowBlank="1" showInputMessage="1" showErrorMessage="1" sqref="S53:S54 T43:T45 S65 S67:S203 S3:S42 S207:S224">
      <formula1>"비협정,협정"</formula1>
    </dataValidation>
    <dataValidation type="list" allowBlank="1" showInputMessage="1" showErrorMessage="1" sqref="H53:H54 H65 I43:I45 H67:H193 H5:H45 H196:H203 H207:H224">
      <formula1>"일반경쟁, 제한경쟁, 지명경쟁, 수의계약, 턴키, 기술제안, 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2"/>
  <sheetViews>
    <sheetView zoomScale="70" zoomScaleNormal="70" workbookViewId="0">
      <selection activeCell="E37" sqref="E37"/>
    </sheetView>
  </sheetViews>
  <sheetFormatPr defaultRowHeight="13.5" x14ac:dyDescent="0.2"/>
  <cols>
    <col min="1" max="1" width="1.88671875" customWidth="1"/>
    <col min="2" max="2" width="15.109375" customWidth="1"/>
    <col min="3" max="3" width="9.77734375" customWidth="1"/>
    <col min="4" max="4" width="16.88671875" bestFit="1" customWidth="1"/>
    <col min="5" max="5" width="32.33203125" customWidth="1"/>
    <col min="6" max="6" width="9.77734375" customWidth="1"/>
    <col min="7" max="7" width="14.33203125" customWidth="1"/>
    <col min="8" max="8" width="10.77734375" customWidth="1"/>
    <col min="9" max="9" width="14.33203125" customWidth="1"/>
    <col min="10" max="10" width="14.109375" customWidth="1"/>
    <col min="11" max="11" width="12.88671875" style="5" customWidth="1"/>
    <col min="12" max="12" width="22.88671875" style="6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 x14ac:dyDescent="0.25">
      <c r="B1" s="9" t="s">
        <v>35</v>
      </c>
    </row>
    <row r="2" spans="2:17" ht="43.5" customHeight="1" x14ac:dyDescent="0.15">
      <c r="B2" s="20" t="s">
        <v>67</v>
      </c>
      <c r="C2" s="12" t="s">
        <v>68</v>
      </c>
      <c r="D2" s="21" t="s">
        <v>69</v>
      </c>
      <c r="E2" s="15" t="s">
        <v>70</v>
      </c>
      <c r="F2" s="12" t="s">
        <v>8</v>
      </c>
      <c r="G2" s="13" t="s">
        <v>71</v>
      </c>
      <c r="H2" s="13" t="s">
        <v>72</v>
      </c>
      <c r="I2" s="13" t="s">
        <v>73</v>
      </c>
      <c r="J2" s="13" t="s">
        <v>74</v>
      </c>
      <c r="K2" s="12" t="s">
        <v>25</v>
      </c>
      <c r="L2" s="14" t="s">
        <v>9</v>
      </c>
      <c r="M2" s="12" t="s">
        <v>10</v>
      </c>
      <c r="N2" s="15" t="s">
        <v>11</v>
      </c>
      <c r="O2" s="15" t="s">
        <v>12</v>
      </c>
      <c r="P2" s="15" t="s">
        <v>13</v>
      </c>
      <c r="Q2" s="16" t="s">
        <v>14</v>
      </c>
    </row>
    <row r="3" spans="2:17" x14ac:dyDescent="0.15">
      <c r="B3" s="52">
        <v>2013</v>
      </c>
      <c r="C3" s="50">
        <v>2</v>
      </c>
      <c r="D3" s="51" t="s">
        <v>15</v>
      </c>
      <c r="E3" s="49" t="s">
        <v>707</v>
      </c>
      <c r="F3" s="51" t="s">
        <v>17</v>
      </c>
      <c r="G3" s="53">
        <v>32322</v>
      </c>
      <c r="H3" s="53">
        <v>0</v>
      </c>
      <c r="I3" s="53">
        <v>12021</v>
      </c>
      <c r="J3" s="53">
        <v>44343</v>
      </c>
      <c r="K3" s="53"/>
      <c r="L3" s="54"/>
      <c r="M3" s="49"/>
      <c r="N3" s="49" t="s">
        <v>694</v>
      </c>
      <c r="O3" s="50" t="s">
        <v>708</v>
      </c>
      <c r="P3" s="50" t="s">
        <v>709</v>
      </c>
      <c r="Q3" s="55"/>
    </row>
    <row r="4" spans="2:17" s="47" customFormat="1" ht="14.25" x14ac:dyDescent="0.15">
      <c r="B4" s="52">
        <v>2017</v>
      </c>
      <c r="C4" s="50">
        <v>4</v>
      </c>
      <c r="D4" s="51" t="s">
        <v>15</v>
      </c>
      <c r="E4" s="49" t="s">
        <v>365</v>
      </c>
      <c r="F4" s="51" t="s">
        <v>117</v>
      </c>
      <c r="G4" s="53">
        <v>40</v>
      </c>
      <c r="H4" s="53">
        <v>0</v>
      </c>
      <c r="I4" s="53">
        <v>19</v>
      </c>
      <c r="J4" s="53">
        <v>59</v>
      </c>
      <c r="K4" s="53">
        <v>59</v>
      </c>
      <c r="L4" s="54"/>
      <c r="M4" s="49"/>
      <c r="N4" s="49" t="s">
        <v>307</v>
      </c>
      <c r="O4" s="50" t="s">
        <v>366</v>
      </c>
      <c r="P4" s="50" t="s">
        <v>367</v>
      </c>
      <c r="Q4" s="55"/>
    </row>
    <row r="5" spans="2:17" s="47" customFormat="1" ht="14.25" x14ac:dyDescent="0.15">
      <c r="B5" s="52">
        <v>2017</v>
      </c>
      <c r="C5" s="50">
        <v>4</v>
      </c>
      <c r="D5" s="51" t="s">
        <v>15</v>
      </c>
      <c r="E5" s="49" t="s">
        <v>1242</v>
      </c>
      <c r="F5" s="51" t="s">
        <v>1243</v>
      </c>
      <c r="G5" s="53">
        <v>567</v>
      </c>
      <c r="H5" s="53">
        <v>0</v>
      </c>
      <c r="I5" s="53">
        <v>1036</v>
      </c>
      <c r="J5" s="53">
        <f>SUM(G5:I5)</f>
        <v>1603</v>
      </c>
      <c r="K5" s="53">
        <f>J5</f>
        <v>1603</v>
      </c>
      <c r="L5" s="54" t="s">
        <v>1244</v>
      </c>
      <c r="M5" s="49"/>
      <c r="N5" s="49" t="s">
        <v>1245</v>
      </c>
      <c r="O5" s="50" t="s">
        <v>1246</v>
      </c>
      <c r="P5" s="50" t="s">
        <v>1247</v>
      </c>
      <c r="Q5" s="55"/>
    </row>
    <row r="6" spans="2:17" s="47" customFormat="1" ht="14.25" x14ac:dyDescent="0.15">
      <c r="B6" s="52">
        <v>2017</v>
      </c>
      <c r="C6" s="50">
        <v>4</v>
      </c>
      <c r="D6" s="51" t="s">
        <v>15</v>
      </c>
      <c r="E6" s="49" t="s">
        <v>1248</v>
      </c>
      <c r="F6" s="51" t="s">
        <v>1243</v>
      </c>
      <c r="G6" s="53">
        <v>362</v>
      </c>
      <c r="H6" s="53">
        <v>0</v>
      </c>
      <c r="I6" s="53">
        <v>152</v>
      </c>
      <c r="J6" s="53">
        <f>SUM(G6:I6)</f>
        <v>514</v>
      </c>
      <c r="K6" s="53">
        <f>J6</f>
        <v>514</v>
      </c>
      <c r="L6" s="54" t="s">
        <v>1244</v>
      </c>
      <c r="M6" s="49"/>
      <c r="N6" s="49" t="s">
        <v>1245</v>
      </c>
      <c r="O6" s="50" t="s">
        <v>1249</v>
      </c>
      <c r="P6" s="50" t="s">
        <v>1250</v>
      </c>
      <c r="Q6" s="55"/>
    </row>
    <row r="7" spans="2:17" s="47" customFormat="1" ht="14.25" x14ac:dyDescent="0.15">
      <c r="B7" s="52">
        <v>2017</v>
      </c>
      <c r="C7" s="50">
        <v>4</v>
      </c>
      <c r="D7" s="51" t="s">
        <v>15</v>
      </c>
      <c r="E7" s="49" t="s">
        <v>1251</v>
      </c>
      <c r="F7" s="51" t="s">
        <v>1243</v>
      </c>
      <c r="G7" s="53">
        <v>205</v>
      </c>
      <c r="H7" s="53">
        <v>0</v>
      </c>
      <c r="I7" s="53">
        <f>318+429</f>
        <v>747</v>
      </c>
      <c r="J7" s="53">
        <f>SUM(G7:I7)</f>
        <v>952</v>
      </c>
      <c r="K7" s="53">
        <f>J7</f>
        <v>952</v>
      </c>
      <c r="L7" s="54" t="s">
        <v>1244</v>
      </c>
      <c r="M7" s="49"/>
      <c r="N7" s="49" t="s">
        <v>1245</v>
      </c>
      <c r="O7" s="50" t="s">
        <v>1252</v>
      </c>
      <c r="P7" s="50" t="s">
        <v>1253</v>
      </c>
      <c r="Q7" s="55"/>
    </row>
    <row r="8" spans="2:17" s="47" customFormat="1" ht="14.25" x14ac:dyDescent="0.15">
      <c r="B8" s="52">
        <v>2017</v>
      </c>
      <c r="C8" s="50">
        <v>4</v>
      </c>
      <c r="D8" s="51" t="s">
        <v>15</v>
      </c>
      <c r="E8" s="49" t="s">
        <v>1254</v>
      </c>
      <c r="F8" s="51" t="s">
        <v>1243</v>
      </c>
      <c r="G8" s="53">
        <v>412</v>
      </c>
      <c r="H8" s="53">
        <v>0</v>
      </c>
      <c r="I8" s="53">
        <f>532+564</f>
        <v>1096</v>
      </c>
      <c r="J8" s="53">
        <f>SUM(G8:I8)</f>
        <v>1508</v>
      </c>
      <c r="K8" s="53">
        <f>J8</f>
        <v>1508</v>
      </c>
      <c r="L8" s="54"/>
      <c r="M8" s="49"/>
      <c r="N8" s="49" t="s">
        <v>1245</v>
      </c>
      <c r="O8" s="50" t="s">
        <v>1255</v>
      </c>
      <c r="P8" s="50" t="s">
        <v>1256</v>
      </c>
      <c r="Q8" s="55"/>
    </row>
    <row r="9" spans="2:17" s="47" customFormat="1" ht="14.25" x14ac:dyDescent="0.15">
      <c r="B9" s="52">
        <v>2017</v>
      </c>
      <c r="C9" s="50">
        <v>4</v>
      </c>
      <c r="D9" s="51" t="s">
        <v>15</v>
      </c>
      <c r="E9" s="49" t="s">
        <v>1257</v>
      </c>
      <c r="F9" s="51" t="s">
        <v>1243</v>
      </c>
      <c r="G9" s="53">
        <v>280</v>
      </c>
      <c r="H9" s="53">
        <v>0</v>
      </c>
      <c r="I9" s="53">
        <v>1103</v>
      </c>
      <c r="J9" s="53">
        <f>SUM(G9:I9)</f>
        <v>1383</v>
      </c>
      <c r="K9" s="53">
        <f>J9</f>
        <v>1383</v>
      </c>
      <c r="L9" s="54"/>
      <c r="M9" s="49"/>
      <c r="N9" s="49" t="s">
        <v>1245</v>
      </c>
      <c r="O9" s="50" t="s">
        <v>1246</v>
      </c>
      <c r="P9" s="50" t="s">
        <v>1247</v>
      </c>
      <c r="Q9" s="55"/>
    </row>
    <row r="10" spans="2:17" s="47" customFormat="1" ht="14.25" x14ac:dyDescent="0.15">
      <c r="B10" s="52">
        <v>2017</v>
      </c>
      <c r="C10" s="50">
        <v>4</v>
      </c>
      <c r="D10" s="51" t="s">
        <v>15</v>
      </c>
      <c r="E10" s="49" t="s">
        <v>1258</v>
      </c>
      <c r="F10" s="51" t="s">
        <v>1243</v>
      </c>
      <c r="G10" s="53">
        <v>692</v>
      </c>
      <c r="H10" s="53">
        <v>0</v>
      </c>
      <c r="I10" s="53">
        <f>384+581</f>
        <v>965</v>
      </c>
      <c r="J10" s="53">
        <f>SUM(G10:I10)</f>
        <v>1657</v>
      </c>
      <c r="K10" s="53">
        <f>J10</f>
        <v>1657</v>
      </c>
      <c r="L10" s="54" t="s">
        <v>1244</v>
      </c>
      <c r="M10" s="49"/>
      <c r="N10" s="49" t="s">
        <v>1245</v>
      </c>
      <c r="O10" s="50" t="s">
        <v>1259</v>
      </c>
      <c r="P10" s="50" t="s">
        <v>1260</v>
      </c>
      <c r="Q10" s="55"/>
    </row>
    <row r="11" spans="2:17" s="47" customFormat="1" ht="14.25" x14ac:dyDescent="0.15">
      <c r="B11" s="52">
        <v>2017</v>
      </c>
      <c r="C11" s="50">
        <v>4</v>
      </c>
      <c r="D11" s="51" t="s">
        <v>15</v>
      </c>
      <c r="E11" s="49" t="s">
        <v>1261</v>
      </c>
      <c r="F11" s="51" t="s">
        <v>1243</v>
      </c>
      <c r="G11" s="53">
        <v>29</v>
      </c>
      <c r="H11" s="53">
        <v>0</v>
      </c>
      <c r="I11" s="53">
        <f>391+1183</f>
        <v>1574</v>
      </c>
      <c r="J11" s="53">
        <f>SUM(G11:I11)</f>
        <v>1603</v>
      </c>
      <c r="K11" s="53">
        <f>J11</f>
        <v>1603</v>
      </c>
      <c r="L11" s="54" t="s">
        <v>1244</v>
      </c>
      <c r="M11" s="49"/>
      <c r="N11" s="49" t="s">
        <v>1245</v>
      </c>
      <c r="O11" s="50" t="s">
        <v>1262</v>
      </c>
      <c r="P11" s="50" t="s">
        <v>1263</v>
      </c>
      <c r="Q11" s="55"/>
    </row>
    <row r="12" spans="2:17" s="47" customFormat="1" ht="14.25" x14ac:dyDescent="0.15">
      <c r="B12" s="52">
        <v>2017</v>
      </c>
      <c r="C12" s="50">
        <v>4</v>
      </c>
      <c r="D12" s="51" t="s">
        <v>15</v>
      </c>
      <c r="E12" s="49" t="s">
        <v>1264</v>
      </c>
      <c r="F12" s="51" t="s">
        <v>1243</v>
      </c>
      <c r="G12" s="53">
        <v>352</v>
      </c>
      <c r="H12" s="53">
        <v>0</v>
      </c>
      <c r="I12" s="53">
        <f>502+482</f>
        <v>984</v>
      </c>
      <c r="J12" s="53">
        <f>SUM(G12:I12)</f>
        <v>1336</v>
      </c>
      <c r="K12" s="53">
        <f>J12</f>
        <v>1336</v>
      </c>
      <c r="L12" s="54"/>
      <c r="M12" s="49"/>
      <c r="N12" s="49" t="s">
        <v>1245</v>
      </c>
      <c r="O12" s="50" t="s">
        <v>1265</v>
      </c>
      <c r="P12" s="50" t="s">
        <v>1266</v>
      </c>
      <c r="Q12" s="55"/>
    </row>
    <row r="13" spans="2:17" s="47" customFormat="1" ht="14.25" x14ac:dyDescent="0.15">
      <c r="B13" s="52">
        <v>2017</v>
      </c>
      <c r="C13" s="50">
        <v>4</v>
      </c>
      <c r="D13" s="51" t="s">
        <v>15</v>
      </c>
      <c r="E13" s="49" t="s">
        <v>1267</v>
      </c>
      <c r="F13" s="51" t="s">
        <v>1243</v>
      </c>
      <c r="G13" s="53">
        <v>433</v>
      </c>
      <c r="H13" s="53">
        <v>0</v>
      </c>
      <c r="I13" s="53">
        <f>362+491</f>
        <v>853</v>
      </c>
      <c r="J13" s="53">
        <f>SUM(G13:I13)</f>
        <v>1286</v>
      </c>
      <c r="K13" s="53">
        <f>J13</f>
        <v>1286</v>
      </c>
      <c r="L13" s="54"/>
      <c r="M13" s="49"/>
      <c r="N13" s="49" t="s">
        <v>1245</v>
      </c>
      <c r="O13" s="50" t="s">
        <v>1249</v>
      </c>
      <c r="P13" s="50" t="s">
        <v>1250</v>
      </c>
      <c r="Q13" s="55"/>
    </row>
    <row r="14" spans="2:17" s="47" customFormat="1" ht="14.25" x14ac:dyDescent="0.15">
      <c r="B14" s="52">
        <v>2015</v>
      </c>
      <c r="C14" s="50">
        <v>5</v>
      </c>
      <c r="D14" s="51" t="s">
        <v>15</v>
      </c>
      <c r="E14" s="49" t="s">
        <v>701</v>
      </c>
      <c r="F14" s="51" t="s">
        <v>17</v>
      </c>
      <c r="G14" s="53">
        <v>1108</v>
      </c>
      <c r="H14" s="53">
        <v>1181</v>
      </c>
      <c r="I14" s="53">
        <v>15573</v>
      </c>
      <c r="J14" s="53">
        <v>17862</v>
      </c>
      <c r="K14" s="53"/>
      <c r="L14" s="54"/>
      <c r="M14" s="49"/>
      <c r="N14" s="49" t="s">
        <v>694</v>
      </c>
      <c r="O14" s="50" t="s">
        <v>702</v>
      </c>
      <c r="P14" s="50" t="s">
        <v>703</v>
      </c>
      <c r="Q14" s="55"/>
    </row>
    <row r="15" spans="2:17" s="47" customFormat="1" ht="14.25" x14ac:dyDescent="0.15">
      <c r="B15" s="52">
        <v>2015</v>
      </c>
      <c r="C15" s="50">
        <v>5</v>
      </c>
      <c r="D15" s="51" t="s">
        <v>15</v>
      </c>
      <c r="E15" s="49" t="s">
        <v>711</v>
      </c>
      <c r="F15" s="51" t="s">
        <v>17</v>
      </c>
      <c r="G15" s="53">
        <v>8596</v>
      </c>
      <c r="H15" s="53">
        <v>4417</v>
      </c>
      <c r="I15" s="53">
        <v>6687</v>
      </c>
      <c r="J15" s="53">
        <v>19700</v>
      </c>
      <c r="K15" s="53"/>
      <c r="L15" s="54" t="s">
        <v>693</v>
      </c>
      <c r="M15" s="49"/>
      <c r="N15" s="49" t="s">
        <v>694</v>
      </c>
      <c r="O15" s="50" t="s">
        <v>712</v>
      </c>
      <c r="P15" s="50" t="s">
        <v>713</v>
      </c>
      <c r="Q15" s="55"/>
    </row>
    <row r="16" spans="2:17" s="47" customFormat="1" ht="14.25" x14ac:dyDescent="0.15">
      <c r="B16" s="52">
        <v>2015</v>
      </c>
      <c r="C16" s="50">
        <v>8</v>
      </c>
      <c r="D16" s="51" t="s">
        <v>15</v>
      </c>
      <c r="E16" s="49" t="s">
        <v>692</v>
      </c>
      <c r="F16" s="51" t="s">
        <v>17</v>
      </c>
      <c r="G16" s="53">
        <v>20546</v>
      </c>
      <c r="H16" s="53">
        <v>63539</v>
      </c>
      <c r="I16" s="53">
        <v>23157</v>
      </c>
      <c r="J16" s="53">
        <v>107242</v>
      </c>
      <c r="K16" s="53">
        <v>0</v>
      </c>
      <c r="L16" s="54" t="s">
        <v>693</v>
      </c>
      <c r="M16" s="49"/>
      <c r="N16" s="49" t="s">
        <v>694</v>
      </c>
      <c r="O16" s="50" t="s">
        <v>695</v>
      </c>
      <c r="P16" s="50" t="s">
        <v>696</v>
      </c>
      <c r="Q16" s="55"/>
    </row>
    <row r="17" spans="2:17" s="47" customFormat="1" ht="14.25" x14ac:dyDescent="0.15">
      <c r="B17" s="52">
        <v>2015</v>
      </c>
      <c r="C17" s="50">
        <v>8</v>
      </c>
      <c r="D17" s="51" t="s">
        <v>15</v>
      </c>
      <c r="E17" s="49" t="s">
        <v>697</v>
      </c>
      <c r="F17" s="51" t="s">
        <v>17</v>
      </c>
      <c r="G17" s="53">
        <v>17664</v>
      </c>
      <c r="H17" s="53">
        <v>31256</v>
      </c>
      <c r="I17" s="53">
        <v>15258</v>
      </c>
      <c r="J17" s="53">
        <v>64178</v>
      </c>
      <c r="K17" s="53"/>
      <c r="L17" s="54" t="s">
        <v>693</v>
      </c>
      <c r="M17" s="49"/>
      <c r="N17" s="49" t="s">
        <v>694</v>
      </c>
      <c r="O17" s="50" t="s">
        <v>698</v>
      </c>
      <c r="P17" s="50" t="s">
        <v>699</v>
      </c>
      <c r="Q17" s="55"/>
    </row>
    <row r="18" spans="2:17" s="47" customFormat="1" ht="14.25" x14ac:dyDescent="0.15">
      <c r="B18" s="52">
        <v>2015</v>
      </c>
      <c r="C18" s="50">
        <v>8</v>
      </c>
      <c r="D18" s="51" t="s">
        <v>15</v>
      </c>
      <c r="E18" s="49" t="s">
        <v>704</v>
      </c>
      <c r="F18" s="51" t="s">
        <v>17</v>
      </c>
      <c r="G18" s="53">
        <v>20009</v>
      </c>
      <c r="H18" s="53">
        <v>45852</v>
      </c>
      <c r="I18" s="53">
        <v>10501</v>
      </c>
      <c r="J18" s="53">
        <v>76362</v>
      </c>
      <c r="K18" s="53"/>
      <c r="L18" s="54"/>
      <c r="M18" s="49"/>
      <c r="N18" s="49" t="s">
        <v>694</v>
      </c>
      <c r="O18" s="50" t="s">
        <v>705</v>
      </c>
      <c r="P18" s="50" t="s">
        <v>706</v>
      </c>
      <c r="Q18" s="55"/>
    </row>
    <row r="19" spans="2:17" s="47" customFormat="1" ht="14.25" x14ac:dyDescent="0.15">
      <c r="B19" s="52">
        <v>2016</v>
      </c>
      <c r="C19" s="50">
        <v>10</v>
      </c>
      <c r="D19" s="51" t="s">
        <v>15</v>
      </c>
      <c r="E19" s="49" t="s">
        <v>700</v>
      </c>
      <c r="F19" s="51" t="s">
        <v>17</v>
      </c>
      <c r="G19" s="53">
        <v>2342</v>
      </c>
      <c r="H19" s="53">
        <v>7608</v>
      </c>
      <c r="I19" s="53">
        <v>50</v>
      </c>
      <c r="J19" s="53">
        <v>10000</v>
      </c>
      <c r="K19" s="53"/>
      <c r="L19" s="54" t="s">
        <v>693</v>
      </c>
      <c r="M19" s="49"/>
      <c r="N19" s="49" t="s">
        <v>694</v>
      </c>
      <c r="O19" s="50" t="s">
        <v>698</v>
      </c>
      <c r="P19" s="50" t="s">
        <v>699</v>
      </c>
      <c r="Q19" s="55"/>
    </row>
    <row r="20" spans="2:17" s="47" customFormat="1" ht="14.25" x14ac:dyDescent="0.15">
      <c r="B20" s="52">
        <v>2015</v>
      </c>
      <c r="C20" s="50">
        <v>12</v>
      </c>
      <c r="D20" s="51" t="s">
        <v>15</v>
      </c>
      <c r="E20" s="49" t="s">
        <v>710</v>
      </c>
      <c r="F20" s="51" t="s">
        <v>17</v>
      </c>
      <c r="G20" s="53">
        <v>546</v>
      </c>
      <c r="H20" s="53">
        <v>0</v>
      </c>
      <c r="I20" s="53">
        <v>0</v>
      </c>
      <c r="J20" s="53">
        <v>546</v>
      </c>
      <c r="K20" s="53"/>
      <c r="L20" s="54"/>
      <c r="M20" s="49"/>
      <c r="N20" s="49" t="s">
        <v>694</v>
      </c>
      <c r="O20" s="50" t="s">
        <v>708</v>
      </c>
      <c r="P20" s="50" t="s">
        <v>709</v>
      </c>
      <c r="Q20" s="55"/>
    </row>
    <row r="21" spans="2:17" s="47" customFormat="1" ht="14.25" x14ac:dyDescent="0.15">
      <c r="B21" s="52">
        <v>2015</v>
      </c>
      <c r="C21" s="50" t="s">
        <v>378</v>
      </c>
      <c r="D21" s="51" t="s">
        <v>343</v>
      </c>
      <c r="E21" s="49" t="s">
        <v>414</v>
      </c>
      <c r="F21" s="51" t="s">
        <v>346</v>
      </c>
      <c r="G21" s="53">
        <v>33</v>
      </c>
      <c r="H21" s="53">
        <v>39</v>
      </c>
      <c r="I21" s="53">
        <v>19</v>
      </c>
      <c r="J21" s="53">
        <v>91</v>
      </c>
      <c r="K21" s="53">
        <v>58</v>
      </c>
      <c r="L21" s="54"/>
      <c r="M21" s="49"/>
      <c r="N21" s="49" t="s">
        <v>370</v>
      </c>
      <c r="O21" s="50" t="s">
        <v>384</v>
      </c>
      <c r="P21" s="50" t="s">
        <v>385</v>
      </c>
      <c r="Q21" s="55"/>
    </row>
    <row r="22" spans="2:17" s="47" customFormat="1" ht="14.25" x14ac:dyDescent="0.15">
      <c r="B22" s="52">
        <v>2016</v>
      </c>
      <c r="C22" s="50" t="s">
        <v>378</v>
      </c>
      <c r="D22" s="51" t="s">
        <v>343</v>
      </c>
      <c r="E22" s="49" t="s">
        <v>379</v>
      </c>
      <c r="F22" s="51" t="s">
        <v>380</v>
      </c>
      <c r="G22" s="53">
        <v>1240</v>
      </c>
      <c r="H22" s="53">
        <v>1240</v>
      </c>
      <c r="I22" s="53">
        <v>103</v>
      </c>
      <c r="J22" s="53">
        <v>2583</v>
      </c>
      <c r="K22" s="53">
        <v>1343</v>
      </c>
      <c r="L22" s="54"/>
      <c r="M22" s="49"/>
      <c r="N22" s="49" t="s">
        <v>375</v>
      </c>
      <c r="O22" s="50" t="s">
        <v>381</v>
      </c>
      <c r="P22" s="50" t="s">
        <v>382</v>
      </c>
      <c r="Q22" s="55"/>
    </row>
    <row r="23" spans="2:17" s="47" customFormat="1" ht="14.25" x14ac:dyDescent="0.15">
      <c r="B23" s="52">
        <v>2016</v>
      </c>
      <c r="C23" s="50" t="s">
        <v>378</v>
      </c>
      <c r="D23" s="51" t="s">
        <v>343</v>
      </c>
      <c r="E23" s="49" t="s">
        <v>383</v>
      </c>
      <c r="F23" s="51" t="s">
        <v>359</v>
      </c>
      <c r="G23" s="53">
        <v>156</v>
      </c>
      <c r="H23" s="53">
        <v>156</v>
      </c>
      <c r="I23" s="53"/>
      <c r="J23" s="53">
        <v>312</v>
      </c>
      <c r="K23" s="53">
        <v>156</v>
      </c>
      <c r="L23" s="54"/>
      <c r="M23" s="49"/>
      <c r="N23" s="49" t="s">
        <v>370</v>
      </c>
      <c r="O23" s="50" t="s">
        <v>384</v>
      </c>
      <c r="P23" s="50" t="s">
        <v>385</v>
      </c>
      <c r="Q23" s="55"/>
    </row>
    <row r="24" spans="2:17" s="47" customFormat="1" ht="14.25" x14ac:dyDescent="0.15">
      <c r="B24" s="52">
        <v>2016</v>
      </c>
      <c r="C24" s="50" t="s">
        <v>378</v>
      </c>
      <c r="D24" s="51" t="s">
        <v>343</v>
      </c>
      <c r="E24" s="49" t="s">
        <v>386</v>
      </c>
      <c r="F24" s="51" t="s">
        <v>387</v>
      </c>
      <c r="G24" s="53">
        <v>35</v>
      </c>
      <c r="H24" s="53">
        <v>35</v>
      </c>
      <c r="I24" s="53"/>
      <c r="J24" s="53">
        <v>70</v>
      </c>
      <c r="K24" s="53">
        <v>35</v>
      </c>
      <c r="L24" s="54"/>
      <c r="M24" s="49"/>
      <c r="N24" s="49" t="s">
        <v>370</v>
      </c>
      <c r="O24" s="50" t="s">
        <v>384</v>
      </c>
      <c r="P24" s="50" t="s">
        <v>385</v>
      </c>
      <c r="Q24" s="55"/>
    </row>
    <row r="25" spans="2:17" s="47" customFormat="1" ht="14.25" x14ac:dyDescent="0.15">
      <c r="B25" s="52">
        <v>2016</v>
      </c>
      <c r="C25" s="50" t="s">
        <v>378</v>
      </c>
      <c r="D25" s="51" t="s">
        <v>343</v>
      </c>
      <c r="E25" s="49" t="s">
        <v>388</v>
      </c>
      <c r="F25" s="51" t="s">
        <v>389</v>
      </c>
      <c r="G25" s="53">
        <v>16</v>
      </c>
      <c r="H25" s="53">
        <v>16</v>
      </c>
      <c r="I25" s="53"/>
      <c r="J25" s="53">
        <v>32</v>
      </c>
      <c r="K25" s="53">
        <v>16</v>
      </c>
      <c r="L25" s="54"/>
      <c r="M25" s="49"/>
      <c r="N25" s="49" t="s">
        <v>370</v>
      </c>
      <c r="O25" s="50" t="s">
        <v>384</v>
      </c>
      <c r="P25" s="50" t="s">
        <v>385</v>
      </c>
      <c r="Q25" s="55"/>
    </row>
    <row r="26" spans="2:17" s="47" customFormat="1" x14ac:dyDescent="0.15">
      <c r="B26" s="52">
        <v>2013</v>
      </c>
      <c r="C26" s="50" t="s">
        <v>397</v>
      </c>
      <c r="D26" s="51" t="s">
        <v>343</v>
      </c>
      <c r="E26" s="49" t="s">
        <v>406</v>
      </c>
      <c r="F26" s="51" t="s">
        <v>346</v>
      </c>
      <c r="G26" s="53">
        <v>1057</v>
      </c>
      <c r="H26" s="53">
        <v>7126</v>
      </c>
      <c r="I26" s="53">
        <v>2368</v>
      </c>
      <c r="J26" s="53">
        <v>10551</v>
      </c>
      <c r="K26" s="53">
        <v>9494</v>
      </c>
      <c r="L26" s="54"/>
      <c r="M26" s="49"/>
      <c r="N26" s="49" t="s">
        <v>370</v>
      </c>
      <c r="O26" s="50" t="s">
        <v>407</v>
      </c>
      <c r="P26" s="50" t="s">
        <v>408</v>
      </c>
      <c r="Q26" s="55"/>
    </row>
    <row r="27" spans="2:17" s="47" customFormat="1" x14ac:dyDescent="0.15">
      <c r="B27" s="52">
        <v>2015</v>
      </c>
      <c r="C27" s="50" t="s">
        <v>397</v>
      </c>
      <c r="D27" s="51" t="s">
        <v>343</v>
      </c>
      <c r="E27" s="49" t="s">
        <v>398</v>
      </c>
      <c r="F27" s="51" t="s">
        <v>346</v>
      </c>
      <c r="G27" s="53">
        <v>515</v>
      </c>
      <c r="H27" s="53">
        <v>669</v>
      </c>
      <c r="I27" s="53">
        <v>197</v>
      </c>
      <c r="J27" s="53">
        <v>1381</v>
      </c>
      <c r="K27" s="53">
        <v>866</v>
      </c>
      <c r="L27" s="54"/>
      <c r="M27" s="49"/>
      <c r="N27" s="49" t="s">
        <v>375</v>
      </c>
      <c r="O27" s="50" t="s">
        <v>399</v>
      </c>
      <c r="P27" s="50" t="s">
        <v>360</v>
      </c>
      <c r="Q27" s="55"/>
    </row>
    <row r="28" spans="2:17" s="47" customFormat="1" x14ac:dyDescent="0.15">
      <c r="B28" s="52">
        <v>2015</v>
      </c>
      <c r="C28" s="50" t="s">
        <v>397</v>
      </c>
      <c r="D28" s="51" t="s">
        <v>343</v>
      </c>
      <c r="E28" s="49" t="s">
        <v>403</v>
      </c>
      <c r="F28" s="51" t="s">
        <v>346</v>
      </c>
      <c r="G28" s="53">
        <v>160</v>
      </c>
      <c r="H28" s="53">
        <v>474</v>
      </c>
      <c r="I28" s="53">
        <v>558</v>
      </c>
      <c r="J28" s="53">
        <v>1192</v>
      </c>
      <c r="K28" s="53">
        <v>1032</v>
      </c>
      <c r="L28" s="54"/>
      <c r="M28" s="49"/>
      <c r="N28" s="49" t="s">
        <v>375</v>
      </c>
      <c r="O28" s="50" t="s">
        <v>399</v>
      </c>
      <c r="P28" s="50" t="s">
        <v>360</v>
      </c>
      <c r="Q28" s="55"/>
    </row>
    <row r="29" spans="2:17" s="47" customFormat="1" x14ac:dyDescent="0.15">
      <c r="B29" s="52">
        <v>2016</v>
      </c>
      <c r="C29" s="50" t="s">
        <v>397</v>
      </c>
      <c r="D29" s="51" t="s">
        <v>343</v>
      </c>
      <c r="E29" s="49" t="s">
        <v>410</v>
      </c>
      <c r="F29" s="51" t="s">
        <v>380</v>
      </c>
      <c r="G29" s="53">
        <v>1414</v>
      </c>
      <c r="H29" s="53">
        <v>1414</v>
      </c>
      <c r="I29" s="53"/>
      <c r="J29" s="53">
        <v>2828</v>
      </c>
      <c r="K29" s="53">
        <v>1414</v>
      </c>
      <c r="L29" s="54"/>
      <c r="M29" s="49"/>
      <c r="N29" s="49" t="s">
        <v>370</v>
      </c>
      <c r="O29" s="50" t="s">
        <v>384</v>
      </c>
      <c r="P29" s="50" t="s">
        <v>385</v>
      </c>
      <c r="Q29" s="55"/>
    </row>
    <row r="30" spans="2:17" s="47" customFormat="1" x14ac:dyDescent="0.15">
      <c r="B30" s="52">
        <v>2016</v>
      </c>
      <c r="C30" s="50" t="s">
        <v>397</v>
      </c>
      <c r="D30" s="51" t="s">
        <v>343</v>
      </c>
      <c r="E30" s="49" t="s">
        <v>411</v>
      </c>
      <c r="F30" s="51" t="s">
        <v>359</v>
      </c>
      <c r="G30" s="53">
        <v>50</v>
      </c>
      <c r="H30" s="53">
        <v>50</v>
      </c>
      <c r="I30" s="53"/>
      <c r="J30" s="53">
        <v>100</v>
      </c>
      <c r="K30" s="53">
        <v>50</v>
      </c>
      <c r="L30" s="54"/>
      <c r="M30" s="49"/>
      <c r="N30" s="49" t="s">
        <v>370</v>
      </c>
      <c r="O30" s="50" t="s">
        <v>384</v>
      </c>
      <c r="P30" s="50" t="s">
        <v>385</v>
      </c>
      <c r="Q30" s="55"/>
    </row>
    <row r="31" spans="2:17" s="47" customFormat="1" x14ac:dyDescent="0.15">
      <c r="B31" s="52">
        <v>2016</v>
      </c>
      <c r="C31" s="50" t="s">
        <v>397</v>
      </c>
      <c r="D31" s="51" t="s">
        <v>343</v>
      </c>
      <c r="E31" s="49" t="s">
        <v>412</v>
      </c>
      <c r="F31" s="51" t="s">
        <v>387</v>
      </c>
      <c r="G31" s="53">
        <v>14</v>
      </c>
      <c r="H31" s="53">
        <v>14</v>
      </c>
      <c r="I31" s="53"/>
      <c r="J31" s="53">
        <v>28</v>
      </c>
      <c r="K31" s="53">
        <v>14</v>
      </c>
      <c r="L31" s="54"/>
      <c r="M31" s="49"/>
      <c r="N31" s="49" t="s">
        <v>370</v>
      </c>
      <c r="O31" s="50" t="s">
        <v>384</v>
      </c>
      <c r="P31" s="50" t="s">
        <v>385</v>
      </c>
      <c r="Q31" s="55"/>
    </row>
    <row r="32" spans="2:17" x14ac:dyDescent="0.15">
      <c r="B32" s="52">
        <v>2015</v>
      </c>
      <c r="C32" s="50" t="s">
        <v>373</v>
      </c>
      <c r="D32" s="51" t="s">
        <v>343</v>
      </c>
      <c r="E32" s="49" t="s">
        <v>396</v>
      </c>
      <c r="F32" s="51" t="s">
        <v>105</v>
      </c>
      <c r="G32" s="53">
        <v>706</v>
      </c>
      <c r="H32" s="53">
        <v>851</v>
      </c>
      <c r="I32" s="53">
        <v>588</v>
      </c>
      <c r="J32" s="53">
        <v>2145</v>
      </c>
      <c r="K32" s="53">
        <v>1439</v>
      </c>
      <c r="L32" s="54"/>
      <c r="M32" s="49"/>
      <c r="N32" s="49" t="s">
        <v>375</v>
      </c>
      <c r="O32" s="50" t="s">
        <v>381</v>
      </c>
      <c r="P32" s="50" t="s">
        <v>382</v>
      </c>
      <c r="Q32" s="55"/>
    </row>
    <row r="33" spans="2:17" x14ac:dyDescent="0.15">
      <c r="B33" s="52">
        <v>2016</v>
      </c>
      <c r="C33" s="50" t="s">
        <v>373</v>
      </c>
      <c r="D33" s="51" t="s">
        <v>343</v>
      </c>
      <c r="E33" s="49" t="s">
        <v>374</v>
      </c>
      <c r="F33" s="51" t="s">
        <v>346</v>
      </c>
      <c r="G33" s="53">
        <v>248</v>
      </c>
      <c r="H33" s="53">
        <v>248</v>
      </c>
      <c r="I33" s="53">
        <v>120</v>
      </c>
      <c r="J33" s="53">
        <v>616</v>
      </c>
      <c r="K33" s="53">
        <v>368</v>
      </c>
      <c r="L33" s="54"/>
      <c r="M33" s="49"/>
      <c r="N33" s="49" t="s">
        <v>375</v>
      </c>
      <c r="O33" s="50" t="s">
        <v>376</v>
      </c>
      <c r="P33" s="50" t="s">
        <v>377</v>
      </c>
      <c r="Q33" s="55"/>
    </row>
    <row r="34" spans="2:17" x14ac:dyDescent="0.15">
      <c r="B34" s="52">
        <v>2016</v>
      </c>
      <c r="C34" s="50" t="s">
        <v>373</v>
      </c>
      <c r="D34" s="51" t="s">
        <v>343</v>
      </c>
      <c r="E34" s="49" t="s">
        <v>409</v>
      </c>
      <c r="F34" s="51" t="s">
        <v>359</v>
      </c>
      <c r="G34" s="53">
        <v>11</v>
      </c>
      <c r="H34" s="53">
        <v>48</v>
      </c>
      <c r="I34" s="53">
        <v>77</v>
      </c>
      <c r="J34" s="53">
        <v>136</v>
      </c>
      <c r="K34" s="53">
        <v>125</v>
      </c>
      <c r="L34" s="54"/>
      <c r="M34" s="49"/>
      <c r="N34" s="49" t="s">
        <v>370</v>
      </c>
      <c r="O34" s="50" t="s">
        <v>407</v>
      </c>
      <c r="P34" s="50" t="s">
        <v>408</v>
      </c>
      <c r="Q34" s="55"/>
    </row>
    <row r="35" spans="2:17" x14ac:dyDescent="0.15">
      <c r="B35" s="52">
        <v>2016</v>
      </c>
      <c r="C35" s="50" t="s">
        <v>394</v>
      </c>
      <c r="D35" s="51" t="s">
        <v>343</v>
      </c>
      <c r="E35" s="49" t="s">
        <v>395</v>
      </c>
      <c r="F35" s="51" t="s">
        <v>346</v>
      </c>
      <c r="G35" s="53">
        <v>160</v>
      </c>
      <c r="H35" s="53">
        <v>160</v>
      </c>
      <c r="I35" s="53">
        <v>187</v>
      </c>
      <c r="J35" s="53">
        <v>507</v>
      </c>
      <c r="K35" s="53">
        <v>347</v>
      </c>
      <c r="L35" s="54"/>
      <c r="M35" s="49"/>
      <c r="N35" s="49" t="s">
        <v>375</v>
      </c>
      <c r="O35" s="50" t="s">
        <v>381</v>
      </c>
      <c r="P35" s="50" t="s">
        <v>382</v>
      </c>
      <c r="Q35" s="55"/>
    </row>
    <row r="36" spans="2:17" x14ac:dyDescent="0.15">
      <c r="B36" s="52">
        <v>2016</v>
      </c>
      <c r="C36" s="50" t="s">
        <v>390</v>
      </c>
      <c r="D36" s="51" t="s">
        <v>343</v>
      </c>
      <c r="E36" s="49" t="s">
        <v>391</v>
      </c>
      <c r="F36" s="51" t="s">
        <v>346</v>
      </c>
      <c r="G36" s="53">
        <v>1374</v>
      </c>
      <c r="H36" s="53">
        <v>2904</v>
      </c>
      <c r="I36" s="53">
        <v>330</v>
      </c>
      <c r="J36" s="53">
        <v>4608</v>
      </c>
      <c r="K36" s="53">
        <v>3234</v>
      </c>
      <c r="L36" s="54"/>
      <c r="M36" s="49"/>
      <c r="N36" s="49" t="s">
        <v>370</v>
      </c>
      <c r="O36" s="50" t="s">
        <v>392</v>
      </c>
      <c r="P36" s="50" t="s">
        <v>393</v>
      </c>
      <c r="Q36" s="55"/>
    </row>
    <row r="37" spans="2:17" x14ac:dyDescent="0.15">
      <c r="B37" s="52">
        <v>2016</v>
      </c>
      <c r="C37" s="50" t="s">
        <v>390</v>
      </c>
      <c r="D37" s="51" t="s">
        <v>343</v>
      </c>
      <c r="E37" s="49" t="s">
        <v>400</v>
      </c>
      <c r="F37" s="51" t="s">
        <v>401</v>
      </c>
      <c r="G37" s="53">
        <v>89</v>
      </c>
      <c r="H37" s="53">
        <v>89</v>
      </c>
      <c r="I37" s="53">
        <v>20</v>
      </c>
      <c r="J37" s="53">
        <v>198</v>
      </c>
      <c r="K37" s="53">
        <v>109</v>
      </c>
      <c r="L37" s="54"/>
      <c r="M37" s="49"/>
      <c r="N37" s="49" t="s">
        <v>375</v>
      </c>
      <c r="O37" s="50" t="s">
        <v>399</v>
      </c>
      <c r="P37" s="50" t="s">
        <v>360</v>
      </c>
      <c r="Q37" s="55"/>
    </row>
    <row r="38" spans="2:17" x14ac:dyDescent="0.15">
      <c r="B38" s="52">
        <v>2016</v>
      </c>
      <c r="C38" s="50" t="s">
        <v>390</v>
      </c>
      <c r="D38" s="51" t="s">
        <v>343</v>
      </c>
      <c r="E38" s="49" t="s">
        <v>402</v>
      </c>
      <c r="F38" s="51" t="s">
        <v>359</v>
      </c>
      <c r="G38" s="53">
        <v>149</v>
      </c>
      <c r="H38" s="53">
        <v>149</v>
      </c>
      <c r="I38" s="53">
        <v>30</v>
      </c>
      <c r="J38" s="53">
        <v>328</v>
      </c>
      <c r="K38" s="53">
        <v>179</v>
      </c>
      <c r="L38" s="54"/>
      <c r="M38" s="49"/>
      <c r="N38" s="49" t="s">
        <v>375</v>
      </c>
      <c r="O38" s="50" t="s">
        <v>399</v>
      </c>
      <c r="P38" s="50" t="s">
        <v>360</v>
      </c>
      <c r="Q38" s="55"/>
    </row>
    <row r="39" spans="2:17" x14ac:dyDescent="0.15">
      <c r="B39" s="52">
        <v>2015</v>
      </c>
      <c r="C39" s="50" t="s">
        <v>368</v>
      </c>
      <c r="D39" s="51" t="s">
        <v>343</v>
      </c>
      <c r="E39" s="49" t="s">
        <v>369</v>
      </c>
      <c r="F39" s="51" t="s">
        <v>346</v>
      </c>
      <c r="G39" s="53">
        <v>368</v>
      </c>
      <c r="H39" s="53">
        <v>15722</v>
      </c>
      <c r="I39" s="53">
        <v>1071</v>
      </c>
      <c r="J39" s="53">
        <v>17161</v>
      </c>
      <c r="K39" s="53">
        <v>16793</v>
      </c>
      <c r="L39" s="54"/>
      <c r="M39" s="49"/>
      <c r="N39" s="49" t="s">
        <v>370</v>
      </c>
      <c r="O39" s="50" t="s">
        <v>371</v>
      </c>
      <c r="P39" s="50" t="s">
        <v>372</v>
      </c>
      <c r="Q39" s="55"/>
    </row>
    <row r="40" spans="2:17" x14ac:dyDescent="0.15">
      <c r="B40" s="52">
        <v>2016</v>
      </c>
      <c r="C40" s="50" t="s">
        <v>368</v>
      </c>
      <c r="D40" s="51" t="s">
        <v>343</v>
      </c>
      <c r="E40" s="49" t="s">
        <v>404</v>
      </c>
      <c r="F40" s="51" t="s">
        <v>401</v>
      </c>
      <c r="G40" s="53">
        <v>37</v>
      </c>
      <c r="H40" s="53">
        <v>476</v>
      </c>
      <c r="I40" s="53">
        <v>37</v>
      </c>
      <c r="J40" s="53">
        <v>550</v>
      </c>
      <c r="K40" s="53">
        <v>513</v>
      </c>
      <c r="L40" s="54"/>
      <c r="M40" s="49"/>
      <c r="N40" s="49" t="s">
        <v>375</v>
      </c>
      <c r="O40" s="50" t="s">
        <v>399</v>
      </c>
      <c r="P40" s="50" t="s">
        <v>360</v>
      </c>
      <c r="Q40" s="55"/>
    </row>
    <row r="41" spans="2:17" x14ac:dyDescent="0.15">
      <c r="B41" s="52">
        <v>2016</v>
      </c>
      <c r="C41" s="50" t="s">
        <v>368</v>
      </c>
      <c r="D41" s="51" t="s">
        <v>343</v>
      </c>
      <c r="E41" s="49" t="s">
        <v>405</v>
      </c>
      <c r="F41" s="51" t="s">
        <v>359</v>
      </c>
      <c r="G41" s="53">
        <v>70</v>
      </c>
      <c r="H41" s="53">
        <v>221</v>
      </c>
      <c r="I41" s="53">
        <v>28</v>
      </c>
      <c r="J41" s="53">
        <v>319</v>
      </c>
      <c r="K41" s="53">
        <v>249</v>
      </c>
      <c r="L41" s="54"/>
      <c r="M41" s="49"/>
      <c r="N41" s="49" t="s">
        <v>370</v>
      </c>
      <c r="O41" s="50" t="s">
        <v>399</v>
      </c>
      <c r="P41" s="50" t="s">
        <v>360</v>
      </c>
      <c r="Q41" s="55"/>
    </row>
    <row r="42" spans="2:17" x14ac:dyDescent="0.15">
      <c r="B42" s="52">
        <v>2016</v>
      </c>
      <c r="C42" s="50" t="s">
        <v>368</v>
      </c>
      <c r="D42" s="51" t="s">
        <v>343</v>
      </c>
      <c r="E42" s="49" t="s">
        <v>413</v>
      </c>
      <c r="F42" s="51" t="s">
        <v>346</v>
      </c>
      <c r="G42" s="53">
        <v>1258</v>
      </c>
      <c r="H42" s="53">
        <v>1259</v>
      </c>
      <c r="I42" s="53">
        <v>95</v>
      </c>
      <c r="J42" s="53">
        <v>2612</v>
      </c>
      <c r="K42" s="53">
        <v>1354</v>
      </c>
      <c r="L42" s="54"/>
      <c r="M42" s="49"/>
      <c r="N42" s="49" t="s">
        <v>370</v>
      </c>
      <c r="O42" s="50" t="s">
        <v>384</v>
      </c>
      <c r="P42" s="50" t="s">
        <v>385</v>
      </c>
      <c r="Q42" s="55"/>
    </row>
  </sheetData>
  <autoFilter ref="B2:Q42">
    <sortState ref="B3:Q42">
      <sortCondition ref="C2:C42"/>
    </sortState>
  </autoFilter>
  <phoneticPr fontId="2" type="noConversion"/>
  <dataValidations count="3">
    <dataValidation type="list" allowBlank="1" showInputMessage="1" showErrorMessage="1" sqref="M3:M42">
      <formula1>"전환,미전환"</formula1>
    </dataValidation>
    <dataValidation type="list" allowBlank="1" showInputMessage="1" showErrorMessage="1" sqref="F3:F42">
      <formula1>"토건,토목,건축,전문,전기,통신,소방,기타"</formula1>
    </dataValidation>
    <dataValidation type="list" allowBlank="1" showInputMessage="1" showErrorMessage="1" sqref="D3:D42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5"/>
  <sheetViews>
    <sheetView zoomScale="70" zoomScaleNormal="70" workbookViewId="0">
      <selection activeCell="C7" sqref="C7"/>
    </sheetView>
  </sheetViews>
  <sheetFormatPr defaultRowHeight="13.5" x14ac:dyDescent="0.15"/>
  <cols>
    <col min="1" max="1" width="1.5546875" customWidth="1"/>
    <col min="2" max="2" width="12.5546875" customWidth="1"/>
    <col min="3" max="3" width="10" customWidth="1"/>
    <col min="4" max="4" width="14.44140625" customWidth="1"/>
    <col min="5" max="5" width="39.5546875" customWidth="1"/>
    <col min="6" max="7" width="14.33203125" customWidth="1"/>
    <col min="8" max="8" width="18.44140625" customWidth="1"/>
    <col min="9" max="9" width="13.5546875" bestFit="1" customWidth="1"/>
    <col min="10" max="10" width="8" bestFit="1" customWidth="1"/>
    <col min="11" max="11" width="6.6640625" bestFit="1" customWidth="1"/>
    <col min="12" max="12" width="4.6640625" bestFit="1" customWidth="1"/>
    <col min="13" max="13" width="15.21875" customWidth="1"/>
    <col min="14" max="14" width="26.77734375" customWidth="1"/>
    <col min="15" max="15" width="9.88671875" bestFit="1" customWidth="1"/>
    <col min="16" max="16" width="18.21875" customWidth="1"/>
    <col min="17" max="17" width="13.6640625" bestFit="1" customWidth="1"/>
    <col min="18" max="18" width="8.6640625" bestFit="1" customWidth="1"/>
    <col min="19" max="19" width="11.6640625" bestFit="1" customWidth="1"/>
  </cols>
  <sheetData>
    <row r="1" spans="2:19" ht="22.5" customHeight="1" thickBot="1" x14ac:dyDescent="0.2">
      <c r="B1" s="9" t="s">
        <v>38</v>
      </c>
      <c r="C1" s="8"/>
      <c r="Q1" s="1"/>
    </row>
    <row r="2" spans="2:19" s="3" customFormat="1" ht="34.5" x14ac:dyDescent="0.15">
      <c r="B2" s="20" t="s">
        <v>46</v>
      </c>
      <c r="C2" s="12" t="s">
        <v>47</v>
      </c>
      <c r="D2" s="21" t="s">
        <v>48</v>
      </c>
      <c r="E2" s="15" t="s">
        <v>49</v>
      </c>
      <c r="F2" s="12" t="s">
        <v>26</v>
      </c>
      <c r="G2" s="12" t="s">
        <v>61</v>
      </c>
      <c r="H2" s="12" t="s">
        <v>27</v>
      </c>
      <c r="I2" s="12" t="s">
        <v>28</v>
      </c>
      <c r="J2" s="12" t="s">
        <v>29</v>
      </c>
      <c r="K2" s="12" t="s">
        <v>30</v>
      </c>
      <c r="L2" s="12" t="s">
        <v>31</v>
      </c>
      <c r="M2" s="12" t="s">
        <v>66</v>
      </c>
      <c r="N2" s="15" t="s">
        <v>3</v>
      </c>
      <c r="O2" s="15" t="s">
        <v>4</v>
      </c>
      <c r="P2" s="15" t="s">
        <v>65</v>
      </c>
      <c r="Q2" s="15" t="s">
        <v>32</v>
      </c>
      <c r="R2" s="15" t="s">
        <v>33</v>
      </c>
      <c r="S2" s="16" t="s">
        <v>63</v>
      </c>
    </row>
    <row r="3" spans="2:19" s="10" customFormat="1" x14ac:dyDescent="0.15">
      <c r="B3" s="40">
        <v>2017</v>
      </c>
      <c r="C3" s="41">
        <v>4</v>
      </c>
      <c r="D3" s="41" t="s">
        <v>15</v>
      </c>
      <c r="E3" s="34" t="s">
        <v>1316</v>
      </c>
      <c r="F3" s="41" t="s">
        <v>159</v>
      </c>
      <c r="G3" s="41">
        <v>3011150501</v>
      </c>
      <c r="H3" s="41" t="s">
        <v>83</v>
      </c>
      <c r="I3" s="41" t="s">
        <v>1320</v>
      </c>
      <c r="J3" s="42" t="s">
        <v>17</v>
      </c>
      <c r="K3" s="42">
        <v>2</v>
      </c>
      <c r="L3" s="42" t="s">
        <v>85</v>
      </c>
      <c r="M3" s="42">
        <v>120000</v>
      </c>
      <c r="N3" s="37" t="s">
        <v>1221</v>
      </c>
      <c r="O3" s="38" t="s">
        <v>1318</v>
      </c>
      <c r="P3" s="38" t="s">
        <v>1319</v>
      </c>
      <c r="Q3" s="41" t="s">
        <v>24</v>
      </c>
      <c r="R3" s="34"/>
      <c r="S3" s="36"/>
    </row>
    <row r="4" spans="2:19" s="10" customFormat="1" x14ac:dyDescent="0.15">
      <c r="B4" s="40">
        <v>2017</v>
      </c>
      <c r="C4" s="41">
        <v>4</v>
      </c>
      <c r="D4" s="41" t="s">
        <v>15</v>
      </c>
      <c r="E4" s="34" t="s">
        <v>1316</v>
      </c>
      <c r="F4" s="41" t="s">
        <v>159</v>
      </c>
      <c r="G4" s="41">
        <v>3011150501</v>
      </c>
      <c r="H4" s="41" t="s">
        <v>83</v>
      </c>
      <c r="I4" s="41" t="s">
        <v>1317</v>
      </c>
      <c r="J4" s="42" t="s">
        <v>17</v>
      </c>
      <c r="K4" s="42">
        <v>2</v>
      </c>
      <c r="L4" s="42" t="s">
        <v>85</v>
      </c>
      <c r="M4" s="42">
        <v>121000</v>
      </c>
      <c r="N4" s="37" t="s">
        <v>1221</v>
      </c>
      <c r="O4" s="38" t="s">
        <v>1318</v>
      </c>
      <c r="P4" s="38" t="s">
        <v>1319</v>
      </c>
      <c r="Q4" s="41" t="s">
        <v>24</v>
      </c>
      <c r="R4" s="34"/>
      <c r="S4" s="36"/>
    </row>
    <row r="5" spans="2:19" s="10" customFormat="1" x14ac:dyDescent="0.15">
      <c r="B5" s="40">
        <v>2017</v>
      </c>
      <c r="C5" s="41">
        <v>4</v>
      </c>
      <c r="D5" s="41" t="s">
        <v>15</v>
      </c>
      <c r="E5" s="34" t="s">
        <v>1316</v>
      </c>
      <c r="F5" s="41" t="s">
        <v>159</v>
      </c>
      <c r="G5" s="41">
        <v>3010161901</v>
      </c>
      <c r="H5" s="41" t="s">
        <v>489</v>
      </c>
      <c r="I5" s="41" t="s">
        <v>1327</v>
      </c>
      <c r="J5" s="42" t="s">
        <v>17</v>
      </c>
      <c r="K5" s="42">
        <v>0.47799999999999998</v>
      </c>
      <c r="L5" s="42" t="s">
        <v>91</v>
      </c>
      <c r="M5" s="42">
        <v>287000</v>
      </c>
      <c r="N5" s="37" t="s">
        <v>1221</v>
      </c>
      <c r="O5" s="38" t="s">
        <v>1318</v>
      </c>
      <c r="P5" s="38" t="s">
        <v>1319</v>
      </c>
      <c r="Q5" s="41" t="s">
        <v>24</v>
      </c>
      <c r="R5" s="34"/>
      <c r="S5" s="36"/>
    </row>
    <row r="6" spans="2:19" s="10" customFormat="1" x14ac:dyDescent="0.15">
      <c r="B6" s="40">
        <v>2017</v>
      </c>
      <c r="C6" s="41">
        <v>4</v>
      </c>
      <c r="D6" s="41" t="s">
        <v>15</v>
      </c>
      <c r="E6" s="34" t="s">
        <v>1316</v>
      </c>
      <c r="F6" s="41" t="s">
        <v>159</v>
      </c>
      <c r="G6" s="41">
        <v>3010161901</v>
      </c>
      <c r="H6" s="41" t="s">
        <v>489</v>
      </c>
      <c r="I6" s="41" t="s">
        <v>1324</v>
      </c>
      <c r="J6" s="42" t="s">
        <v>17</v>
      </c>
      <c r="K6" s="42">
        <v>0.77</v>
      </c>
      <c r="L6" s="42" t="s">
        <v>91</v>
      </c>
      <c r="M6" s="42">
        <v>463000</v>
      </c>
      <c r="N6" s="37" t="s">
        <v>1221</v>
      </c>
      <c r="O6" s="38" t="s">
        <v>1318</v>
      </c>
      <c r="P6" s="38" t="s">
        <v>1319</v>
      </c>
      <c r="Q6" s="41" t="s">
        <v>24</v>
      </c>
      <c r="R6" s="34"/>
      <c r="S6" s="36"/>
    </row>
    <row r="7" spans="2:19" s="10" customFormat="1" x14ac:dyDescent="0.15">
      <c r="B7" s="40">
        <v>2017</v>
      </c>
      <c r="C7" s="41">
        <v>4</v>
      </c>
      <c r="D7" s="41" t="s">
        <v>15</v>
      </c>
      <c r="E7" s="34" t="s">
        <v>1316</v>
      </c>
      <c r="F7" s="41" t="s">
        <v>159</v>
      </c>
      <c r="G7" s="41">
        <v>3010161901</v>
      </c>
      <c r="H7" s="41" t="s">
        <v>489</v>
      </c>
      <c r="I7" s="41" t="s">
        <v>1323</v>
      </c>
      <c r="J7" s="42" t="s">
        <v>17</v>
      </c>
      <c r="K7" s="42">
        <v>1.099</v>
      </c>
      <c r="L7" s="42" t="s">
        <v>91</v>
      </c>
      <c r="M7" s="42">
        <v>666000</v>
      </c>
      <c r="N7" s="37" t="s">
        <v>1221</v>
      </c>
      <c r="O7" s="38" t="s">
        <v>1318</v>
      </c>
      <c r="P7" s="38" t="s">
        <v>1319</v>
      </c>
      <c r="Q7" s="41" t="s">
        <v>24</v>
      </c>
      <c r="R7" s="34"/>
      <c r="S7" s="36"/>
    </row>
    <row r="8" spans="2:19" s="10" customFormat="1" x14ac:dyDescent="0.15">
      <c r="B8" s="40">
        <v>2017</v>
      </c>
      <c r="C8" s="41">
        <v>5</v>
      </c>
      <c r="D8" s="41" t="s">
        <v>566</v>
      </c>
      <c r="E8" s="34" t="s">
        <v>608</v>
      </c>
      <c r="F8" s="41" t="s">
        <v>609</v>
      </c>
      <c r="G8" s="41"/>
      <c r="H8" s="41" t="s">
        <v>619</v>
      </c>
      <c r="I8" s="41" t="s">
        <v>620</v>
      </c>
      <c r="J8" s="42" t="s">
        <v>346</v>
      </c>
      <c r="K8" s="42">
        <v>1.82</v>
      </c>
      <c r="L8" s="42" t="s">
        <v>583</v>
      </c>
      <c r="M8" s="42">
        <v>1093911</v>
      </c>
      <c r="N8" s="37" t="s">
        <v>607</v>
      </c>
      <c r="O8" s="38" t="s">
        <v>356</v>
      </c>
      <c r="P8" s="38" t="s">
        <v>357</v>
      </c>
      <c r="Q8" s="41" t="s">
        <v>24</v>
      </c>
      <c r="R8" s="34"/>
      <c r="S8" s="36"/>
    </row>
    <row r="9" spans="2:19" s="10" customFormat="1" x14ac:dyDescent="0.15">
      <c r="B9" s="40">
        <v>2017</v>
      </c>
      <c r="C9" s="41">
        <v>5</v>
      </c>
      <c r="D9" s="41" t="s">
        <v>566</v>
      </c>
      <c r="E9" s="34" t="s">
        <v>608</v>
      </c>
      <c r="F9" s="41" t="s">
        <v>609</v>
      </c>
      <c r="G9" s="41"/>
      <c r="H9" s="41" t="s">
        <v>610</v>
      </c>
      <c r="I9" s="41" t="s">
        <v>611</v>
      </c>
      <c r="J9" s="42" t="s">
        <v>346</v>
      </c>
      <c r="K9" s="42">
        <v>21</v>
      </c>
      <c r="L9" s="42" t="s">
        <v>612</v>
      </c>
      <c r="M9" s="42">
        <v>1111740</v>
      </c>
      <c r="N9" s="37" t="s">
        <v>607</v>
      </c>
      <c r="O9" s="38" t="s">
        <v>356</v>
      </c>
      <c r="P9" s="38" t="s">
        <v>357</v>
      </c>
      <c r="Q9" s="41" t="s">
        <v>24</v>
      </c>
      <c r="R9" s="34"/>
      <c r="S9" s="36"/>
    </row>
    <row r="10" spans="2:19" s="10" customFormat="1" x14ac:dyDescent="0.15">
      <c r="B10" s="40">
        <v>2017</v>
      </c>
      <c r="C10" s="41">
        <v>4</v>
      </c>
      <c r="D10" s="41" t="s">
        <v>15</v>
      </c>
      <c r="E10" s="34" t="s">
        <v>1316</v>
      </c>
      <c r="F10" s="41" t="s">
        <v>159</v>
      </c>
      <c r="G10" s="41">
        <v>3010161901</v>
      </c>
      <c r="H10" s="41" t="s">
        <v>489</v>
      </c>
      <c r="I10" s="41" t="s">
        <v>1325</v>
      </c>
      <c r="J10" s="42" t="s">
        <v>17</v>
      </c>
      <c r="K10" s="42">
        <v>1.889</v>
      </c>
      <c r="L10" s="42" t="s">
        <v>91</v>
      </c>
      <c r="M10" s="42">
        <v>1145000</v>
      </c>
      <c r="N10" s="37" t="s">
        <v>1221</v>
      </c>
      <c r="O10" s="38" t="s">
        <v>1318</v>
      </c>
      <c r="P10" s="38" t="s">
        <v>1319</v>
      </c>
      <c r="Q10" s="41" t="s">
        <v>24</v>
      </c>
      <c r="R10" s="34"/>
      <c r="S10" s="36"/>
    </row>
    <row r="11" spans="2:19" s="10" customFormat="1" x14ac:dyDescent="0.15">
      <c r="B11" s="40">
        <v>2017</v>
      </c>
      <c r="C11" s="41">
        <v>5</v>
      </c>
      <c r="D11" s="41" t="s">
        <v>566</v>
      </c>
      <c r="E11" s="34" t="s">
        <v>608</v>
      </c>
      <c r="F11" s="41" t="s">
        <v>609</v>
      </c>
      <c r="G11" s="41"/>
      <c r="H11" s="41" t="s">
        <v>610</v>
      </c>
      <c r="I11" s="41" t="s">
        <v>615</v>
      </c>
      <c r="J11" s="42" t="s">
        <v>346</v>
      </c>
      <c r="K11" s="42">
        <v>22</v>
      </c>
      <c r="L11" s="42" t="s">
        <v>612</v>
      </c>
      <c r="M11" s="42">
        <v>1343760</v>
      </c>
      <c r="N11" s="37" t="s">
        <v>607</v>
      </c>
      <c r="O11" s="38" t="s">
        <v>356</v>
      </c>
      <c r="P11" s="38" t="s">
        <v>357</v>
      </c>
      <c r="Q11" s="41" t="s">
        <v>24</v>
      </c>
      <c r="R11" s="34"/>
      <c r="S11" s="36"/>
    </row>
    <row r="12" spans="2:19" s="10" customFormat="1" x14ac:dyDescent="0.15">
      <c r="B12" s="40">
        <v>2017</v>
      </c>
      <c r="C12" s="41">
        <v>4</v>
      </c>
      <c r="D12" s="41" t="s">
        <v>15</v>
      </c>
      <c r="E12" s="34" t="s">
        <v>1316</v>
      </c>
      <c r="F12" s="41" t="s">
        <v>159</v>
      </c>
      <c r="G12" s="41">
        <v>3011150501</v>
      </c>
      <c r="H12" s="41" t="s">
        <v>83</v>
      </c>
      <c r="I12" s="41" t="s">
        <v>1321</v>
      </c>
      <c r="J12" s="42" t="s">
        <v>17</v>
      </c>
      <c r="K12" s="42">
        <v>31</v>
      </c>
      <c r="L12" s="42" t="s">
        <v>85</v>
      </c>
      <c r="M12" s="42">
        <v>2038000</v>
      </c>
      <c r="N12" s="37" t="s">
        <v>1221</v>
      </c>
      <c r="O12" s="38" t="s">
        <v>1318</v>
      </c>
      <c r="P12" s="38" t="s">
        <v>1319</v>
      </c>
      <c r="Q12" s="41" t="s">
        <v>24</v>
      </c>
      <c r="R12" s="34"/>
      <c r="S12" s="36"/>
    </row>
    <row r="13" spans="2:19" s="10" customFormat="1" x14ac:dyDescent="0.15">
      <c r="B13" s="40">
        <v>2017</v>
      </c>
      <c r="C13" s="41">
        <v>4</v>
      </c>
      <c r="D13" s="41" t="s">
        <v>16</v>
      </c>
      <c r="E13" s="34" t="s">
        <v>1063</v>
      </c>
      <c r="F13" s="41" t="s">
        <v>107</v>
      </c>
      <c r="G13" s="41">
        <v>4511189301</v>
      </c>
      <c r="H13" s="41" t="s">
        <v>1072</v>
      </c>
      <c r="I13" s="41"/>
      <c r="J13" s="42" t="s">
        <v>1071</v>
      </c>
      <c r="K13" s="42">
        <v>1</v>
      </c>
      <c r="L13" s="42" t="s">
        <v>434</v>
      </c>
      <c r="M13" s="42">
        <v>2429000</v>
      </c>
      <c r="N13" s="37" t="s">
        <v>974</v>
      </c>
      <c r="O13" s="38" t="s">
        <v>1068</v>
      </c>
      <c r="P13" s="38" t="s">
        <v>1069</v>
      </c>
      <c r="Q13" s="41" t="s">
        <v>24</v>
      </c>
      <c r="R13" s="34"/>
      <c r="S13" s="36"/>
    </row>
    <row r="14" spans="2:19" s="10" customFormat="1" x14ac:dyDescent="0.15">
      <c r="B14" s="40">
        <v>2017</v>
      </c>
      <c r="C14" s="41">
        <v>5</v>
      </c>
      <c r="D14" s="41" t="s">
        <v>16</v>
      </c>
      <c r="E14" s="34" t="s">
        <v>471</v>
      </c>
      <c r="F14" s="41" t="s">
        <v>159</v>
      </c>
      <c r="G14" s="41">
        <v>5610160501</v>
      </c>
      <c r="H14" s="41" t="s">
        <v>478</v>
      </c>
      <c r="I14" s="41" t="s">
        <v>479</v>
      </c>
      <c r="J14" s="42" t="s">
        <v>474</v>
      </c>
      <c r="K14" s="42">
        <v>10</v>
      </c>
      <c r="L14" s="42" t="s">
        <v>475</v>
      </c>
      <c r="M14" s="42">
        <v>2754800</v>
      </c>
      <c r="N14" s="37" t="s">
        <v>626</v>
      </c>
      <c r="O14" s="38" t="s">
        <v>476</v>
      </c>
      <c r="P14" s="38" t="s">
        <v>477</v>
      </c>
      <c r="Q14" s="41" t="s">
        <v>24</v>
      </c>
      <c r="R14" s="34"/>
      <c r="S14" s="36"/>
    </row>
    <row r="15" spans="2:19" s="10" customFormat="1" x14ac:dyDescent="0.15">
      <c r="B15" s="40">
        <v>2017</v>
      </c>
      <c r="C15" s="41">
        <v>5</v>
      </c>
      <c r="D15" s="41" t="s">
        <v>566</v>
      </c>
      <c r="E15" s="34" t="s">
        <v>608</v>
      </c>
      <c r="F15" s="41" t="s">
        <v>609</v>
      </c>
      <c r="G15" s="41"/>
      <c r="H15" s="41" t="s">
        <v>610</v>
      </c>
      <c r="I15" s="41" t="s">
        <v>613</v>
      </c>
      <c r="J15" s="42" t="s">
        <v>346</v>
      </c>
      <c r="K15" s="42">
        <v>55</v>
      </c>
      <c r="L15" s="42" t="s">
        <v>612</v>
      </c>
      <c r="M15" s="42">
        <v>2971650</v>
      </c>
      <c r="N15" s="37" t="s">
        <v>607</v>
      </c>
      <c r="O15" s="38" t="s">
        <v>356</v>
      </c>
      <c r="P15" s="38" t="s">
        <v>357</v>
      </c>
      <c r="Q15" s="41" t="s">
        <v>24</v>
      </c>
      <c r="R15" s="34"/>
      <c r="S15" s="36"/>
    </row>
    <row r="16" spans="2:19" s="10" customFormat="1" x14ac:dyDescent="0.15">
      <c r="B16" s="40">
        <v>2017</v>
      </c>
      <c r="C16" s="41">
        <v>5</v>
      </c>
      <c r="D16" s="41" t="s">
        <v>566</v>
      </c>
      <c r="E16" s="34" t="s">
        <v>608</v>
      </c>
      <c r="F16" s="41" t="s">
        <v>609</v>
      </c>
      <c r="G16" s="41"/>
      <c r="H16" s="41" t="s">
        <v>622</v>
      </c>
      <c r="I16" s="41" t="s">
        <v>623</v>
      </c>
      <c r="J16" s="42" t="s">
        <v>346</v>
      </c>
      <c r="K16" s="42">
        <v>60</v>
      </c>
      <c r="L16" s="42" t="s">
        <v>624</v>
      </c>
      <c r="M16" s="42">
        <v>3000000</v>
      </c>
      <c r="N16" s="37" t="s">
        <v>607</v>
      </c>
      <c r="O16" s="38" t="s">
        <v>356</v>
      </c>
      <c r="P16" s="38" t="s">
        <v>357</v>
      </c>
      <c r="Q16" s="41" t="s">
        <v>24</v>
      </c>
      <c r="R16" s="34"/>
      <c r="S16" s="36"/>
    </row>
    <row r="17" spans="2:19" s="10" customFormat="1" x14ac:dyDescent="0.15">
      <c r="B17" s="40">
        <v>2017</v>
      </c>
      <c r="C17" s="41">
        <v>4</v>
      </c>
      <c r="D17" s="41" t="s">
        <v>15</v>
      </c>
      <c r="E17" s="34" t="s">
        <v>1316</v>
      </c>
      <c r="F17" s="41" t="s">
        <v>159</v>
      </c>
      <c r="G17" s="41">
        <v>3011150501</v>
      </c>
      <c r="H17" s="41" t="s">
        <v>83</v>
      </c>
      <c r="I17" s="41" t="s">
        <v>1322</v>
      </c>
      <c r="J17" s="42" t="s">
        <v>17</v>
      </c>
      <c r="K17" s="42">
        <v>46</v>
      </c>
      <c r="L17" s="42" t="s">
        <v>85</v>
      </c>
      <c r="M17" s="42">
        <v>3098000</v>
      </c>
      <c r="N17" s="37" t="s">
        <v>1221</v>
      </c>
      <c r="O17" s="38" t="s">
        <v>1318</v>
      </c>
      <c r="P17" s="38" t="s">
        <v>1319</v>
      </c>
      <c r="Q17" s="41" t="s">
        <v>24</v>
      </c>
      <c r="R17" s="34"/>
      <c r="S17" s="36"/>
    </row>
    <row r="18" spans="2:19" s="10" customFormat="1" x14ac:dyDescent="0.15">
      <c r="B18" s="40">
        <v>2017</v>
      </c>
      <c r="C18" s="41">
        <v>5</v>
      </c>
      <c r="D18" s="41" t="s">
        <v>566</v>
      </c>
      <c r="E18" s="34" t="s">
        <v>608</v>
      </c>
      <c r="F18" s="41" t="s">
        <v>609</v>
      </c>
      <c r="G18" s="41"/>
      <c r="H18" s="41" t="s">
        <v>619</v>
      </c>
      <c r="I18" s="41" t="s">
        <v>621</v>
      </c>
      <c r="J18" s="42" t="s">
        <v>346</v>
      </c>
      <c r="K18" s="42">
        <v>5.65</v>
      </c>
      <c r="L18" s="42" t="s">
        <v>583</v>
      </c>
      <c r="M18" s="42">
        <v>3425628</v>
      </c>
      <c r="N18" s="37" t="s">
        <v>607</v>
      </c>
      <c r="O18" s="38" t="s">
        <v>356</v>
      </c>
      <c r="P18" s="38" t="s">
        <v>357</v>
      </c>
      <c r="Q18" s="41" t="s">
        <v>24</v>
      </c>
      <c r="R18" s="34"/>
      <c r="S18" s="36"/>
    </row>
    <row r="19" spans="2:19" s="10" customFormat="1" x14ac:dyDescent="0.15">
      <c r="B19" s="40">
        <v>2017</v>
      </c>
      <c r="C19" s="41">
        <v>4</v>
      </c>
      <c r="D19" s="41" t="s">
        <v>16</v>
      </c>
      <c r="E19" s="34" t="s">
        <v>2372</v>
      </c>
      <c r="F19" s="41" t="s">
        <v>159</v>
      </c>
      <c r="G19" s="41">
        <v>3013150201</v>
      </c>
      <c r="H19" s="41" t="s">
        <v>1151</v>
      </c>
      <c r="I19" s="41" t="s">
        <v>2381</v>
      </c>
      <c r="J19" s="42" t="s">
        <v>1178</v>
      </c>
      <c r="K19" s="42">
        <v>222</v>
      </c>
      <c r="L19" s="42" t="s">
        <v>440</v>
      </c>
      <c r="M19" s="42">
        <v>3663000</v>
      </c>
      <c r="N19" s="37" t="s">
        <v>2376</v>
      </c>
      <c r="O19" s="38" t="s">
        <v>2304</v>
      </c>
      <c r="P19" s="38" t="s">
        <v>2305</v>
      </c>
      <c r="Q19" s="41" t="s">
        <v>24</v>
      </c>
      <c r="R19" s="34"/>
      <c r="S19" s="36"/>
    </row>
    <row r="20" spans="2:19" s="10" customFormat="1" x14ac:dyDescent="0.15">
      <c r="B20" s="40">
        <v>2017</v>
      </c>
      <c r="C20" s="41">
        <v>4</v>
      </c>
      <c r="D20" s="41" t="s">
        <v>15</v>
      </c>
      <c r="E20" s="34" t="s">
        <v>1316</v>
      </c>
      <c r="F20" s="41" t="s">
        <v>159</v>
      </c>
      <c r="G20" s="41">
        <v>3010161901</v>
      </c>
      <c r="H20" s="41" t="s">
        <v>489</v>
      </c>
      <c r="I20" s="41" t="s">
        <v>1326</v>
      </c>
      <c r="J20" s="42" t="s">
        <v>17</v>
      </c>
      <c r="K20" s="42">
        <v>6.3449999999999998</v>
      </c>
      <c r="L20" s="42" t="s">
        <v>91</v>
      </c>
      <c r="M20" s="42">
        <v>3814000</v>
      </c>
      <c r="N20" s="37" t="s">
        <v>1221</v>
      </c>
      <c r="O20" s="38" t="s">
        <v>1318</v>
      </c>
      <c r="P20" s="38" t="s">
        <v>1319</v>
      </c>
      <c r="Q20" s="41" t="s">
        <v>24</v>
      </c>
      <c r="R20" s="34"/>
      <c r="S20" s="36"/>
    </row>
    <row r="21" spans="2:19" s="10" customFormat="1" x14ac:dyDescent="0.15">
      <c r="B21" s="40">
        <v>2017</v>
      </c>
      <c r="C21" s="41">
        <v>5</v>
      </c>
      <c r="D21" s="41" t="s">
        <v>16</v>
      </c>
      <c r="E21" s="34" t="s">
        <v>92</v>
      </c>
      <c r="F21" s="41" t="s">
        <v>82</v>
      </c>
      <c r="G21" s="41">
        <v>30111505</v>
      </c>
      <c r="H21" s="41" t="s">
        <v>83</v>
      </c>
      <c r="I21" s="41" t="s">
        <v>84</v>
      </c>
      <c r="J21" s="42" t="s">
        <v>17</v>
      </c>
      <c r="K21" s="42">
        <v>64</v>
      </c>
      <c r="L21" s="42" t="s">
        <v>85</v>
      </c>
      <c r="M21" s="42">
        <v>4000000</v>
      </c>
      <c r="N21" s="37" t="s">
        <v>86</v>
      </c>
      <c r="O21" s="38" t="s">
        <v>87</v>
      </c>
      <c r="P21" s="38" t="s">
        <v>88</v>
      </c>
      <c r="Q21" s="41" t="s">
        <v>24</v>
      </c>
      <c r="R21" s="34"/>
      <c r="S21" s="36"/>
    </row>
    <row r="22" spans="2:19" s="10" customFormat="1" x14ac:dyDescent="0.15">
      <c r="B22" s="40">
        <v>2017</v>
      </c>
      <c r="C22" s="41">
        <v>4</v>
      </c>
      <c r="D22" s="41" t="s">
        <v>16</v>
      </c>
      <c r="E22" s="34" t="s">
        <v>430</v>
      </c>
      <c r="F22" s="41" t="s">
        <v>616</v>
      </c>
      <c r="G22" s="41">
        <v>4010178702</v>
      </c>
      <c r="H22" s="41" t="s">
        <v>431</v>
      </c>
      <c r="I22" s="41" t="s">
        <v>432</v>
      </c>
      <c r="J22" s="42" t="s">
        <v>433</v>
      </c>
      <c r="K22" s="42">
        <v>1</v>
      </c>
      <c r="L22" s="42" t="s">
        <v>434</v>
      </c>
      <c r="M22" s="42">
        <v>4210000</v>
      </c>
      <c r="N22" s="37" t="s">
        <v>315</v>
      </c>
      <c r="O22" s="38" t="s">
        <v>435</v>
      </c>
      <c r="P22" s="38" t="s">
        <v>436</v>
      </c>
      <c r="Q22" s="41" t="s">
        <v>24</v>
      </c>
      <c r="R22" s="34"/>
      <c r="S22" s="36"/>
    </row>
    <row r="23" spans="2:19" s="10" customFormat="1" x14ac:dyDescent="0.15">
      <c r="B23" s="40">
        <v>2017</v>
      </c>
      <c r="C23" s="41">
        <v>4</v>
      </c>
      <c r="D23" s="41" t="s">
        <v>15</v>
      </c>
      <c r="E23" s="34" t="s">
        <v>203</v>
      </c>
      <c r="F23" s="41" t="s">
        <v>64</v>
      </c>
      <c r="G23" s="41"/>
      <c r="H23" s="41" t="s">
        <v>204</v>
      </c>
      <c r="I23" s="41"/>
      <c r="J23" s="42" t="s">
        <v>135</v>
      </c>
      <c r="K23" s="42">
        <v>200</v>
      </c>
      <c r="L23" s="42" t="s">
        <v>163</v>
      </c>
      <c r="M23" s="42">
        <v>5000000</v>
      </c>
      <c r="N23" s="37" t="s">
        <v>121</v>
      </c>
      <c r="O23" s="38" t="s">
        <v>125</v>
      </c>
      <c r="P23" s="38" t="s">
        <v>126</v>
      </c>
      <c r="Q23" s="41" t="s">
        <v>24</v>
      </c>
      <c r="R23" s="34"/>
      <c r="S23" s="36"/>
    </row>
    <row r="24" spans="2:19" s="10" customFormat="1" x14ac:dyDescent="0.15">
      <c r="B24" s="40">
        <v>2017</v>
      </c>
      <c r="C24" s="41">
        <v>7</v>
      </c>
      <c r="D24" s="41" t="s">
        <v>15</v>
      </c>
      <c r="E24" s="34" t="s">
        <v>2366</v>
      </c>
      <c r="F24" s="41" t="s">
        <v>159</v>
      </c>
      <c r="G24" s="41"/>
      <c r="H24" s="41" t="s">
        <v>2371</v>
      </c>
      <c r="I24" s="41" t="s">
        <v>1341</v>
      </c>
      <c r="J24" s="42" t="s">
        <v>2350</v>
      </c>
      <c r="K24" s="42">
        <v>1</v>
      </c>
      <c r="L24" s="42" t="s">
        <v>2359</v>
      </c>
      <c r="M24" s="42">
        <v>5653000</v>
      </c>
      <c r="N24" s="37" t="s">
        <v>2360</v>
      </c>
      <c r="O24" s="38" t="s">
        <v>2368</v>
      </c>
      <c r="P24" s="38" t="s">
        <v>2369</v>
      </c>
      <c r="Q24" s="41" t="s">
        <v>24</v>
      </c>
      <c r="R24" s="34"/>
      <c r="S24" s="36"/>
    </row>
    <row r="25" spans="2:19" s="10" customFormat="1" x14ac:dyDescent="0.15">
      <c r="B25" s="40">
        <v>2017</v>
      </c>
      <c r="C25" s="41">
        <v>4</v>
      </c>
      <c r="D25" s="41" t="s">
        <v>15</v>
      </c>
      <c r="E25" s="34" t="s">
        <v>1289</v>
      </c>
      <c r="F25" s="41" t="s">
        <v>64</v>
      </c>
      <c r="G25" s="41">
        <v>3013150202</v>
      </c>
      <c r="H25" s="41" t="s">
        <v>1290</v>
      </c>
      <c r="I25" s="41" t="s">
        <v>1291</v>
      </c>
      <c r="J25" s="42" t="s">
        <v>17</v>
      </c>
      <c r="K25" s="42">
        <v>164</v>
      </c>
      <c r="L25" s="42" t="s">
        <v>440</v>
      </c>
      <c r="M25" s="42">
        <v>5658000</v>
      </c>
      <c r="N25" s="37" t="s">
        <v>1201</v>
      </c>
      <c r="O25" s="38" t="s">
        <v>1292</v>
      </c>
      <c r="P25" s="38" t="s">
        <v>1293</v>
      </c>
      <c r="Q25" s="41" t="s">
        <v>24</v>
      </c>
      <c r="R25" s="34"/>
      <c r="S25" s="36"/>
    </row>
    <row r="26" spans="2:19" s="10" customFormat="1" x14ac:dyDescent="0.15">
      <c r="B26" s="40">
        <v>2017</v>
      </c>
      <c r="C26" s="41">
        <v>4</v>
      </c>
      <c r="D26" s="41" t="s">
        <v>16</v>
      </c>
      <c r="E26" s="34" t="s">
        <v>2372</v>
      </c>
      <c r="F26" s="41" t="s">
        <v>159</v>
      </c>
      <c r="G26" s="41">
        <v>3013150301</v>
      </c>
      <c r="H26" s="41" t="s">
        <v>2373</v>
      </c>
      <c r="I26" s="41" t="s">
        <v>2374</v>
      </c>
      <c r="J26" s="42" t="s">
        <v>1178</v>
      </c>
      <c r="K26" s="42">
        <v>293</v>
      </c>
      <c r="L26" s="42" t="s">
        <v>2375</v>
      </c>
      <c r="M26" s="42">
        <v>5970600</v>
      </c>
      <c r="N26" s="37" t="s">
        <v>2376</v>
      </c>
      <c r="O26" s="38" t="s">
        <v>2304</v>
      </c>
      <c r="P26" s="38" t="s">
        <v>2305</v>
      </c>
      <c r="Q26" s="41" t="s">
        <v>24</v>
      </c>
      <c r="R26" s="34"/>
      <c r="S26" s="36"/>
    </row>
    <row r="27" spans="2:19" s="10" customFormat="1" x14ac:dyDescent="0.15">
      <c r="B27" s="40">
        <v>2017</v>
      </c>
      <c r="C27" s="41">
        <v>6</v>
      </c>
      <c r="D27" s="41" t="s">
        <v>16</v>
      </c>
      <c r="E27" s="34" t="s">
        <v>488</v>
      </c>
      <c r="F27" s="41" t="s">
        <v>159</v>
      </c>
      <c r="G27" s="41"/>
      <c r="H27" s="41" t="s">
        <v>489</v>
      </c>
      <c r="I27" s="41" t="s">
        <v>490</v>
      </c>
      <c r="J27" s="42" t="s">
        <v>491</v>
      </c>
      <c r="K27" s="42">
        <v>10</v>
      </c>
      <c r="L27" s="42" t="s">
        <v>492</v>
      </c>
      <c r="M27" s="42">
        <v>6063600</v>
      </c>
      <c r="N27" s="37" t="s">
        <v>485</v>
      </c>
      <c r="O27" s="38" t="s">
        <v>486</v>
      </c>
      <c r="P27" s="38" t="s">
        <v>487</v>
      </c>
      <c r="Q27" s="41" t="s">
        <v>24</v>
      </c>
      <c r="R27" s="34"/>
      <c r="S27" s="36"/>
    </row>
    <row r="28" spans="2:19" s="10" customFormat="1" x14ac:dyDescent="0.15">
      <c r="B28" s="40">
        <v>2017</v>
      </c>
      <c r="C28" s="41">
        <v>4</v>
      </c>
      <c r="D28" s="41" t="s">
        <v>15</v>
      </c>
      <c r="E28" s="34" t="s">
        <v>2366</v>
      </c>
      <c r="F28" s="41" t="s">
        <v>159</v>
      </c>
      <c r="G28" s="41"/>
      <c r="H28" s="41" t="s">
        <v>2367</v>
      </c>
      <c r="I28" s="41" t="s">
        <v>1341</v>
      </c>
      <c r="J28" s="42" t="s">
        <v>2350</v>
      </c>
      <c r="K28" s="42">
        <v>1</v>
      </c>
      <c r="L28" s="42" t="s">
        <v>2359</v>
      </c>
      <c r="M28" s="42">
        <v>6421000</v>
      </c>
      <c r="N28" s="37" t="s">
        <v>2360</v>
      </c>
      <c r="O28" s="38" t="s">
        <v>2368</v>
      </c>
      <c r="P28" s="38" t="s">
        <v>2369</v>
      </c>
      <c r="Q28" s="41" t="s">
        <v>24</v>
      </c>
      <c r="R28" s="34"/>
      <c r="S28" s="36"/>
    </row>
    <row r="29" spans="2:19" s="10" customFormat="1" x14ac:dyDescent="0.15">
      <c r="B29" s="40">
        <v>2017</v>
      </c>
      <c r="C29" s="41">
        <v>4</v>
      </c>
      <c r="D29" s="41" t="s">
        <v>15</v>
      </c>
      <c r="E29" s="34" t="s">
        <v>120</v>
      </c>
      <c r="F29" s="41" t="s">
        <v>64</v>
      </c>
      <c r="G29" s="41"/>
      <c r="H29" s="41" t="s">
        <v>200</v>
      </c>
      <c r="I29" s="41"/>
      <c r="J29" s="42" t="s">
        <v>135</v>
      </c>
      <c r="K29" s="42">
        <v>300</v>
      </c>
      <c r="L29" s="42" t="s">
        <v>163</v>
      </c>
      <c r="M29" s="42">
        <v>8000000</v>
      </c>
      <c r="N29" s="37" t="s">
        <v>121</v>
      </c>
      <c r="O29" s="38" t="s">
        <v>122</v>
      </c>
      <c r="P29" s="38" t="s">
        <v>123</v>
      </c>
      <c r="Q29" s="41" t="s">
        <v>24</v>
      </c>
      <c r="R29" s="34"/>
      <c r="S29" s="36"/>
    </row>
    <row r="30" spans="2:19" s="10" customFormat="1" x14ac:dyDescent="0.15">
      <c r="B30" s="40">
        <v>2017</v>
      </c>
      <c r="C30" s="41">
        <v>4</v>
      </c>
      <c r="D30" s="41" t="s">
        <v>16</v>
      </c>
      <c r="E30" s="34" t="s">
        <v>659</v>
      </c>
      <c r="F30" s="41" t="s">
        <v>159</v>
      </c>
      <c r="G30" s="41">
        <v>4014218501</v>
      </c>
      <c r="H30" s="41" t="s">
        <v>667</v>
      </c>
      <c r="I30" s="41" t="s">
        <v>668</v>
      </c>
      <c r="J30" s="42" t="s">
        <v>669</v>
      </c>
      <c r="K30" s="42">
        <v>98</v>
      </c>
      <c r="L30" s="42" t="s">
        <v>670</v>
      </c>
      <c r="M30" s="42">
        <v>8000000</v>
      </c>
      <c r="N30" s="37" t="s">
        <v>650</v>
      </c>
      <c r="O30" s="38" t="s">
        <v>664</v>
      </c>
      <c r="P30" s="38" t="s">
        <v>665</v>
      </c>
      <c r="Q30" s="41" t="s">
        <v>24</v>
      </c>
      <c r="R30" s="34"/>
      <c r="S30" s="36"/>
    </row>
    <row r="31" spans="2:19" s="10" customFormat="1" x14ac:dyDescent="0.15">
      <c r="B31" s="40">
        <v>2017</v>
      </c>
      <c r="C31" s="41">
        <v>4</v>
      </c>
      <c r="D31" s="41" t="s">
        <v>15</v>
      </c>
      <c r="E31" s="34" t="s">
        <v>1333</v>
      </c>
      <c r="F31" s="41" t="s">
        <v>159</v>
      </c>
      <c r="G31" s="41">
        <v>4014212301</v>
      </c>
      <c r="H31" s="41" t="s">
        <v>1334</v>
      </c>
      <c r="I31" s="41"/>
      <c r="J31" s="42" t="s">
        <v>17</v>
      </c>
      <c r="K31" s="42">
        <v>24</v>
      </c>
      <c r="L31" s="42" t="s">
        <v>717</v>
      </c>
      <c r="M31" s="42">
        <v>8577000</v>
      </c>
      <c r="N31" s="37" t="s">
        <v>1239</v>
      </c>
      <c r="O31" s="38" t="s">
        <v>1240</v>
      </c>
      <c r="P31" s="38" t="s">
        <v>1241</v>
      </c>
      <c r="Q31" s="41" t="s">
        <v>24</v>
      </c>
      <c r="R31" s="34"/>
      <c r="S31" s="36"/>
    </row>
    <row r="32" spans="2:19" s="10" customFormat="1" x14ac:dyDescent="0.15">
      <c r="B32" s="40">
        <v>2017</v>
      </c>
      <c r="C32" s="41">
        <v>4</v>
      </c>
      <c r="D32" s="41" t="s">
        <v>15</v>
      </c>
      <c r="E32" s="34" t="s">
        <v>120</v>
      </c>
      <c r="F32" s="41" t="s">
        <v>64</v>
      </c>
      <c r="G32" s="41"/>
      <c r="H32" s="41" t="s">
        <v>196</v>
      </c>
      <c r="I32" s="41"/>
      <c r="J32" s="42" t="s">
        <v>135</v>
      </c>
      <c r="K32" s="42">
        <v>1</v>
      </c>
      <c r="L32" s="42" t="s">
        <v>197</v>
      </c>
      <c r="M32" s="42">
        <v>9000000</v>
      </c>
      <c r="N32" s="37" t="s">
        <v>121</v>
      </c>
      <c r="O32" s="38" t="s">
        <v>122</v>
      </c>
      <c r="P32" s="38" t="s">
        <v>123</v>
      </c>
      <c r="Q32" s="41" t="s">
        <v>24</v>
      </c>
      <c r="R32" s="34"/>
      <c r="S32" s="36"/>
    </row>
    <row r="33" spans="2:19" s="10" customFormat="1" x14ac:dyDescent="0.15">
      <c r="B33" s="40">
        <v>2017</v>
      </c>
      <c r="C33" s="41">
        <v>4</v>
      </c>
      <c r="D33" s="41" t="s">
        <v>15</v>
      </c>
      <c r="E33" s="34" t="s">
        <v>1310</v>
      </c>
      <c r="F33" s="41" t="s">
        <v>159</v>
      </c>
      <c r="G33" s="41">
        <v>3014150301</v>
      </c>
      <c r="H33" s="41" t="s">
        <v>1311</v>
      </c>
      <c r="I33" s="41" t="s">
        <v>1312</v>
      </c>
      <c r="J33" s="42" t="s">
        <v>112</v>
      </c>
      <c r="K33" s="42">
        <v>645</v>
      </c>
      <c r="L33" s="42" t="s">
        <v>440</v>
      </c>
      <c r="M33" s="42">
        <v>9352500</v>
      </c>
      <c r="N33" s="37" t="s">
        <v>1221</v>
      </c>
      <c r="O33" s="38" t="s">
        <v>1222</v>
      </c>
      <c r="P33" s="38" t="s">
        <v>1223</v>
      </c>
      <c r="Q33" s="41" t="s">
        <v>24</v>
      </c>
      <c r="R33" s="34"/>
      <c r="S33" s="36"/>
    </row>
    <row r="34" spans="2:19" s="10" customFormat="1" x14ac:dyDescent="0.15">
      <c r="B34" s="40">
        <v>2017</v>
      </c>
      <c r="C34" s="41">
        <v>5</v>
      </c>
      <c r="D34" s="41" t="s">
        <v>566</v>
      </c>
      <c r="E34" s="34" t="s">
        <v>608</v>
      </c>
      <c r="F34" s="41" t="s">
        <v>609</v>
      </c>
      <c r="G34" s="41"/>
      <c r="H34" s="41" t="s">
        <v>610</v>
      </c>
      <c r="I34" s="41" t="s">
        <v>614</v>
      </c>
      <c r="J34" s="42" t="s">
        <v>346</v>
      </c>
      <c r="K34" s="42">
        <v>163</v>
      </c>
      <c r="L34" s="42" t="s">
        <v>612</v>
      </c>
      <c r="M34" s="42">
        <v>9447480</v>
      </c>
      <c r="N34" s="37" t="s">
        <v>607</v>
      </c>
      <c r="O34" s="38" t="s">
        <v>356</v>
      </c>
      <c r="P34" s="38" t="s">
        <v>357</v>
      </c>
      <c r="Q34" s="41" t="s">
        <v>24</v>
      </c>
      <c r="R34" s="34"/>
      <c r="S34" s="36"/>
    </row>
    <row r="35" spans="2:19" s="10" customFormat="1" x14ac:dyDescent="0.15">
      <c r="B35" s="40">
        <v>2017</v>
      </c>
      <c r="C35" s="41">
        <v>4</v>
      </c>
      <c r="D35" s="41" t="s">
        <v>15</v>
      </c>
      <c r="E35" s="34" t="s">
        <v>120</v>
      </c>
      <c r="F35" s="41" t="s">
        <v>64</v>
      </c>
      <c r="G35" s="41"/>
      <c r="H35" s="41" t="s">
        <v>198</v>
      </c>
      <c r="I35" s="41"/>
      <c r="J35" s="42" t="s">
        <v>135</v>
      </c>
      <c r="K35" s="42">
        <v>5</v>
      </c>
      <c r="L35" s="42" t="s">
        <v>197</v>
      </c>
      <c r="M35" s="42">
        <v>10000000</v>
      </c>
      <c r="N35" s="37" t="s">
        <v>121</v>
      </c>
      <c r="O35" s="38" t="s">
        <v>122</v>
      </c>
      <c r="P35" s="38" t="s">
        <v>123</v>
      </c>
      <c r="Q35" s="41" t="s">
        <v>24</v>
      </c>
      <c r="R35" s="34"/>
      <c r="S35" s="36"/>
    </row>
    <row r="36" spans="2:19" s="10" customFormat="1" x14ac:dyDescent="0.15">
      <c r="B36" s="40">
        <v>2017</v>
      </c>
      <c r="C36" s="41">
        <v>4</v>
      </c>
      <c r="D36" s="41" t="s">
        <v>16</v>
      </c>
      <c r="E36" s="34" t="s">
        <v>523</v>
      </c>
      <c r="F36" s="41" t="s">
        <v>159</v>
      </c>
      <c r="G36" s="41"/>
      <c r="H36" s="41" t="s">
        <v>524</v>
      </c>
      <c r="I36" s="41" t="s">
        <v>525</v>
      </c>
      <c r="J36" s="42" t="s">
        <v>401</v>
      </c>
      <c r="K36" s="42">
        <v>1</v>
      </c>
      <c r="L36" s="42" t="s">
        <v>526</v>
      </c>
      <c r="M36" s="42">
        <v>10000000</v>
      </c>
      <c r="N36" s="37" t="s">
        <v>307</v>
      </c>
      <c r="O36" s="38" t="s">
        <v>527</v>
      </c>
      <c r="P36" s="38" t="s">
        <v>528</v>
      </c>
      <c r="Q36" s="41" t="s">
        <v>24</v>
      </c>
      <c r="R36" s="34"/>
      <c r="S36" s="36"/>
    </row>
    <row r="37" spans="2:19" s="10" customFormat="1" x14ac:dyDescent="0.15">
      <c r="B37" s="40">
        <v>2017</v>
      </c>
      <c r="C37" s="41">
        <v>4</v>
      </c>
      <c r="D37" s="41" t="s">
        <v>956</v>
      </c>
      <c r="E37" s="34" t="s">
        <v>1099</v>
      </c>
      <c r="F37" s="41" t="s">
        <v>64</v>
      </c>
      <c r="G37" s="41">
        <v>3011160102</v>
      </c>
      <c r="H37" s="41" t="s">
        <v>1100</v>
      </c>
      <c r="I37" s="41"/>
      <c r="J37" s="42" t="s">
        <v>1101</v>
      </c>
      <c r="K37" s="42">
        <v>40</v>
      </c>
      <c r="L37" s="42" t="s">
        <v>1102</v>
      </c>
      <c r="M37" s="42">
        <v>10052060</v>
      </c>
      <c r="N37" s="37" t="s">
        <v>1103</v>
      </c>
      <c r="O37" s="38" t="s">
        <v>1104</v>
      </c>
      <c r="P37" s="38" t="s">
        <v>1105</v>
      </c>
      <c r="Q37" s="41" t="s">
        <v>24</v>
      </c>
      <c r="R37" s="34"/>
      <c r="S37" s="36"/>
    </row>
    <row r="38" spans="2:19" s="10" customFormat="1" x14ac:dyDescent="0.15">
      <c r="B38" s="40">
        <v>2017</v>
      </c>
      <c r="C38" s="41">
        <v>4</v>
      </c>
      <c r="D38" s="41" t="s">
        <v>15</v>
      </c>
      <c r="E38" s="34" t="s">
        <v>1107</v>
      </c>
      <c r="F38" s="41" t="s">
        <v>64</v>
      </c>
      <c r="G38" s="41">
        <v>3010161901</v>
      </c>
      <c r="H38" s="41" t="s">
        <v>1112</v>
      </c>
      <c r="I38" s="41" t="s">
        <v>1116</v>
      </c>
      <c r="J38" s="42" t="s">
        <v>17</v>
      </c>
      <c r="K38" s="42">
        <v>15.997999999999999</v>
      </c>
      <c r="L38" s="42" t="s">
        <v>1114</v>
      </c>
      <c r="M38" s="42">
        <v>10187852</v>
      </c>
      <c r="N38" s="37" t="s">
        <v>1103</v>
      </c>
      <c r="O38" s="38" t="s">
        <v>1108</v>
      </c>
      <c r="P38" s="38" t="s">
        <v>1109</v>
      </c>
      <c r="Q38" s="41" t="s">
        <v>24</v>
      </c>
      <c r="R38" s="34"/>
      <c r="S38" s="36"/>
    </row>
    <row r="39" spans="2:19" s="10" customFormat="1" x14ac:dyDescent="0.15">
      <c r="B39" s="40">
        <v>2017</v>
      </c>
      <c r="C39" s="41">
        <v>6</v>
      </c>
      <c r="D39" s="41" t="s">
        <v>15</v>
      </c>
      <c r="E39" s="34" t="s">
        <v>207</v>
      </c>
      <c r="F39" s="41" t="s">
        <v>138</v>
      </c>
      <c r="G39" s="41"/>
      <c r="H39" s="41" t="s">
        <v>215</v>
      </c>
      <c r="I39" s="41" t="s">
        <v>216</v>
      </c>
      <c r="J39" s="42" t="s">
        <v>217</v>
      </c>
      <c r="K39" s="42">
        <v>1</v>
      </c>
      <c r="L39" s="42" t="s">
        <v>218</v>
      </c>
      <c r="M39" s="42">
        <v>10300000</v>
      </c>
      <c r="N39" s="37" t="s">
        <v>211</v>
      </c>
      <c r="O39" s="38" t="s">
        <v>212</v>
      </c>
      <c r="P39" s="38" t="s">
        <v>213</v>
      </c>
      <c r="Q39" s="41" t="s">
        <v>24</v>
      </c>
      <c r="R39" s="34"/>
      <c r="S39" s="36" t="s">
        <v>219</v>
      </c>
    </row>
    <row r="40" spans="2:19" s="10" customFormat="1" x14ac:dyDescent="0.15">
      <c r="B40" s="40">
        <v>2017</v>
      </c>
      <c r="C40" s="41">
        <v>4</v>
      </c>
      <c r="D40" s="41" t="s">
        <v>15</v>
      </c>
      <c r="E40" s="34" t="s">
        <v>1107</v>
      </c>
      <c r="F40" s="41" t="s">
        <v>64</v>
      </c>
      <c r="G40" s="41">
        <v>3911160302</v>
      </c>
      <c r="H40" s="41" t="s">
        <v>1120</v>
      </c>
      <c r="I40" s="41" t="s">
        <v>1121</v>
      </c>
      <c r="J40" s="42" t="s">
        <v>110</v>
      </c>
      <c r="K40" s="42">
        <v>19</v>
      </c>
      <c r="L40" s="42" t="s">
        <v>1122</v>
      </c>
      <c r="M40" s="42">
        <v>10336000</v>
      </c>
      <c r="N40" s="37" t="s">
        <v>1103</v>
      </c>
      <c r="O40" s="38" t="s">
        <v>1108</v>
      </c>
      <c r="P40" s="38" t="s">
        <v>1109</v>
      </c>
      <c r="Q40" s="41" t="s">
        <v>24</v>
      </c>
      <c r="R40" s="34"/>
      <c r="S40" s="36"/>
    </row>
    <row r="41" spans="2:19" s="10" customFormat="1" x14ac:dyDescent="0.15">
      <c r="B41" s="40">
        <v>2017</v>
      </c>
      <c r="C41" s="41">
        <v>4</v>
      </c>
      <c r="D41" s="41" t="s">
        <v>16</v>
      </c>
      <c r="E41" s="34" t="s">
        <v>1038</v>
      </c>
      <c r="F41" s="41" t="s">
        <v>82</v>
      </c>
      <c r="G41" s="41">
        <v>2410168501</v>
      </c>
      <c r="H41" s="41" t="s">
        <v>1039</v>
      </c>
      <c r="I41" s="41" t="s">
        <v>1040</v>
      </c>
      <c r="J41" s="42" t="s">
        <v>1036</v>
      </c>
      <c r="K41" s="42">
        <v>1</v>
      </c>
      <c r="L41" s="42" t="s">
        <v>240</v>
      </c>
      <c r="M41" s="42">
        <v>10400000</v>
      </c>
      <c r="N41" s="37" t="s">
        <v>1027</v>
      </c>
      <c r="O41" s="38" t="s">
        <v>1028</v>
      </c>
      <c r="P41" s="38" t="s">
        <v>1029</v>
      </c>
      <c r="Q41" s="41" t="s">
        <v>24</v>
      </c>
      <c r="R41" s="34"/>
      <c r="S41" s="36"/>
    </row>
    <row r="42" spans="2:19" s="10" customFormat="1" x14ac:dyDescent="0.15">
      <c r="B42" s="40">
        <v>2017</v>
      </c>
      <c r="C42" s="41">
        <v>4</v>
      </c>
      <c r="D42" s="41" t="s">
        <v>15</v>
      </c>
      <c r="E42" s="34" t="s">
        <v>1107</v>
      </c>
      <c r="F42" s="41" t="s">
        <v>64</v>
      </c>
      <c r="G42" s="41">
        <v>3010161901</v>
      </c>
      <c r="H42" s="41" t="s">
        <v>1112</v>
      </c>
      <c r="I42" s="41" t="s">
        <v>1113</v>
      </c>
      <c r="J42" s="42" t="s">
        <v>17</v>
      </c>
      <c r="K42" s="42">
        <v>16.21</v>
      </c>
      <c r="L42" s="42" t="s">
        <v>1114</v>
      </c>
      <c r="M42" s="42">
        <v>10580359</v>
      </c>
      <c r="N42" s="37" t="s">
        <v>1103</v>
      </c>
      <c r="O42" s="38" t="s">
        <v>1108</v>
      </c>
      <c r="P42" s="38" t="s">
        <v>1109</v>
      </c>
      <c r="Q42" s="41" t="s">
        <v>24</v>
      </c>
      <c r="R42" s="34"/>
      <c r="S42" s="36"/>
    </row>
    <row r="43" spans="2:19" s="10" customFormat="1" x14ac:dyDescent="0.15">
      <c r="B43" s="40">
        <v>2017</v>
      </c>
      <c r="C43" s="41">
        <v>4</v>
      </c>
      <c r="D43" s="41" t="s">
        <v>16</v>
      </c>
      <c r="E43" s="34" t="s">
        <v>704</v>
      </c>
      <c r="F43" s="41" t="s">
        <v>257</v>
      </c>
      <c r="G43" s="41"/>
      <c r="H43" s="41" t="s">
        <v>768</v>
      </c>
      <c r="I43" s="41" t="s">
        <v>769</v>
      </c>
      <c r="J43" s="42" t="s">
        <v>17</v>
      </c>
      <c r="K43" s="42">
        <v>88</v>
      </c>
      <c r="L43" s="42" t="s">
        <v>234</v>
      </c>
      <c r="M43" s="42">
        <v>10756040</v>
      </c>
      <c r="N43" s="37" t="s">
        <v>694</v>
      </c>
      <c r="O43" s="38" t="s">
        <v>705</v>
      </c>
      <c r="P43" s="38" t="s">
        <v>706</v>
      </c>
      <c r="Q43" s="41" t="s">
        <v>24</v>
      </c>
      <c r="R43" s="34"/>
      <c r="S43" s="36"/>
    </row>
    <row r="44" spans="2:19" s="10" customFormat="1" x14ac:dyDescent="0.15">
      <c r="B44" s="40">
        <v>2017</v>
      </c>
      <c r="C44" s="41">
        <v>6</v>
      </c>
      <c r="D44" s="41" t="s">
        <v>16</v>
      </c>
      <c r="E44" s="34" t="s">
        <v>587</v>
      </c>
      <c r="F44" s="41" t="s">
        <v>159</v>
      </c>
      <c r="G44" s="41">
        <v>3013150201</v>
      </c>
      <c r="H44" s="41" t="s">
        <v>588</v>
      </c>
      <c r="I44" s="41" t="s">
        <v>589</v>
      </c>
      <c r="J44" s="42" t="s">
        <v>582</v>
      </c>
      <c r="K44" s="42">
        <v>359</v>
      </c>
      <c r="L44" s="42" t="s">
        <v>586</v>
      </c>
      <c r="M44" s="42">
        <v>10770000</v>
      </c>
      <c r="N44" s="37" t="s">
        <v>579</v>
      </c>
      <c r="O44" s="38" t="s">
        <v>590</v>
      </c>
      <c r="P44" s="38" t="s">
        <v>591</v>
      </c>
      <c r="Q44" s="41" t="s">
        <v>24</v>
      </c>
      <c r="R44" s="34"/>
      <c r="S44" s="36"/>
    </row>
    <row r="45" spans="2:19" s="35" customFormat="1" x14ac:dyDescent="0.15">
      <c r="B45" s="40">
        <v>2017</v>
      </c>
      <c r="C45" s="41">
        <v>4</v>
      </c>
      <c r="D45" s="41" t="s">
        <v>132</v>
      </c>
      <c r="E45" s="34" t="s">
        <v>207</v>
      </c>
      <c r="F45" s="41" t="s">
        <v>138</v>
      </c>
      <c r="G45" s="41"/>
      <c r="H45" s="41" t="s">
        <v>208</v>
      </c>
      <c r="I45" s="41" t="s">
        <v>209</v>
      </c>
      <c r="J45" s="42" t="s">
        <v>135</v>
      </c>
      <c r="K45" s="42">
        <v>83</v>
      </c>
      <c r="L45" s="42" t="s">
        <v>210</v>
      </c>
      <c r="M45" s="42">
        <v>10840000</v>
      </c>
      <c r="N45" s="37" t="s">
        <v>211</v>
      </c>
      <c r="O45" s="38" t="s">
        <v>212</v>
      </c>
      <c r="P45" s="38" t="s">
        <v>213</v>
      </c>
      <c r="Q45" s="41" t="s">
        <v>152</v>
      </c>
      <c r="R45" s="34"/>
      <c r="S45" s="36" t="s">
        <v>214</v>
      </c>
    </row>
    <row r="46" spans="2:19" s="35" customFormat="1" x14ac:dyDescent="0.15">
      <c r="B46" s="40">
        <v>2017</v>
      </c>
      <c r="C46" s="41">
        <v>6</v>
      </c>
      <c r="D46" s="41" t="s">
        <v>16</v>
      </c>
      <c r="E46" s="34" t="s">
        <v>419</v>
      </c>
      <c r="F46" s="41" t="s">
        <v>159</v>
      </c>
      <c r="G46" s="41"/>
      <c r="H46" s="41" t="s">
        <v>202</v>
      </c>
      <c r="I46" s="41" t="s">
        <v>416</v>
      </c>
      <c r="J46" s="42" t="s">
        <v>417</v>
      </c>
      <c r="K46" s="42">
        <v>119</v>
      </c>
      <c r="L46" s="42" t="s">
        <v>234</v>
      </c>
      <c r="M46" s="42">
        <v>11000000</v>
      </c>
      <c r="N46" s="37" t="s">
        <v>307</v>
      </c>
      <c r="O46" s="38" t="s">
        <v>310</v>
      </c>
      <c r="P46" s="38" t="s">
        <v>311</v>
      </c>
      <c r="Q46" s="41" t="s">
        <v>24</v>
      </c>
      <c r="R46" s="34"/>
      <c r="S46" s="36"/>
    </row>
    <row r="47" spans="2:19" s="35" customFormat="1" x14ac:dyDescent="0.15">
      <c r="B47" s="40">
        <v>2017</v>
      </c>
      <c r="C47" s="41">
        <v>5</v>
      </c>
      <c r="D47" s="41" t="s">
        <v>16</v>
      </c>
      <c r="E47" s="34" t="s">
        <v>471</v>
      </c>
      <c r="F47" s="41" t="s">
        <v>159</v>
      </c>
      <c r="G47" s="41">
        <v>3911169701</v>
      </c>
      <c r="H47" s="41" t="s">
        <v>427</v>
      </c>
      <c r="I47" s="41" t="s">
        <v>480</v>
      </c>
      <c r="J47" s="42" t="s">
        <v>481</v>
      </c>
      <c r="K47" s="42">
        <v>2</v>
      </c>
      <c r="L47" s="42" t="s">
        <v>475</v>
      </c>
      <c r="M47" s="42">
        <v>11156790</v>
      </c>
      <c r="N47" s="37" t="s">
        <v>626</v>
      </c>
      <c r="O47" s="38" t="s">
        <v>476</v>
      </c>
      <c r="P47" s="38" t="s">
        <v>477</v>
      </c>
      <c r="Q47" s="41" t="s">
        <v>24</v>
      </c>
      <c r="R47" s="34"/>
      <c r="S47" s="36"/>
    </row>
    <row r="48" spans="2:19" s="35" customFormat="1" x14ac:dyDescent="0.15">
      <c r="B48" s="40">
        <v>2017</v>
      </c>
      <c r="C48" s="41">
        <v>5</v>
      </c>
      <c r="D48" s="41" t="s">
        <v>16</v>
      </c>
      <c r="E48" s="34" t="s">
        <v>418</v>
      </c>
      <c r="F48" s="41" t="s">
        <v>159</v>
      </c>
      <c r="G48" s="41"/>
      <c r="H48" s="41" t="s">
        <v>544</v>
      </c>
      <c r="I48" s="41" t="s">
        <v>545</v>
      </c>
      <c r="J48" s="42" t="s">
        <v>546</v>
      </c>
      <c r="K48" s="42">
        <v>1</v>
      </c>
      <c r="L48" s="42" t="s">
        <v>547</v>
      </c>
      <c r="M48" s="42">
        <v>11200000</v>
      </c>
      <c r="N48" s="37" t="s">
        <v>548</v>
      </c>
      <c r="O48" s="38" t="s">
        <v>549</v>
      </c>
      <c r="P48" s="38" t="s">
        <v>550</v>
      </c>
      <c r="Q48" s="41" t="s">
        <v>24</v>
      </c>
      <c r="R48" s="34"/>
      <c r="S48" s="36"/>
    </row>
    <row r="49" spans="2:19" s="35" customFormat="1" x14ac:dyDescent="0.15">
      <c r="B49" s="40">
        <v>2017</v>
      </c>
      <c r="C49" s="41">
        <v>4</v>
      </c>
      <c r="D49" s="41" t="s">
        <v>16</v>
      </c>
      <c r="E49" s="34" t="s">
        <v>704</v>
      </c>
      <c r="F49" s="41" t="s">
        <v>257</v>
      </c>
      <c r="G49" s="41"/>
      <c r="H49" s="41" t="s">
        <v>783</v>
      </c>
      <c r="I49" s="41" t="s">
        <v>760</v>
      </c>
      <c r="J49" s="42" t="s">
        <v>17</v>
      </c>
      <c r="K49" s="42">
        <v>149</v>
      </c>
      <c r="L49" s="42" t="s">
        <v>440</v>
      </c>
      <c r="M49" s="42">
        <v>11621985.100000001</v>
      </c>
      <c r="N49" s="37" t="s">
        <v>694</v>
      </c>
      <c r="O49" s="38" t="s">
        <v>705</v>
      </c>
      <c r="P49" s="38" t="s">
        <v>706</v>
      </c>
      <c r="Q49" s="41" t="s">
        <v>24</v>
      </c>
      <c r="R49" s="34"/>
      <c r="S49" s="36"/>
    </row>
    <row r="50" spans="2:19" s="35" customFormat="1" x14ac:dyDescent="0.15">
      <c r="B50" s="40">
        <v>2017</v>
      </c>
      <c r="C50" s="41">
        <v>5</v>
      </c>
      <c r="D50" s="41" t="s">
        <v>15</v>
      </c>
      <c r="E50" s="34" t="s">
        <v>111</v>
      </c>
      <c r="F50" s="41" t="s">
        <v>159</v>
      </c>
      <c r="G50" s="41"/>
      <c r="H50" s="41" t="s">
        <v>188</v>
      </c>
      <c r="I50" s="41" t="s">
        <v>189</v>
      </c>
      <c r="J50" s="42" t="s">
        <v>190</v>
      </c>
      <c r="K50" s="42">
        <v>6</v>
      </c>
      <c r="L50" s="42" t="s">
        <v>191</v>
      </c>
      <c r="M50" s="42">
        <v>11763180</v>
      </c>
      <c r="N50" s="37" t="s">
        <v>164</v>
      </c>
      <c r="O50" s="38" t="s">
        <v>113</v>
      </c>
      <c r="P50" s="38" t="s">
        <v>114</v>
      </c>
      <c r="Q50" s="41" t="s">
        <v>24</v>
      </c>
      <c r="R50" s="34"/>
      <c r="S50" s="36"/>
    </row>
    <row r="51" spans="2:19" s="35" customFormat="1" x14ac:dyDescent="0.15">
      <c r="B51" s="40">
        <v>2017</v>
      </c>
      <c r="C51" s="41">
        <v>4</v>
      </c>
      <c r="D51" s="41" t="s">
        <v>16</v>
      </c>
      <c r="E51" s="34" t="s">
        <v>420</v>
      </c>
      <c r="F51" s="41" t="s">
        <v>159</v>
      </c>
      <c r="G51" s="41"/>
      <c r="H51" s="41" t="s">
        <v>421</v>
      </c>
      <c r="I51" s="41" t="s">
        <v>422</v>
      </c>
      <c r="J51" s="42" t="s">
        <v>423</v>
      </c>
      <c r="K51" s="42">
        <v>54</v>
      </c>
      <c r="L51" s="42" t="s">
        <v>424</v>
      </c>
      <c r="M51" s="42">
        <v>11961000</v>
      </c>
      <c r="N51" s="37" t="s">
        <v>315</v>
      </c>
      <c r="O51" s="38" t="s">
        <v>322</v>
      </c>
      <c r="P51" s="38" t="s">
        <v>323</v>
      </c>
      <c r="Q51" s="41" t="s">
        <v>24</v>
      </c>
      <c r="R51" s="34"/>
      <c r="S51" s="36"/>
    </row>
    <row r="52" spans="2:19" s="35" customFormat="1" x14ac:dyDescent="0.15">
      <c r="B52" s="40">
        <v>2017</v>
      </c>
      <c r="C52" s="41">
        <v>6</v>
      </c>
      <c r="D52" s="41" t="s">
        <v>16</v>
      </c>
      <c r="E52" s="34" t="s">
        <v>493</v>
      </c>
      <c r="F52" s="41" t="s">
        <v>159</v>
      </c>
      <c r="G52" s="41"/>
      <c r="H52" s="41" t="s">
        <v>632</v>
      </c>
      <c r="I52" s="41" t="s">
        <v>633</v>
      </c>
      <c r="J52" s="42" t="s">
        <v>494</v>
      </c>
      <c r="K52" s="42">
        <v>48</v>
      </c>
      <c r="L52" s="42" t="s">
        <v>571</v>
      </c>
      <c r="M52" s="42">
        <v>12000000</v>
      </c>
      <c r="N52" s="37" t="s">
        <v>334</v>
      </c>
      <c r="O52" s="38" t="s">
        <v>495</v>
      </c>
      <c r="P52" s="38" t="s">
        <v>496</v>
      </c>
      <c r="Q52" s="41" t="s">
        <v>24</v>
      </c>
      <c r="R52" s="34"/>
      <c r="S52" s="36"/>
    </row>
    <row r="53" spans="2:19" s="35" customFormat="1" x14ac:dyDescent="0.15">
      <c r="B53" s="40">
        <v>2017</v>
      </c>
      <c r="C53" s="41">
        <v>5</v>
      </c>
      <c r="D53" s="41" t="s">
        <v>566</v>
      </c>
      <c r="E53" s="34" t="s">
        <v>608</v>
      </c>
      <c r="F53" s="41" t="s">
        <v>616</v>
      </c>
      <c r="G53" s="41"/>
      <c r="H53" s="41" t="s">
        <v>580</v>
      </c>
      <c r="I53" s="41" t="s">
        <v>617</v>
      </c>
      <c r="J53" s="42" t="s">
        <v>346</v>
      </c>
      <c r="K53" s="42">
        <v>225</v>
      </c>
      <c r="L53" s="42" t="s">
        <v>583</v>
      </c>
      <c r="M53" s="42">
        <v>12064500</v>
      </c>
      <c r="N53" s="37" t="s">
        <v>607</v>
      </c>
      <c r="O53" s="38" t="s">
        <v>356</v>
      </c>
      <c r="P53" s="38" t="s">
        <v>357</v>
      </c>
      <c r="Q53" s="41" t="s">
        <v>24</v>
      </c>
      <c r="R53" s="34"/>
      <c r="S53" s="36"/>
    </row>
    <row r="54" spans="2:19" s="35" customFormat="1" x14ac:dyDescent="0.15">
      <c r="B54" s="40">
        <v>2017</v>
      </c>
      <c r="C54" s="41">
        <v>4</v>
      </c>
      <c r="D54" s="41" t="s">
        <v>15</v>
      </c>
      <c r="E54" s="34" t="s">
        <v>1107</v>
      </c>
      <c r="F54" s="41" t="s">
        <v>64</v>
      </c>
      <c r="G54" s="41">
        <v>3013160201</v>
      </c>
      <c r="H54" s="41" t="s">
        <v>1117</v>
      </c>
      <c r="I54" s="41" t="s">
        <v>1118</v>
      </c>
      <c r="J54" s="42" t="s">
        <v>17</v>
      </c>
      <c r="K54" s="42">
        <v>18983</v>
      </c>
      <c r="L54" s="42" t="s">
        <v>1119</v>
      </c>
      <c r="M54" s="42">
        <v>12214725</v>
      </c>
      <c r="N54" s="37" t="s">
        <v>1103</v>
      </c>
      <c r="O54" s="38" t="s">
        <v>1108</v>
      </c>
      <c r="P54" s="38" t="s">
        <v>1109</v>
      </c>
      <c r="Q54" s="41" t="s">
        <v>24</v>
      </c>
      <c r="R54" s="34"/>
      <c r="S54" s="36"/>
    </row>
    <row r="55" spans="2:19" s="35" customFormat="1" x14ac:dyDescent="0.15">
      <c r="B55" s="40">
        <v>2017</v>
      </c>
      <c r="C55" s="41">
        <v>4</v>
      </c>
      <c r="D55" s="41" t="s">
        <v>15</v>
      </c>
      <c r="E55" s="34" t="s">
        <v>1107</v>
      </c>
      <c r="F55" s="41" t="s">
        <v>64</v>
      </c>
      <c r="G55" s="41">
        <v>3011159701</v>
      </c>
      <c r="H55" s="41" t="s">
        <v>660</v>
      </c>
      <c r="I55" s="41" t="s">
        <v>1110</v>
      </c>
      <c r="J55" s="42" t="s">
        <v>17</v>
      </c>
      <c r="K55" s="42">
        <v>236</v>
      </c>
      <c r="L55" s="42" t="s">
        <v>1111</v>
      </c>
      <c r="M55" s="42">
        <v>12485379</v>
      </c>
      <c r="N55" s="37" t="s">
        <v>1103</v>
      </c>
      <c r="O55" s="38" t="s">
        <v>1108</v>
      </c>
      <c r="P55" s="38" t="s">
        <v>1109</v>
      </c>
      <c r="Q55" s="41" t="s">
        <v>24</v>
      </c>
      <c r="R55" s="34"/>
      <c r="S55" s="36"/>
    </row>
    <row r="56" spans="2:19" s="35" customFormat="1" x14ac:dyDescent="0.15">
      <c r="B56" s="40">
        <v>2017</v>
      </c>
      <c r="C56" s="41">
        <v>4</v>
      </c>
      <c r="D56" s="41" t="s">
        <v>343</v>
      </c>
      <c r="E56" s="34" t="s">
        <v>922</v>
      </c>
      <c r="F56" s="41" t="s">
        <v>64</v>
      </c>
      <c r="G56" s="41">
        <v>10063083</v>
      </c>
      <c r="H56" s="41" t="s">
        <v>83</v>
      </c>
      <c r="I56" s="41" t="s">
        <v>923</v>
      </c>
      <c r="J56" s="42" t="s">
        <v>444</v>
      </c>
      <c r="K56" s="42">
        <v>179</v>
      </c>
      <c r="L56" s="42" t="s">
        <v>924</v>
      </c>
      <c r="M56" s="42">
        <v>12542000</v>
      </c>
      <c r="N56" s="37" t="s">
        <v>812</v>
      </c>
      <c r="O56" s="38" t="s">
        <v>925</v>
      </c>
      <c r="P56" s="38" t="s">
        <v>926</v>
      </c>
      <c r="Q56" s="41" t="s">
        <v>24</v>
      </c>
      <c r="R56" s="34"/>
      <c r="S56" s="36"/>
    </row>
    <row r="57" spans="2:19" s="35" customFormat="1" x14ac:dyDescent="0.15">
      <c r="B57" s="40">
        <v>2017</v>
      </c>
      <c r="C57" s="41">
        <v>5</v>
      </c>
      <c r="D57" s="41" t="s">
        <v>16</v>
      </c>
      <c r="E57" s="34" t="s">
        <v>1090</v>
      </c>
      <c r="F57" s="41" t="s">
        <v>159</v>
      </c>
      <c r="G57" s="41">
        <v>3011150501</v>
      </c>
      <c r="H57" s="41" t="s">
        <v>1001</v>
      </c>
      <c r="I57" s="41" t="s">
        <v>1091</v>
      </c>
      <c r="J57" s="42" t="s">
        <v>1092</v>
      </c>
      <c r="K57" s="42">
        <v>183</v>
      </c>
      <c r="L57" s="42" t="s">
        <v>1003</v>
      </c>
      <c r="M57" s="42">
        <v>12753270</v>
      </c>
      <c r="N57" s="37" t="s">
        <v>1093</v>
      </c>
      <c r="O57" s="38" t="s">
        <v>1094</v>
      </c>
      <c r="P57" s="38" t="s">
        <v>1095</v>
      </c>
      <c r="Q57" s="41" t="s">
        <v>24</v>
      </c>
      <c r="R57" s="34"/>
      <c r="S57" s="36"/>
    </row>
    <row r="58" spans="2:19" s="35" customFormat="1" x14ac:dyDescent="0.15">
      <c r="B58" s="40">
        <v>2017</v>
      </c>
      <c r="C58" s="41">
        <v>4</v>
      </c>
      <c r="D58" s="41" t="s">
        <v>15</v>
      </c>
      <c r="E58" s="34" t="s">
        <v>1159</v>
      </c>
      <c r="F58" s="41" t="s">
        <v>159</v>
      </c>
      <c r="G58" s="41">
        <v>3011150501</v>
      </c>
      <c r="H58" s="41" t="s">
        <v>83</v>
      </c>
      <c r="I58" s="41" t="s">
        <v>1160</v>
      </c>
      <c r="J58" s="42" t="s">
        <v>17</v>
      </c>
      <c r="K58" s="42">
        <v>174</v>
      </c>
      <c r="L58" s="42" t="s">
        <v>440</v>
      </c>
      <c r="M58" s="42">
        <v>13000000</v>
      </c>
      <c r="N58" s="37" t="s">
        <v>1139</v>
      </c>
      <c r="O58" s="38" t="s">
        <v>1161</v>
      </c>
      <c r="P58" s="38" t="s">
        <v>1162</v>
      </c>
      <c r="Q58" s="41" t="s">
        <v>24</v>
      </c>
      <c r="R58" s="34"/>
      <c r="S58" s="36"/>
    </row>
    <row r="59" spans="2:19" s="35" customFormat="1" x14ac:dyDescent="0.15">
      <c r="B59" s="40">
        <v>2017</v>
      </c>
      <c r="C59" s="41">
        <v>6</v>
      </c>
      <c r="D59" s="41" t="s">
        <v>15</v>
      </c>
      <c r="E59" s="34" t="s">
        <v>1235</v>
      </c>
      <c r="F59" s="41" t="s">
        <v>257</v>
      </c>
      <c r="G59" s="41">
        <v>3010161901</v>
      </c>
      <c r="H59" s="41" t="s">
        <v>489</v>
      </c>
      <c r="I59" s="41" t="s">
        <v>1323</v>
      </c>
      <c r="J59" s="42" t="s">
        <v>112</v>
      </c>
      <c r="K59" s="42">
        <v>20</v>
      </c>
      <c r="L59" s="42" t="s">
        <v>492</v>
      </c>
      <c r="M59" s="42">
        <v>13000000</v>
      </c>
      <c r="N59" s="37" t="s">
        <v>1337</v>
      </c>
      <c r="O59" s="38" t="s">
        <v>1236</v>
      </c>
      <c r="P59" s="38" t="s">
        <v>1237</v>
      </c>
      <c r="Q59" s="41" t="s">
        <v>24</v>
      </c>
      <c r="R59" s="34"/>
      <c r="S59" s="36"/>
    </row>
    <row r="60" spans="2:19" s="35" customFormat="1" x14ac:dyDescent="0.15">
      <c r="B60" s="40">
        <v>2017</v>
      </c>
      <c r="C60" s="41">
        <v>4</v>
      </c>
      <c r="D60" s="41" t="s">
        <v>15</v>
      </c>
      <c r="E60" s="34" t="s">
        <v>1310</v>
      </c>
      <c r="F60" s="41" t="s">
        <v>159</v>
      </c>
      <c r="G60" s="41">
        <v>3014150301</v>
      </c>
      <c r="H60" s="41" t="s">
        <v>1311</v>
      </c>
      <c r="I60" s="41" t="s">
        <v>1313</v>
      </c>
      <c r="J60" s="42" t="s">
        <v>112</v>
      </c>
      <c r="K60" s="42">
        <v>689</v>
      </c>
      <c r="L60" s="42" t="s">
        <v>440</v>
      </c>
      <c r="M60" s="42">
        <v>13022100</v>
      </c>
      <c r="N60" s="37" t="s">
        <v>1221</v>
      </c>
      <c r="O60" s="38" t="s">
        <v>1222</v>
      </c>
      <c r="P60" s="38" t="s">
        <v>1223</v>
      </c>
      <c r="Q60" s="41" t="s">
        <v>24</v>
      </c>
      <c r="R60" s="34"/>
      <c r="S60" s="36"/>
    </row>
    <row r="61" spans="2:19" s="35" customFormat="1" x14ac:dyDescent="0.15">
      <c r="B61" s="40">
        <v>2017</v>
      </c>
      <c r="C61" s="41">
        <v>5</v>
      </c>
      <c r="D61" s="41" t="s">
        <v>15</v>
      </c>
      <c r="E61" s="34" t="s">
        <v>111</v>
      </c>
      <c r="F61" s="41" t="s">
        <v>159</v>
      </c>
      <c r="G61" s="41"/>
      <c r="H61" s="41" t="s">
        <v>194</v>
      </c>
      <c r="I61" s="41" t="s">
        <v>195</v>
      </c>
      <c r="J61" s="42" t="s">
        <v>190</v>
      </c>
      <c r="K61" s="42">
        <v>12</v>
      </c>
      <c r="L61" s="42" t="s">
        <v>191</v>
      </c>
      <c r="M61" s="42">
        <v>13391928</v>
      </c>
      <c r="N61" s="37" t="s">
        <v>164</v>
      </c>
      <c r="O61" s="38" t="s">
        <v>113</v>
      </c>
      <c r="P61" s="38" t="s">
        <v>114</v>
      </c>
      <c r="Q61" s="41" t="s">
        <v>24</v>
      </c>
      <c r="R61" s="34"/>
      <c r="S61" s="36"/>
    </row>
    <row r="62" spans="2:19" s="35" customFormat="1" x14ac:dyDescent="0.15">
      <c r="B62" s="40">
        <v>2017</v>
      </c>
      <c r="C62" s="41">
        <v>6</v>
      </c>
      <c r="D62" s="41" t="s">
        <v>16</v>
      </c>
      <c r="E62" s="34" t="s">
        <v>574</v>
      </c>
      <c r="F62" s="41" t="s">
        <v>159</v>
      </c>
      <c r="G62" s="41">
        <v>3013150301</v>
      </c>
      <c r="H62" s="41" t="s">
        <v>575</v>
      </c>
      <c r="I62" s="41" t="s">
        <v>576</v>
      </c>
      <c r="J62" s="42" t="s">
        <v>577</v>
      </c>
      <c r="K62" s="42">
        <v>832</v>
      </c>
      <c r="L62" s="42" t="s">
        <v>578</v>
      </c>
      <c r="M62" s="42">
        <v>13541295</v>
      </c>
      <c r="N62" s="37" t="s">
        <v>579</v>
      </c>
      <c r="O62" s="38" t="s">
        <v>351</v>
      </c>
      <c r="P62" s="38" t="s">
        <v>352</v>
      </c>
      <c r="Q62" s="41" t="s">
        <v>24</v>
      </c>
      <c r="R62" s="34"/>
      <c r="S62" s="36"/>
    </row>
    <row r="63" spans="2:19" s="35" customFormat="1" x14ac:dyDescent="0.15">
      <c r="B63" s="40">
        <v>2017</v>
      </c>
      <c r="C63" s="41">
        <v>5</v>
      </c>
      <c r="D63" s="41" t="s">
        <v>15</v>
      </c>
      <c r="E63" s="34" t="s">
        <v>111</v>
      </c>
      <c r="F63" s="41" t="s">
        <v>159</v>
      </c>
      <c r="G63" s="41"/>
      <c r="H63" s="41" t="s">
        <v>177</v>
      </c>
      <c r="I63" s="41" t="s">
        <v>178</v>
      </c>
      <c r="J63" s="42" t="s">
        <v>162</v>
      </c>
      <c r="K63" s="42">
        <v>4</v>
      </c>
      <c r="L63" s="42" t="s">
        <v>176</v>
      </c>
      <c r="M63" s="42">
        <v>13874520</v>
      </c>
      <c r="N63" s="37" t="s">
        <v>164</v>
      </c>
      <c r="O63" s="38" t="s">
        <v>113</v>
      </c>
      <c r="P63" s="38" t="s">
        <v>114</v>
      </c>
      <c r="Q63" s="41" t="s">
        <v>24</v>
      </c>
      <c r="R63" s="34"/>
      <c r="S63" s="36"/>
    </row>
    <row r="64" spans="2:19" s="35" customFormat="1" x14ac:dyDescent="0.15">
      <c r="B64" s="40">
        <v>2017</v>
      </c>
      <c r="C64" s="41">
        <v>4</v>
      </c>
      <c r="D64" s="41" t="s">
        <v>15</v>
      </c>
      <c r="E64" s="34" t="s">
        <v>1310</v>
      </c>
      <c r="F64" s="41" t="s">
        <v>159</v>
      </c>
      <c r="G64" s="41">
        <v>3014150301</v>
      </c>
      <c r="H64" s="41" t="s">
        <v>1311</v>
      </c>
      <c r="I64" s="41" t="s">
        <v>1314</v>
      </c>
      <c r="J64" s="42" t="s">
        <v>112</v>
      </c>
      <c r="K64" s="42">
        <v>552</v>
      </c>
      <c r="L64" s="42" t="s">
        <v>440</v>
      </c>
      <c r="M64" s="42">
        <v>13965600</v>
      </c>
      <c r="N64" s="37" t="s">
        <v>1221</v>
      </c>
      <c r="O64" s="38" t="s">
        <v>1222</v>
      </c>
      <c r="P64" s="38" t="s">
        <v>1223</v>
      </c>
      <c r="Q64" s="41" t="s">
        <v>24</v>
      </c>
      <c r="R64" s="34"/>
      <c r="S64" s="36"/>
    </row>
    <row r="65" spans="2:19" s="35" customFormat="1" x14ac:dyDescent="0.15">
      <c r="B65" s="40">
        <v>2017</v>
      </c>
      <c r="C65" s="41">
        <v>5</v>
      </c>
      <c r="D65" s="41" t="s">
        <v>15</v>
      </c>
      <c r="E65" s="34" t="s">
        <v>1167</v>
      </c>
      <c r="F65" s="41" t="s">
        <v>159</v>
      </c>
      <c r="G65" s="41">
        <v>3911160301</v>
      </c>
      <c r="H65" s="41" t="s">
        <v>1168</v>
      </c>
      <c r="I65" s="41" t="s">
        <v>1169</v>
      </c>
      <c r="J65" s="42" t="s">
        <v>110</v>
      </c>
      <c r="K65" s="42">
        <v>18</v>
      </c>
      <c r="L65" s="42" t="s">
        <v>1122</v>
      </c>
      <c r="M65" s="42">
        <v>14000000</v>
      </c>
      <c r="N65" s="37" t="s">
        <v>1139</v>
      </c>
      <c r="O65" s="38" t="s">
        <v>1161</v>
      </c>
      <c r="P65" s="38" t="s">
        <v>1162</v>
      </c>
      <c r="Q65" s="41" t="s">
        <v>24</v>
      </c>
      <c r="R65" s="34"/>
      <c r="S65" s="36"/>
    </row>
    <row r="66" spans="2:19" s="35" customFormat="1" x14ac:dyDescent="0.15">
      <c r="B66" s="40">
        <v>2017</v>
      </c>
      <c r="C66" s="41">
        <v>4</v>
      </c>
      <c r="D66" s="41" t="s">
        <v>16</v>
      </c>
      <c r="E66" s="34" t="s">
        <v>2372</v>
      </c>
      <c r="F66" s="41" t="s">
        <v>159</v>
      </c>
      <c r="G66" s="41">
        <v>3015200101</v>
      </c>
      <c r="H66" s="41" t="s">
        <v>2379</v>
      </c>
      <c r="I66" s="41" t="s">
        <v>2380</v>
      </c>
      <c r="J66" s="42" t="s">
        <v>1178</v>
      </c>
      <c r="K66" s="42">
        <v>40</v>
      </c>
      <c r="L66" s="42" t="s">
        <v>516</v>
      </c>
      <c r="M66" s="42">
        <v>14400000</v>
      </c>
      <c r="N66" s="37" t="s">
        <v>2376</v>
      </c>
      <c r="O66" s="38" t="s">
        <v>2304</v>
      </c>
      <c r="P66" s="38" t="s">
        <v>2305</v>
      </c>
      <c r="Q66" s="41" t="s">
        <v>24</v>
      </c>
      <c r="R66" s="34"/>
      <c r="S66" s="36"/>
    </row>
    <row r="67" spans="2:19" s="35" customFormat="1" x14ac:dyDescent="0.15">
      <c r="B67" s="40">
        <v>2017</v>
      </c>
      <c r="C67" s="41">
        <v>5</v>
      </c>
      <c r="D67" s="41" t="s">
        <v>15</v>
      </c>
      <c r="E67" s="34" t="s">
        <v>111</v>
      </c>
      <c r="F67" s="41" t="s">
        <v>159</v>
      </c>
      <c r="G67" s="41"/>
      <c r="H67" s="41" t="s">
        <v>186</v>
      </c>
      <c r="I67" s="41" t="s">
        <v>187</v>
      </c>
      <c r="J67" s="42" t="s">
        <v>162</v>
      </c>
      <c r="K67" s="42">
        <v>267</v>
      </c>
      <c r="L67" s="42" t="s">
        <v>163</v>
      </c>
      <c r="M67" s="42">
        <v>15301183</v>
      </c>
      <c r="N67" s="37" t="s">
        <v>164</v>
      </c>
      <c r="O67" s="38" t="s">
        <v>113</v>
      </c>
      <c r="P67" s="38" t="s">
        <v>114</v>
      </c>
      <c r="Q67" s="41" t="s">
        <v>24</v>
      </c>
      <c r="R67" s="34"/>
      <c r="S67" s="36"/>
    </row>
    <row r="68" spans="2:19" s="35" customFormat="1" x14ac:dyDescent="0.15">
      <c r="B68" s="40">
        <v>2017</v>
      </c>
      <c r="C68" s="41">
        <v>4</v>
      </c>
      <c r="D68" s="41" t="s">
        <v>15</v>
      </c>
      <c r="E68" s="34" t="s">
        <v>1107</v>
      </c>
      <c r="F68" s="41" t="s">
        <v>64</v>
      </c>
      <c r="G68" s="41">
        <v>3010161901</v>
      </c>
      <c r="H68" s="41" t="s">
        <v>1112</v>
      </c>
      <c r="I68" s="41" t="s">
        <v>1115</v>
      </c>
      <c r="J68" s="42" t="s">
        <v>17</v>
      </c>
      <c r="K68" s="42">
        <v>24.728999999999999</v>
      </c>
      <c r="L68" s="42" t="s">
        <v>1114</v>
      </c>
      <c r="M68" s="42">
        <v>15747931</v>
      </c>
      <c r="N68" s="37" t="s">
        <v>1103</v>
      </c>
      <c r="O68" s="38" t="s">
        <v>1108</v>
      </c>
      <c r="P68" s="38" t="s">
        <v>1109</v>
      </c>
      <c r="Q68" s="41" t="s">
        <v>24</v>
      </c>
      <c r="R68" s="34"/>
      <c r="S68" s="36"/>
    </row>
    <row r="69" spans="2:19" s="35" customFormat="1" x14ac:dyDescent="0.15">
      <c r="B69" s="40">
        <v>2017</v>
      </c>
      <c r="C69" s="41">
        <v>4</v>
      </c>
      <c r="D69" s="41" t="s">
        <v>16</v>
      </c>
      <c r="E69" s="34" t="s">
        <v>89</v>
      </c>
      <c r="F69" s="41" t="s">
        <v>82</v>
      </c>
      <c r="G69" s="41">
        <v>30111505</v>
      </c>
      <c r="H69" s="41" t="s">
        <v>83</v>
      </c>
      <c r="I69" s="41" t="s">
        <v>90</v>
      </c>
      <c r="J69" s="42" t="s">
        <v>17</v>
      </c>
      <c r="K69" s="42">
        <v>30</v>
      </c>
      <c r="L69" s="42" t="s">
        <v>91</v>
      </c>
      <c r="M69" s="42">
        <v>16000000</v>
      </c>
      <c r="N69" s="37" t="s">
        <v>86</v>
      </c>
      <c r="O69" s="38" t="s">
        <v>87</v>
      </c>
      <c r="P69" s="38" t="s">
        <v>88</v>
      </c>
      <c r="Q69" s="41" t="s">
        <v>24</v>
      </c>
      <c r="R69" s="34"/>
      <c r="S69" s="36"/>
    </row>
    <row r="70" spans="2:19" s="35" customFormat="1" x14ac:dyDescent="0.15">
      <c r="B70" s="40">
        <v>2017</v>
      </c>
      <c r="C70" s="41">
        <v>4</v>
      </c>
      <c r="D70" s="41" t="s">
        <v>16</v>
      </c>
      <c r="E70" s="34" t="s">
        <v>415</v>
      </c>
      <c r="F70" s="41" t="s">
        <v>159</v>
      </c>
      <c r="G70" s="41"/>
      <c r="H70" s="41" t="s">
        <v>202</v>
      </c>
      <c r="I70" s="41" t="s">
        <v>416</v>
      </c>
      <c r="J70" s="42" t="s">
        <v>417</v>
      </c>
      <c r="K70" s="42">
        <v>163</v>
      </c>
      <c r="L70" s="42" t="s">
        <v>234</v>
      </c>
      <c r="M70" s="42">
        <v>16000000</v>
      </c>
      <c r="N70" s="37" t="s">
        <v>307</v>
      </c>
      <c r="O70" s="38" t="s">
        <v>310</v>
      </c>
      <c r="P70" s="38" t="s">
        <v>311</v>
      </c>
      <c r="Q70" s="41" t="s">
        <v>24</v>
      </c>
      <c r="R70" s="34"/>
      <c r="S70" s="36"/>
    </row>
    <row r="71" spans="2:19" s="35" customFormat="1" x14ac:dyDescent="0.15">
      <c r="B71" s="40">
        <v>2017</v>
      </c>
      <c r="C71" s="41">
        <v>4</v>
      </c>
      <c r="D71" s="41" t="s">
        <v>16</v>
      </c>
      <c r="E71" s="34" t="s">
        <v>508</v>
      </c>
      <c r="F71" s="41" t="s">
        <v>159</v>
      </c>
      <c r="G71" s="41"/>
      <c r="H71" s="41" t="s">
        <v>517</v>
      </c>
      <c r="I71" s="41" t="s">
        <v>518</v>
      </c>
      <c r="J71" s="42" t="s">
        <v>17</v>
      </c>
      <c r="K71" s="42">
        <v>1</v>
      </c>
      <c r="L71" s="42" t="s">
        <v>434</v>
      </c>
      <c r="M71" s="42">
        <v>16000000</v>
      </c>
      <c r="N71" s="37" t="s">
        <v>336</v>
      </c>
      <c r="O71" s="38" t="s">
        <v>511</v>
      </c>
      <c r="P71" s="38" t="s">
        <v>337</v>
      </c>
      <c r="Q71" s="41" t="s">
        <v>24</v>
      </c>
      <c r="R71" s="34"/>
      <c r="S71" s="36"/>
    </row>
    <row r="72" spans="2:19" s="35" customFormat="1" x14ac:dyDescent="0.15">
      <c r="B72" s="40">
        <v>2017</v>
      </c>
      <c r="C72" s="41">
        <v>6</v>
      </c>
      <c r="D72" s="41" t="s">
        <v>16</v>
      </c>
      <c r="E72" s="34" t="s">
        <v>493</v>
      </c>
      <c r="F72" s="41" t="s">
        <v>159</v>
      </c>
      <c r="G72" s="41"/>
      <c r="H72" s="41" t="s">
        <v>636</v>
      </c>
      <c r="I72" s="41" t="s">
        <v>637</v>
      </c>
      <c r="J72" s="42" t="s">
        <v>638</v>
      </c>
      <c r="K72" s="42">
        <v>157</v>
      </c>
      <c r="L72" s="42" t="s">
        <v>586</v>
      </c>
      <c r="M72" s="42">
        <v>16000000</v>
      </c>
      <c r="N72" s="37" t="s">
        <v>334</v>
      </c>
      <c r="O72" s="38" t="s">
        <v>495</v>
      </c>
      <c r="P72" s="38" t="s">
        <v>496</v>
      </c>
      <c r="Q72" s="41" t="s">
        <v>24</v>
      </c>
      <c r="R72" s="34"/>
      <c r="S72" s="36"/>
    </row>
    <row r="73" spans="2:19" s="35" customFormat="1" x14ac:dyDescent="0.15">
      <c r="B73" s="40">
        <v>2017</v>
      </c>
      <c r="C73" s="41">
        <v>6</v>
      </c>
      <c r="D73" s="41" t="s">
        <v>16</v>
      </c>
      <c r="E73" s="34" t="s">
        <v>493</v>
      </c>
      <c r="F73" s="41" t="s">
        <v>159</v>
      </c>
      <c r="G73" s="41"/>
      <c r="H73" s="41" t="s">
        <v>636</v>
      </c>
      <c r="I73" s="41" t="s">
        <v>637</v>
      </c>
      <c r="J73" s="42" t="s">
        <v>638</v>
      </c>
      <c r="K73" s="42">
        <v>157</v>
      </c>
      <c r="L73" s="42" t="s">
        <v>586</v>
      </c>
      <c r="M73" s="42">
        <v>16000000</v>
      </c>
      <c r="N73" s="37" t="s">
        <v>334</v>
      </c>
      <c r="O73" s="38" t="s">
        <v>495</v>
      </c>
      <c r="P73" s="38" t="s">
        <v>496</v>
      </c>
      <c r="Q73" s="41" t="s">
        <v>24</v>
      </c>
      <c r="R73" s="34"/>
      <c r="S73" s="36"/>
    </row>
    <row r="74" spans="2:19" s="35" customFormat="1" x14ac:dyDescent="0.15">
      <c r="B74" s="40">
        <v>2017</v>
      </c>
      <c r="C74" s="41">
        <v>4</v>
      </c>
      <c r="D74" s="41" t="s">
        <v>16</v>
      </c>
      <c r="E74" s="34" t="s">
        <v>786</v>
      </c>
      <c r="F74" s="41" t="s">
        <v>257</v>
      </c>
      <c r="G74" s="41"/>
      <c r="H74" s="41" t="s">
        <v>790</v>
      </c>
      <c r="I74" s="41" t="s">
        <v>795</v>
      </c>
      <c r="J74" s="42" t="s">
        <v>17</v>
      </c>
      <c r="K74" s="42">
        <v>407</v>
      </c>
      <c r="L74" s="42" t="s">
        <v>234</v>
      </c>
      <c r="M74" s="42">
        <v>16280000</v>
      </c>
      <c r="N74" s="37" t="s">
        <v>694</v>
      </c>
      <c r="O74" s="38" t="s">
        <v>708</v>
      </c>
      <c r="P74" s="38" t="s">
        <v>709</v>
      </c>
      <c r="Q74" s="41" t="s">
        <v>24</v>
      </c>
      <c r="R74" s="34"/>
      <c r="S74" s="36"/>
    </row>
    <row r="75" spans="2:19" s="35" customFormat="1" x14ac:dyDescent="0.15">
      <c r="B75" s="40">
        <v>2017</v>
      </c>
      <c r="C75" s="41">
        <v>4</v>
      </c>
      <c r="D75" s="41" t="s">
        <v>16</v>
      </c>
      <c r="E75" s="34" t="s">
        <v>736</v>
      </c>
      <c r="F75" s="41" t="s">
        <v>159</v>
      </c>
      <c r="G75" s="41"/>
      <c r="H75" s="41" t="s">
        <v>737</v>
      </c>
      <c r="I75" s="41" t="s">
        <v>738</v>
      </c>
      <c r="J75" s="42" t="s">
        <v>739</v>
      </c>
      <c r="K75" s="42">
        <v>1</v>
      </c>
      <c r="L75" s="42" t="s">
        <v>717</v>
      </c>
      <c r="M75" s="42">
        <v>16515886</v>
      </c>
      <c r="N75" s="37" t="s">
        <v>687</v>
      </c>
      <c r="O75" s="38" t="s">
        <v>726</v>
      </c>
      <c r="P75" s="38" t="s">
        <v>727</v>
      </c>
      <c r="Q75" s="41" t="s">
        <v>24</v>
      </c>
      <c r="R75" s="34"/>
      <c r="S75" s="36"/>
    </row>
    <row r="76" spans="2:19" s="35" customFormat="1" x14ac:dyDescent="0.15">
      <c r="B76" s="40">
        <v>2017</v>
      </c>
      <c r="C76" s="41">
        <v>4</v>
      </c>
      <c r="D76" s="41" t="s">
        <v>16</v>
      </c>
      <c r="E76" s="34" t="s">
        <v>1041</v>
      </c>
      <c r="F76" s="41" t="s">
        <v>82</v>
      </c>
      <c r="G76" s="41">
        <v>4014178401</v>
      </c>
      <c r="H76" s="41" t="s">
        <v>1042</v>
      </c>
      <c r="I76" s="41" t="s">
        <v>1043</v>
      </c>
      <c r="J76" s="42" t="s">
        <v>1036</v>
      </c>
      <c r="K76" s="42">
        <v>3</v>
      </c>
      <c r="L76" s="42" t="s">
        <v>1037</v>
      </c>
      <c r="M76" s="42">
        <v>16700000</v>
      </c>
      <c r="N76" s="37" t="s">
        <v>1027</v>
      </c>
      <c r="O76" s="38" t="s">
        <v>1028</v>
      </c>
      <c r="P76" s="38" t="s">
        <v>1029</v>
      </c>
      <c r="Q76" s="41" t="s">
        <v>24</v>
      </c>
      <c r="R76" s="34"/>
      <c r="S76" s="36"/>
    </row>
    <row r="77" spans="2:19" s="35" customFormat="1" x14ac:dyDescent="0.15">
      <c r="B77" s="40">
        <v>2017</v>
      </c>
      <c r="C77" s="41">
        <v>4</v>
      </c>
      <c r="D77" s="41" t="s">
        <v>15</v>
      </c>
      <c r="E77" s="34" t="s">
        <v>1331</v>
      </c>
      <c r="F77" s="41" t="s">
        <v>159</v>
      </c>
      <c r="G77" s="41">
        <v>3010161901</v>
      </c>
      <c r="H77" s="41" t="s">
        <v>1332</v>
      </c>
      <c r="I77" s="41"/>
      <c r="J77" s="42" t="s">
        <v>17</v>
      </c>
      <c r="K77" s="42">
        <v>26.512</v>
      </c>
      <c r="L77" s="42" t="s">
        <v>717</v>
      </c>
      <c r="M77" s="42">
        <v>16955000</v>
      </c>
      <c r="N77" s="37" t="s">
        <v>1239</v>
      </c>
      <c r="O77" s="38" t="s">
        <v>1240</v>
      </c>
      <c r="P77" s="38" t="s">
        <v>1241</v>
      </c>
      <c r="Q77" s="41" t="s">
        <v>24</v>
      </c>
      <c r="R77" s="34"/>
      <c r="S77" s="36"/>
    </row>
    <row r="78" spans="2:19" s="35" customFormat="1" x14ac:dyDescent="0.15">
      <c r="B78" s="40">
        <v>2017</v>
      </c>
      <c r="C78" s="41">
        <v>4</v>
      </c>
      <c r="D78" s="41" t="s">
        <v>16</v>
      </c>
      <c r="E78" s="34" t="s">
        <v>529</v>
      </c>
      <c r="F78" s="41" t="s">
        <v>159</v>
      </c>
      <c r="G78" s="41"/>
      <c r="H78" s="41" t="s">
        <v>530</v>
      </c>
      <c r="I78" s="41" t="s">
        <v>531</v>
      </c>
      <c r="J78" s="42" t="s">
        <v>401</v>
      </c>
      <c r="K78" s="42">
        <v>4</v>
      </c>
      <c r="L78" s="42" t="s">
        <v>526</v>
      </c>
      <c r="M78" s="42">
        <v>17000000</v>
      </c>
      <c r="N78" s="37" t="s">
        <v>307</v>
      </c>
      <c r="O78" s="38" t="s">
        <v>527</v>
      </c>
      <c r="P78" s="38" t="s">
        <v>528</v>
      </c>
      <c r="Q78" s="41" t="s">
        <v>24</v>
      </c>
      <c r="R78" s="34"/>
      <c r="S78" s="36"/>
    </row>
    <row r="79" spans="2:19" s="35" customFormat="1" x14ac:dyDescent="0.15">
      <c r="B79" s="40">
        <v>2017</v>
      </c>
      <c r="C79" s="41">
        <v>6</v>
      </c>
      <c r="D79" s="41" t="s">
        <v>16</v>
      </c>
      <c r="E79" s="34" t="s">
        <v>627</v>
      </c>
      <c r="F79" s="41" t="s">
        <v>159</v>
      </c>
      <c r="G79" s="41"/>
      <c r="H79" s="41" t="s">
        <v>563</v>
      </c>
      <c r="I79" s="41" t="s">
        <v>628</v>
      </c>
      <c r="J79" s="42" t="s">
        <v>629</v>
      </c>
      <c r="K79" s="42">
        <v>163</v>
      </c>
      <c r="L79" s="42" t="s">
        <v>586</v>
      </c>
      <c r="M79" s="42">
        <v>17000000</v>
      </c>
      <c r="N79" s="37" t="s">
        <v>364</v>
      </c>
      <c r="O79" s="38" t="s">
        <v>630</v>
      </c>
      <c r="P79" s="38" t="s">
        <v>631</v>
      </c>
      <c r="Q79" s="41" t="s">
        <v>24</v>
      </c>
      <c r="R79" s="34"/>
      <c r="S79" s="36"/>
    </row>
    <row r="80" spans="2:19" s="35" customFormat="1" x14ac:dyDescent="0.15">
      <c r="B80" s="40">
        <v>2017</v>
      </c>
      <c r="C80" s="41">
        <v>4</v>
      </c>
      <c r="D80" s="41" t="s">
        <v>16</v>
      </c>
      <c r="E80" s="34" t="s">
        <v>659</v>
      </c>
      <c r="F80" s="41" t="s">
        <v>159</v>
      </c>
      <c r="G80" s="41">
        <v>4015156601</v>
      </c>
      <c r="H80" s="41" t="s">
        <v>671</v>
      </c>
      <c r="I80" s="41" t="s">
        <v>672</v>
      </c>
      <c r="J80" s="42" t="s">
        <v>673</v>
      </c>
      <c r="K80" s="42">
        <v>1</v>
      </c>
      <c r="L80" s="42" t="s">
        <v>434</v>
      </c>
      <c r="M80" s="42">
        <v>18000000</v>
      </c>
      <c r="N80" s="37" t="s">
        <v>650</v>
      </c>
      <c r="O80" s="38" t="s">
        <v>674</v>
      </c>
      <c r="P80" s="38" t="s">
        <v>675</v>
      </c>
      <c r="Q80" s="41" t="s">
        <v>24</v>
      </c>
      <c r="R80" s="34"/>
      <c r="S80" s="36"/>
    </row>
    <row r="81" spans="1:19" s="35" customFormat="1" x14ac:dyDescent="0.15">
      <c r="A81" s="35" t="s">
        <v>522</v>
      </c>
      <c r="B81" s="40">
        <v>2017</v>
      </c>
      <c r="C81" s="41">
        <v>4</v>
      </c>
      <c r="D81" s="41" t="s">
        <v>15</v>
      </c>
      <c r="E81" s="34" t="s">
        <v>1153</v>
      </c>
      <c r="F81" s="41" t="s">
        <v>159</v>
      </c>
      <c r="G81" s="41">
        <v>3011150501</v>
      </c>
      <c r="H81" s="41" t="s">
        <v>83</v>
      </c>
      <c r="I81" s="41" t="s">
        <v>1154</v>
      </c>
      <c r="J81" s="42" t="s">
        <v>17</v>
      </c>
      <c r="K81" s="42">
        <v>292</v>
      </c>
      <c r="L81" s="42" t="s">
        <v>85</v>
      </c>
      <c r="M81" s="42">
        <v>18000000</v>
      </c>
      <c r="N81" s="37" t="s">
        <v>1139</v>
      </c>
      <c r="O81" s="38" t="s">
        <v>1155</v>
      </c>
      <c r="P81" s="38" t="s">
        <v>1156</v>
      </c>
      <c r="Q81" s="41" t="s">
        <v>24</v>
      </c>
      <c r="R81" s="34"/>
      <c r="S81" s="36"/>
    </row>
    <row r="82" spans="1:19" s="35" customFormat="1" x14ac:dyDescent="0.15">
      <c r="B82" s="40">
        <v>2017</v>
      </c>
      <c r="C82" s="41">
        <v>5</v>
      </c>
      <c r="D82" s="41" t="s">
        <v>16</v>
      </c>
      <c r="E82" s="34" t="s">
        <v>639</v>
      </c>
      <c r="F82" s="41" t="s">
        <v>159</v>
      </c>
      <c r="G82" s="41"/>
      <c r="H82" s="41" t="s">
        <v>580</v>
      </c>
      <c r="I82" s="41" t="s">
        <v>640</v>
      </c>
      <c r="J82" s="42" t="s">
        <v>582</v>
      </c>
      <c r="K82" s="42">
        <v>251</v>
      </c>
      <c r="L82" s="42" t="s">
        <v>641</v>
      </c>
      <c r="M82" s="42">
        <v>18000000</v>
      </c>
      <c r="N82" s="37" t="s">
        <v>334</v>
      </c>
      <c r="O82" s="38" t="s">
        <v>642</v>
      </c>
      <c r="P82" s="38" t="s">
        <v>643</v>
      </c>
      <c r="Q82" s="41" t="s">
        <v>24</v>
      </c>
      <c r="R82" s="34"/>
      <c r="S82" s="36"/>
    </row>
    <row r="83" spans="1:19" s="35" customFormat="1" x14ac:dyDescent="0.15">
      <c r="B83" s="40">
        <v>2017</v>
      </c>
      <c r="C83" s="41">
        <v>4</v>
      </c>
      <c r="D83" s="41" t="s">
        <v>956</v>
      </c>
      <c r="E83" s="34" t="s">
        <v>1099</v>
      </c>
      <c r="F83" s="41" t="s">
        <v>64</v>
      </c>
      <c r="G83" s="41">
        <v>3013150202</v>
      </c>
      <c r="H83" s="41" t="s">
        <v>1106</v>
      </c>
      <c r="I83" s="41"/>
      <c r="J83" s="42"/>
      <c r="K83" s="42">
        <v>1</v>
      </c>
      <c r="L83" s="42" t="s">
        <v>434</v>
      </c>
      <c r="M83" s="42">
        <v>18779000</v>
      </c>
      <c r="N83" s="37" t="s">
        <v>1103</v>
      </c>
      <c r="O83" s="38" t="s">
        <v>1104</v>
      </c>
      <c r="P83" s="38" t="s">
        <v>1105</v>
      </c>
      <c r="Q83" s="41" t="s">
        <v>24</v>
      </c>
      <c r="R83" s="34"/>
      <c r="S83" s="36"/>
    </row>
    <row r="84" spans="1:19" s="35" customFormat="1" x14ac:dyDescent="0.15">
      <c r="B84" s="40">
        <v>2017</v>
      </c>
      <c r="C84" s="41">
        <v>5</v>
      </c>
      <c r="D84" s="41" t="s">
        <v>15</v>
      </c>
      <c r="E84" s="34" t="s">
        <v>1159</v>
      </c>
      <c r="F84" s="41" t="s">
        <v>159</v>
      </c>
      <c r="G84" s="41">
        <v>3013150301</v>
      </c>
      <c r="H84" s="41" t="s">
        <v>1165</v>
      </c>
      <c r="I84" s="41" t="s">
        <v>1166</v>
      </c>
      <c r="J84" s="42" t="s">
        <v>17</v>
      </c>
      <c r="K84" s="42">
        <v>788</v>
      </c>
      <c r="L84" s="42" t="s">
        <v>1122</v>
      </c>
      <c r="M84" s="42">
        <v>19000000</v>
      </c>
      <c r="N84" s="37" t="s">
        <v>1139</v>
      </c>
      <c r="O84" s="38" t="s">
        <v>1161</v>
      </c>
      <c r="P84" s="38" t="s">
        <v>1162</v>
      </c>
      <c r="Q84" s="41" t="s">
        <v>24</v>
      </c>
      <c r="R84" s="34"/>
      <c r="S84" s="36"/>
    </row>
    <row r="85" spans="1:19" s="35" customFormat="1" x14ac:dyDescent="0.15">
      <c r="B85" s="40">
        <v>2017</v>
      </c>
      <c r="C85" s="41">
        <v>5</v>
      </c>
      <c r="D85" s="41" t="s">
        <v>15</v>
      </c>
      <c r="E85" s="34" t="s">
        <v>111</v>
      </c>
      <c r="F85" s="41" t="s">
        <v>159</v>
      </c>
      <c r="G85" s="41"/>
      <c r="H85" s="41" t="s">
        <v>174</v>
      </c>
      <c r="I85" s="41" t="s">
        <v>175</v>
      </c>
      <c r="J85" s="42" t="s">
        <v>162</v>
      </c>
      <c r="K85" s="42">
        <v>2</v>
      </c>
      <c r="L85" s="42" t="s">
        <v>176</v>
      </c>
      <c r="M85" s="42">
        <v>19002060</v>
      </c>
      <c r="N85" s="37" t="s">
        <v>164</v>
      </c>
      <c r="O85" s="38" t="s">
        <v>113</v>
      </c>
      <c r="P85" s="38" t="s">
        <v>114</v>
      </c>
      <c r="Q85" s="41" t="s">
        <v>24</v>
      </c>
      <c r="R85" s="34"/>
      <c r="S85" s="36"/>
    </row>
    <row r="86" spans="1:19" s="35" customFormat="1" x14ac:dyDescent="0.15">
      <c r="B86" s="40">
        <v>2017</v>
      </c>
      <c r="C86" s="41">
        <v>4</v>
      </c>
      <c r="D86" s="41" t="s">
        <v>16</v>
      </c>
      <c r="E86" s="34" t="s">
        <v>732</v>
      </c>
      <c r="F86" s="41" t="s">
        <v>159</v>
      </c>
      <c r="G86" s="41"/>
      <c r="H86" s="41" t="s">
        <v>733</v>
      </c>
      <c r="I86" s="41" t="s">
        <v>734</v>
      </c>
      <c r="J86" s="42" t="s">
        <v>735</v>
      </c>
      <c r="K86" s="42">
        <v>1</v>
      </c>
      <c r="L86" s="42" t="s">
        <v>717</v>
      </c>
      <c r="M86" s="42">
        <v>19325470</v>
      </c>
      <c r="N86" s="37" t="s">
        <v>687</v>
      </c>
      <c r="O86" s="38" t="s">
        <v>726</v>
      </c>
      <c r="P86" s="38" t="s">
        <v>727</v>
      </c>
      <c r="Q86" s="41" t="s">
        <v>24</v>
      </c>
      <c r="R86" s="34"/>
      <c r="S86" s="36"/>
    </row>
    <row r="87" spans="1:19" s="35" customFormat="1" x14ac:dyDescent="0.15">
      <c r="B87" s="40">
        <v>2017</v>
      </c>
      <c r="C87" s="41">
        <v>4</v>
      </c>
      <c r="D87" s="41" t="s">
        <v>16</v>
      </c>
      <c r="E87" s="34" t="s">
        <v>1063</v>
      </c>
      <c r="F87" s="41" t="s">
        <v>107</v>
      </c>
      <c r="G87" s="41">
        <v>4617162201</v>
      </c>
      <c r="H87" s="41" t="s">
        <v>1073</v>
      </c>
      <c r="I87" s="41"/>
      <c r="J87" s="42" t="s">
        <v>1071</v>
      </c>
      <c r="K87" s="42">
        <v>1</v>
      </c>
      <c r="L87" s="42" t="s">
        <v>434</v>
      </c>
      <c r="M87" s="42">
        <v>19996000</v>
      </c>
      <c r="N87" s="37" t="s">
        <v>974</v>
      </c>
      <c r="O87" s="38" t="s">
        <v>1068</v>
      </c>
      <c r="P87" s="38" t="s">
        <v>1069</v>
      </c>
      <c r="Q87" s="41" t="s">
        <v>24</v>
      </c>
      <c r="R87" s="34"/>
      <c r="S87" s="36"/>
    </row>
    <row r="88" spans="1:19" s="35" customFormat="1" x14ac:dyDescent="0.15">
      <c r="B88" s="40">
        <v>2017</v>
      </c>
      <c r="C88" s="41">
        <v>4</v>
      </c>
      <c r="D88" s="41" t="s">
        <v>15</v>
      </c>
      <c r="E88" s="34" t="s">
        <v>201</v>
      </c>
      <c r="F88" s="41" t="s">
        <v>64</v>
      </c>
      <c r="G88" s="41"/>
      <c r="H88" s="41" t="s">
        <v>202</v>
      </c>
      <c r="I88" s="41"/>
      <c r="J88" s="42" t="s">
        <v>135</v>
      </c>
      <c r="K88" s="42">
        <v>100</v>
      </c>
      <c r="L88" s="42" t="s">
        <v>191</v>
      </c>
      <c r="M88" s="42">
        <v>20000000</v>
      </c>
      <c r="N88" s="37" t="s">
        <v>121</v>
      </c>
      <c r="O88" s="38" t="s">
        <v>125</v>
      </c>
      <c r="P88" s="38" t="s">
        <v>126</v>
      </c>
      <c r="Q88" s="41" t="s">
        <v>24</v>
      </c>
      <c r="R88" s="34"/>
      <c r="S88" s="36"/>
    </row>
    <row r="89" spans="1:19" s="35" customFormat="1" x14ac:dyDescent="0.15">
      <c r="B89" s="40">
        <v>2017</v>
      </c>
      <c r="C89" s="41">
        <v>4</v>
      </c>
      <c r="D89" s="41" t="s">
        <v>15</v>
      </c>
      <c r="E89" s="34" t="s">
        <v>205</v>
      </c>
      <c r="F89" s="41" t="s">
        <v>64</v>
      </c>
      <c r="G89" s="41"/>
      <c r="H89" s="41" t="s">
        <v>202</v>
      </c>
      <c r="I89" s="41"/>
      <c r="J89" s="42" t="s">
        <v>135</v>
      </c>
      <c r="K89" s="42">
        <v>100</v>
      </c>
      <c r="L89" s="42" t="s">
        <v>191</v>
      </c>
      <c r="M89" s="42">
        <v>20000000</v>
      </c>
      <c r="N89" s="37" t="s">
        <v>121</v>
      </c>
      <c r="O89" s="38" t="s">
        <v>129</v>
      </c>
      <c r="P89" s="38" t="s">
        <v>130</v>
      </c>
      <c r="Q89" s="41" t="s">
        <v>24</v>
      </c>
      <c r="R89" s="34"/>
      <c r="S89" s="36"/>
    </row>
    <row r="90" spans="1:19" s="10" customFormat="1" x14ac:dyDescent="0.15">
      <c r="B90" s="40">
        <v>2017</v>
      </c>
      <c r="C90" s="41">
        <v>4</v>
      </c>
      <c r="D90" s="41" t="s">
        <v>15</v>
      </c>
      <c r="E90" s="34" t="s">
        <v>206</v>
      </c>
      <c r="F90" s="41" t="s">
        <v>64</v>
      </c>
      <c r="G90" s="41"/>
      <c r="H90" s="41" t="s">
        <v>202</v>
      </c>
      <c r="I90" s="41"/>
      <c r="J90" s="42" t="s">
        <v>135</v>
      </c>
      <c r="K90" s="42">
        <v>100</v>
      </c>
      <c r="L90" s="42" t="s">
        <v>191</v>
      </c>
      <c r="M90" s="42">
        <v>20000000</v>
      </c>
      <c r="N90" s="37" t="s">
        <v>121</v>
      </c>
      <c r="O90" s="38" t="s">
        <v>122</v>
      </c>
      <c r="P90" s="38" t="s">
        <v>123</v>
      </c>
      <c r="Q90" s="41" t="s">
        <v>24</v>
      </c>
      <c r="R90" s="34"/>
      <c r="S90" s="36"/>
    </row>
    <row r="91" spans="1:19" s="10" customFormat="1" x14ac:dyDescent="0.15">
      <c r="B91" s="40">
        <v>2017</v>
      </c>
      <c r="C91" s="41">
        <v>5</v>
      </c>
      <c r="D91" s="41" t="s">
        <v>16</v>
      </c>
      <c r="E91" s="34" t="s">
        <v>2263</v>
      </c>
      <c r="F91" s="41" t="s">
        <v>257</v>
      </c>
      <c r="G91" s="41">
        <v>3023169901</v>
      </c>
      <c r="H91" s="41" t="s">
        <v>2264</v>
      </c>
      <c r="I91" s="41" t="s">
        <v>1341</v>
      </c>
      <c r="J91" s="42" t="s">
        <v>2265</v>
      </c>
      <c r="K91" s="42">
        <v>1</v>
      </c>
      <c r="L91" s="42" t="s">
        <v>717</v>
      </c>
      <c r="M91" s="42">
        <v>20000000</v>
      </c>
      <c r="N91" s="37" t="s">
        <v>2260</v>
      </c>
      <c r="O91" s="38" t="s">
        <v>2261</v>
      </c>
      <c r="P91" s="38" t="s">
        <v>2262</v>
      </c>
      <c r="Q91" s="41" t="s">
        <v>24</v>
      </c>
      <c r="R91" s="34"/>
      <c r="S91" s="36"/>
    </row>
    <row r="92" spans="1:19" s="10" customFormat="1" x14ac:dyDescent="0.15">
      <c r="B92" s="40">
        <v>2017</v>
      </c>
      <c r="C92" s="41">
        <v>5</v>
      </c>
      <c r="D92" s="41" t="s">
        <v>16</v>
      </c>
      <c r="E92" s="34" t="s">
        <v>418</v>
      </c>
      <c r="F92" s="41" t="s">
        <v>159</v>
      </c>
      <c r="G92" s="41"/>
      <c r="H92" s="41" t="s">
        <v>551</v>
      </c>
      <c r="I92" s="41" t="s">
        <v>545</v>
      </c>
      <c r="J92" s="42" t="s">
        <v>546</v>
      </c>
      <c r="K92" s="42">
        <v>2</v>
      </c>
      <c r="L92" s="42" t="s">
        <v>547</v>
      </c>
      <c r="M92" s="42">
        <v>20200000</v>
      </c>
      <c r="N92" s="37" t="s">
        <v>548</v>
      </c>
      <c r="O92" s="38" t="s">
        <v>549</v>
      </c>
      <c r="P92" s="38" t="s">
        <v>550</v>
      </c>
      <c r="Q92" s="41" t="s">
        <v>24</v>
      </c>
      <c r="R92" s="34"/>
      <c r="S92" s="36"/>
    </row>
    <row r="93" spans="1:19" s="10" customFormat="1" x14ac:dyDescent="0.15">
      <c r="B93" s="40">
        <v>2017</v>
      </c>
      <c r="C93" s="41">
        <v>4</v>
      </c>
      <c r="D93" s="41" t="s">
        <v>15</v>
      </c>
      <c r="E93" s="34" t="s">
        <v>1123</v>
      </c>
      <c r="F93" s="41" t="s">
        <v>64</v>
      </c>
      <c r="G93" s="41">
        <v>4010178702</v>
      </c>
      <c r="H93" s="41" t="s">
        <v>431</v>
      </c>
      <c r="I93" s="41"/>
      <c r="J93" s="42" t="s">
        <v>673</v>
      </c>
      <c r="K93" s="42">
        <v>1</v>
      </c>
      <c r="L93" s="42" t="s">
        <v>434</v>
      </c>
      <c r="M93" s="42">
        <v>20338000</v>
      </c>
      <c r="N93" s="37" t="s">
        <v>1103</v>
      </c>
      <c r="O93" s="38" t="s">
        <v>1108</v>
      </c>
      <c r="P93" s="38" t="s">
        <v>1109</v>
      </c>
      <c r="Q93" s="41" t="s">
        <v>24</v>
      </c>
      <c r="R93" s="34"/>
      <c r="S93" s="36"/>
    </row>
    <row r="94" spans="1:19" x14ac:dyDescent="0.15">
      <c r="B94" s="40">
        <v>2017</v>
      </c>
      <c r="C94" s="41">
        <v>4</v>
      </c>
      <c r="D94" s="41" t="s">
        <v>16</v>
      </c>
      <c r="E94" s="34" t="s">
        <v>697</v>
      </c>
      <c r="F94" s="41" t="s">
        <v>257</v>
      </c>
      <c r="G94" s="41"/>
      <c r="H94" s="41" t="s">
        <v>754</v>
      </c>
      <c r="I94" s="41" t="s">
        <v>755</v>
      </c>
      <c r="J94" s="42" t="s">
        <v>17</v>
      </c>
      <c r="K94" s="42">
        <v>214</v>
      </c>
      <c r="L94" s="42" t="s">
        <v>234</v>
      </c>
      <c r="M94" s="42">
        <v>20463000</v>
      </c>
      <c r="N94" s="37" t="s">
        <v>694</v>
      </c>
      <c r="O94" s="38" t="s">
        <v>698</v>
      </c>
      <c r="P94" s="38" t="s">
        <v>699</v>
      </c>
      <c r="Q94" s="41" t="s">
        <v>24</v>
      </c>
      <c r="R94" s="34"/>
      <c r="S94" s="36"/>
    </row>
    <row r="95" spans="1:19" x14ac:dyDescent="0.15">
      <c r="B95" s="40">
        <v>2017</v>
      </c>
      <c r="C95" s="41">
        <v>6</v>
      </c>
      <c r="D95" s="41" t="s">
        <v>15</v>
      </c>
      <c r="E95" s="34" t="s">
        <v>898</v>
      </c>
      <c r="F95" s="41" t="s">
        <v>159</v>
      </c>
      <c r="G95" s="41">
        <v>3911160302</v>
      </c>
      <c r="H95" s="41" t="s">
        <v>907</v>
      </c>
      <c r="I95" s="41" t="s">
        <v>908</v>
      </c>
      <c r="J95" s="42" t="s">
        <v>909</v>
      </c>
      <c r="K95" s="42">
        <v>1</v>
      </c>
      <c r="L95" s="42" t="s">
        <v>538</v>
      </c>
      <c r="M95" s="42">
        <v>20526000</v>
      </c>
      <c r="N95" s="37" t="s">
        <v>812</v>
      </c>
      <c r="O95" s="38" t="s">
        <v>902</v>
      </c>
      <c r="P95" s="38" t="s">
        <v>903</v>
      </c>
      <c r="Q95" s="41" t="s">
        <v>348</v>
      </c>
      <c r="R95" s="34"/>
      <c r="S95" s="36"/>
    </row>
    <row r="96" spans="1:19" x14ac:dyDescent="0.15">
      <c r="B96" s="40">
        <v>2017</v>
      </c>
      <c r="C96" s="41">
        <v>5</v>
      </c>
      <c r="D96" s="41" t="s">
        <v>16</v>
      </c>
      <c r="E96" s="34" t="s">
        <v>704</v>
      </c>
      <c r="F96" s="41" t="s">
        <v>257</v>
      </c>
      <c r="G96" s="41"/>
      <c r="H96" s="41" t="s">
        <v>781</v>
      </c>
      <c r="I96" s="41" t="s">
        <v>782</v>
      </c>
      <c r="J96" s="42" t="s">
        <v>17</v>
      </c>
      <c r="K96" s="42">
        <v>1702</v>
      </c>
      <c r="L96" s="42" t="s">
        <v>440</v>
      </c>
      <c r="M96" s="42">
        <v>20560500.400000002</v>
      </c>
      <c r="N96" s="37" t="s">
        <v>694</v>
      </c>
      <c r="O96" s="38" t="s">
        <v>705</v>
      </c>
      <c r="P96" s="38" t="s">
        <v>706</v>
      </c>
      <c r="Q96" s="41" t="s">
        <v>24</v>
      </c>
      <c r="R96" s="34"/>
      <c r="S96" s="36"/>
    </row>
    <row r="97" spans="2:20" x14ac:dyDescent="0.15">
      <c r="B97" s="40">
        <v>2017</v>
      </c>
      <c r="C97" s="41">
        <v>4</v>
      </c>
      <c r="D97" s="41" t="s">
        <v>15</v>
      </c>
      <c r="E97" s="34" t="s">
        <v>203</v>
      </c>
      <c r="F97" s="41" t="s">
        <v>64</v>
      </c>
      <c r="G97" s="41"/>
      <c r="H97" s="41" t="s">
        <v>83</v>
      </c>
      <c r="I97" s="41"/>
      <c r="J97" s="42" t="s">
        <v>135</v>
      </c>
      <c r="K97" s="42">
        <v>300</v>
      </c>
      <c r="L97" s="42" t="s">
        <v>163</v>
      </c>
      <c r="M97" s="42">
        <v>21000000</v>
      </c>
      <c r="N97" s="37" t="s">
        <v>121</v>
      </c>
      <c r="O97" s="38" t="s">
        <v>125</v>
      </c>
      <c r="P97" s="38" t="s">
        <v>126</v>
      </c>
      <c r="Q97" s="41" t="s">
        <v>24</v>
      </c>
      <c r="R97" s="34"/>
      <c r="S97" s="36"/>
    </row>
    <row r="98" spans="2:20" x14ac:dyDescent="0.15">
      <c r="B98" s="40">
        <v>2017</v>
      </c>
      <c r="C98" s="41">
        <v>5</v>
      </c>
      <c r="D98" s="41" t="s">
        <v>16</v>
      </c>
      <c r="E98" s="34" t="s">
        <v>552</v>
      </c>
      <c r="F98" s="41" t="s">
        <v>159</v>
      </c>
      <c r="G98" s="41"/>
      <c r="H98" s="41" t="s">
        <v>553</v>
      </c>
      <c r="I98" s="41" t="s">
        <v>554</v>
      </c>
      <c r="J98" s="42" t="s">
        <v>555</v>
      </c>
      <c r="K98" s="42">
        <v>13148</v>
      </c>
      <c r="L98" s="42" t="s">
        <v>556</v>
      </c>
      <c r="M98" s="42">
        <v>21000000</v>
      </c>
      <c r="N98" s="37" t="s">
        <v>548</v>
      </c>
      <c r="O98" s="38" t="s">
        <v>557</v>
      </c>
      <c r="P98" s="38" t="s">
        <v>558</v>
      </c>
      <c r="Q98" s="41" t="s">
        <v>24</v>
      </c>
      <c r="R98" s="34"/>
      <c r="S98" s="36"/>
    </row>
    <row r="99" spans="2:20" x14ac:dyDescent="0.15">
      <c r="B99" s="40">
        <v>2017</v>
      </c>
      <c r="C99" s="41">
        <v>4</v>
      </c>
      <c r="D99" s="41" t="s">
        <v>15</v>
      </c>
      <c r="E99" s="34" t="s">
        <v>1238</v>
      </c>
      <c r="F99" s="41" t="s">
        <v>159</v>
      </c>
      <c r="G99" s="41">
        <v>3011150501</v>
      </c>
      <c r="H99" s="41" t="s">
        <v>83</v>
      </c>
      <c r="I99" s="41"/>
      <c r="J99" s="42" t="s">
        <v>17</v>
      </c>
      <c r="K99" s="42">
        <v>336</v>
      </c>
      <c r="L99" s="42" t="s">
        <v>717</v>
      </c>
      <c r="M99" s="42">
        <v>21032000</v>
      </c>
      <c r="N99" s="37" t="s">
        <v>1239</v>
      </c>
      <c r="O99" s="38" t="s">
        <v>1240</v>
      </c>
      <c r="P99" s="38" t="s">
        <v>1241</v>
      </c>
      <c r="Q99" s="41" t="s">
        <v>24</v>
      </c>
      <c r="R99" s="34"/>
      <c r="S99" s="36"/>
    </row>
    <row r="100" spans="2:20" x14ac:dyDescent="0.15">
      <c r="B100" s="40">
        <v>2017</v>
      </c>
      <c r="C100" s="41">
        <v>5</v>
      </c>
      <c r="D100" s="41" t="s">
        <v>566</v>
      </c>
      <c r="E100" s="34" t="s">
        <v>608</v>
      </c>
      <c r="F100" s="41" t="s">
        <v>616</v>
      </c>
      <c r="G100" s="41"/>
      <c r="H100" s="41" t="s">
        <v>580</v>
      </c>
      <c r="I100" s="41" t="s">
        <v>618</v>
      </c>
      <c r="J100" s="42" t="s">
        <v>346</v>
      </c>
      <c r="K100" s="42">
        <v>450</v>
      </c>
      <c r="L100" s="42" t="s">
        <v>583</v>
      </c>
      <c r="M100" s="42">
        <v>21307500</v>
      </c>
      <c r="N100" s="37" t="s">
        <v>607</v>
      </c>
      <c r="O100" s="38" t="s">
        <v>356</v>
      </c>
      <c r="P100" s="38" t="s">
        <v>357</v>
      </c>
      <c r="Q100" s="41" t="s">
        <v>24</v>
      </c>
      <c r="R100" s="34"/>
      <c r="S100" s="36"/>
    </row>
    <row r="101" spans="2:20" x14ac:dyDescent="0.15">
      <c r="B101" s="40">
        <v>2017</v>
      </c>
      <c r="C101" s="41">
        <v>5</v>
      </c>
      <c r="D101" s="41" t="s">
        <v>15</v>
      </c>
      <c r="E101" s="34" t="s">
        <v>111</v>
      </c>
      <c r="F101" s="41" t="s">
        <v>159</v>
      </c>
      <c r="G101" s="41"/>
      <c r="H101" s="41" t="s">
        <v>184</v>
      </c>
      <c r="I101" s="41" t="s">
        <v>185</v>
      </c>
      <c r="J101" s="42" t="s">
        <v>162</v>
      </c>
      <c r="K101" s="42">
        <v>1</v>
      </c>
      <c r="L101" s="42" t="s">
        <v>176</v>
      </c>
      <c r="M101" s="42">
        <v>21515560</v>
      </c>
      <c r="N101" s="37" t="s">
        <v>164</v>
      </c>
      <c r="O101" s="38" t="s">
        <v>113</v>
      </c>
      <c r="P101" s="38" t="s">
        <v>114</v>
      </c>
      <c r="Q101" s="41" t="s">
        <v>24</v>
      </c>
      <c r="R101" s="34"/>
      <c r="S101" s="36"/>
    </row>
    <row r="102" spans="2:20" x14ac:dyDescent="0.15">
      <c r="B102" s="40">
        <v>2017</v>
      </c>
      <c r="C102" s="41">
        <v>4</v>
      </c>
      <c r="D102" s="41" t="s">
        <v>16</v>
      </c>
      <c r="E102" s="34" t="s">
        <v>497</v>
      </c>
      <c r="F102" s="41" t="s">
        <v>159</v>
      </c>
      <c r="G102" s="41"/>
      <c r="H102" s="41" t="s">
        <v>503</v>
      </c>
      <c r="I102" s="41" t="s">
        <v>504</v>
      </c>
      <c r="J102" s="42" t="s">
        <v>112</v>
      </c>
      <c r="K102" s="42">
        <v>158</v>
      </c>
      <c r="L102" s="42" t="s">
        <v>440</v>
      </c>
      <c r="M102" s="42">
        <v>21646000</v>
      </c>
      <c r="N102" s="37" t="s">
        <v>336</v>
      </c>
      <c r="O102" s="38" t="s">
        <v>500</v>
      </c>
      <c r="P102" s="38" t="s">
        <v>337</v>
      </c>
      <c r="Q102" s="41" t="s">
        <v>24</v>
      </c>
      <c r="R102" s="34"/>
      <c r="S102" s="36"/>
    </row>
    <row r="103" spans="2:20" s="3" customFormat="1" x14ac:dyDescent="0.15">
      <c r="B103" s="40">
        <v>2017</v>
      </c>
      <c r="C103" s="41">
        <v>4</v>
      </c>
      <c r="D103" s="41" t="s">
        <v>16</v>
      </c>
      <c r="E103" s="34" t="s">
        <v>420</v>
      </c>
      <c r="F103" s="41" t="s">
        <v>159</v>
      </c>
      <c r="G103" s="41"/>
      <c r="H103" s="41" t="s">
        <v>425</v>
      </c>
      <c r="I103" s="41" t="s">
        <v>426</v>
      </c>
      <c r="J103" s="42" t="s">
        <v>423</v>
      </c>
      <c r="K103" s="42">
        <v>1</v>
      </c>
      <c r="L103" s="42" t="s">
        <v>424</v>
      </c>
      <c r="M103" s="42">
        <v>22000000</v>
      </c>
      <c r="N103" s="37" t="s">
        <v>315</v>
      </c>
      <c r="O103" s="38" t="s">
        <v>322</v>
      </c>
      <c r="P103" s="38" t="s">
        <v>323</v>
      </c>
      <c r="Q103" s="41" t="s">
        <v>24</v>
      </c>
      <c r="R103" s="34"/>
      <c r="S103" s="36"/>
      <c r="T103"/>
    </row>
    <row r="104" spans="2:20" x14ac:dyDescent="0.2">
      <c r="B104" s="40">
        <v>2017</v>
      </c>
      <c r="C104" s="41">
        <v>4</v>
      </c>
      <c r="D104" s="41" t="s">
        <v>15</v>
      </c>
      <c r="E104" s="34" t="s">
        <v>1157</v>
      </c>
      <c r="F104" s="41" t="s">
        <v>159</v>
      </c>
      <c r="G104" s="41">
        <v>3013150201</v>
      </c>
      <c r="H104" s="41" t="s">
        <v>1151</v>
      </c>
      <c r="I104" s="41" t="s">
        <v>1152</v>
      </c>
      <c r="J104" s="42" t="s">
        <v>17</v>
      </c>
      <c r="K104" s="42">
        <v>1239</v>
      </c>
      <c r="L104" s="42" t="s">
        <v>440</v>
      </c>
      <c r="M104" s="42">
        <v>22000000</v>
      </c>
      <c r="N104" s="37" t="s">
        <v>1139</v>
      </c>
      <c r="O104" s="38" t="s">
        <v>1140</v>
      </c>
      <c r="P104" s="38" t="s">
        <v>1141</v>
      </c>
      <c r="Q104" s="41" t="s">
        <v>24</v>
      </c>
      <c r="R104" s="34"/>
      <c r="S104" s="36"/>
      <c r="T104" s="5"/>
    </row>
    <row r="105" spans="2:20" x14ac:dyDescent="0.2">
      <c r="B105" s="40">
        <v>2017</v>
      </c>
      <c r="C105" s="41">
        <v>6</v>
      </c>
      <c r="D105" s="41" t="s">
        <v>15</v>
      </c>
      <c r="E105" s="34" t="s">
        <v>1171</v>
      </c>
      <c r="F105" s="41" t="s">
        <v>159</v>
      </c>
      <c r="G105" s="41">
        <v>3015200101</v>
      </c>
      <c r="H105" s="41" t="s">
        <v>1172</v>
      </c>
      <c r="I105" s="41" t="s">
        <v>1173</v>
      </c>
      <c r="J105" s="42" t="s">
        <v>17</v>
      </c>
      <c r="K105" s="42">
        <v>128</v>
      </c>
      <c r="L105" s="42" t="s">
        <v>223</v>
      </c>
      <c r="M105" s="42">
        <v>22000000</v>
      </c>
      <c r="N105" s="37" t="s">
        <v>1139</v>
      </c>
      <c r="O105" s="38" t="s">
        <v>1174</v>
      </c>
      <c r="P105" s="38" t="s">
        <v>1175</v>
      </c>
      <c r="Q105" s="41" t="s">
        <v>24</v>
      </c>
      <c r="R105" s="34"/>
      <c r="S105" s="36"/>
      <c r="T105" s="5"/>
    </row>
    <row r="106" spans="2:20" x14ac:dyDescent="0.2">
      <c r="B106" s="40">
        <v>2017</v>
      </c>
      <c r="C106" s="41">
        <v>4</v>
      </c>
      <c r="D106" s="41" t="s">
        <v>15</v>
      </c>
      <c r="E106" s="34" t="s">
        <v>2366</v>
      </c>
      <c r="F106" s="41" t="s">
        <v>159</v>
      </c>
      <c r="G106" s="41"/>
      <c r="H106" s="41" t="s">
        <v>2370</v>
      </c>
      <c r="I106" s="41" t="s">
        <v>1341</v>
      </c>
      <c r="J106" s="42" t="s">
        <v>2350</v>
      </c>
      <c r="K106" s="42">
        <v>1</v>
      </c>
      <c r="L106" s="42" t="s">
        <v>2359</v>
      </c>
      <c r="M106" s="42">
        <v>22241000</v>
      </c>
      <c r="N106" s="37" t="s">
        <v>2360</v>
      </c>
      <c r="O106" s="38" t="s">
        <v>2368</v>
      </c>
      <c r="P106" s="38" t="s">
        <v>2369</v>
      </c>
      <c r="Q106" s="41" t="s">
        <v>24</v>
      </c>
      <c r="R106" s="34"/>
      <c r="S106" s="36"/>
      <c r="T106" s="5"/>
    </row>
    <row r="107" spans="2:20" x14ac:dyDescent="0.2">
      <c r="B107" s="40">
        <v>2017</v>
      </c>
      <c r="C107" s="41">
        <v>5</v>
      </c>
      <c r="D107" s="41" t="s">
        <v>16</v>
      </c>
      <c r="E107" s="34" t="s">
        <v>552</v>
      </c>
      <c r="F107" s="41" t="s">
        <v>159</v>
      </c>
      <c r="G107" s="41"/>
      <c r="H107" s="41" t="s">
        <v>559</v>
      </c>
      <c r="I107" s="41" t="s">
        <v>560</v>
      </c>
      <c r="J107" s="42" t="s">
        <v>561</v>
      </c>
      <c r="K107" s="42">
        <v>432</v>
      </c>
      <c r="L107" s="42" t="s">
        <v>562</v>
      </c>
      <c r="M107" s="42">
        <v>23000000</v>
      </c>
      <c r="N107" s="37" t="s">
        <v>548</v>
      </c>
      <c r="O107" s="38" t="s">
        <v>557</v>
      </c>
      <c r="P107" s="38" t="s">
        <v>558</v>
      </c>
      <c r="Q107" s="41" t="s">
        <v>24</v>
      </c>
      <c r="R107" s="34"/>
      <c r="S107" s="36"/>
      <c r="T107" s="5"/>
    </row>
    <row r="108" spans="2:20" x14ac:dyDescent="0.15">
      <c r="B108" s="40">
        <v>2017</v>
      </c>
      <c r="C108" s="41">
        <v>4</v>
      </c>
      <c r="D108" s="41" t="s">
        <v>16</v>
      </c>
      <c r="E108" s="34" t="s">
        <v>532</v>
      </c>
      <c r="F108" s="41" t="s">
        <v>159</v>
      </c>
      <c r="G108" s="41"/>
      <c r="H108" s="41" t="s">
        <v>533</v>
      </c>
      <c r="I108" s="41" t="s">
        <v>534</v>
      </c>
      <c r="J108" s="42" t="s">
        <v>401</v>
      </c>
      <c r="K108" s="42">
        <v>2</v>
      </c>
      <c r="L108" s="42" t="s">
        <v>526</v>
      </c>
      <c r="M108" s="42">
        <v>24000000</v>
      </c>
      <c r="N108" s="37" t="s">
        <v>307</v>
      </c>
      <c r="O108" s="38" t="s">
        <v>527</v>
      </c>
      <c r="P108" s="38" t="s">
        <v>528</v>
      </c>
      <c r="Q108" s="41" t="s">
        <v>24</v>
      </c>
      <c r="R108" s="34"/>
      <c r="S108" s="36"/>
    </row>
    <row r="109" spans="2:20" x14ac:dyDescent="0.15">
      <c r="B109" s="40">
        <v>2017</v>
      </c>
      <c r="C109" s="41">
        <v>4</v>
      </c>
      <c r="D109" s="41" t="s">
        <v>15</v>
      </c>
      <c r="E109" s="34" t="s">
        <v>728</v>
      </c>
      <c r="F109" s="41" t="s">
        <v>107</v>
      </c>
      <c r="G109" s="41"/>
      <c r="H109" s="41" t="s">
        <v>729</v>
      </c>
      <c r="I109" s="41" t="s">
        <v>730</v>
      </c>
      <c r="J109" s="42" t="s">
        <v>731</v>
      </c>
      <c r="K109" s="42">
        <v>1</v>
      </c>
      <c r="L109" s="42" t="s">
        <v>717</v>
      </c>
      <c r="M109" s="42">
        <v>24200000</v>
      </c>
      <c r="N109" s="37" t="s">
        <v>687</v>
      </c>
      <c r="O109" s="38" t="s">
        <v>726</v>
      </c>
      <c r="P109" s="38" t="s">
        <v>727</v>
      </c>
      <c r="Q109" s="41" t="s">
        <v>24</v>
      </c>
      <c r="R109" s="34"/>
      <c r="S109" s="36"/>
    </row>
    <row r="110" spans="2:20" x14ac:dyDescent="0.15">
      <c r="B110" s="40">
        <v>2017</v>
      </c>
      <c r="C110" s="41">
        <v>5</v>
      </c>
      <c r="D110" s="41" t="s">
        <v>15</v>
      </c>
      <c r="E110" s="34" t="s">
        <v>111</v>
      </c>
      <c r="F110" s="41" t="s">
        <v>159</v>
      </c>
      <c r="G110" s="41"/>
      <c r="H110" s="41" t="s">
        <v>179</v>
      </c>
      <c r="I110" s="41" t="s">
        <v>180</v>
      </c>
      <c r="J110" s="42" t="s">
        <v>162</v>
      </c>
      <c r="K110" s="42">
        <v>1</v>
      </c>
      <c r="L110" s="42" t="s">
        <v>176</v>
      </c>
      <c r="M110" s="42">
        <v>24260302</v>
      </c>
      <c r="N110" s="37" t="s">
        <v>164</v>
      </c>
      <c r="O110" s="38" t="s">
        <v>113</v>
      </c>
      <c r="P110" s="38" t="s">
        <v>114</v>
      </c>
      <c r="Q110" s="41" t="s">
        <v>24</v>
      </c>
      <c r="R110" s="34"/>
      <c r="S110" s="36"/>
    </row>
    <row r="111" spans="2:20" x14ac:dyDescent="0.15">
      <c r="B111" s="40">
        <v>2017</v>
      </c>
      <c r="C111" s="41">
        <v>4</v>
      </c>
      <c r="D111" s="41" t="s">
        <v>15</v>
      </c>
      <c r="E111" s="34" t="s">
        <v>825</v>
      </c>
      <c r="F111" s="41" t="s">
        <v>616</v>
      </c>
      <c r="G111" s="41">
        <v>10063094</v>
      </c>
      <c r="H111" s="41" t="s">
        <v>610</v>
      </c>
      <c r="I111" s="41" t="s">
        <v>863</v>
      </c>
      <c r="J111" s="42" t="s">
        <v>582</v>
      </c>
      <c r="K111" s="42">
        <v>384</v>
      </c>
      <c r="L111" s="42" t="s">
        <v>612</v>
      </c>
      <c r="M111" s="42">
        <v>25000000</v>
      </c>
      <c r="N111" s="37" t="s">
        <v>812</v>
      </c>
      <c r="O111" s="38" t="s">
        <v>826</v>
      </c>
      <c r="P111" s="38" t="s">
        <v>827</v>
      </c>
      <c r="Q111" s="41" t="s">
        <v>24</v>
      </c>
      <c r="R111" s="34"/>
      <c r="S111" s="36"/>
    </row>
    <row r="112" spans="2:20" x14ac:dyDescent="0.15">
      <c r="B112" s="40">
        <v>2017</v>
      </c>
      <c r="C112" s="41">
        <v>6</v>
      </c>
      <c r="D112" s="41" t="s">
        <v>16</v>
      </c>
      <c r="E112" s="34" t="s">
        <v>493</v>
      </c>
      <c r="F112" s="41" t="s">
        <v>159</v>
      </c>
      <c r="G112" s="41"/>
      <c r="H112" s="41" t="s">
        <v>636</v>
      </c>
      <c r="I112" s="41" t="s">
        <v>637</v>
      </c>
      <c r="J112" s="42" t="s">
        <v>577</v>
      </c>
      <c r="K112" s="42">
        <v>2</v>
      </c>
      <c r="L112" s="42" t="s">
        <v>538</v>
      </c>
      <c r="M112" s="42">
        <v>25000000</v>
      </c>
      <c r="N112" s="37" t="s">
        <v>334</v>
      </c>
      <c r="O112" s="38" t="s">
        <v>495</v>
      </c>
      <c r="P112" s="38" t="s">
        <v>496</v>
      </c>
      <c r="Q112" s="41" t="s">
        <v>24</v>
      </c>
      <c r="R112" s="34"/>
      <c r="S112" s="36"/>
    </row>
    <row r="113" spans="2:19" x14ac:dyDescent="0.15">
      <c r="B113" s="40">
        <v>2017</v>
      </c>
      <c r="C113" s="41">
        <v>4</v>
      </c>
      <c r="D113" s="41" t="s">
        <v>16</v>
      </c>
      <c r="E113" s="34" t="s">
        <v>692</v>
      </c>
      <c r="F113" s="41" t="s">
        <v>257</v>
      </c>
      <c r="G113" s="41"/>
      <c r="H113" s="41" t="s">
        <v>748</v>
      </c>
      <c r="I113" s="41" t="s">
        <v>749</v>
      </c>
      <c r="J113" s="42" t="s">
        <v>17</v>
      </c>
      <c r="K113" s="42">
        <v>78</v>
      </c>
      <c r="L113" s="42" t="s">
        <v>234</v>
      </c>
      <c r="M113" s="42">
        <v>25414400</v>
      </c>
      <c r="N113" s="37" t="s">
        <v>694</v>
      </c>
      <c r="O113" s="38" t="s">
        <v>695</v>
      </c>
      <c r="P113" s="38" t="s">
        <v>696</v>
      </c>
      <c r="Q113" s="41" t="s">
        <v>24</v>
      </c>
      <c r="R113" s="34"/>
      <c r="S113" s="36"/>
    </row>
    <row r="114" spans="2:19" x14ac:dyDescent="0.15">
      <c r="B114" s="40">
        <v>2017</v>
      </c>
      <c r="C114" s="41">
        <v>4</v>
      </c>
      <c r="D114" s="41" t="s">
        <v>15</v>
      </c>
      <c r="E114" s="34" t="s">
        <v>158</v>
      </c>
      <c r="F114" s="41" t="s">
        <v>159</v>
      </c>
      <c r="G114" s="41"/>
      <c r="H114" s="41" t="s">
        <v>160</v>
      </c>
      <c r="I114" s="41" t="s">
        <v>161</v>
      </c>
      <c r="J114" s="42" t="s">
        <v>162</v>
      </c>
      <c r="K114" s="42">
        <v>64</v>
      </c>
      <c r="L114" s="42" t="s">
        <v>163</v>
      </c>
      <c r="M114" s="42">
        <v>25738000</v>
      </c>
      <c r="N114" s="37" t="s">
        <v>164</v>
      </c>
      <c r="O114" s="38" t="s">
        <v>165</v>
      </c>
      <c r="P114" s="38" t="s">
        <v>166</v>
      </c>
      <c r="Q114" s="41" t="s">
        <v>24</v>
      </c>
      <c r="R114" s="34"/>
      <c r="S114" s="36"/>
    </row>
    <row r="115" spans="2:19" x14ac:dyDescent="0.15">
      <c r="B115" s="40">
        <v>2017</v>
      </c>
      <c r="C115" s="41">
        <v>4</v>
      </c>
      <c r="D115" s="41" t="s">
        <v>16</v>
      </c>
      <c r="E115" s="34" t="s">
        <v>697</v>
      </c>
      <c r="F115" s="41" t="s">
        <v>257</v>
      </c>
      <c r="G115" s="41"/>
      <c r="H115" s="41" t="s">
        <v>759</v>
      </c>
      <c r="I115" s="41" t="s">
        <v>760</v>
      </c>
      <c r="J115" s="42" t="s">
        <v>17</v>
      </c>
      <c r="K115" s="42">
        <v>330</v>
      </c>
      <c r="L115" s="42" t="s">
        <v>440</v>
      </c>
      <c r="M115" s="42">
        <v>25740000</v>
      </c>
      <c r="N115" s="37" t="s">
        <v>694</v>
      </c>
      <c r="O115" s="38" t="s">
        <v>698</v>
      </c>
      <c r="P115" s="38" t="s">
        <v>699</v>
      </c>
      <c r="Q115" s="41" t="s">
        <v>24</v>
      </c>
      <c r="R115" s="34"/>
      <c r="S115" s="36"/>
    </row>
    <row r="116" spans="2:19" x14ac:dyDescent="0.15">
      <c r="B116" s="40">
        <v>2017</v>
      </c>
      <c r="C116" s="41">
        <v>4</v>
      </c>
      <c r="D116" s="41" t="s">
        <v>15</v>
      </c>
      <c r="E116" s="34" t="s">
        <v>465</v>
      </c>
      <c r="F116" s="41" t="s">
        <v>64</v>
      </c>
      <c r="G116" s="41"/>
      <c r="H116" s="41" t="s">
        <v>466</v>
      </c>
      <c r="I116" s="41" t="s">
        <v>467</v>
      </c>
      <c r="J116" s="42" t="s">
        <v>444</v>
      </c>
      <c r="K116" s="42">
        <v>3</v>
      </c>
      <c r="L116" s="42" t="s">
        <v>462</v>
      </c>
      <c r="M116" s="42">
        <v>25748000</v>
      </c>
      <c r="N116" s="37" t="s">
        <v>625</v>
      </c>
      <c r="O116" s="38" t="s">
        <v>463</v>
      </c>
      <c r="P116" s="38" t="s">
        <v>464</v>
      </c>
      <c r="Q116" s="41" t="s">
        <v>24</v>
      </c>
      <c r="R116" s="34"/>
      <c r="S116" s="36"/>
    </row>
    <row r="117" spans="2:19" x14ac:dyDescent="0.15">
      <c r="B117" s="40">
        <v>2017</v>
      </c>
      <c r="C117" s="41">
        <v>4</v>
      </c>
      <c r="D117" s="41" t="s">
        <v>15</v>
      </c>
      <c r="E117" s="34" t="s">
        <v>1335</v>
      </c>
      <c r="F117" s="41" t="s">
        <v>159</v>
      </c>
      <c r="G117" s="41">
        <v>4014178203</v>
      </c>
      <c r="H117" s="41" t="s">
        <v>1336</v>
      </c>
      <c r="I117" s="41"/>
      <c r="J117" s="42" t="s">
        <v>17</v>
      </c>
      <c r="K117" s="42">
        <v>172</v>
      </c>
      <c r="L117" s="42" t="s">
        <v>717</v>
      </c>
      <c r="M117" s="42">
        <v>25904000</v>
      </c>
      <c r="N117" s="37" t="s">
        <v>1239</v>
      </c>
      <c r="O117" s="38" t="s">
        <v>1240</v>
      </c>
      <c r="P117" s="38" t="s">
        <v>1241</v>
      </c>
      <c r="Q117" s="41" t="s">
        <v>24</v>
      </c>
      <c r="R117" s="34"/>
      <c r="S117" s="36"/>
    </row>
    <row r="118" spans="2:19" x14ac:dyDescent="0.15">
      <c r="B118" s="40">
        <v>2017</v>
      </c>
      <c r="C118" s="41">
        <v>6</v>
      </c>
      <c r="D118" s="41" t="s">
        <v>15</v>
      </c>
      <c r="E118" s="34" t="s">
        <v>1171</v>
      </c>
      <c r="F118" s="41" t="s">
        <v>159</v>
      </c>
      <c r="G118" s="41">
        <v>1111169801</v>
      </c>
      <c r="H118" s="41" t="s">
        <v>1176</v>
      </c>
      <c r="I118" s="41" t="s">
        <v>1177</v>
      </c>
      <c r="J118" s="42" t="s">
        <v>1178</v>
      </c>
      <c r="K118" s="42">
        <v>322</v>
      </c>
      <c r="L118" s="42" t="s">
        <v>91</v>
      </c>
      <c r="M118" s="42">
        <v>26000000</v>
      </c>
      <c r="N118" s="37" t="s">
        <v>1139</v>
      </c>
      <c r="O118" s="38" t="s">
        <v>1174</v>
      </c>
      <c r="P118" s="38" t="s">
        <v>1175</v>
      </c>
      <c r="Q118" s="41" t="s">
        <v>24</v>
      </c>
      <c r="R118" s="34"/>
      <c r="S118" s="36"/>
    </row>
    <row r="119" spans="2:19" x14ac:dyDescent="0.15">
      <c r="B119" s="40">
        <v>2017</v>
      </c>
      <c r="C119" s="41">
        <v>6</v>
      </c>
      <c r="D119" s="41" t="s">
        <v>16</v>
      </c>
      <c r="E119" s="34" t="s">
        <v>482</v>
      </c>
      <c r="F119" s="41" t="s">
        <v>159</v>
      </c>
      <c r="G119" s="41"/>
      <c r="H119" s="41" t="s">
        <v>83</v>
      </c>
      <c r="I119" s="41" t="s">
        <v>483</v>
      </c>
      <c r="J119" s="42" t="s">
        <v>484</v>
      </c>
      <c r="K119" s="42">
        <v>400</v>
      </c>
      <c r="L119" s="42" t="s">
        <v>85</v>
      </c>
      <c r="M119" s="42">
        <v>26844000</v>
      </c>
      <c r="N119" s="37" t="s">
        <v>485</v>
      </c>
      <c r="O119" s="38" t="s">
        <v>486</v>
      </c>
      <c r="P119" s="38" t="s">
        <v>487</v>
      </c>
      <c r="Q119" s="41" t="s">
        <v>24</v>
      </c>
      <c r="R119" s="34"/>
      <c r="S119" s="36"/>
    </row>
    <row r="120" spans="2:19" x14ac:dyDescent="0.15">
      <c r="B120" s="40">
        <v>2017</v>
      </c>
      <c r="C120" s="41">
        <v>5</v>
      </c>
      <c r="D120" s="41" t="s">
        <v>16</v>
      </c>
      <c r="E120" s="34" t="s">
        <v>692</v>
      </c>
      <c r="F120" s="41" t="s">
        <v>257</v>
      </c>
      <c r="G120" s="41"/>
      <c r="H120" s="41" t="s">
        <v>752</v>
      </c>
      <c r="I120" s="41" t="s">
        <v>753</v>
      </c>
      <c r="J120" s="42" t="s">
        <v>17</v>
      </c>
      <c r="K120" s="42">
        <v>31</v>
      </c>
      <c r="L120" s="42" t="s">
        <v>223</v>
      </c>
      <c r="M120" s="42">
        <v>27216200</v>
      </c>
      <c r="N120" s="37" t="s">
        <v>694</v>
      </c>
      <c r="O120" s="38" t="s">
        <v>695</v>
      </c>
      <c r="P120" s="38" t="s">
        <v>696</v>
      </c>
      <c r="Q120" s="41" t="s">
        <v>24</v>
      </c>
      <c r="R120" s="34"/>
      <c r="S120" s="36"/>
    </row>
    <row r="121" spans="2:19" x14ac:dyDescent="0.15">
      <c r="B121" s="40">
        <v>2017</v>
      </c>
      <c r="C121" s="41">
        <v>5</v>
      </c>
      <c r="D121" s="41" t="s">
        <v>1096</v>
      </c>
      <c r="E121" s="34" t="s">
        <v>1090</v>
      </c>
      <c r="F121" s="41" t="s">
        <v>159</v>
      </c>
      <c r="G121" s="41">
        <v>3011159701</v>
      </c>
      <c r="H121" s="41" t="s">
        <v>1097</v>
      </c>
      <c r="I121" s="41" t="s">
        <v>1098</v>
      </c>
      <c r="J121" s="42" t="s">
        <v>1092</v>
      </c>
      <c r="K121" s="42">
        <v>81</v>
      </c>
      <c r="L121" s="42" t="s">
        <v>717</v>
      </c>
      <c r="M121" s="42">
        <v>27548500</v>
      </c>
      <c r="N121" s="37" t="s">
        <v>1093</v>
      </c>
      <c r="O121" s="38"/>
      <c r="P121" s="38"/>
      <c r="Q121" s="41" t="s">
        <v>1641</v>
      </c>
      <c r="R121" s="34"/>
      <c r="S121" s="36"/>
    </row>
    <row r="122" spans="2:19" x14ac:dyDescent="0.15">
      <c r="B122" s="40">
        <v>2017</v>
      </c>
      <c r="C122" s="41">
        <v>4</v>
      </c>
      <c r="D122" s="41" t="s">
        <v>16</v>
      </c>
      <c r="E122" s="34" t="s">
        <v>535</v>
      </c>
      <c r="F122" s="41" t="s">
        <v>159</v>
      </c>
      <c r="G122" s="41"/>
      <c r="H122" s="41" t="s">
        <v>536</v>
      </c>
      <c r="I122" s="41" t="s">
        <v>537</v>
      </c>
      <c r="J122" s="42" t="s">
        <v>401</v>
      </c>
      <c r="K122" s="42">
        <v>1</v>
      </c>
      <c r="L122" s="42" t="s">
        <v>538</v>
      </c>
      <c r="M122" s="42">
        <v>28000000</v>
      </c>
      <c r="N122" s="37" t="s">
        <v>307</v>
      </c>
      <c r="O122" s="38" t="s">
        <v>340</v>
      </c>
      <c r="P122" s="38" t="s">
        <v>341</v>
      </c>
      <c r="Q122" s="41" t="s">
        <v>24</v>
      </c>
      <c r="R122" s="34"/>
      <c r="S122" s="36"/>
    </row>
    <row r="123" spans="2:19" x14ac:dyDescent="0.15">
      <c r="B123" s="40">
        <v>2017</v>
      </c>
      <c r="C123" s="41">
        <v>4</v>
      </c>
      <c r="D123" s="41" t="s">
        <v>15</v>
      </c>
      <c r="E123" s="34" t="s">
        <v>1157</v>
      </c>
      <c r="F123" s="41" t="s">
        <v>159</v>
      </c>
      <c r="G123" s="41">
        <v>3013150201</v>
      </c>
      <c r="H123" s="41" t="s">
        <v>1151</v>
      </c>
      <c r="I123" s="41" t="s">
        <v>1158</v>
      </c>
      <c r="J123" s="42" t="s">
        <v>17</v>
      </c>
      <c r="K123" s="42">
        <v>1294</v>
      </c>
      <c r="L123" s="42" t="s">
        <v>440</v>
      </c>
      <c r="M123" s="42">
        <v>28000000</v>
      </c>
      <c r="N123" s="37" t="s">
        <v>1139</v>
      </c>
      <c r="O123" s="38" t="s">
        <v>1140</v>
      </c>
      <c r="P123" s="38" t="s">
        <v>1141</v>
      </c>
      <c r="Q123" s="41" t="s">
        <v>24</v>
      </c>
      <c r="R123" s="34"/>
      <c r="S123" s="36"/>
    </row>
    <row r="124" spans="2:19" x14ac:dyDescent="0.15">
      <c r="B124" s="40">
        <v>2017</v>
      </c>
      <c r="C124" s="41">
        <v>6</v>
      </c>
      <c r="D124" s="41" t="s">
        <v>15</v>
      </c>
      <c r="E124" s="34" t="s">
        <v>1171</v>
      </c>
      <c r="F124" s="41" t="s">
        <v>159</v>
      </c>
      <c r="G124" s="41">
        <v>3012999701</v>
      </c>
      <c r="H124" s="41" t="s">
        <v>1179</v>
      </c>
      <c r="I124" s="41" t="s">
        <v>1180</v>
      </c>
      <c r="J124" s="42" t="s">
        <v>17</v>
      </c>
      <c r="K124" s="42">
        <v>868</v>
      </c>
      <c r="L124" s="42" t="s">
        <v>440</v>
      </c>
      <c r="M124" s="42">
        <v>28000000</v>
      </c>
      <c r="N124" s="37" t="s">
        <v>1139</v>
      </c>
      <c r="O124" s="38" t="s">
        <v>1174</v>
      </c>
      <c r="P124" s="38" t="s">
        <v>1175</v>
      </c>
      <c r="Q124" s="41" t="s">
        <v>24</v>
      </c>
      <c r="R124" s="34"/>
      <c r="S124" s="36"/>
    </row>
    <row r="125" spans="2:19" x14ac:dyDescent="0.15">
      <c r="B125" s="40">
        <v>2017</v>
      </c>
      <c r="C125" s="41">
        <v>6</v>
      </c>
      <c r="D125" s="41" t="s">
        <v>16</v>
      </c>
      <c r="E125" s="34" t="s">
        <v>493</v>
      </c>
      <c r="F125" s="41" t="s">
        <v>159</v>
      </c>
      <c r="G125" s="41"/>
      <c r="H125" s="41" t="s">
        <v>634</v>
      </c>
      <c r="I125" s="41" t="s">
        <v>635</v>
      </c>
      <c r="J125" s="42" t="s">
        <v>494</v>
      </c>
      <c r="K125" s="42">
        <v>592</v>
      </c>
      <c r="L125" s="42" t="s">
        <v>586</v>
      </c>
      <c r="M125" s="42">
        <v>29000000</v>
      </c>
      <c r="N125" s="37" t="s">
        <v>334</v>
      </c>
      <c r="O125" s="38" t="s">
        <v>495</v>
      </c>
      <c r="P125" s="38" t="s">
        <v>496</v>
      </c>
      <c r="Q125" s="41" t="s">
        <v>24</v>
      </c>
      <c r="R125" s="34"/>
      <c r="S125" s="36"/>
    </row>
    <row r="126" spans="2:19" x14ac:dyDescent="0.15">
      <c r="B126" s="40">
        <v>2017</v>
      </c>
      <c r="C126" s="41">
        <v>4</v>
      </c>
      <c r="D126" s="41" t="s">
        <v>15</v>
      </c>
      <c r="E126" s="34" t="s">
        <v>895</v>
      </c>
      <c r="F126" s="41" t="s">
        <v>64</v>
      </c>
      <c r="G126" s="41">
        <v>3912100101</v>
      </c>
      <c r="H126" s="41" t="s">
        <v>896</v>
      </c>
      <c r="I126" s="41" t="s">
        <v>897</v>
      </c>
      <c r="J126" s="42" t="s">
        <v>359</v>
      </c>
      <c r="K126" s="42">
        <v>1</v>
      </c>
      <c r="L126" s="42" t="s">
        <v>606</v>
      </c>
      <c r="M126" s="42">
        <v>29155200</v>
      </c>
      <c r="N126" s="37" t="s">
        <v>812</v>
      </c>
      <c r="O126" s="38" t="s">
        <v>839</v>
      </c>
      <c r="P126" s="38" t="s">
        <v>840</v>
      </c>
      <c r="Q126" s="41" t="s">
        <v>24</v>
      </c>
      <c r="R126" s="34"/>
      <c r="S126" s="36"/>
    </row>
    <row r="127" spans="2:19" x14ac:dyDescent="0.15">
      <c r="B127" s="40">
        <v>2017</v>
      </c>
      <c r="C127" s="41">
        <v>4</v>
      </c>
      <c r="D127" s="41" t="s">
        <v>16</v>
      </c>
      <c r="E127" s="34" t="s">
        <v>2382</v>
      </c>
      <c r="F127" s="41" t="s">
        <v>159</v>
      </c>
      <c r="G127" s="41"/>
      <c r="H127" s="41" t="s">
        <v>2386</v>
      </c>
      <c r="I127" s="41" t="s">
        <v>434</v>
      </c>
      <c r="J127" s="42" t="s">
        <v>17</v>
      </c>
      <c r="K127" s="42">
        <v>1</v>
      </c>
      <c r="L127" s="42" t="s">
        <v>434</v>
      </c>
      <c r="M127" s="42">
        <v>29436000</v>
      </c>
      <c r="N127" s="37" t="s">
        <v>2376</v>
      </c>
      <c r="O127" s="38" t="s">
        <v>2384</v>
      </c>
      <c r="P127" s="38" t="s">
        <v>2385</v>
      </c>
      <c r="Q127" s="41" t="s">
        <v>24</v>
      </c>
      <c r="R127" s="34"/>
      <c r="S127" s="36"/>
    </row>
    <row r="128" spans="2:19" x14ac:dyDescent="0.15">
      <c r="B128" s="40">
        <v>2017</v>
      </c>
      <c r="C128" s="41">
        <v>4</v>
      </c>
      <c r="D128" s="41" t="s">
        <v>15</v>
      </c>
      <c r="E128" s="34" t="s">
        <v>714</v>
      </c>
      <c r="F128" s="41" t="s">
        <v>107</v>
      </c>
      <c r="G128" s="41"/>
      <c r="H128" s="41" t="s">
        <v>715</v>
      </c>
      <c r="I128" s="41"/>
      <c r="J128" s="42" t="s">
        <v>716</v>
      </c>
      <c r="K128" s="42">
        <v>1</v>
      </c>
      <c r="L128" s="42" t="s">
        <v>717</v>
      </c>
      <c r="M128" s="42">
        <v>29821963</v>
      </c>
      <c r="N128" s="37" t="s">
        <v>687</v>
      </c>
      <c r="O128" s="38" t="s">
        <v>718</v>
      </c>
      <c r="P128" s="38" t="s">
        <v>719</v>
      </c>
      <c r="Q128" s="41" t="s">
        <v>24</v>
      </c>
      <c r="R128" s="34"/>
      <c r="S128" s="36"/>
    </row>
    <row r="129" spans="2:19" x14ac:dyDescent="0.15">
      <c r="B129" s="40">
        <v>2017</v>
      </c>
      <c r="C129" s="41">
        <v>4</v>
      </c>
      <c r="D129" s="41" t="s">
        <v>15</v>
      </c>
      <c r="E129" s="34" t="s">
        <v>740</v>
      </c>
      <c r="F129" s="41" t="s">
        <v>64</v>
      </c>
      <c r="G129" s="41"/>
      <c r="H129" s="41" t="s">
        <v>741</v>
      </c>
      <c r="I129" s="41" t="s">
        <v>742</v>
      </c>
      <c r="J129" s="42" t="s">
        <v>743</v>
      </c>
      <c r="K129" s="42">
        <v>20000</v>
      </c>
      <c r="L129" s="42" t="s">
        <v>717</v>
      </c>
      <c r="M129" s="42">
        <v>30000000</v>
      </c>
      <c r="N129" s="37" t="s">
        <v>744</v>
      </c>
      <c r="O129" s="38" t="s">
        <v>745</v>
      </c>
      <c r="P129" s="38">
        <v>635405981</v>
      </c>
      <c r="Q129" s="41" t="s">
        <v>24</v>
      </c>
      <c r="R129" s="34"/>
      <c r="S129" s="36"/>
    </row>
    <row r="130" spans="2:19" x14ac:dyDescent="0.15">
      <c r="B130" s="40">
        <v>2017</v>
      </c>
      <c r="C130" s="41">
        <v>4</v>
      </c>
      <c r="D130" s="41" t="s">
        <v>15</v>
      </c>
      <c r="E130" s="34" t="s">
        <v>1251</v>
      </c>
      <c r="F130" s="41" t="s">
        <v>159</v>
      </c>
      <c r="G130" s="41">
        <v>3011150501</v>
      </c>
      <c r="H130" s="41" t="s">
        <v>1280</v>
      </c>
      <c r="I130" s="41" t="s">
        <v>1281</v>
      </c>
      <c r="J130" s="42" t="s">
        <v>1243</v>
      </c>
      <c r="K130" s="42">
        <v>309</v>
      </c>
      <c r="L130" s="42" t="s">
        <v>1277</v>
      </c>
      <c r="M130" s="42">
        <v>30000000</v>
      </c>
      <c r="N130" s="37" t="s">
        <v>1245</v>
      </c>
      <c r="O130" s="38" t="s">
        <v>1252</v>
      </c>
      <c r="P130" s="38" t="s">
        <v>1253</v>
      </c>
      <c r="Q130" s="41" t="s">
        <v>24</v>
      </c>
      <c r="R130" s="34"/>
      <c r="S130" s="36"/>
    </row>
    <row r="131" spans="2:19" x14ac:dyDescent="0.15">
      <c r="B131" s="40">
        <v>2017</v>
      </c>
      <c r="C131" s="41">
        <v>5</v>
      </c>
      <c r="D131" s="41" t="s">
        <v>16</v>
      </c>
      <c r="E131" s="34" t="s">
        <v>552</v>
      </c>
      <c r="F131" s="41" t="s">
        <v>159</v>
      </c>
      <c r="G131" s="41"/>
      <c r="H131" s="41" t="s">
        <v>563</v>
      </c>
      <c r="I131" s="41" t="s">
        <v>564</v>
      </c>
      <c r="J131" s="42" t="s">
        <v>555</v>
      </c>
      <c r="K131" s="42">
        <v>257</v>
      </c>
      <c r="L131" s="42" t="s">
        <v>565</v>
      </c>
      <c r="M131" s="42">
        <v>30000000</v>
      </c>
      <c r="N131" s="37" t="s">
        <v>548</v>
      </c>
      <c r="O131" s="38" t="s">
        <v>557</v>
      </c>
      <c r="P131" s="38" t="s">
        <v>558</v>
      </c>
      <c r="Q131" s="41" t="s">
        <v>24</v>
      </c>
      <c r="R131" s="34"/>
      <c r="S131" s="36"/>
    </row>
    <row r="132" spans="2:19" x14ac:dyDescent="0.15">
      <c r="B132" s="40">
        <v>2017</v>
      </c>
      <c r="C132" s="41">
        <v>4</v>
      </c>
      <c r="D132" s="41" t="s">
        <v>16</v>
      </c>
      <c r="E132" s="34" t="s">
        <v>430</v>
      </c>
      <c r="F132" s="41" t="s">
        <v>616</v>
      </c>
      <c r="G132" s="41">
        <v>7215139801</v>
      </c>
      <c r="H132" s="41" t="s">
        <v>437</v>
      </c>
      <c r="I132" s="41" t="s">
        <v>438</v>
      </c>
      <c r="J132" s="42" t="s">
        <v>439</v>
      </c>
      <c r="K132" s="42">
        <v>300</v>
      </c>
      <c r="L132" s="42" t="s">
        <v>440</v>
      </c>
      <c r="M132" s="42">
        <v>30600000</v>
      </c>
      <c r="N132" s="37" t="s">
        <v>315</v>
      </c>
      <c r="O132" s="38" t="s">
        <v>435</v>
      </c>
      <c r="P132" s="38" t="s">
        <v>436</v>
      </c>
      <c r="Q132" s="41" t="s">
        <v>24</v>
      </c>
      <c r="R132" s="34"/>
      <c r="S132" s="36"/>
    </row>
    <row r="133" spans="2:19" ht="15.75" x14ac:dyDescent="0.15">
      <c r="B133" s="40">
        <v>2017</v>
      </c>
      <c r="C133" s="41">
        <v>6</v>
      </c>
      <c r="D133" s="41" t="s">
        <v>15</v>
      </c>
      <c r="E133" s="34" t="s">
        <v>898</v>
      </c>
      <c r="F133" s="41" t="s">
        <v>159</v>
      </c>
      <c r="G133" s="41">
        <v>3013150201</v>
      </c>
      <c r="H133" s="41" t="s">
        <v>899</v>
      </c>
      <c r="I133" s="41" t="s">
        <v>900</v>
      </c>
      <c r="J133" s="42" t="s">
        <v>582</v>
      </c>
      <c r="K133" s="42">
        <v>1061</v>
      </c>
      <c r="L133" s="42" t="s">
        <v>901</v>
      </c>
      <c r="M133" s="42">
        <v>30769000</v>
      </c>
      <c r="N133" s="37" t="s">
        <v>812</v>
      </c>
      <c r="O133" s="38" t="s">
        <v>902</v>
      </c>
      <c r="P133" s="38" t="s">
        <v>903</v>
      </c>
      <c r="Q133" s="41" t="s">
        <v>348</v>
      </c>
      <c r="R133" s="34"/>
      <c r="S133" s="36"/>
    </row>
    <row r="134" spans="2:19" x14ac:dyDescent="0.15">
      <c r="B134" s="40">
        <v>2017</v>
      </c>
      <c r="C134" s="41">
        <v>4</v>
      </c>
      <c r="D134" s="41" t="s">
        <v>16</v>
      </c>
      <c r="E134" s="34" t="s">
        <v>846</v>
      </c>
      <c r="F134" s="41" t="s">
        <v>159</v>
      </c>
      <c r="G134" s="41">
        <v>3011150501</v>
      </c>
      <c r="H134" s="41" t="s">
        <v>83</v>
      </c>
      <c r="I134" s="41" t="s">
        <v>916</v>
      </c>
      <c r="J134" s="42" t="s">
        <v>917</v>
      </c>
      <c r="K134" s="42">
        <v>464</v>
      </c>
      <c r="L134" s="42" t="s">
        <v>85</v>
      </c>
      <c r="M134" s="42">
        <v>30882150</v>
      </c>
      <c r="N134" s="37" t="s">
        <v>812</v>
      </c>
      <c r="O134" s="38" t="s">
        <v>847</v>
      </c>
      <c r="P134" s="38" t="s">
        <v>848</v>
      </c>
      <c r="Q134" s="41" t="s">
        <v>24</v>
      </c>
      <c r="R134" s="34"/>
      <c r="S134" s="36"/>
    </row>
    <row r="135" spans="2:19" x14ac:dyDescent="0.15">
      <c r="B135" s="40">
        <v>2017</v>
      </c>
      <c r="C135" s="41">
        <v>4</v>
      </c>
      <c r="D135" s="41" t="s">
        <v>15</v>
      </c>
      <c r="E135" s="34" t="s">
        <v>1142</v>
      </c>
      <c r="F135" s="41" t="s">
        <v>159</v>
      </c>
      <c r="G135" s="41">
        <v>3011159701</v>
      </c>
      <c r="H135" s="41" t="s">
        <v>1149</v>
      </c>
      <c r="I135" s="41" t="s">
        <v>1150</v>
      </c>
      <c r="J135" s="42" t="s">
        <v>17</v>
      </c>
      <c r="K135" s="42">
        <v>511</v>
      </c>
      <c r="L135" s="42" t="s">
        <v>91</v>
      </c>
      <c r="M135" s="42">
        <v>31000000</v>
      </c>
      <c r="N135" s="37" t="s">
        <v>1139</v>
      </c>
      <c r="O135" s="38" t="s">
        <v>1143</v>
      </c>
      <c r="P135" s="38" t="s">
        <v>1144</v>
      </c>
      <c r="Q135" s="41" t="s">
        <v>24</v>
      </c>
      <c r="R135" s="34"/>
      <c r="S135" s="36"/>
    </row>
    <row r="136" spans="2:19" x14ac:dyDescent="0.15">
      <c r="B136" s="40">
        <v>2017</v>
      </c>
      <c r="C136" s="41">
        <v>4</v>
      </c>
      <c r="D136" s="41" t="s">
        <v>16</v>
      </c>
      <c r="E136" s="34" t="s">
        <v>849</v>
      </c>
      <c r="F136" s="41" t="s">
        <v>159</v>
      </c>
      <c r="G136" s="41">
        <v>3011150501</v>
      </c>
      <c r="H136" s="41" t="s">
        <v>83</v>
      </c>
      <c r="I136" s="41" t="s">
        <v>916</v>
      </c>
      <c r="J136" s="42" t="s">
        <v>917</v>
      </c>
      <c r="K136" s="42">
        <v>472</v>
      </c>
      <c r="L136" s="42" t="s">
        <v>85</v>
      </c>
      <c r="M136" s="42">
        <v>31431803</v>
      </c>
      <c r="N136" s="37" t="s">
        <v>812</v>
      </c>
      <c r="O136" s="38" t="s">
        <v>847</v>
      </c>
      <c r="P136" s="38" t="s">
        <v>848</v>
      </c>
      <c r="Q136" s="41" t="s">
        <v>24</v>
      </c>
      <c r="R136" s="34"/>
      <c r="S136" s="36"/>
    </row>
    <row r="137" spans="2:19" x14ac:dyDescent="0.15">
      <c r="B137" s="40">
        <v>2017</v>
      </c>
      <c r="C137" s="41">
        <v>4</v>
      </c>
      <c r="D137" s="41" t="s">
        <v>15</v>
      </c>
      <c r="E137" s="34" t="s">
        <v>1011</v>
      </c>
      <c r="F137" s="41" t="s">
        <v>257</v>
      </c>
      <c r="G137" s="41">
        <v>30191601</v>
      </c>
      <c r="H137" s="41" t="s">
        <v>1018</v>
      </c>
      <c r="I137" s="41"/>
      <c r="J137" s="42" t="s">
        <v>1002</v>
      </c>
      <c r="K137" s="42">
        <v>1</v>
      </c>
      <c r="L137" s="42" t="s">
        <v>1003</v>
      </c>
      <c r="M137" s="42">
        <v>31851000</v>
      </c>
      <c r="N137" s="37" t="s">
        <v>1004</v>
      </c>
      <c r="O137" s="38" t="s">
        <v>963</v>
      </c>
      <c r="P137" s="38" t="s">
        <v>964</v>
      </c>
      <c r="Q137" s="41" t="s">
        <v>24</v>
      </c>
      <c r="R137" s="34"/>
      <c r="S137" s="36"/>
    </row>
    <row r="138" spans="2:19" x14ac:dyDescent="0.15">
      <c r="B138" s="40">
        <v>2017</v>
      </c>
      <c r="C138" s="41">
        <v>5</v>
      </c>
      <c r="D138" s="41" t="s">
        <v>15</v>
      </c>
      <c r="E138" s="34" t="s">
        <v>251</v>
      </c>
      <c r="F138" s="41" t="s">
        <v>159</v>
      </c>
      <c r="G138" s="41">
        <v>4014178203</v>
      </c>
      <c r="H138" s="41" t="s">
        <v>252</v>
      </c>
      <c r="I138" s="41" t="s">
        <v>253</v>
      </c>
      <c r="J138" s="42" t="s">
        <v>17</v>
      </c>
      <c r="K138" s="42">
        <v>184</v>
      </c>
      <c r="L138" s="42" t="s">
        <v>234</v>
      </c>
      <c r="M138" s="42">
        <v>32000000</v>
      </c>
      <c r="N138" s="37" t="s">
        <v>248</v>
      </c>
      <c r="O138" s="38" t="s">
        <v>254</v>
      </c>
      <c r="P138" s="38" t="s">
        <v>255</v>
      </c>
      <c r="Q138" s="41" t="s">
        <v>24</v>
      </c>
      <c r="R138" s="34"/>
      <c r="S138" s="36"/>
    </row>
    <row r="139" spans="2:19" x14ac:dyDescent="0.15">
      <c r="B139" s="40">
        <v>2017</v>
      </c>
      <c r="C139" s="41">
        <v>4</v>
      </c>
      <c r="D139" s="41" t="s">
        <v>16</v>
      </c>
      <c r="E139" s="34" t="s">
        <v>497</v>
      </c>
      <c r="F139" s="41" t="s">
        <v>159</v>
      </c>
      <c r="G139" s="41"/>
      <c r="H139" s="41" t="s">
        <v>501</v>
      </c>
      <c r="I139" s="41" t="s">
        <v>502</v>
      </c>
      <c r="J139" s="42" t="s">
        <v>112</v>
      </c>
      <c r="K139" s="42">
        <v>628</v>
      </c>
      <c r="L139" s="42" t="s">
        <v>440</v>
      </c>
      <c r="M139" s="42">
        <v>32028000</v>
      </c>
      <c r="N139" s="37" t="s">
        <v>336</v>
      </c>
      <c r="O139" s="38" t="s">
        <v>500</v>
      </c>
      <c r="P139" s="38" t="s">
        <v>337</v>
      </c>
      <c r="Q139" s="41" t="s">
        <v>24</v>
      </c>
      <c r="R139" s="34"/>
      <c r="S139" s="36"/>
    </row>
    <row r="140" spans="2:19" x14ac:dyDescent="0.15">
      <c r="B140" s="40">
        <v>2017</v>
      </c>
      <c r="C140" s="41">
        <v>6</v>
      </c>
      <c r="D140" s="41" t="s">
        <v>16</v>
      </c>
      <c r="E140" s="34" t="s">
        <v>256</v>
      </c>
      <c r="F140" s="41" t="s">
        <v>257</v>
      </c>
      <c r="G140" s="41">
        <v>30111505</v>
      </c>
      <c r="H140" s="41" t="s">
        <v>258</v>
      </c>
      <c r="I140" s="41" t="s">
        <v>259</v>
      </c>
      <c r="J140" s="42" t="s">
        <v>260</v>
      </c>
      <c r="K140" s="42">
        <v>520</v>
      </c>
      <c r="L140" s="42" t="s">
        <v>261</v>
      </c>
      <c r="M140" s="42">
        <v>32224400</v>
      </c>
      <c r="N140" s="37" t="s">
        <v>262</v>
      </c>
      <c r="O140" s="38" t="s">
        <v>263</v>
      </c>
      <c r="P140" s="38" t="s">
        <v>264</v>
      </c>
      <c r="Q140" s="41" t="s">
        <v>24</v>
      </c>
      <c r="R140" s="34"/>
      <c r="S140" s="36"/>
    </row>
    <row r="141" spans="2:19" x14ac:dyDescent="0.15">
      <c r="B141" s="40">
        <v>2017</v>
      </c>
      <c r="C141" s="41">
        <v>6</v>
      </c>
      <c r="D141" s="41" t="s">
        <v>15</v>
      </c>
      <c r="E141" s="34" t="s">
        <v>1231</v>
      </c>
      <c r="F141" s="41" t="s">
        <v>257</v>
      </c>
      <c r="G141" s="41">
        <v>3010161901</v>
      </c>
      <c r="H141" s="41" t="s">
        <v>489</v>
      </c>
      <c r="I141" s="41" t="s">
        <v>1323</v>
      </c>
      <c r="J141" s="42" t="s">
        <v>112</v>
      </c>
      <c r="K141" s="42">
        <v>50</v>
      </c>
      <c r="L141" s="42" t="s">
        <v>492</v>
      </c>
      <c r="M141" s="42">
        <v>32500000</v>
      </c>
      <c r="N141" s="37" t="s">
        <v>1337</v>
      </c>
      <c r="O141" s="38" t="s">
        <v>1232</v>
      </c>
      <c r="P141" s="38" t="s">
        <v>1233</v>
      </c>
      <c r="Q141" s="41" t="s">
        <v>24</v>
      </c>
      <c r="R141" s="34"/>
      <c r="S141" s="36"/>
    </row>
    <row r="142" spans="2:19" x14ac:dyDescent="0.15">
      <c r="B142" s="40">
        <v>2017</v>
      </c>
      <c r="C142" s="41">
        <v>4</v>
      </c>
      <c r="D142" s="41" t="s">
        <v>15</v>
      </c>
      <c r="E142" s="34" t="s">
        <v>1316</v>
      </c>
      <c r="F142" s="41" t="s">
        <v>159</v>
      </c>
      <c r="G142" s="41">
        <v>4014218902</v>
      </c>
      <c r="H142" s="41" t="s">
        <v>1328</v>
      </c>
      <c r="I142" s="41" t="s">
        <v>1329</v>
      </c>
      <c r="J142" s="42" t="s">
        <v>17</v>
      </c>
      <c r="K142" s="42">
        <v>71</v>
      </c>
      <c r="L142" s="42" t="s">
        <v>223</v>
      </c>
      <c r="M142" s="42">
        <v>32569000</v>
      </c>
      <c r="N142" s="37" t="s">
        <v>1221</v>
      </c>
      <c r="O142" s="38" t="s">
        <v>1318</v>
      </c>
      <c r="P142" s="38" t="s">
        <v>1319</v>
      </c>
      <c r="Q142" s="41" t="s">
        <v>24</v>
      </c>
      <c r="R142" s="34"/>
      <c r="S142" s="36"/>
    </row>
    <row r="143" spans="2:19" x14ac:dyDescent="0.15">
      <c r="B143" s="40">
        <v>2017</v>
      </c>
      <c r="C143" s="41">
        <v>4</v>
      </c>
      <c r="D143" s="41" t="s">
        <v>15</v>
      </c>
      <c r="E143" s="34" t="s">
        <v>1286</v>
      </c>
      <c r="F143" s="41" t="s">
        <v>159</v>
      </c>
      <c r="G143" s="41">
        <v>3011160102</v>
      </c>
      <c r="H143" s="41" t="s">
        <v>83</v>
      </c>
      <c r="I143" s="41" t="s">
        <v>1287</v>
      </c>
      <c r="J143" s="42" t="s">
        <v>917</v>
      </c>
      <c r="K143" s="42">
        <v>480</v>
      </c>
      <c r="L143" s="42" t="s">
        <v>85</v>
      </c>
      <c r="M143" s="42">
        <v>33000000</v>
      </c>
      <c r="N143" s="37" t="s">
        <v>1288</v>
      </c>
      <c r="O143" s="38" t="s">
        <v>1186</v>
      </c>
      <c r="P143" s="38" t="s">
        <v>1187</v>
      </c>
      <c r="Q143" s="41" t="s">
        <v>24</v>
      </c>
      <c r="R143" s="34"/>
      <c r="S143" s="36"/>
    </row>
    <row r="144" spans="2:19" x14ac:dyDescent="0.15">
      <c r="B144" s="40">
        <v>2017</v>
      </c>
      <c r="C144" s="41">
        <v>5</v>
      </c>
      <c r="D144" s="41" t="s">
        <v>15</v>
      </c>
      <c r="E144" s="34" t="s">
        <v>1167</v>
      </c>
      <c r="F144" s="41" t="s">
        <v>159</v>
      </c>
      <c r="G144" s="41">
        <v>3911152602</v>
      </c>
      <c r="H144" s="41" t="s">
        <v>1064</v>
      </c>
      <c r="I144" s="41" t="s">
        <v>1170</v>
      </c>
      <c r="J144" s="42" t="s">
        <v>110</v>
      </c>
      <c r="K144" s="42">
        <v>18</v>
      </c>
      <c r="L144" s="42" t="s">
        <v>1122</v>
      </c>
      <c r="M144" s="42">
        <v>33000000</v>
      </c>
      <c r="N144" s="37" t="s">
        <v>1139</v>
      </c>
      <c r="O144" s="38" t="s">
        <v>1161</v>
      </c>
      <c r="P144" s="38" t="s">
        <v>1162</v>
      </c>
      <c r="Q144" s="41" t="s">
        <v>24</v>
      </c>
      <c r="R144" s="34"/>
      <c r="S144" s="36"/>
    </row>
    <row r="145" spans="2:19" x14ac:dyDescent="0.15">
      <c r="B145" s="40">
        <v>2017</v>
      </c>
      <c r="C145" s="41">
        <v>4</v>
      </c>
      <c r="D145" s="41" t="s">
        <v>16</v>
      </c>
      <c r="E145" s="34" t="s">
        <v>786</v>
      </c>
      <c r="F145" s="41" t="s">
        <v>257</v>
      </c>
      <c r="G145" s="41"/>
      <c r="H145" s="41" t="s">
        <v>787</v>
      </c>
      <c r="I145" s="41" t="s">
        <v>788</v>
      </c>
      <c r="J145" s="42" t="s">
        <v>17</v>
      </c>
      <c r="K145" s="42">
        <v>856</v>
      </c>
      <c r="L145" s="42" t="s">
        <v>234</v>
      </c>
      <c r="M145" s="42">
        <v>33292000</v>
      </c>
      <c r="N145" s="37" t="s">
        <v>694</v>
      </c>
      <c r="O145" s="38" t="s">
        <v>708</v>
      </c>
      <c r="P145" s="38" t="s">
        <v>709</v>
      </c>
      <c r="Q145" s="41" t="s">
        <v>24</v>
      </c>
      <c r="R145" s="34"/>
      <c r="S145" s="36"/>
    </row>
    <row r="146" spans="2:19" x14ac:dyDescent="0.15">
      <c r="B146" s="40">
        <v>2017</v>
      </c>
      <c r="C146" s="41">
        <v>6</v>
      </c>
      <c r="D146" s="41" t="s">
        <v>16</v>
      </c>
      <c r="E146" s="34" t="s">
        <v>574</v>
      </c>
      <c r="F146" s="41" t="s">
        <v>159</v>
      </c>
      <c r="G146" s="41">
        <v>3023170101</v>
      </c>
      <c r="H146" s="41" t="s">
        <v>584</v>
      </c>
      <c r="I146" s="41" t="s">
        <v>585</v>
      </c>
      <c r="J146" s="42" t="s">
        <v>577</v>
      </c>
      <c r="K146" s="42">
        <v>68</v>
      </c>
      <c r="L146" s="42" t="s">
        <v>586</v>
      </c>
      <c r="M146" s="42">
        <v>33410692</v>
      </c>
      <c r="N146" s="37" t="s">
        <v>579</v>
      </c>
      <c r="O146" s="38" t="s">
        <v>351</v>
      </c>
      <c r="P146" s="38" t="s">
        <v>352</v>
      </c>
      <c r="Q146" s="41" t="s">
        <v>24</v>
      </c>
      <c r="R146" s="34"/>
      <c r="S146" s="36"/>
    </row>
    <row r="147" spans="2:19" x14ac:dyDescent="0.15">
      <c r="B147" s="40">
        <v>2017</v>
      </c>
      <c r="C147" s="41">
        <v>4</v>
      </c>
      <c r="D147" s="41" t="s">
        <v>15</v>
      </c>
      <c r="E147" s="34" t="s">
        <v>1123</v>
      </c>
      <c r="F147" s="41" t="s">
        <v>64</v>
      </c>
      <c r="G147" s="41">
        <v>3011150501</v>
      </c>
      <c r="H147" s="41" t="s">
        <v>83</v>
      </c>
      <c r="I147" s="41" t="s">
        <v>483</v>
      </c>
      <c r="J147" s="42" t="s">
        <v>112</v>
      </c>
      <c r="K147" s="42">
        <v>467.5</v>
      </c>
      <c r="L147" s="42" t="s">
        <v>85</v>
      </c>
      <c r="M147" s="42">
        <v>33496375</v>
      </c>
      <c r="N147" s="37" t="s">
        <v>1103</v>
      </c>
      <c r="O147" s="38" t="s">
        <v>1108</v>
      </c>
      <c r="P147" s="38" t="s">
        <v>1109</v>
      </c>
      <c r="Q147" s="41" t="s">
        <v>24</v>
      </c>
      <c r="R147" s="34"/>
      <c r="S147" s="36"/>
    </row>
    <row r="148" spans="2:19" x14ac:dyDescent="0.15">
      <c r="B148" s="40">
        <v>2017</v>
      </c>
      <c r="C148" s="41">
        <v>6</v>
      </c>
      <c r="D148" s="41" t="s">
        <v>15</v>
      </c>
      <c r="E148" s="34" t="s">
        <v>1235</v>
      </c>
      <c r="F148" s="41" t="s">
        <v>257</v>
      </c>
      <c r="G148" s="41">
        <v>3011150501</v>
      </c>
      <c r="H148" s="41" t="s">
        <v>83</v>
      </c>
      <c r="I148" s="41" t="s">
        <v>1338</v>
      </c>
      <c r="J148" s="42" t="s">
        <v>112</v>
      </c>
      <c r="K148" s="42">
        <v>500</v>
      </c>
      <c r="L148" s="42" t="s">
        <v>85</v>
      </c>
      <c r="M148" s="42">
        <v>34000000</v>
      </c>
      <c r="N148" s="37" t="s">
        <v>1337</v>
      </c>
      <c r="O148" s="38" t="s">
        <v>1236</v>
      </c>
      <c r="P148" s="38" t="s">
        <v>1237</v>
      </c>
      <c r="Q148" s="41" t="s">
        <v>24</v>
      </c>
      <c r="R148" s="34"/>
      <c r="S148" s="36"/>
    </row>
    <row r="149" spans="2:19" x14ac:dyDescent="0.15">
      <c r="B149" s="40">
        <v>2017</v>
      </c>
      <c r="C149" s="41">
        <v>4</v>
      </c>
      <c r="D149" s="41" t="s">
        <v>16</v>
      </c>
      <c r="E149" s="34" t="s">
        <v>2372</v>
      </c>
      <c r="F149" s="41" t="s">
        <v>159</v>
      </c>
      <c r="G149" s="41">
        <v>3010360501</v>
      </c>
      <c r="H149" s="41" t="s">
        <v>2377</v>
      </c>
      <c r="I149" s="41" t="s">
        <v>2378</v>
      </c>
      <c r="J149" s="42" t="s">
        <v>1178</v>
      </c>
      <c r="K149" s="42">
        <v>318</v>
      </c>
      <c r="L149" s="42" t="s">
        <v>440</v>
      </c>
      <c r="M149" s="42">
        <v>34026000</v>
      </c>
      <c r="N149" s="37" t="s">
        <v>2376</v>
      </c>
      <c r="O149" s="38" t="s">
        <v>2304</v>
      </c>
      <c r="P149" s="38" t="s">
        <v>2305</v>
      </c>
      <c r="Q149" s="41" t="s">
        <v>24</v>
      </c>
      <c r="R149" s="34"/>
      <c r="S149" s="36"/>
    </row>
    <row r="150" spans="2:19" x14ac:dyDescent="0.15">
      <c r="B150" s="40">
        <v>2017</v>
      </c>
      <c r="C150" s="41">
        <v>4</v>
      </c>
      <c r="D150" s="41" t="s">
        <v>15</v>
      </c>
      <c r="E150" s="34" t="s">
        <v>1000</v>
      </c>
      <c r="F150" s="41" t="s">
        <v>257</v>
      </c>
      <c r="G150" s="41">
        <v>30111505</v>
      </c>
      <c r="H150" s="41" t="s">
        <v>1001</v>
      </c>
      <c r="I150" s="41"/>
      <c r="J150" s="42" t="s">
        <v>1002</v>
      </c>
      <c r="K150" s="42">
        <v>1</v>
      </c>
      <c r="L150" s="42" t="s">
        <v>1003</v>
      </c>
      <c r="M150" s="42">
        <v>34412000</v>
      </c>
      <c r="N150" s="37" t="s">
        <v>1004</v>
      </c>
      <c r="O150" s="38" t="s">
        <v>963</v>
      </c>
      <c r="P150" s="38" t="s">
        <v>964</v>
      </c>
      <c r="Q150" s="41" t="s">
        <v>24</v>
      </c>
      <c r="R150" s="34"/>
      <c r="S150" s="36"/>
    </row>
    <row r="151" spans="2:19" x14ac:dyDescent="0.15">
      <c r="B151" s="40">
        <v>2017</v>
      </c>
      <c r="C151" s="41">
        <v>4</v>
      </c>
      <c r="D151" s="41" t="s">
        <v>15</v>
      </c>
      <c r="E151" s="34" t="s">
        <v>441</v>
      </c>
      <c r="F151" s="41" t="s">
        <v>64</v>
      </c>
      <c r="G151" s="41">
        <v>2410171201</v>
      </c>
      <c r="H151" s="41" t="s">
        <v>448</v>
      </c>
      <c r="I151" s="41" t="s">
        <v>449</v>
      </c>
      <c r="J151" s="42" t="s">
        <v>444</v>
      </c>
      <c r="K151" s="42">
        <v>1</v>
      </c>
      <c r="L151" s="42" t="s">
        <v>434</v>
      </c>
      <c r="M151" s="42">
        <v>34999800</v>
      </c>
      <c r="N151" s="37" t="s">
        <v>445</v>
      </c>
      <c r="O151" s="38" t="s">
        <v>446</v>
      </c>
      <c r="P151" s="38" t="s">
        <v>447</v>
      </c>
      <c r="Q151" s="41" t="s">
        <v>24</v>
      </c>
      <c r="R151" s="34"/>
      <c r="S151" s="36"/>
    </row>
    <row r="152" spans="2:19" x14ac:dyDescent="0.15">
      <c r="B152" s="40">
        <v>2017</v>
      </c>
      <c r="C152" s="41">
        <v>6</v>
      </c>
      <c r="D152" s="41" t="s">
        <v>16</v>
      </c>
      <c r="E152" s="34" t="s">
        <v>587</v>
      </c>
      <c r="F152" s="41" t="s">
        <v>159</v>
      </c>
      <c r="G152" s="41">
        <v>4010178701</v>
      </c>
      <c r="H152" s="41" t="s">
        <v>601</v>
      </c>
      <c r="I152" s="41" t="s">
        <v>602</v>
      </c>
      <c r="J152" s="42" t="s">
        <v>599</v>
      </c>
      <c r="K152" s="42">
        <v>1</v>
      </c>
      <c r="L152" s="42" t="s">
        <v>538</v>
      </c>
      <c r="M152" s="42">
        <v>35723600</v>
      </c>
      <c r="N152" s="37" t="s">
        <v>579</v>
      </c>
      <c r="O152" s="38" t="s">
        <v>590</v>
      </c>
      <c r="P152" s="38" t="s">
        <v>591</v>
      </c>
      <c r="Q152" s="41" t="s">
        <v>24</v>
      </c>
      <c r="R152" s="34"/>
      <c r="S152" s="36"/>
    </row>
    <row r="153" spans="2:19" x14ac:dyDescent="0.15">
      <c r="B153" s="40">
        <v>2017</v>
      </c>
      <c r="C153" s="41">
        <v>6</v>
      </c>
      <c r="D153" s="41" t="s">
        <v>16</v>
      </c>
      <c r="E153" s="34" t="s">
        <v>574</v>
      </c>
      <c r="F153" s="41" t="s">
        <v>159</v>
      </c>
      <c r="G153" s="41">
        <v>3011159702</v>
      </c>
      <c r="H153" s="41" t="s">
        <v>580</v>
      </c>
      <c r="I153" s="41" t="s">
        <v>581</v>
      </c>
      <c r="J153" s="42" t="s">
        <v>582</v>
      </c>
      <c r="K153" s="42">
        <v>563</v>
      </c>
      <c r="L153" s="42" t="s">
        <v>583</v>
      </c>
      <c r="M153" s="42">
        <v>36518889</v>
      </c>
      <c r="N153" s="37" t="s">
        <v>579</v>
      </c>
      <c r="O153" s="38" t="s">
        <v>351</v>
      </c>
      <c r="P153" s="38" t="s">
        <v>352</v>
      </c>
      <c r="Q153" s="41" t="s">
        <v>24</v>
      </c>
      <c r="R153" s="34"/>
      <c r="S153" s="36"/>
    </row>
    <row r="154" spans="2:19" x14ac:dyDescent="0.15">
      <c r="B154" s="40">
        <v>2017</v>
      </c>
      <c r="C154" s="41">
        <v>4</v>
      </c>
      <c r="D154" s="41" t="s">
        <v>16</v>
      </c>
      <c r="E154" s="34" t="s">
        <v>508</v>
      </c>
      <c r="F154" s="41" t="s">
        <v>159</v>
      </c>
      <c r="G154" s="41"/>
      <c r="H154" s="41" t="s">
        <v>509</v>
      </c>
      <c r="I154" s="41" t="s">
        <v>510</v>
      </c>
      <c r="J154" s="42" t="s">
        <v>17</v>
      </c>
      <c r="K154" s="42">
        <v>224</v>
      </c>
      <c r="L154" s="42" t="s">
        <v>234</v>
      </c>
      <c r="M154" s="42">
        <v>37000000</v>
      </c>
      <c r="N154" s="37" t="s">
        <v>336</v>
      </c>
      <c r="O154" s="38" t="s">
        <v>511</v>
      </c>
      <c r="P154" s="38" t="s">
        <v>337</v>
      </c>
      <c r="Q154" s="41" t="s">
        <v>24</v>
      </c>
      <c r="R154" s="34"/>
      <c r="S154" s="36"/>
    </row>
    <row r="155" spans="2:19" x14ac:dyDescent="0.15">
      <c r="B155" s="40">
        <v>2017</v>
      </c>
      <c r="C155" s="41">
        <v>5</v>
      </c>
      <c r="D155" s="41" t="s">
        <v>16</v>
      </c>
      <c r="E155" s="34" t="s">
        <v>471</v>
      </c>
      <c r="F155" s="41" t="s">
        <v>159</v>
      </c>
      <c r="G155" s="41">
        <v>4924151101</v>
      </c>
      <c r="H155" s="41" t="s">
        <v>472</v>
      </c>
      <c r="I155" s="41" t="s">
        <v>473</v>
      </c>
      <c r="J155" s="42" t="s">
        <v>474</v>
      </c>
      <c r="K155" s="42">
        <v>1</v>
      </c>
      <c r="L155" s="42" t="s">
        <v>475</v>
      </c>
      <c r="M155" s="42">
        <v>37036020</v>
      </c>
      <c r="N155" s="37" t="s">
        <v>626</v>
      </c>
      <c r="O155" s="38" t="s">
        <v>476</v>
      </c>
      <c r="P155" s="38" t="s">
        <v>477</v>
      </c>
      <c r="Q155" s="41" t="s">
        <v>24</v>
      </c>
      <c r="R155" s="34"/>
      <c r="S155" s="36"/>
    </row>
    <row r="156" spans="2:19" x14ac:dyDescent="0.15">
      <c r="B156" s="40">
        <v>2017</v>
      </c>
      <c r="C156" s="41">
        <v>4</v>
      </c>
      <c r="D156" s="41" t="s">
        <v>16</v>
      </c>
      <c r="E156" s="34" t="s">
        <v>2342</v>
      </c>
      <c r="F156" s="41" t="s">
        <v>159</v>
      </c>
      <c r="G156" s="41">
        <v>3013150202</v>
      </c>
      <c r="H156" s="41" t="s">
        <v>2343</v>
      </c>
      <c r="I156" s="41" t="s">
        <v>2344</v>
      </c>
      <c r="J156" s="42" t="s">
        <v>2345</v>
      </c>
      <c r="K156" s="42">
        <v>1080</v>
      </c>
      <c r="L156" s="42" t="s">
        <v>2346</v>
      </c>
      <c r="M156" s="42">
        <v>37135000</v>
      </c>
      <c r="N156" s="37" t="s">
        <v>2268</v>
      </c>
      <c r="O156" s="38" t="s">
        <v>2269</v>
      </c>
      <c r="P156" s="38" t="s">
        <v>2270</v>
      </c>
      <c r="Q156" s="41" t="s">
        <v>24</v>
      </c>
      <c r="R156" s="34"/>
      <c r="S156" s="36"/>
    </row>
    <row r="157" spans="2:19" x14ac:dyDescent="0.15">
      <c r="B157" s="40">
        <v>2017</v>
      </c>
      <c r="C157" s="41">
        <v>5</v>
      </c>
      <c r="D157" s="41" t="s">
        <v>15</v>
      </c>
      <c r="E157" s="34" t="s">
        <v>111</v>
      </c>
      <c r="F157" s="41" t="s">
        <v>159</v>
      </c>
      <c r="G157" s="41"/>
      <c r="H157" s="41" t="s">
        <v>181</v>
      </c>
      <c r="I157" s="41" t="s">
        <v>182</v>
      </c>
      <c r="J157" s="42" t="s">
        <v>162</v>
      </c>
      <c r="K157" s="42">
        <v>2</v>
      </c>
      <c r="L157" s="42" t="s">
        <v>183</v>
      </c>
      <c r="M157" s="42">
        <v>37199800</v>
      </c>
      <c r="N157" s="37" t="s">
        <v>164</v>
      </c>
      <c r="O157" s="38" t="s">
        <v>113</v>
      </c>
      <c r="P157" s="38" t="s">
        <v>114</v>
      </c>
      <c r="Q157" s="41" t="s">
        <v>24</v>
      </c>
      <c r="R157" s="34"/>
      <c r="S157" s="36"/>
    </row>
    <row r="158" spans="2:19" x14ac:dyDescent="0.15">
      <c r="B158" s="40">
        <v>2017</v>
      </c>
      <c r="C158" s="41">
        <v>4</v>
      </c>
      <c r="D158" s="41" t="s">
        <v>16</v>
      </c>
      <c r="E158" s="34" t="s">
        <v>420</v>
      </c>
      <c r="F158" s="41" t="s">
        <v>159</v>
      </c>
      <c r="G158" s="41"/>
      <c r="H158" s="41" t="s">
        <v>427</v>
      </c>
      <c r="I158" s="41" t="s">
        <v>428</v>
      </c>
      <c r="J158" s="42" t="s">
        <v>429</v>
      </c>
      <c r="K158" s="42">
        <v>8</v>
      </c>
      <c r="L158" s="42" t="s">
        <v>234</v>
      </c>
      <c r="M158" s="42">
        <v>37200000</v>
      </c>
      <c r="N158" s="37" t="s">
        <v>315</v>
      </c>
      <c r="O158" s="38" t="s">
        <v>322</v>
      </c>
      <c r="P158" s="38" t="s">
        <v>323</v>
      </c>
      <c r="Q158" s="41" t="s">
        <v>24</v>
      </c>
      <c r="R158" s="34"/>
      <c r="S158" s="36"/>
    </row>
    <row r="159" spans="2:19" x14ac:dyDescent="0.15">
      <c r="B159" s="40">
        <v>2017</v>
      </c>
      <c r="C159" s="41">
        <v>4</v>
      </c>
      <c r="D159" s="41" t="s">
        <v>15</v>
      </c>
      <c r="E159" s="34" t="s">
        <v>1242</v>
      </c>
      <c r="F159" s="41" t="s">
        <v>159</v>
      </c>
      <c r="G159" s="41">
        <v>3011160102</v>
      </c>
      <c r="H159" s="41" t="s">
        <v>1275</v>
      </c>
      <c r="I159" s="41" t="s">
        <v>1276</v>
      </c>
      <c r="J159" s="42" t="s">
        <v>1243</v>
      </c>
      <c r="K159" s="42">
        <v>4658</v>
      </c>
      <c r="L159" s="42" t="s">
        <v>1277</v>
      </c>
      <c r="M159" s="42">
        <v>38000000</v>
      </c>
      <c r="N159" s="37" t="s">
        <v>1245</v>
      </c>
      <c r="O159" s="38" t="s">
        <v>1246</v>
      </c>
      <c r="P159" s="38" t="s">
        <v>1247</v>
      </c>
      <c r="Q159" s="41" t="s">
        <v>24</v>
      </c>
      <c r="R159" s="34"/>
      <c r="S159" s="36"/>
    </row>
    <row r="160" spans="2:19" x14ac:dyDescent="0.15">
      <c r="B160" s="40">
        <v>2017</v>
      </c>
      <c r="C160" s="41">
        <v>4</v>
      </c>
      <c r="D160" s="41" t="s">
        <v>15</v>
      </c>
      <c r="E160" s="34" t="s">
        <v>1142</v>
      </c>
      <c r="F160" s="41" t="s">
        <v>159</v>
      </c>
      <c r="G160" s="41">
        <v>3013150201</v>
      </c>
      <c r="H160" s="41" t="s">
        <v>1151</v>
      </c>
      <c r="I160" s="41" t="s">
        <v>1152</v>
      </c>
      <c r="J160" s="42" t="s">
        <v>17</v>
      </c>
      <c r="K160" s="42">
        <v>1592</v>
      </c>
      <c r="L160" s="42" t="s">
        <v>440</v>
      </c>
      <c r="M160" s="42">
        <v>39000000</v>
      </c>
      <c r="N160" s="37" t="s">
        <v>1139</v>
      </c>
      <c r="O160" s="38" t="s">
        <v>1143</v>
      </c>
      <c r="P160" s="38" t="s">
        <v>1144</v>
      </c>
      <c r="Q160" s="41" t="s">
        <v>24</v>
      </c>
      <c r="R160" s="34"/>
      <c r="S160" s="36"/>
    </row>
    <row r="161" spans="2:19" x14ac:dyDescent="0.15">
      <c r="B161" s="40">
        <v>2017</v>
      </c>
      <c r="C161" s="41">
        <v>5</v>
      </c>
      <c r="D161" s="41" t="s">
        <v>16</v>
      </c>
      <c r="E161" s="34" t="s">
        <v>697</v>
      </c>
      <c r="F161" s="41" t="s">
        <v>257</v>
      </c>
      <c r="G161" s="41"/>
      <c r="H161" s="41" t="s">
        <v>489</v>
      </c>
      <c r="I161" s="41" t="s">
        <v>762</v>
      </c>
      <c r="J161" s="42" t="s">
        <v>17</v>
      </c>
      <c r="K161" s="42">
        <v>55.239999999999995</v>
      </c>
      <c r="L161" s="42" t="s">
        <v>91</v>
      </c>
      <c r="M161" s="42">
        <v>39190000</v>
      </c>
      <c r="N161" s="37" t="s">
        <v>694</v>
      </c>
      <c r="O161" s="38" t="s">
        <v>698</v>
      </c>
      <c r="P161" s="38" t="s">
        <v>699</v>
      </c>
      <c r="Q161" s="41" t="s">
        <v>24</v>
      </c>
      <c r="R161" s="34"/>
      <c r="S161" s="36"/>
    </row>
    <row r="162" spans="2:19" x14ac:dyDescent="0.15">
      <c r="B162" s="40">
        <v>2017</v>
      </c>
      <c r="C162" s="41">
        <v>4</v>
      </c>
      <c r="D162" s="41" t="s">
        <v>343</v>
      </c>
      <c r="E162" s="34" t="s">
        <v>829</v>
      </c>
      <c r="F162" s="41" t="s">
        <v>616</v>
      </c>
      <c r="G162" s="41">
        <v>10063094</v>
      </c>
      <c r="H162" s="41" t="s">
        <v>610</v>
      </c>
      <c r="I162" s="41" t="s">
        <v>863</v>
      </c>
      <c r="J162" s="42" t="s">
        <v>582</v>
      </c>
      <c r="K162" s="42">
        <v>615</v>
      </c>
      <c r="L162" s="42" t="s">
        <v>612</v>
      </c>
      <c r="M162" s="42">
        <v>40000000</v>
      </c>
      <c r="N162" s="37" t="s">
        <v>812</v>
      </c>
      <c r="O162" s="38" t="s">
        <v>826</v>
      </c>
      <c r="P162" s="38" t="s">
        <v>864</v>
      </c>
      <c r="Q162" s="41" t="s">
        <v>24</v>
      </c>
      <c r="R162" s="34"/>
      <c r="S162" s="36"/>
    </row>
    <row r="163" spans="2:19" x14ac:dyDescent="0.15">
      <c r="B163" s="40">
        <v>2017</v>
      </c>
      <c r="C163" s="41">
        <v>4</v>
      </c>
      <c r="D163" s="41" t="s">
        <v>15</v>
      </c>
      <c r="E163" s="34" t="s">
        <v>1157</v>
      </c>
      <c r="F163" s="41" t="s">
        <v>159</v>
      </c>
      <c r="G163" s="41">
        <v>3011159701</v>
      </c>
      <c r="H163" s="41" t="s">
        <v>1149</v>
      </c>
      <c r="I163" s="41" t="s">
        <v>1150</v>
      </c>
      <c r="J163" s="42" t="s">
        <v>17</v>
      </c>
      <c r="K163" s="42">
        <v>608</v>
      </c>
      <c r="L163" s="42" t="s">
        <v>91</v>
      </c>
      <c r="M163" s="42">
        <v>40000000</v>
      </c>
      <c r="N163" s="37" t="s">
        <v>1139</v>
      </c>
      <c r="O163" s="38" t="s">
        <v>1140</v>
      </c>
      <c r="P163" s="38" t="s">
        <v>1141</v>
      </c>
      <c r="Q163" s="41" t="s">
        <v>24</v>
      </c>
      <c r="R163" s="34"/>
      <c r="S163" s="36"/>
    </row>
    <row r="164" spans="2:19" x14ac:dyDescent="0.15">
      <c r="B164" s="40">
        <v>2017</v>
      </c>
      <c r="C164" s="41">
        <v>4</v>
      </c>
      <c r="D164" s="41" t="s">
        <v>16</v>
      </c>
      <c r="E164" s="34" t="s">
        <v>603</v>
      </c>
      <c r="F164" s="41" t="s">
        <v>257</v>
      </c>
      <c r="G164" s="41"/>
      <c r="H164" s="41" t="s">
        <v>604</v>
      </c>
      <c r="I164" s="41" t="s">
        <v>605</v>
      </c>
      <c r="J164" s="42" t="s">
        <v>401</v>
      </c>
      <c r="K164" s="42">
        <v>2</v>
      </c>
      <c r="L164" s="42" t="s">
        <v>606</v>
      </c>
      <c r="M164" s="42">
        <v>41262000</v>
      </c>
      <c r="N164" s="37" t="s">
        <v>607</v>
      </c>
      <c r="O164" s="38" t="s">
        <v>392</v>
      </c>
      <c r="P164" s="38" t="s">
        <v>393</v>
      </c>
      <c r="Q164" s="41" t="s">
        <v>24</v>
      </c>
      <c r="R164" s="34"/>
      <c r="S164" s="36"/>
    </row>
    <row r="165" spans="2:19" x14ac:dyDescent="0.15">
      <c r="B165" s="40">
        <v>2017</v>
      </c>
      <c r="C165" s="41">
        <v>4</v>
      </c>
      <c r="D165" s="41" t="s">
        <v>15</v>
      </c>
      <c r="E165" s="34" t="s">
        <v>1007</v>
      </c>
      <c r="F165" s="41" t="s">
        <v>257</v>
      </c>
      <c r="G165" s="41">
        <v>30111505</v>
      </c>
      <c r="H165" s="41" t="s">
        <v>1001</v>
      </c>
      <c r="I165" s="41"/>
      <c r="J165" s="42" t="s">
        <v>1002</v>
      </c>
      <c r="K165" s="42">
        <v>1</v>
      </c>
      <c r="L165" s="42" t="s">
        <v>1003</v>
      </c>
      <c r="M165" s="42">
        <v>41639000</v>
      </c>
      <c r="N165" s="37" t="s">
        <v>1004</v>
      </c>
      <c r="O165" s="38" t="s">
        <v>1008</v>
      </c>
      <c r="P165" s="38" t="s">
        <v>1009</v>
      </c>
      <c r="Q165" s="41" t="s">
        <v>24</v>
      </c>
      <c r="R165" s="34"/>
      <c r="S165" s="36"/>
    </row>
    <row r="166" spans="2:19" x14ac:dyDescent="0.15">
      <c r="B166" s="40">
        <v>2017</v>
      </c>
      <c r="C166" s="41">
        <v>4</v>
      </c>
      <c r="D166" s="41" t="s">
        <v>16</v>
      </c>
      <c r="E166" s="34" t="s">
        <v>508</v>
      </c>
      <c r="F166" s="41" t="s">
        <v>159</v>
      </c>
      <c r="G166" s="41"/>
      <c r="H166" s="41" t="s">
        <v>519</v>
      </c>
      <c r="I166" s="41" t="s">
        <v>520</v>
      </c>
      <c r="J166" s="42" t="s">
        <v>17</v>
      </c>
      <c r="K166" s="42">
        <v>1</v>
      </c>
      <c r="L166" s="42" t="s">
        <v>521</v>
      </c>
      <c r="M166" s="42">
        <v>43000000</v>
      </c>
      <c r="N166" s="37" t="s">
        <v>336</v>
      </c>
      <c r="O166" s="38" t="s">
        <v>511</v>
      </c>
      <c r="P166" s="38" t="s">
        <v>337</v>
      </c>
      <c r="Q166" s="41" t="s">
        <v>24</v>
      </c>
      <c r="R166" s="34"/>
      <c r="S166" s="36"/>
    </row>
    <row r="167" spans="2:19" x14ac:dyDescent="0.15">
      <c r="B167" s="40">
        <v>2017</v>
      </c>
      <c r="C167" s="41">
        <v>6</v>
      </c>
      <c r="D167" s="41" t="s">
        <v>566</v>
      </c>
      <c r="E167" s="34" t="s">
        <v>567</v>
      </c>
      <c r="F167" s="41" t="s">
        <v>159</v>
      </c>
      <c r="G167" s="41"/>
      <c r="H167" s="41" t="s">
        <v>568</v>
      </c>
      <c r="I167" s="41" t="s">
        <v>569</v>
      </c>
      <c r="J167" s="42" t="s">
        <v>570</v>
      </c>
      <c r="K167" s="42">
        <v>158</v>
      </c>
      <c r="L167" s="42" t="s">
        <v>571</v>
      </c>
      <c r="M167" s="42">
        <v>43000000</v>
      </c>
      <c r="N167" s="37" t="s">
        <v>548</v>
      </c>
      <c r="O167" s="38" t="s">
        <v>572</v>
      </c>
      <c r="P167" s="38" t="s">
        <v>573</v>
      </c>
      <c r="Q167" s="41" t="s">
        <v>24</v>
      </c>
      <c r="R167" s="34"/>
      <c r="S167" s="36"/>
    </row>
    <row r="168" spans="2:19" x14ac:dyDescent="0.15">
      <c r="B168" s="40">
        <v>2017</v>
      </c>
      <c r="C168" s="41">
        <v>4</v>
      </c>
      <c r="D168" s="41" t="s">
        <v>15</v>
      </c>
      <c r="E168" s="34" t="s">
        <v>1289</v>
      </c>
      <c r="F168" s="41" t="s">
        <v>64</v>
      </c>
      <c r="G168" s="41">
        <v>3013150202</v>
      </c>
      <c r="H168" s="41" t="s">
        <v>1290</v>
      </c>
      <c r="I168" s="41" t="s">
        <v>1294</v>
      </c>
      <c r="J168" s="42" t="s">
        <v>17</v>
      </c>
      <c r="K168" s="42">
        <v>3966</v>
      </c>
      <c r="L168" s="42" t="s">
        <v>440</v>
      </c>
      <c r="M168" s="42">
        <v>43229000</v>
      </c>
      <c r="N168" s="37" t="s">
        <v>1201</v>
      </c>
      <c r="O168" s="38" t="s">
        <v>1292</v>
      </c>
      <c r="P168" s="38" t="s">
        <v>1293</v>
      </c>
      <c r="Q168" s="41" t="s">
        <v>24</v>
      </c>
      <c r="R168" s="34"/>
      <c r="S168" s="36"/>
    </row>
    <row r="169" spans="2:19" x14ac:dyDescent="0.15">
      <c r="B169" s="40">
        <v>2017</v>
      </c>
      <c r="C169" s="41">
        <v>4</v>
      </c>
      <c r="D169" s="41" t="s">
        <v>16</v>
      </c>
      <c r="E169" s="34" t="s">
        <v>996</v>
      </c>
      <c r="F169" s="41" t="s">
        <v>159</v>
      </c>
      <c r="G169" s="41">
        <v>22636711</v>
      </c>
      <c r="H169" s="41" t="s">
        <v>997</v>
      </c>
      <c r="I169" s="41" t="s">
        <v>998</v>
      </c>
      <c r="J169" s="42" t="s">
        <v>999</v>
      </c>
      <c r="K169" s="42">
        <v>1</v>
      </c>
      <c r="L169" s="42" t="s">
        <v>989</v>
      </c>
      <c r="M169" s="42">
        <v>43390000</v>
      </c>
      <c r="N169" s="37" t="s">
        <v>990</v>
      </c>
      <c r="O169" s="38" t="str">
        <f>O168</f>
        <v>양소열</v>
      </c>
      <c r="P169" s="38" t="str">
        <f>P168</f>
        <v>061-850-2542</v>
      </c>
      <c r="Q169" s="41" t="s">
        <v>24</v>
      </c>
      <c r="R169" s="34"/>
      <c r="S169" s="36"/>
    </row>
    <row r="170" spans="2:19" x14ac:dyDescent="0.15">
      <c r="B170" s="40">
        <v>2017</v>
      </c>
      <c r="C170" s="41">
        <v>4</v>
      </c>
      <c r="D170" s="41" t="s">
        <v>16</v>
      </c>
      <c r="E170" s="34" t="s">
        <v>81</v>
      </c>
      <c r="F170" s="41" t="s">
        <v>82</v>
      </c>
      <c r="G170" s="41">
        <v>30111505</v>
      </c>
      <c r="H170" s="41" t="s">
        <v>83</v>
      </c>
      <c r="I170" s="41" t="s">
        <v>84</v>
      </c>
      <c r="J170" s="42" t="s">
        <v>17</v>
      </c>
      <c r="K170" s="42">
        <v>633</v>
      </c>
      <c r="L170" s="42" t="s">
        <v>85</v>
      </c>
      <c r="M170" s="42">
        <v>44000000</v>
      </c>
      <c r="N170" s="37" t="s">
        <v>86</v>
      </c>
      <c r="O170" s="38" t="s">
        <v>87</v>
      </c>
      <c r="P170" s="38" t="s">
        <v>88</v>
      </c>
      <c r="Q170" s="41" t="s">
        <v>24</v>
      </c>
      <c r="R170" s="34"/>
      <c r="S170" s="36"/>
    </row>
    <row r="171" spans="2:19" x14ac:dyDescent="0.15">
      <c r="B171" s="40">
        <v>2017</v>
      </c>
      <c r="C171" s="41">
        <v>4</v>
      </c>
      <c r="D171" s="41" t="s">
        <v>15</v>
      </c>
      <c r="E171" s="34" t="s">
        <v>1081</v>
      </c>
      <c r="F171" s="41" t="s">
        <v>1082</v>
      </c>
      <c r="G171" s="41">
        <v>4014218902</v>
      </c>
      <c r="H171" s="41" t="s">
        <v>1088</v>
      </c>
      <c r="I171" s="41" t="s">
        <v>1089</v>
      </c>
      <c r="J171" s="42" t="s">
        <v>17</v>
      </c>
      <c r="K171" s="42">
        <v>400</v>
      </c>
      <c r="L171" s="42" t="s">
        <v>1084</v>
      </c>
      <c r="M171" s="42">
        <v>45238500</v>
      </c>
      <c r="N171" s="37" t="s">
        <v>1085</v>
      </c>
      <c r="O171" s="38" t="s">
        <v>1086</v>
      </c>
      <c r="P171" s="38" t="s">
        <v>1087</v>
      </c>
      <c r="Q171" s="41" t="s">
        <v>24</v>
      </c>
      <c r="R171" s="34"/>
      <c r="S171" s="36"/>
    </row>
    <row r="172" spans="2:19" x14ac:dyDescent="0.15">
      <c r="B172" s="40">
        <v>2017</v>
      </c>
      <c r="C172" s="41">
        <v>4</v>
      </c>
      <c r="D172" s="41" t="s">
        <v>15</v>
      </c>
      <c r="E172" s="34" t="s">
        <v>158</v>
      </c>
      <c r="F172" s="41" t="s">
        <v>159</v>
      </c>
      <c r="G172" s="41"/>
      <c r="H172" s="41" t="s">
        <v>169</v>
      </c>
      <c r="I172" s="41" t="s">
        <v>170</v>
      </c>
      <c r="J172" s="42" t="s">
        <v>162</v>
      </c>
      <c r="K172" s="42">
        <v>154</v>
      </c>
      <c r="L172" s="42" t="s">
        <v>171</v>
      </c>
      <c r="M172" s="42">
        <v>45675000</v>
      </c>
      <c r="N172" s="37" t="s">
        <v>164</v>
      </c>
      <c r="O172" s="38" t="s">
        <v>165</v>
      </c>
      <c r="P172" s="38" t="s">
        <v>166</v>
      </c>
      <c r="Q172" s="41" t="s">
        <v>24</v>
      </c>
      <c r="R172" s="34"/>
      <c r="S172" s="36"/>
    </row>
    <row r="173" spans="2:19" x14ac:dyDescent="0.15">
      <c r="B173" s="40">
        <v>2017</v>
      </c>
      <c r="C173" s="41">
        <v>4</v>
      </c>
      <c r="D173" s="41" t="s">
        <v>15</v>
      </c>
      <c r="E173" s="34" t="s">
        <v>1014</v>
      </c>
      <c r="F173" s="41" t="s">
        <v>257</v>
      </c>
      <c r="G173" s="41">
        <v>30111601</v>
      </c>
      <c r="H173" s="41" t="s">
        <v>1015</v>
      </c>
      <c r="I173" s="41"/>
      <c r="J173" s="42" t="s">
        <v>1002</v>
      </c>
      <c r="K173" s="42">
        <v>1</v>
      </c>
      <c r="L173" s="42" t="s">
        <v>1003</v>
      </c>
      <c r="M173" s="42">
        <v>46000000</v>
      </c>
      <c r="N173" s="37" t="s">
        <v>1004</v>
      </c>
      <c r="O173" s="38" t="s">
        <v>1016</v>
      </c>
      <c r="P173" s="38" t="s">
        <v>1017</v>
      </c>
      <c r="Q173" s="41" t="s">
        <v>24</v>
      </c>
      <c r="R173" s="34"/>
      <c r="S173" s="36"/>
    </row>
    <row r="174" spans="2:19" x14ac:dyDescent="0.15">
      <c r="B174" s="40">
        <v>2017</v>
      </c>
      <c r="C174" s="41">
        <v>4</v>
      </c>
      <c r="D174" s="41" t="s">
        <v>16</v>
      </c>
      <c r="E174" s="34" t="s">
        <v>497</v>
      </c>
      <c r="F174" s="41" t="s">
        <v>159</v>
      </c>
      <c r="G174" s="41"/>
      <c r="H174" s="41" t="s">
        <v>498</v>
      </c>
      <c r="I174" s="41" t="s">
        <v>499</v>
      </c>
      <c r="J174" s="42" t="s">
        <v>112</v>
      </c>
      <c r="K174" s="42">
        <v>706</v>
      </c>
      <c r="L174" s="42" t="s">
        <v>440</v>
      </c>
      <c r="M174" s="42">
        <v>46596000</v>
      </c>
      <c r="N174" s="37" t="s">
        <v>336</v>
      </c>
      <c r="O174" s="38" t="s">
        <v>500</v>
      </c>
      <c r="P174" s="38" t="s">
        <v>337</v>
      </c>
      <c r="Q174" s="41" t="s">
        <v>24</v>
      </c>
      <c r="R174" s="34"/>
      <c r="S174" s="36"/>
    </row>
    <row r="175" spans="2:19" x14ac:dyDescent="0.15">
      <c r="B175" s="40">
        <v>2017</v>
      </c>
      <c r="C175" s="41">
        <v>4</v>
      </c>
      <c r="D175" s="41" t="s">
        <v>15</v>
      </c>
      <c r="E175" s="34" t="s">
        <v>1159</v>
      </c>
      <c r="F175" s="41" t="s">
        <v>159</v>
      </c>
      <c r="G175" s="41">
        <v>3011159701</v>
      </c>
      <c r="H175" s="41" t="s">
        <v>1149</v>
      </c>
      <c r="I175" s="41" t="s">
        <v>1164</v>
      </c>
      <c r="J175" s="42" t="s">
        <v>17</v>
      </c>
      <c r="K175" s="42">
        <v>664</v>
      </c>
      <c r="L175" s="42" t="s">
        <v>91</v>
      </c>
      <c r="M175" s="42">
        <v>47000000</v>
      </c>
      <c r="N175" s="37" t="s">
        <v>1139</v>
      </c>
      <c r="O175" s="38" t="s">
        <v>1161</v>
      </c>
      <c r="P175" s="38" t="s">
        <v>1162</v>
      </c>
      <c r="Q175" s="41" t="s">
        <v>24</v>
      </c>
      <c r="R175" s="34"/>
      <c r="S175" s="36"/>
    </row>
    <row r="176" spans="2:19" x14ac:dyDescent="0.15">
      <c r="B176" s="40">
        <v>2017</v>
      </c>
      <c r="C176" s="41">
        <v>4</v>
      </c>
      <c r="D176" s="41" t="s">
        <v>16</v>
      </c>
      <c r="E176" s="34" t="s">
        <v>508</v>
      </c>
      <c r="F176" s="41" t="s">
        <v>159</v>
      </c>
      <c r="G176" s="41"/>
      <c r="H176" s="41" t="s">
        <v>512</v>
      </c>
      <c r="I176" s="41" t="s">
        <v>513</v>
      </c>
      <c r="J176" s="42" t="s">
        <v>17</v>
      </c>
      <c r="K176" s="42">
        <v>140</v>
      </c>
      <c r="L176" s="42" t="s">
        <v>234</v>
      </c>
      <c r="M176" s="42">
        <v>48000000</v>
      </c>
      <c r="N176" s="37" t="s">
        <v>336</v>
      </c>
      <c r="O176" s="38" t="s">
        <v>511</v>
      </c>
      <c r="P176" s="38" t="s">
        <v>337</v>
      </c>
      <c r="Q176" s="41" t="s">
        <v>24</v>
      </c>
      <c r="R176" s="34"/>
      <c r="S176" s="36"/>
    </row>
    <row r="177" spans="2:19" x14ac:dyDescent="0.15">
      <c r="B177" s="40">
        <v>2017</v>
      </c>
      <c r="C177" s="41">
        <v>4</v>
      </c>
      <c r="D177" s="41" t="s">
        <v>15</v>
      </c>
      <c r="E177" s="34" t="s">
        <v>1258</v>
      </c>
      <c r="F177" s="41" t="s">
        <v>159</v>
      </c>
      <c r="G177" s="41">
        <v>3011160102</v>
      </c>
      <c r="H177" s="41" t="s">
        <v>1283</v>
      </c>
      <c r="I177" s="41" t="s">
        <v>1276</v>
      </c>
      <c r="J177" s="42" t="s">
        <v>1243</v>
      </c>
      <c r="K177" s="42">
        <v>4673</v>
      </c>
      <c r="L177" s="42" t="s">
        <v>1277</v>
      </c>
      <c r="M177" s="42">
        <v>48000000</v>
      </c>
      <c r="N177" s="37" t="s">
        <v>1245</v>
      </c>
      <c r="O177" s="38" t="s">
        <v>1259</v>
      </c>
      <c r="P177" s="38" t="s">
        <v>1260</v>
      </c>
      <c r="Q177" s="41" t="s">
        <v>24</v>
      </c>
      <c r="R177" s="34"/>
      <c r="S177" s="36"/>
    </row>
    <row r="178" spans="2:19" x14ac:dyDescent="0.15">
      <c r="B178" s="40">
        <v>2017</v>
      </c>
      <c r="C178" s="41">
        <v>4</v>
      </c>
      <c r="D178" s="41" t="s">
        <v>16</v>
      </c>
      <c r="E178" s="34" t="s">
        <v>1063</v>
      </c>
      <c r="F178" s="41" t="s">
        <v>107</v>
      </c>
      <c r="G178" s="41">
        <v>4511189301</v>
      </c>
      <c r="H178" s="41" t="s">
        <v>1070</v>
      </c>
      <c r="I178" s="41"/>
      <c r="J178" s="42" t="s">
        <v>1071</v>
      </c>
      <c r="K178" s="42">
        <v>1</v>
      </c>
      <c r="L178" s="42" t="s">
        <v>434</v>
      </c>
      <c r="M178" s="42">
        <v>49804000</v>
      </c>
      <c r="N178" s="37" t="s">
        <v>974</v>
      </c>
      <c r="O178" s="38" t="s">
        <v>1068</v>
      </c>
      <c r="P178" s="38" t="s">
        <v>1069</v>
      </c>
      <c r="Q178" s="41" t="s">
        <v>24</v>
      </c>
      <c r="R178" s="34"/>
      <c r="S178" s="36"/>
    </row>
    <row r="179" spans="2:19" x14ac:dyDescent="0.15">
      <c r="B179" s="40">
        <v>2017</v>
      </c>
      <c r="C179" s="41">
        <v>4</v>
      </c>
      <c r="D179" s="41" t="s">
        <v>16</v>
      </c>
      <c r="E179" s="34" t="s">
        <v>786</v>
      </c>
      <c r="F179" s="41" t="s">
        <v>257</v>
      </c>
      <c r="G179" s="41"/>
      <c r="H179" s="41" t="s">
        <v>790</v>
      </c>
      <c r="I179" s="41" t="s">
        <v>791</v>
      </c>
      <c r="J179" s="42" t="s">
        <v>17</v>
      </c>
      <c r="K179" s="42">
        <v>9404</v>
      </c>
      <c r="L179" s="42" t="s">
        <v>234</v>
      </c>
      <c r="M179" s="42">
        <v>49841200</v>
      </c>
      <c r="N179" s="37" t="s">
        <v>694</v>
      </c>
      <c r="O179" s="38" t="s">
        <v>708</v>
      </c>
      <c r="P179" s="38" t="s">
        <v>709</v>
      </c>
      <c r="Q179" s="41" t="s">
        <v>24</v>
      </c>
      <c r="R179" s="34"/>
      <c r="S179" s="36"/>
    </row>
    <row r="180" spans="2:19" x14ac:dyDescent="0.15">
      <c r="B180" s="40">
        <v>2017</v>
      </c>
      <c r="C180" s="41">
        <v>4</v>
      </c>
      <c r="D180" s="41" t="s">
        <v>16</v>
      </c>
      <c r="E180" s="34" t="s">
        <v>1030</v>
      </c>
      <c r="F180" s="41" t="s">
        <v>1031</v>
      </c>
      <c r="G180" s="41">
        <v>4014161301</v>
      </c>
      <c r="H180" s="41" t="s">
        <v>1032</v>
      </c>
      <c r="I180" s="41" t="s">
        <v>1025</v>
      </c>
      <c r="J180" s="42" t="s">
        <v>1026</v>
      </c>
      <c r="K180" s="42">
        <v>8</v>
      </c>
      <c r="L180" s="42" t="s">
        <v>462</v>
      </c>
      <c r="M180" s="42">
        <v>50000000</v>
      </c>
      <c r="N180" s="37" t="s">
        <v>1027</v>
      </c>
      <c r="O180" s="38" t="s">
        <v>1028</v>
      </c>
      <c r="P180" s="38" t="s">
        <v>1029</v>
      </c>
      <c r="Q180" s="41" t="s">
        <v>24</v>
      </c>
      <c r="R180" s="34"/>
      <c r="S180" s="36"/>
    </row>
    <row r="181" spans="2:19" x14ac:dyDescent="0.15">
      <c r="B181" s="40">
        <v>2017</v>
      </c>
      <c r="C181" s="41">
        <v>4</v>
      </c>
      <c r="D181" s="41" t="s">
        <v>15</v>
      </c>
      <c r="E181" s="34" t="s">
        <v>1267</v>
      </c>
      <c r="F181" s="41" t="s">
        <v>159</v>
      </c>
      <c r="G181" s="41">
        <v>3011150501</v>
      </c>
      <c r="H181" s="41" t="s">
        <v>1284</v>
      </c>
      <c r="I181" s="41" t="s">
        <v>1285</v>
      </c>
      <c r="J181" s="42" t="s">
        <v>1243</v>
      </c>
      <c r="K181" s="42">
        <v>7406</v>
      </c>
      <c r="L181" s="42" t="s">
        <v>1277</v>
      </c>
      <c r="M181" s="42">
        <v>50000000</v>
      </c>
      <c r="N181" s="37" t="s">
        <v>1245</v>
      </c>
      <c r="O181" s="38" t="s">
        <v>1249</v>
      </c>
      <c r="P181" s="38" t="s">
        <v>1250</v>
      </c>
      <c r="Q181" s="41" t="s">
        <v>24</v>
      </c>
      <c r="R181" s="34"/>
      <c r="S181" s="36"/>
    </row>
    <row r="182" spans="2:19" x14ac:dyDescent="0.15">
      <c r="B182" s="40">
        <v>2017</v>
      </c>
      <c r="C182" s="41">
        <v>5</v>
      </c>
      <c r="D182" s="41" t="s">
        <v>16</v>
      </c>
      <c r="E182" s="34" t="s">
        <v>697</v>
      </c>
      <c r="F182" s="41" t="s">
        <v>257</v>
      </c>
      <c r="G182" s="41"/>
      <c r="H182" s="41" t="s">
        <v>763</v>
      </c>
      <c r="I182" s="41" t="s">
        <v>764</v>
      </c>
      <c r="J182" s="42" t="s">
        <v>17</v>
      </c>
      <c r="K182" s="42">
        <v>33572</v>
      </c>
      <c r="L182" s="42" t="s">
        <v>91</v>
      </c>
      <c r="M182" s="42">
        <v>51100000</v>
      </c>
      <c r="N182" s="37" t="s">
        <v>694</v>
      </c>
      <c r="O182" s="38" t="s">
        <v>698</v>
      </c>
      <c r="P182" s="38" t="s">
        <v>699</v>
      </c>
      <c r="Q182" s="41" t="s">
        <v>24</v>
      </c>
      <c r="R182" s="34"/>
      <c r="S182" s="36"/>
    </row>
    <row r="183" spans="2:19" x14ac:dyDescent="0.15">
      <c r="B183" s="40">
        <v>2017</v>
      </c>
      <c r="C183" s="41">
        <v>6</v>
      </c>
      <c r="D183" s="41" t="s">
        <v>16</v>
      </c>
      <c r="E183" s="34" t="s">
        <v>587</v>
      </c>
      <c r="F183" s="41" t="s">
        <v>159</v>
      </c>
      <c r="G183" s="41">
        <v>4924151101</v>
      </c>
      <c r="H183" s="41" t="s">
        <v>597</v>
      </c>
      <c r="I183" s="41" t="s">
        <v>598</v>
      </c>
      <c r="J183" s="42" t="s">
        <v>599</v>
      </c>
      <c r="K183" s="42">
        <v>3754</v>
      </c>
      <c r="L183" s="42" t="s">
        <v>600</v>
      </c>
      <c r="M183" s="42">
        <v>51876530</v>
      </c>
      <c r="N183" s="37" t="s">
        <v>579</v>
      </c>
      <c r="O183" s="38" t="s">
        <v>590</v>
      </c>
      <c r="P183" s="38" t="s">
        <v>591</v>
      </c>
      <c r="Q183" s="41" t="s">
        <v>24</v>
      </c>
      <c r="R183" s="34"/>
      <c r="S183" s="36"/>
    </row>
    <row r="184" spans="2:19" x14ac:dyDescent="0.15">
      <c r="B184" s="40">
        <v>2017</v>
      </c>
      <c r="C184" s="41">
        <v>4</v>
      </c>
      <c r="D184" s="41" t="s">
        <v>15</v>
      </c>
      <c r="E184" s="34" t="s">
        <v>659</v>
      </c>
      <c r="F184" s="41" t="s">
        <v>64</v>
      </c>
      <c r="G184" s="41">
        <v>4010170801</v>
      </c>
      <c r="H184" s="41" t="s">
        <v>676</v>
      </c>
      <c r="I184" s="41" t="s">
        <v>677</v>
      </c>
      <c r="J184" s="42" t="s">
        <v>673</v>
      </c>
      <c r="K184" s="42">
        <v>1</v>
      </c>
      <c r="L184" s="42" t="s">
        <v>434</v>
      </c>
      <c r="M184" s="42">
        <v>52000000</v>
      </c>
      <c r="N184" s="37" t="s">
        <v>650</v>
      </c>
      <c r="O184" s="38" t="s">
        <v>674</v>
      </c>
      <c r="P184" s="38" t="s">
        <v>675</v>
      </c>
      <c r="Q184" s="41" t="s">
        <v>24</v>
      </c>
      <c r="R184" s="34"/>
      <c r="S184" s="36"/>
    </row>
    <row r="185" spans="2:19" x14ac:dyDescent="0.15">
      <c r="B185" s="40">
        <v>2017</v>
      </c>
      <c r="C185" s="41">
        <v>4</v>
      </c>
      <c r="D185" s="41" t="s">
        <v>15</v>
      </c>
      <c r="E185" s="34" t="s">
        <v>1007</v>
      </c>
      <c r="F185" s="41" t="s">
        <v>257</v>
      </c>
      <c r="G185" s="41">
        <v>30101619</v>
      </c>
      <c r="H185" s="41" t="s">
        <v>1006</v>
      </c>
      <c r="I185" s="41"/>
      <c r="J185" s="42" t="s">
        <v>1002</v>
      </c>
      <c r="K185" s="42">
        <v>1</v>
      </c>
      <c r="L185" s="42" t="s">
        <v>1003</v>
      </c>
      <c r="M185" s="42">
        <v>52727000</v>
      </c>
      <c r="N185" s="37" t="s">
        <v>1004</v>
      </c>
      <c r="O185" s="38" t="s">
        <v>1008</v>
      </c>
      <c r="P185" s="38" t="s">
        <v>1009</v>
      </c>
      <c r="Q185" s="41" t="s">
        <v>24</v>
      </c>
      <c r="R185" s="34"/>
      <c r="S185" s="36"/>
    </row>
    <row r="186" spans="2:19" x14ac:dyDescent="0.15">
      <c r="B186" s="40">
        <v>2017</v>
      </c>
      <c r="C186" s="41">
        <v>4</v>
      </c>
      <c r="D186" s="41" t="s">
        <v>277</v>
      </c>
      <c r="E186" s="34" t="s">
        <v>278</v>
      </c>
      <c r="F186" s="41" t="s">
        <v>64</v>
      </c>
      <c r="G186" s="41">
        <v>4014218902</v>
      </c>
      <c r="H186" s="41" t="s">
        <v>279</v>
      </c>
      <c r="I186" s="41" t="s">
        <v>280</v>
      </c>
      <c r="J186" s="42" t="s">
        <v>281</v>
      </c>
      <c r="K186" s="42">
        <v>90</v>
      </c>
      <c r="L186" s="42" t="s">
        <v>282</v>
      </c>
      <c r="M186" s="42">
        <f>591801*90</f>
        <v>53262090</v>
      </c>
      <c r="N186" s="37" t="s">
        <v>283</v>
      </c>
      <c r="O186" s="38" t="s">
        <v>284</v>
      </c>
      <c r="P186" s="38" t="s">
        <v>285</v>
      </c>
      <c r="Q186" s="41" t="s">
        <v>286</v>
      </c>
      <c r="R186" s="34"/>
      <c r="S186" s="36"/>
    </row>
    <row r="187" spans="2:19" x14ac:dyDescent="0.15">
      <c r="B187" s="40">
        <v>2017</v>
      </c>
      <c r="C187" s="41">
        <v>6</v>
      </c>
      <c r="D187" s="41" t="s">
        <v>15</v>
      </c>
      <c r="E187" s="34" t="s">
        <v>898</v>
      </c>
      <c r="F187" s="41" t="s">
        <v>159</v>
      </c>
      <c r="G187" s="41">
        <v>2611160701</v>
      </c>
      <c r="H187" s="41" t="s">
        <v>904</v>
      </c>
      <c r="I187" s="41" t="s">
        <v>905</v>
      </c>
      <c r="J187" s="42" t="s">
        <v>906</v>
      </c>
      <c r="K187" s="42">
        <v>1</v>
      </c>
      <c r="L187" s="42" t="s">
        <v>526</v>
      </c>
      <c r="M187" s="42">
        <v>54340000</v>
      </c>
      <c r="N187" s="37" t="s">
        <v>812</v>
      </c>
      <c r="O187" s="38" t="s">
        <v>902</v>
      </c>
      <c r="P187" s="38" t="s">
        <v>903</v>
      </c>
      <c r="Q187" s="41" t="s">
        <v>348</v>
      </c>
      <c r="R187" s="34"/>
      <c r="S187" s="36"/>
    </row>
    <row r="188" spans="2:19" x14ac:dyDescent="0.15">
      <c r="B188" s="40">
        <v>2017</v>
      </c>
      <c r="C188" s="41">
        <v>6</v>
      </c>
      <c r="D188" s="41" t="s">
        <v>15</v>
      </c>
      <c r="E188" s="34" t="s">
        <v>1231</v>
      </c>
      <c r="F188" s="41" t="s">
        <v>257</v>
      </c>
      <c r="G188" s="41">
        <v>3011150501</v>
      </c>
      <c r="H188" s="41" t="s">
        <v>83</v>
      </c>
      <c r="I188" s="41" t="s">
        <v>1338</v>
      </c>
      <c r="J188" s="42" t="s">
        <v>112</v>
      </c>
      <c r="K188" s="42">
        <v>800</v>
      </c>
      <c r="L188" s="42" t="s">
        <v>85</v>
      </c>
      <c r="M188" s="42">
        <v>54400000</v>
      </c>
      <c r="N188" s="37" t="s">
        <v>1337</v>
      </c>
      <c r="O188" s="38" t="s">
        <v>1232</v>
      </c>
      <c r="P188" s="38" t="s">
        <v>1233</v>
      </c>
      <c r="Q188" s="41" t="s">
        <v>24</v>
      </c>
      <c r="R188" s="34"/>
      <c r="S188" s="36"/>
    </row>
    <row r="189" spans="2:19" x14ac:dyDescent="0.15">
      <c r="B189" s="40">
        <v>2017</v>
      </c>
      <c r="C189" s="41">
        <v>4</v>
      </c>
      <c r="D189" s="41" t="s">
        <v>15</v>
      </c>
      <c r="E189" s="34" t="s">
        <v>158</v>
      </c>
      <c r="F189" s="41" t="s">
        <v>159</v>
      </c>
      <c r="G189" s="41"/>
      <c r="H189" s="41" t="s">
        <v>167</v>
      </c>
      <c r="I189" s="41" t="s">
        <v>168</v>
      </c>
      <c r="J189" s="42" t="s">
        <v>162</v>
      </c>
      <c r="K189" s="42">
        <v>762</v>
      </c>
      <c r="L189" s="42" t="s">
        <v>163</v>
      </c>
      <c r="M189" s="42">
        <v>54500000</v>
      </c>
      <c r="N189" s="37" t="s">
        <v>164</v>
      </c>
      <c r="O189" s="38" t="s">
        <v>165</v>
      </c>
      <c r="P189" s="38" t="s">
        <v>166</v>
      </c>
      <c r="Q189" s="41" t="s">
        <v>24</v>
      </c>
      <c r="R189" s="34"/>
      <c r="S189" s="36"/>
    </row>
    <row r="190" spans="2:19" x14ac:dyDescent="0.15">
      <c r="B190" s="40">
        <v>2017</v>
      </c>
      <c r="C190" s="41">
        <v>4</v>
      </c>
      <c r="D190" s="41" t="s">
        <v>15</v>
      </c>
      <c r="E190" s="34" t="s">
        <v>1159</v>
      </c>
      <c r="F190" s="41" t="s">
        <v>159</v>
      </c>
      <c r="G190" s="41">
        <v>3011159701</v>
      </c>
      <c r="H190" s="41" t="s">
        <v>1149</v>
      </c>
      <c r="I190" s="41" t="s">
        <v>1163</v>
      </c>
      <c r="J190" s="42" t="s">
        <v>17</v>
      </c>
      <c r="K190" s="42">
        <v>651</v>
      </c>
      <c r="L190" s="42" t="s">
        <v>91</v>
      </c>
      <c r="M190" s="42">
        <v>55000000</v>
      </c>
      <c r="N190" s="37" t="s">
        <v>1139</v>
      </c>
      <c r="O190" s="38" t="s">
        <v>1161</v>
      </c>
      <c r="P190" s="38" t="s">
        <v>1162</v>
      </c>
      <c r="Q190" s="41" t="s">
        <v>24</v>
      </c>
      <c r="R190" s="34"/>
      <c r="S190" s="36"/>
    </row>
    <row r="191" spans="2:19" x14ac:dyDescent="0.15">
      <c r="B191" s="40">
        <v>2017</v>
      </c>
      <c r="C191" s="41">
        <v>5</v>
      </c>
      <c r="D191" s="41" t="s">
        <v>15</v>
      </c>
      <c r="E191" s="34" t="s">
        <v>1074</v>
      </c>
      <c r="F191" s="41" t="s">
        <v>1031</v>
      </c>
      <c r="G191" s="41"/>
      <c r="H191" s="41" t="s">
        <v>1075</v>
      </c>
      <c r="I191" s="41" t="s">
        <v>1076</v>
      </c>
      <c r="J191" s="42"/>
      <c r="K191" s="42">
        <v>212</v>
      </c>
      <c r="L191" s="42" t="s">
        <v>1077</v>
      </c>
      <c r="M191" s="42">
        <v>56000000</v>
      </c>
      <c r="N191" s="37" t="s">
        <v>1078</v>
      </c>
      <c r="O191" s="38" t="s">
        <v>1079</v>
      </c>
      <c r="P191" s="38" t="s">
        <v>1080</v>
      </c>
      <c r="Q191" s="41" t="s">
        <v>24</v>
      </c>
      <c r="R191" s="34"/>
      <c r="S191" s="36"/>
    </row>
    <row r="192" spans="2:19" x14ac:dyDescent="0.15">
      <c r="B192" s="40">
        <v>2017</v>
      </c>
      <c r="C192" s="41">
        <v>4</v>
      </c>
      <c r="D192" s="41" t="s">
        <v>956</v>
      </c>
      <c r="E192" s="34" t="s">
        <v>1099</v>
      </c>
      <c r="F192" s="41" t="s">
        <v>64</v>
      </c>
      <c r="G192" s="41">
        <v>3011150501</v>
      </c>
      <c r="H192" s="41" t="s">
        <v>83</v>
      </c>
      <c r="I192" s="41"/>
      <c r="J192" s="42"/>
      <c r="K192" s="42">
        <v>1</v>
      </c>
      <c r="L192" s="42" t="s">
        <v>434</v>
      </c>
      <c r="M192" s="42">
        <v>56744910</v>
      </c>
      <c r="N192" s="37" t="s">
        <v>1103</v>
      </c>
      <c r="O192" s="38" t="s">
        <v>1104</v>
      </c>
      <c r="P192" s="38" t="s">
        <v>1105</v>
      </c>
      <c r="Q192" s="41" t="s">
        <v>24</v>
      </c>
      <c r="R192" s="34"/>
      <c r="S192" s="36"/>
    </row>
    <row r="193" spans="2:19" x14ac:dyDescent="0.15">
      <c r="B193" s="40">
        <v>2017</v>
      </c>
      <c r="C193" s="41">
        <v>4</v>
      </c>
      <c r="D193" s="41" t="s">
        <v>16</v>
      </c>
      <c r="E193" s="34" t="s">
        <v>659</v>
      </c>
      <c r="F193" s="41" t="s">
        <v>159</v>
      </c>
      <c r="G193" s="41">
        <v>3011159701</v>
      </c>
      <c r="H193" s="41" t="s">
        <v>660</v>
      </c>
      <c r="I193" s="41" t="s">
        <v>661</v>
      </c>
      <c r="J193" s="42" t="s">
        <v>662</v>
      </c>
      <c r="K193" s="42">
        <v>775</v>
      </c>
      <c r="L193" s="42" t="s">
        <v>663</v>
      </c>
      <c r="M193" s="42">
        <v>58000000</v>
      </c>
      <c r="N193" s="37" t="s">
        <v>650</v>
      </c>
      <c r="O193" s="38" t="s">
        <v>664</v>
      </c>
      <c r="P193" s="38" t="s">
        <v>665</v>
      </c>
      <c r="Q193" s="41" t="s">
        <v>24</v>
      </c>
      <c r="R193" s="34"/>
      <c r="S193" s="36"/>
    </row>
    <row r="194" spans="2:19" x14ac:dyDescent="0.15">
      <c r="B194" s="40">
        <v>2017</v>
      </c>
      <c r="C194" s="41">
        <v>5</v>
      </c>
      <c r="D194" s="41" t="s">
        <v>16</v>
      </c>
      <c r="E194" s="34" t="s">
        <v>243</v>
      </c>
      <c r="F194" s="41" t="s">
        <v>107</v>
      </c>
      <c r="G194" s="41">
        <v>4014218902</v>
      </c>
      <c r="H194" s="41" t="s">
        <v>246</v>
      </c>
      <c r="I194" s="41" t="s">
        <v>247</v>
      </c>
      <c r="J194" s="42" t="s">
        <v>17</v>
      </c>
      <c r="K194" s="42">
        <v>170</v>
      </c>
      <c r="L194" s="42" t="s">
        <v>223</v>
      </c>
      <c r="M194" s="42">
        <v>59000000</v>
      </c>
      <c r="N194" s="37" t="s">
        <v>248</v>
      </c>
      <c r="O194" s="38" t="s">
        <v>249</v>
      </c>
      <c r="P194" s="38" t="s">
        <v>250</v>
      </c>
      <c r="Q194" s="41" t="s">
        <v>1641</v>
      </c>
      <c r="R194" s="34"/>
      <c r="S194" s="36"/>
    </row>
    <row r="195" spans="2:19" x14ac:dyDescent="0.15">
      <c r="B195" s="40">
        <v>2017</v>
      </c>
      <c r="C195" s="41">
        <v>4</v>
      </c>
      <c r="D195" s="41" t="s">
        <v>15</v>
      </c>
      <c r="E195" s="34" t="s">
        <v>1005</v>
      </c>
      <c r="F195" s="41" t="s">
        <v>257</v>
      </c>
      <c r="G195" s="41">
        <v>30101619</v>
      </c>
      <c r="H195" s="41" t="s">
        <v>1006</v>
      </c>
      <c r="I195" s="41"/>
      <c r="J195" s="42" t="s">
        <v>1002</v>
      </c>
      <c r="K195" s="42">
        <v>1</v>
      </c>
      <c r="L195" s="42" t="s">
        <v>1003</v>
      </c>
      <c r="M195" s="42">
        <v>59707000</v>
      </c>
      <c r="N195" s="37" t="s">
        <v>1004</v>
      </c>
      <c r="O195" s="38" t="s">
        <v>963</v>
      </c>
      <c r="P195" s="38" t="s">
        <v>964</v>
      </c>
      <c r="Q195" s="41" t="s">
        <v>24</v>
      </c>
      <c r="R195" s="34"/>
      <c r="S195" s="36"/>
    </row>
    <row r="196" spans="2:19" x14ac:dyDescent="0.15">
      <c r="B196" s="40">
        <v>2017</v>
      </c>
      <c r="C196" s="41">
        <v>6</v>
      </c>
      <c r="D196" s="41" t="s">
        <v>16</v>
      </c>
      <c r="E196" s="34" t="s">
        <v>587</v>
      </c>
      <c r="F196" s="41" t="s">
        <v>159</v>
      </c>
      <c r="G196" s="41">
        <v>4924151101</v>
      </c>
      <c r="H196" s="41" t="s">
        <v>595</v>
      </c>
      <c r="I196" s="41" t="s">
        <v>596</v>
      </c>
      <c r="J196" s="42" t="s">
        <v>577</v>
      </c>
      <c r="K196" s="42">
        <v>2</v>
      </c>
      <c r="L196" s="42" t="s">
        <v>578</v>
      </c>
      <c r="M196" s="42">
        <v>60000000</v>
      </c>
      <c r="N196" s="37" t="s">
        <v>579</v>
      </c>
      <c r="O196" s="38" t="s">
        <v>590</v>
      </c>
      <c r="P196" s="38" t="s">
        <v>591</v>
      </c>
      <c r="Q196" s="41" t="s">
        <v>24</v>
      </c>
      <c r="R196" s="34"/>
      <c r="S196" s="36"/>
    </row>
    <row r="197" spans="2:19" x14ac:dyDescent="0.15">
      <c r="B197" s="40">
        <v>2017</v>
      </c>
      <c r="C197" s="41">
        <v>4</v>
      </c>
      <c r="D197" s="41" t="s">
        <v>15</v>
      </c>
      <c r="E197" s="34" t="s">
        <v>1107</v>
      </c>
      <c r="F197" s="41" t="s">
        <v>64</v>
      </c>
      <c r="G197" s="41">
        <v>3011150501</v>
      </c>
      <c r="H197" s="41" t="s">
        <v>83</v>
      </c>
      <c r="I197" s="41" t="s">
        <v>84</v>
      </c>
      <c r="J197" s="42" t="s">
        <v>17</v>
      </c>
      <c r="K197" s="42">
        <v>803</v>
      </c>
      <c r="L197" s="42" t="s">
        <v>85</v>
      </c>
      <c r="M197" s="42">
        <v>60194987</v>
      </c>
      <c r="N197" s="37" t="s">
        <v>1103</v>
      </c>
      <c r="O197" s="38" t="s">
        <v>1108</v>
      </c>
      <c r="P197" s="38" t="s">
        <v>1109</v>
      </c>
      <c r="Q197" s="41" t="s">
        <v>24</v>
      </c>
      <c r="R197" s="34"/>
      <c r="S197" s="36"/>
    </row>
    <row r="198" spans="2:19" x14ac:dyDescent="0.15">
      <c r="B198" s="40">
        <v>2017</v>
      </c>
      <c r="C198" s="41">
        <v>5</v>
      </c>
      <c r="D198" s="41" t="s">
        <v>16</v>
      </c>
      <c r="E198" s="34" t="s">
        <v>697</v>
      </c>
      <c r="F198" s="41" t="s">
        <v>257</v>
      </c>
      <c r="G198" s="41"/>
      <c r="H198" s="41" t="s">
        <v>83</v>
      </c>
      <c r="I198" s="41" t="s">
        <v>766</v>
      </c>
      <c r="J198" s="42" t="s">
        <v>17</v>
      </c>
      <c r="K198" s="42">
        <v>918</v>
      </c>
      <c r="L198" s="42" t="s">
        <v>85</v>
      </c>
      <c r="M198" s="42">
        <v>60870000</v>
      </c>
      <c r="N198" s="37" t="s">
        <v>694</v>
      </c>
      <c r="O198" s="38" t="s">
        <v>698</v>
      </c>
      <c r="P198" s="38" t="s">
        <v>699</v>
      </c>
      <c r="Q198" s="41" t="s">
        <v>24</v>
      </c>
      <c r="R198" s="34"/>
      <c r="S198" s="36"/>
    </row>
    <row r="199" spans="2:19" x14ac:dyDescent="0.15">
      <c r="B199" s="40">
        <v>2017</v>
      </c>
      <c r="C199" s="41">
        <v>4</v>
      </c>
      <c r="D199" s="41" t="s">
        <v>16</v>
      </c>
      <c r="E199" s="34" t="s">
        <v>720</v>
      </c>
      <c r="F199" s="41" t="s">
        <v>159</v>
      </c>
      <c r="G199" s="41">
        <v>23059505</v>
      </c>
      <c r="H199" s="41" t="s">
        <v>431</v>
      </c>
      <c r="I199" s="41" t="s">
        <v>721</v>
      </c>
      <c r="J199" s="42" t="s">
        <v>433</v>
      </c>
      <c r="K199" s="42">
        <v>1</v>
      </c>
      <c r="L199" s="42" t="s">
        <v>717</v>
      </c>
      <c r="M199" s="42">
        <v>61458691</v>
      </c>
      <c r="N199" s="37" t="s">
        <v>687</v>
      </c>
      <c r="O199" s="38" t="s">
        <v>718</v>
      </c>
      <c r="P199" s="38" t="s">
        <v>719</v>
      </c>
      <c r="Q199" s="41" t="s">
        <v>24</v>
      </c>
      <c r="R199" s="34"/>
      <c r="S199" s="36"/>
    </row>
    <row r="200" spans="2:19" x14ac:dyDescent="0.15">
      <c r="B200" s="40">
        <v>2017</v>
      </c>
      <c r="C200" s="41">
        <v>4</v>
      </c>
      <c r="D200" s="41" t="s">
        <v>16</v>
      </c>
      <c r="E200" s="34" t="s">
        <v>659</v>
      </c>
      <c r="F200" s="41" t="s">
        <v>159</v>
      </c>
      <c r="G200" s="41">
        <v>241118101</v>
      </c>
      <c r="H200" s="41" t="s">
        <v>678</v>
      </c>
      <c r="I200" s="41" t="s">
        <v>679</v>
      </c>
      <c r="J200" s="42" t="s">
        <v>673</v>
      </c>
      <c r="K200" s="42">
        <v>1</v>
      </c>
      <c r="L200" s="42" t="s">
        <v>462</v>
      </c>
      <c r="M200" s="42">
        <v>62000000</v>
      </c>
      <c r="N200" s="37" t="s">
        <v>650</v>
      </c>
      <c r="O200" s="38" t="s">
        <v>674</v>
      </c>
      <c r="P200" s="38" t="s">
        <v>675</v>
      </c>
      <c r="Q200" s="41" t="s">
        <v>24</v>
      </c>
      <c r="R200" s="34"/>
      <c r="S200" s="36"/>
    </row>
    <row r="201" spans="2:19" x14ac:dyDescent="0.15">
      <c r="B201" s="40">
        <v>2017</v>
      </c>
      <c r="C201" s="41">
        <v>6</v>
      </c>
      <c r="D201" s="41" t="s">
        <v>16</v>
      </c>
      <c r="E201" s="34" t="s">
        <v>587</v>
      </c>
      <c r="F201" s="41" t="s">
        <v>159</v>
      </c>
      <c r="G201" s="41">
        <v>4924151101</v>
      </c>
      <c r="H201" s="41" t="s">
        <v>592</v>
      </c>
      <c r="I201" s="41" t="s">
        <v>593</v>
      </c>
      <c r="J201" s="42" t="s">
        <v>577</v>
      </c>
      <c r="K201" s="42">
        <v>3</v>
      </c>
      <c r="L201" s="42" t="s">
        <v>594</v>
      </c>
      <c r="M201" s="42">
        <v>62893000</v>
      </c>
      <c r="N201" s="37" t="s">
        <v>579</v>
      </c>
      <c r="O201" s="38" t="s">
        <v>590</v>
      </c>
      <c r="P201" s="38" t="s">
        <v>591</v>
      </c>
      <c r="Q201" s="41" t="s">
        <v>24</v>
      </c>
      <c r="R201" s="34"/>
      <c r="S201" s="36"/>
    </row>
    <row r="202" spans="2:19" x14ac:dyDescent="0.15">
      <c r="B202" s="40">
        <v>2017</v>
      </c>
      <c r="C202" s="41">
        <v>5</v>
      </c>
      <c r="D202" s="41" t="s">
        <v>15</v>
      </c>
      <c r="E202" s="34" t="s">
        <v>111</v>
      </c>
      <c r="F202" s="41" t="s">
        <v>159</v>
      </c>
      <c r="G202" s="41"/>
      <c r="H202" s="41" t="s">
        <v>192</v>
      </c>
      <c r="I202" s="41" t="s">
        <v>193</v>
      </c>
      <c r="J202" s="42" t="s">
        <v>190</v>
      </c>
      <c r="K202" s="42">
        <v>12</v>
      </c>
      <c r="L202" s="42" t="s">
        <v>191</v>
      </c>
      <c r="M202" s="42">
        <v>63702144</v>
      </c>
      <c r="N202" s="37" t="s">
        <v>164</v>
      </c>
      <c r="O202" s="38" t="s">
        <v>113</v>
      </c>
      <c r="P202" s="38" t="s">
        <v>114</v>
      </c>
      <c r="Q202" s="41" t="s">
        <v>24</v>
      </c>
      <c r="R202" s="34"/>
      <c r="S202" s="36"/>
    </row>
    <row r="203" spans="2:19" x14ac:dyDescent="0.15">
      <c r="B203" s="40">
        <v>2017</v>
      </c>
      <c r="C203" s="41">
        <v>5</v>
      </c>
      <c r="D203" s="41" t="s">
        <v>15</v>
      </c>
      <c r="E203" s="34" t="s">
        <v>1289</v>
      </c>
      <c r="F203" s="41" t="s">
        <v>64</v>
      </c>
      <c r="G203" s="41">
        <v>2410168501</v>
      </c>
      <c r="H203" s="41" t="s">
        <v>1039</v>
      </c>
      <c r="I203" s="41" t="s">
        <v>1305</v>
      </c>
      <c r="J203" s="42" t="s">
        <v>673</v>
      </c>
      <c r="K203" s="42">
        <v>1</v>
      </c>
      <c r="L203" s="42" t="s">
        <v>434</v>
      </c>
      <c r="M203" s="42">
        <v>64462200</v>
      </c>
      <c r="N203" s="37" t="s">
        <v>1201</v>
      </c>
      <c r="O203" s="38" t="s">
        <v>1301</v>
      </c>
      <c r="P203" s="38" t="s">
        <v>1302</v>
      </c>
      <c r="Q203" s="41" t="s">
        <v>24</v>
      </c>
      <c r="R203" s="34"/>
      <c r="S203" s="36"/>
    </row>
    <row r="204" spans="2:19" x14ac:dyDescent="0.15">
      <c r="B204" s="40">
        <v>2017</v>
      </c>
      <c r="C204" s="41">
        <v>4</v>
      </c>
      <c r="D204" s="41" t="s">
        <v>15</v>
      </c>
      <c r="E204" s="34" t="s">
        <v>889</v>
      </c>
      <c r="F204" s="41" t="s">
        <v>64</v>
      </c>
      <c r="G204" s="41">
        <v>4015151301</v>
      </c>
      <c r="H204" s="41" t="s">
        <v>890</v>
      </c>
      <c r="I204" s="41" t="s">
        <v>891</v>
      </c>
      <c r="J204" s="42" t="s">
        <v>892</v>
      </c>
      <c r="K204" s="42">
        <v>1</v>
      </c>
      <c r="L204" s="42" t="s">
        <v>526</v>
      </c>
      <c r="M204" s="42">
        <v>64510000</v>
      </c>
      <c r="N204" s="37" t="s">
        <v>815</v>
      </c>
      <c r="O204" s="38" t="s">
        <v>893</v>
      </c>
      <c r="P204" s="38" t="s">
        <v>894</v>
      </c>
      <c r="Q204" s="41" t="s">
        <v>24</v>
      </c>
      <c r="R204" s="34"/>
      <c r="S204" s="36"/>
    </row>
    <row r="205" spans="2:19" x14ac:dyDescent="0.15">
      <c r="B205" s="40">
        <v>2017</v>
      </c>
      <c r="C205" s="41">
        <v>4</v>
      </c>
      <c r="D205" s="41" t="s">
        <v>15</v>
      </c>
      <c r="E205" s="34" t="s">
        <v>1248</v>
      </c>
      <c r="F205" s="41" t="s">
        <v>159</v>
      </c>
      <c r="G205" s="41">
        <v>4014178203</v>
      </c>
      <c r="H205" s="41" t="s">
        <v>1278</v>
      </c>
      <c r="I205" s="41" t="s">
        <v>1279</v>
      </c>
      <c r="J205" s="42" t="s">
        <v>1243</v>
      </c>
      <c r="K205" s="42">
        <v>374</v>
      </c>
      <c r="L205" s="42" t="s">
        <v>1277</v>
      </c>
      <c r="M205" s="42">
        <v>66000000</v>
      </c>
      <c r="N205" s="37" t="s">
        <v>1245</v>
      </c>
      <c r="O205" s="38" t="s">
        <v>1249</v>
      </c>
      <c r="P205" s="38" t="s">
        <v>1250</v>
      </c>
      <c r="Q205" s="41" t="s">
        <v>24</v>
      </c>
      <c r="R205" s="34"/>
      <c r="S205" s="36"/>
    </row>
    <row r="206" spans="2:19" x14ac:dyDescent="0.15">
      <c r="B206" s="40">
        <v>2017</v>
      </c>
      <c r="C206" s="41">
        <v>5</v>
      </c>
      <c r="D206" s="41" t="s">
        <v>15</v>
      </c>
      <c r="E206" s="34" t="s">
        <v>1289</v>
      </c>
      <c r="F206" s="41" t="s">
        <v>64</v>
      </c>
      <c r="G206" s="41">
        <v>3912110301</v>
      </c>
      <c r="H206" s="41" t="s">
        <v>1306</v>
      </c>
      <c r="I206" s="41" t="s">
        <v>1307</v>
      </c>
      <c r="J206" s="42" t="s">
        <v>110</v>
      </c>
      <c r="K206" s="42">
        <v>1</v>
      </c>
      <c r="L206" s="42" t="s">
        <v>434</v>
      </c>
      <c r="M206" s="42">
        <v>68420000</v>
      </c>
      <c r="N206" s="37" t="s">
        <v>1201</v>
      </c>
      <c r="O206" s="38" t="s">
        <v>1202</v>
      </c>
      <c r="P206" s="38" t="s">
        <v>1203</v>
      </c>
      <c r="Q206" s="41" t="s">
        <v>24</v>
      </c>
      <c r="R206" s="34"/>
      <c r="S206" s="36"/>
    </row>
    <row r="207" spans="2:19" x14ac:dyDescent="0.15">
      <c r="B207" s="40">
        <v>2017</v>
      </c>
      <c r="C207" s="41">
        <v>4</v>
      </c>
      <c r="D207" s="41" t="s">
        <v>287</v>
      </c>
      <c r="E207" s="34" t="s">
        <v>288</v>
      </c>
      <c r="F207" s="41" t="s">
        <v>289</v>
      </c>
      <c r="G207" s="41">
        <v>4014218902</v>
      </c>
      <c r="H207" s="41" t="s">
        <v>290</v>
      </c>
      <c r="I207" s="41" t="s">
        <v>291</v>
      </c>
      <c r="J207" s="42" t="s">
        <v>292</v>
      </c>
      <c r="K207" s="42">
        <v>119</v>
      </c>
      <c r="L207" s="42" t="s">
        <v>293</v>
      </c>
      <c r="M207" s="42">
        <v>69807780</v>
      </c>
      <c r="N207" s="37" t="s">
        <v>283</v>
      </c>
      <c r="O207" s="38" t="s">
        <v>294</v>
      </c>
      <c r="P207" s="38" t="s">
        <v>295</v>
      </c>
      <c r="Q207" s="41" t="s">
        <v>286</v>
      </c>
      <c r="R207" s="34"/>
      <c r="S207" s="36"/>
    </row>
    <row r="208" spans="2:19" x14ac:dyDescent="0.15">
      <c r="B208" s="40">
        <v>2017</v>
      </c>
      <c r="C208" s="41">
        <v>4</v>
      </c>
      <c r="D208" s="41" t="s">
        <v>16</v>
      </c>
      <c r="E208" s="34" t="s">
        <v>508</v>
      </c>
      <c r="F208" s="41" t="s">
        <v>159</v>
      </c>
      <c r="G208" s="41"/>
      <c r="H208" s="41" t="s">
        <v>514</v>
      </c>
      <c r="I208" s="41" t="s">
        <v>515</v>
      </c>
      <c r="J208" s="42" t="s">
        <v>17</v>
      </c>
      <c r="K208" s="42">
        <v>119</v>
      </c>
      <c r="L208" s="42" t="s">
        <v>516</v>
      </c>
      <c r="M208" s="42">
        <v>70000000</v>
      </c>
      <c r="N208" s="37" t="s">
        <v>336</v>
      </c>
      <c r="O208" s="38" t="s">
        <v>511</v>
      </c>
      <c r="P208" s="38" t="s">
        <v>337</v>
      </c>
      <c r="Q208" s="41" t="s">
        <v>24</v>
      </c>
      <c r="R208" s="34"/>
      <c r="S208" s="36"/>
    </row>
    <row r="209" spans="2:19" x14ac:dyDescent="0.15">
      <c r="B209" s="40">
        <v>2017</v>
      </c>
      <c r="C209" s="41">
        <v>4</v>
      </c>
      <c r="D209" s="41" t="s">
        <v>15</v>
      </c>
      <c r="E209" s="34" t="s">
        <v>648</v>
      </c>
      <c r="F209" s="41" t="s">
        <v>64</v>
      </c>
      <c r="G209" s="41">
        <v>4322280501</v>
      </c>
      <c r="H209" s="41" t="s">
        <v>655</v>
      </c>
      <c r="I209" s="41" t="s">
        <v>656</v>
      </c>
      <c r="J209" s="42" t="s">
        <v>117</v>
      </c>
      <c r="K209" s="42">
        <v>1</v>
      </c>
      <c r="L209" s="42" t="s">
        <v>434</v>
      </c>
      <c r="M209" s="42">
        <v>74000000</v>
      </c>
      <c r="N209" s="37" t="s">
        <v>650</v>
      </c>
      <c r="O209" s="38" t="s">
        <v>651</v>
      </c>
      <c r="P209" s="38" t="s">
        <v>652</v>
      </c>
      <c r="Q209" s="41" t="s">
        <v>24</v>
      </c>
      <c r="R209" s="34"/>
      <c r="S209" s="36"/>
    </row>
    <row r="210" spans="2:19" x14ac:dyDescent="0.15">
      <c r="B210" s="40">
        <v>2017</v>
      </c>
      <c r="C210" s="41">
        <v>5</v>
      </c>
      <c r="D210" s="41" t="s">
        <v>16</v>
      </c>
      <c r="E210" s="34" t="s">
        <v>243</v>
      </c>
      <c r="F210" s="41" t="s">
        <v>107</v>
      </c>
      <c r="G210" s="41">
        <v>4014218902</v>
      </c>
      <c r="H210" s="41" t="s">
        <v>244</v>
      </c>
      <c r="I210" s="41" t="s">
        <v>245</v>
      </c>
      <c r="J210" s="42" t="s">
        <v>17</v>
      </c>
      <c r="K210" s="42">
        <v>160</v>
      </c>
      <c r="L210" s="42" t="s">
        <v>223</v>
      </c>
      <c r="M210" s="42">
        <v>74000000</v>
      </c>
      <c r="N210" s="37" t="s">
        <v>235</v>
      </c>
      <c r="O210" s="38" t="s">
        <v>236</v>
      </c>
      <c r="P210" s="38" t="s">
        <v>237</v>
      </c>
      <c r="Q210" s="41" t="s">
        <v>1641</v>
      </c>
      <c r="R210" s="34"/>
      <c r="S210" s="36"/>
    </row>
    <row r="211" spans="2:19" x14ac:dyDescent="0.15">
      <c r="B211" s="40">
        <v>2017</v>
      </c>
      <c r="C211" s="41">
        <v>4</v>
      </c>
      <c r="D211" s="41" t="s">
        <v>343</v>
      </c>
      <c r="E211" s="34" t="s">
        <v>468</v>
      </c>
      <c r="F211" s="41" t="s">
        <v>64</v>
      </c>
      <c r="G211" s="41"/>
      <c r="H211" s="41" t="s">
        <v>469</v>
      </c>
      <c r="I211" s="41" t="s">
        <v>470</v>
      </c>
      <c r="J211" s="42" t="s">
        <v>444</v>
      </c>
      <c r="K211" s="42">
        <v>3</v>
      </c>
      <c r="L211" s="42" t="s">
        <v>462</v>
      </c>
      <c r="M211" s="42">
        <v>74378000</v>
      </c>
      <c r="N211" s="37" t="s">
        <v>625</v>
      </c>
      <c r="O211" s="38" t="s">
        <v>463</v>
      </c>
      <c r="P211" s="38" t="s">
        <v>464</v>
      </c>
      <c r="Q211" s="41" t="s">
        <v>24</v>
      </c>
      <c r="R211" s="34"/>
      <c r="S211" s="36"/>
    </row>
    <row r="212" spans="2:19" x14ac:dyDescent="0.15">
      <c r="B212" s="40">
        <v>2017</v>
      </c>
      <c r="C212" s="41">
        <v>5</v>
      </c>
      <c r="D212" s="41" t="s">
        <v>15</v>
      </c>
      <c r="E212" s="34" t="s">
        <v>1289</v>
      </c>
      <c r="F212" s="41" t="s">
        <v>64</v>
      </c>
      <c r="G212" s="41">
        <v>4014178405</v>
      </c>
      <c r="H212" s="41" t="s">
        <v>1299</v>
      </c>
      <c r="I212" s="41" t="s">
        <v>1300</v>
      </c>
      <c r="J212" s="42" t="s">
        <v>673</v>
      </c>
      <c r="K212" s="42">
        <v>1</v>
      </c>
      <c r="L212" s="42" t="s">
        <v>434</v>
      </c>
      <c r="M212" s="42">
        <v>74466904</v>
      </c>
      <c r="N212" s="37" t="s">
        <v>1201</v>
      </c>
      <c r="O212" s="38" t="s">
        <v>1301</v>
      </c>
      <c r="P212" s="38" t="s">
        <v>1302</v>
      </c>
      <c r="Q212" s="41" t="s">
        <v>24</v>
      </c>
      <c r="R212" s="34"/>
      <c r="S212" s="36"/>
    </row>
    <row r="213" spans="2:19" x14ac:dyDescent="0.15">
      <c r="B213" s="40">
        <v>2017</v>
      </c>
      <c r="C213" s="41">
        <v>4</v>
      </c>
      <c r="D213" s="41" t="s">
        <v>15</v>
      </c>
      <c r="E213" s="34" t="s">
        <v>1264</v>
      </c>
      <c r="F213" s="41" t="s">
        <v>159</v>
      </c>
      <c r="G213" s="41">
        <v>3011150501</v>
      </c>
      <c r="H213" s="41" t="s">
        <v>1280</v>
      </c>
      <c r="I213" s="41" t="s">
        <v>1281</v>
      </c>
      <c r="J213" s="42" t="s">
        <v>1243</v>
      </c>
      <c r="K213" s="42">
        <v>610</v>
      </c>
      <c r="L213" s="42" t="s">
        <v>1277</v>
      </c>
      <c r="M213" s="42">
        <v>78000000</v>
      </c>
      <c r="N213" s="37" t="s">
        <v>1245</v>
      </c>
      <c r="O213" s="38" t="s">
        <v>1265</v>
      </c>
      <c r="P213" s="38" t="s">
        <v>1266</v>
      </c>
      <c r="Q213" s="41" t="s">
        <v>24</v>
      </c>
      <c r="R213" s="34"/>
      <c r="S213" s="36"/>
    </row>
    <row r="214" spans="2:19" x14ac:dyDescent="0.15">
      <c r="B214" s="40">
        <v>2017</v>
      </c>
      <c r="C214" s="41">
        <v>4</v>
      </c>
      <c r="D214" s="41" t="s">
        <v>16</v>
      </c>
      <c r="E214" s="34" t="s">
        <v>1063</v>
      </c>
      <c r="F214" s="41" t="s">
        <v>107</v>
      </c>
      <c r="G214" s="41">
        <v>3911152602</v>
      </c>
      <c r="H214" s="41" t="s">
        <v>1064</v>
      </c>
      <c r="I214" s="41" t="s">
        <v>1065</v>
      </c>
      <c r="J214" s="42" t="s">
        <v>1066</v>
      </c>
      <c r="K214" s="42">
        <v>37</v>
      </c>
      <c r="L214" s="42" t="s">
        <v>1067</v>
      </c>
      <c r="M214" s="42">
        <v>78092000</v>
      </c>
      <c r="N214" s="37" t="s">
        <v>974</v>
      </c>
      <c r="O214" s="38" t="s">
        <v>1068</v>
      </c>
      <c r="P214" s="38" t="s">
        <v>1069</v>
      </c>
      <c r="Q214" s="41" t="s">
        <v>24</v>
      </c>
      <c r="R214" s="34"/>
      <c r="S214" s="36"/>
    </row>
    <row r="215" spans="2:19" x14ac:dyDescent="0.15">
      <c r="B215" s="40">
        <v>2017</v>
      </c>
      <c r="C215" s="41">
        <v>5</v>
      </c>
      <c r="D215" s="41" t="s">
        <v>16</v>
      </c>
      <c r="E215" s="34" t="s">
        <v>704</v>
      </c>
      <c r="F215" s="41" t="s">
        <v>257</v>
      </c>
      <c r="G215" s="41"/>
      <c r="H215" s="41" t="s">
        <v>489</v>
      </c>
      <c r="I215" s="41" t="s">
        <v>767</v>
      </c>
      <c r="J215" s="42" t="s">
        <v>17</v>
      </c>
      <c r="K215" s="42">
        <v>101.114</v>
      </c>
      <c r="L215" s="42" t="s">
        <v>91</v>
      </c>
      <c r="M215" s="42">
        <v>78264479.700000003</v>
      </c>
      <c r="N215" s="37" t="s">
        <v>694</v>
      </c>
      <c r="O215" s="38" t="s">
        <v>705</v>
      </c>
      <c r="P215" s="38" t="s">
        <v>706</v>
      </c>
      <c r="Q215" s="41" t="s">
        <v>24</v>
      </c>
      <c r="R215" s="34"/>
      <c r="S215" s="36"/>
    </row>
    <row r="216" spans="2:19" x14ac:dyDescent="0.15">
      <c r="B216" s="40">
        <v>2017</v>
      </c>
      <c r="C216" s="41">
        <v>4</v>
      </c>
      <c r="D216" s="41" t="s">
        <v>15</v>
      </c>
      <c r="E216" s="34" t="s">
        <v>1081</v>
      </c>
      <c r="F216" s="41" t="s">
        <v>1082</v>
      </c>
      <c r="G216" s="41">
        <v>4014218902</v>
      </c>
      <c r="H216" s="41" t="s">
        <v>221</v>
      </c>
      <c r="I216" s="41" t="s">
        <v>1083</v>
      </c>
      <c r="J216" s="42" t="s">
        <v>17</v>
      </c>
      <c r="K216" s="42">
        <v>800</v>
      </c>
      <c r="L216" s="42" t="s">
        <v>1084</v>
      </c>
      <c r="M216" s="42">
        <v>78630540</v>
      </c>
      <c r="N216" s="37" t="s">
        <v>1085</v>
      </c>
      <c r="O216" s="38" t="s">
        <v>1086</v>
      </c>
      <c r="P216" s="38" t="s">
        <v>1087</v>
      </c>
      <c r="Q216" s="41" t="s">
        <v>24</v>
      </c>
      <c r="R216" s="34"/>
      <c r="S216" s="36"/>
    </row>
    <row r="217" spans="2:19" x14ac:dyDescent="0.15">
      <c r="B217" s="40">
        <v>2017</v>
      </c>
      <c r="C217" s="41">
        <v>4</v>
      </c>
      <c r="D217" s="41" t="s">
        <v>15</v>
      </c>
      <c r="E217" s="34" t="s">
        <v>1308</v>
      </c>
      <c r="F217" s="41" t="s">
        <v>64</v>
      </c>
      <c r="G217" s="41">
        <v>3912110301</v>
      </c>
      <c r="H217" s="41" t="s">
        <v>1309</v>
      </c>
      <c r="I217" s="41"/>
      <c r="J217" s="42" t="s">
        <v>110</v>
      </c>
      <c r="K217" s="42">
        <v>1</v>
      </c>
      <c r="L217" s="42" t="s">
        <v>717</v>
      </c>
      <c r="M217" s="42">
        <v>78686000</v>
      </c>
      <c r="N217" s="37" t="s">
        <v>1217</v>
      </c>
      <c r="O217" s="38" t="s">
        <v>1218</v>
      </c>
      <c r="P217" s="38" t="s">
        <v>1219</v>
      </c>
      <c r="Q217" s="41" t="s">
        <v>24</v>
      </c>
      <c r="R217" s="34"/>
      <c r="S217" s="36"/>
    </row>
    <row r="218" spans="2:19" x14ac:dyDescent="0.15">
      <c r="B218" s="40">
        <v>2017</v>
      </c>
      <c r="C218" s="41">
        <v>4</v>
      </c>
      <c r="D218" s="41" t="s">
        <v>16</v>
      </c>
      <c r="E218" s="34" t="s">
        <v>539</v>
      </c>
      <c r="F218" s="41" t="s">
        <v>159</v>
      </c>
      <c r="G218" s="41"/>
      <c r="H218" s="41" t="s">
        <v>540</v>
      </c>
      <c r="I218" s="41" t="s">
        <v>541</v>
      </c>
      <c r="J218" s="42" t="s">
        <v>542</v>
      </c>
      <c r="K218" s="42">
        <v>1</v>
      </c>
      <c r="L218" s="42" t="s">
        <v>543</v>
      </c>
      <c r="M218" s="42">
        <v>80000000</v>
      </c>
      <c r="N218" s="37" t="s">
        <v>307</v>
      </c>
      <c r="O218" s="38" t="s">
        <v>340</v>
      </c>
      <c r="P218" s="38" t="s">
        <v>341</v>
      </c>
      <c r="Q218" s="41" t="s">
        <v>24</v>
      </c>
      <c r="R218" s="34"/>
      <c r="S218" s="36"/>
    </row>
    <row r="219" spans="2:19" x14ac:dyDescent="0.15">
      <c r="B219" s="40">
        <v>2017</v>
      </c>
      <c r="C219" s="41">
        <v>4</v>
      </c>
      <c r="D219" s="41" t="s">
        <v>15</v>
      </c>
      <c r="E219" s="34" t="s">
        <v>1007</v>
      </c>
      <c r="F219" s="41" t="s">
        <v>257</v>
      </c>
      <c r="G219" s="41">
        <v>30131502</v>
      </c>
      <c r="H219" s="41" t="s">
        <v>1010</v>
      </c>
      <c r="I219" s="41"/>
      <c r="J219" s="42" t="s">
        <v>1002</v>
      </c>
      <c r="K219" s="42">
        <v>1</v>
      </c>
      <c r="L219" s="42" t="s">
        <v>1003</v>
      </c>
      <c r="M219" s="42">
        <v>80015000</v>
      </c>
      <c r="N219" s="37" t="s">
        <v>1004</v>
      </c>
      <c r="O219" s="38" t="s">
        <v>1008</v>
      </c>
      <c r="P219" s="38" t="s">
        <v>1009</v>
      </c>
      <c r="Q219" s="41" t="s">
        <v>24</v>
      </c>
      <c r="R219" s="34"/>
      <c r="S219" s="36"/>
    </row>
    <row r="220" spans="2:19" x14ac:dyDescent="0.15">
      <c r="B220" s="40">
        <v>2017</v>
      </c>
      <c r="C220" s="41">
        <v>4</v>
      </c>
      <c r="D220" s="41" t="s">
        <v>15</v>
      </c>
      <c r="E220" s="34" t="s">
        <v>1254</v>
      </c>
      <c r="F220" s="41" t="s">
        <v>159</v>
      </c>
      <c r="G220" s="41">
        <v>3011150501</v>
      </c>
      <c r="H220" s="41" t="s">
        <v>1280</v>
      </c>
      <c r="I220" s="41" t="s">
        <v>1282</v>
      </c>
      <c r="J220" s="42" t="s">
        <v>1243</v>
      </c>
      <c r="K220" s="42">
        <v>1104</v>
      </c>
      <c r="L220" s="42" t="s">
        <v>1277</v>
      </c>
      <c r="M220" s="42">
        <v>81000000</v>
      </c>
      <c r="N220" s="37" t="s">
        <v>1245</v>
      </c>
      <c r="O220" s="38" t="s">
        <v>1255</v>
      </c>
      <c r="P220" s="38" t="s">
        <v>1256</v>
      </c>
      <c r="Q220" s="41" t="s">
        <v>24</v>
      </c>
      <c r="R220" s="34"/>
      <c r="S220" s="36"/>
    </row>
    <row r="221" spans="2:19" x14ac:dyDescent="0.15">
      <c r="B221" s="40">
        <v>2017</v>
      </c>
      <c r="C221" s="41">
        <v>4</v>
      </c>
      <c r="D221" s="41" t="s">
        <v>15</v>
      </c>
      <c r="E221" s="34" t="s">
        <v>142</v>
      </c>
      <c r="F221" s="41" t="s">
        <v>64</v>
      </c>
      <c r="G221" s="41">
        <v>3013151401</v>
      </c>
      <c r="H221" s="41" t="s">
        <v>265</v>
      </c>
      <c r="I221" s="41" t="s">
        <v>266</v>
      </c>
      <c r="J221" s="42" t="s">
        <v>267</v>
      </c>
      <c r="K221" s="42">
        <v>209</v>
      </c>
      <c r="L221" s="42" t="s">
        <v>223</v>
      </c>
      <c r="M221" s="42">
        <v>87612000</v>
      </c>
      <c r="N221" s="37" t="s">
        <v>268</v>
      </c>
      <c r="O221" s="38" t="s">
        <v>143</v>
      </c>
      <c r="P221" s="38" t="s">
        <v>144</v>
      </c>
      <c r="Q221" s="41" t="s">
        <v>24</v>
      </c>
      <c r="R221" s="34"/>
      <c r="S221" s="36"/>
    </row>
    <row r="222" spans="2:19" x14ac:dyDescent="0.15">
      <c r="B222" s="40">
        <v>2017</v>
      </c>
      <c r="C222" s="41">
        <v>4</v>
      </c>
      <c r="D222" s="41" t="s">
        <v>15</v>
      </c>
      <c r="E222" s="34" t="s">
        <v>2355</v>
      </c>
      <c r="F222" s="41" t="s">
        <v>64</v>
      </c>
      <c r="G222" s="41"/>
      <c r="H222" s="41" t="s">
        <v>2356</v>
      </c>
      <c r="I222" s="41" t="s">
        <v>2357</v>
      </c>
      <c r="J222" s="42" t="s">
        <v>2358</v>
      </c>
      <c r="K222" s="42">
        <v>1</v>
      </c>
      <c r="L222" s="42" t="s">
        <v>2359</v>
      </c>
      <c r="M222" s="42">
        <v>90238000</v>
      </c>
      <c r="N222" s="37" t="s">
        <v>2360</v>
      </c>
      <c r="O222" s="38" t="s">
        <v>2361</v>
      </c>
      <c r="P222" s="38" t="s">
        <v>2362</v>
      </c>
      <c r="Q222" s="41" t="s">
        <v>24</v>
      </c>
      <c r="R222" s="34"/>
      <c r="S222" s="36"/>
    </row>
    <row r="223" spans="2:19" x14ac:dyDescent="0.15">
      <c r="B223" s="40">
        <v>2017</v>
      </c>
      <c r="C223" s="41">
        <v>4</v>
      </c>
      <c r="D223" s="41" t="s">
        <v>343</v>
      </c>
      <c r="E223" s="34" t="s">
        <v>831</v>
      </c>
      <c r="F223" s="41" t="s">
        <v>616</v>
      </c>
      <c r="G223" s="41">
        <v>10063094</v>
      </c>
      <c r="H223" s="41" t="s">
        <v>610</v>
      </c>
      <c r="I223" s="41" t="s">
        <v>863</v>
      </c>
      <c r="J223" s="42" t="s">
        <v>582</v>
      </c>
      <c r="K223" s="42">
        <v>1395</v>
      </c>
      <c r="L223" s="42" t="s">
        <v>612</v>
      </c>
      <c r="M223" s="42">
        <v>90722000</v>
      </c>
      <c r="N223" s="37" t="s">
        <v>812</v>
      </c>
      <c r="O223" s="38" t="s">
        <v>826</v>
      </c>
      <c r="P223" s="38" t="s">
        <v>865</v>
      </c>
      <c r="Q223" s="41" t="s">
        <v>24</v>
      </c>
      <c r="R223" s="34"/>
      <c r="S223" s="36"/>
    </row>
    <row r="224" spans="2:19" x14ac:dyDescent="0.15">
      <c r="B224" s="40">
        <v>2017</v>
      </c>
      <c r="C224" s="41">
        <v>4</v>
      </c>
      <c r="D224" s="41" t="s">
        <v>15</v>
      </c>
      <c r="E224" s="34" t="s">
        <v>1295</v>
      </c>
      <c r="F224" s="41" t="s">
        <v>64</v>
      </c>
      <c r="G224" s="41">
        <v>3013150202</v>
      </c>
      <c r="H224" s="41" t="s">
        <v>1296</v>
      </c>
      <c r="I224" s="41" t="s">
        <v>1291</v>
      </c>
      <c r="J224" s="42" t="s">
        <v>17</v>
      </c>
      <c r="K224" s="42">
        <v>5571</v>
      </c>
      <c r="L224" s="42" t="s">
        <v>440</v>
      </c>
      <c r="M224" s="42">
        <v>91054000</v>
      </c>
      <c r="N224" s="37" t="s">
        <v>1201</v>
      </c>
      <c r="O224" s="38" t="s">
        <v>1297</v>
      </c>
      <c r="P224" s="38" t="s">
        <v>1298</v>
      </c>
      <c r="Q224" s="41" t="s">
        <v>24</v>
      </c>
      <c r="R224" s="34"/>
      <c r="S224" s="36"/>
    </row>
    <row r="225" spans="2:19" x14ac:dyDescent="0.15">
      <c r="B225" s="40">
        <v>2017</v>
      </c>
      <c r="C225" s="41">
        <v>4</v>
      </c>
      <c r="D225" s="41" t="s">
        <v>16</v>
      </c>
      <c r="E225" s="34" t="s">
        <v>659</v>
      </c>
      <c r="F225" s="41" t="s">
        <v>159</v>
      </c>
      <c r="G225" s="41">
        <v>3011159701</v>
      </c>
      <c r="H225" s="41" t="s">
        <v>660</v>
      </c>
      <c r="I225" s="41" t="s">
        <v>666</v>
      </c>
      <c r="J225" s="42" t="s">
        <v>662</v>
      </c>
      <c r="K225" s="42">
        <v>1549</v>
      </c>
      <c r="L225" s="42" t="s">
        <v>663</v>
      </c>
      <c r="M225" s="42">
        <v>95000000</v>
      </c>
      <c r="N225" s="37" t="s">
        <v>650</v>
      </c>
      <c r="O225" s="38" t="s">
        <v>664</v>
      </c>
      <c r="P225" s="38" t="s">
        <v>665</v>
      </c>
      <c r="Q225" s="41" t="s">
        <v>24</v>
      </c>
      <c r="R225" s="34"/>
      <c r="S225" s="36"/>
    </row>
    <row r="226" spans="2:19" x14ac:dyDescent="0.15">
      <c r="B226" s="40">
        <v>2017</v>
      </c>
      <c r="C226" s="41">
        <v>4</v>
      </c>
      <c r="D226" s="41" t="s">
        <v>16</v>
      </c>
      <c r="E226" s="34" t="s">
        <v>2382</v>
      </c>
      <c r="F226" s="41" t="s">
        <v>159</v>
      </c>
      <c r="G226" s="41"/>
      <c r="H226" s="41" t="s">
        <v>2383</v>
      </c>
      <c r="I226" s="41" t="s">
        <v>434</v>
      </c>
      <c r="J226" s="42" t="s">
        <v>17</v>
      </c>
      <c r="K226" s="42">
        <v>1</v>
      </c>
      <c r="L226" s="42" t="s">
        <v>434</v>
      </c>
      <c r="M226" s="42">
        <v>97380000</v>
      </c>
      <c r="N226" s="37" t="s">
        <v>2376</v>
      </c>
      <c r="O226" s="38" t="s">
        <v>2384</v>
      </c>
      <c r="P226" s="38" t="s">
        <v>2385</v>
      </c>
      <c r="Q226" s="41" t="s">
        <v>24</v>
      </c>
      <c r="R226" s="34"/>
      <c r="S226" s="36"/>
    </row>
    <row r="227" spans="2:19" x14ac:dyDescent="0.15">
      <c r="B227" s="40">
        <v>2017</v>
      </c>
      <c r="C227" s="41">
        <v>4</v>
      </c>
      <c r="D227" s="41" t="s">
        <v>16</v>
      </c>
      <c r="E227" s="34" t="s">
        <v>697</v>
      </c>
      <c r="F227" s="41" t="s">
        <v>257</v>
      </c>
      <c r="G227" s="41"/>
      <c r="H227" s="41" t="s">
        <v>489</v>
      </c>
      <c r="I227" s="41" t="s">
        <v>757</v>
      </c>
      <c r="J227" s="42" t="s">
        <v>17</v>
      </c>
      <c r="K227" s="42">
        <v>153.57400000000001</v>
      </c>
      <c r="L227" s="42" t="s">
        <v>91</v>
      </c>
      <c r="M227" s="42">
        <v>97516000</v>
      </c>
      <c r="N227" s="37" t="s">
        <v>694</v>
      </c>
      <c r="O227" s="38" t="s">
        <v>698</v>
      </c>
      <c r="P227" s="38" t="s">
        <v>699</v>
      </c>
      <c r="Q227" s="41" t="s">
        <v>24</v>
      </c>
      <c r="R227" s="34"/>
      <c r="S227" s="36"/>
    </row>
    <row r="228" spans="2:19" x14ac:dyDescent="0.15">
      <c r="B228" s="40">
        <v>2017</v>
      </c>
      <c r="C228" s="41">
        <v>4</v>
      </c>
      <c r="D228" s="41" t="s">
        <v>15</v>
      </c>
      <c r="E228" s="34" t="s">
        <v>459</v>
      </c>
      <c r="F228" s="41" t="s">
        <v>64</v>
      </c>
      <c r="G228" s="41">
        <v>3912110301</v>
      </c>
      <c r="H228" s="41" t="s">
        <v>454</v>
      </c>
      <c r="I228" s="41" t="s">
        <v>455</v>
      </c>
      <c r="J228" s="42" t="s">
        <v>444</v>
      </c>
      <c r="K228" s="42">
        <v>1</v>
      </c>
      <c r="L228" s="42" t="s">
        <v>434</v>
      </c>
      <c r="M228" s="42">
        <v>99783000</v>
      </c>
      <c r="N228" s="37" t="s">
        <v>445</v>
      </c>
      <c r="O228" s="38" t="s">
        <v>456</v>
      </c>
      <c r="P228" s="38" t="s">
        <v>457</v>
      </c>
      <c r="Q228" s="41" t="s">
        <v>24</v>
      </c>
      <c r="R228" s="34"/>
      <c r="S228" s="36"/>
    </row>
    <row r="229" spans="2:19" x14ac:dyDescent="0.15">
      <c r="B229" s="40">
        <v>2017</v>
      </c>
      <c r="C229" s="41">
        <v>4</v>
      </c>
      <c r="D229" s="41" t="s">
        <v>16</v>
      </c>
      <c r="E229" s="34" t="s">
        <v>2382</v>
      </c>
      <c r="F229" s="41" t="s">
        <v>159</v>
      </c>
      <c r="G229" s="41"/>
      <c r="H229" s="41" t="s">
        <v>2387</v>
      </c>
      <c r="I229" s="41" t="s">
        <v>434</v>
      </c>
      <c r="J229" s="42" t="s">
        <v>17</v>
      </c>
      <c r="K229" s="42">
        <v>218</v>
      </c>
      <c r="L229" s="42" t="s">
        <v>440</v>
      </c>
      <c r="M229" s="42">
        <v>101370000</v>
      </c>
      <c r="N229" s="37" t="s">
        <v>2376</v>
      </c>
      <c r="O229" s="38" t="s">
        <v>2384</v>
      </c>
      <c r="P229" s="38" t="s">
        <v>2385</v>
      </c>
      <c r="Q229" s="41" t="s">
        <v>24</v>
      </c>
      <c r="R229" s="34"/>
      <c r="S229" s="36"/>
    </row>
    <row r="230" spans="2:19" x14ac:dyDescent="0.15">
      <c r="B230" s="40">
        <v>2017</v>
      </c>
      <c r="C230" s="41">
        <v>4</v>
      </c>
      <c r="D230" s="41" t="s">
        <v>16</v>
      </c>
      <c r="E230" s="34" t="s">
        <v>226</v>
      </c>
      <c r="F230" s="41" t="s">
        <v>159</v>
      </c>
      <c r="G230" s="41">
        <v>4014178201</v>
      </c>
      <c r="H230" s="41" t="s">
        <v>227</v>
      </c>
      <c r="I230" s="41" t="s">
        <v>228</v>
      </c>
      <c r="J230" s="42" t="s">
        <v>135</v>
      </c>
      <c r="K230" s="42">
        <v>1474</v>
      </c>
      <c r="L230" s="42" t="s">
        <v>191</v>
      </c>
      <c r="M230" s="42">
        <v>103647420</v>
      </c>
      <c r="N230" s="37" t="s">
        <v>136</v>
      </c>
      <c r="O230" s="38" t="s">
        <v>229</v>
      </c>
      <c r="P230" s="38" t="s">
        <v>230</v>
      </c>
      <c r="Q230" s="41" t="s">
        <v>152</v>
      </c>
      <c r="R230" s="34"/>
      <c r="S230" s="36"/>
    </row>
    <row r="231" spans="2:19" x14ac:dyDescent="0.15">
      <c r="B231" s="40">
        <v>2017</v>
      </c>
      <c r="C231" s="41">
        <v>4</v>
      </c>
      <c r="D231" s="41" t="s">
        <v>16</v>
      </c>
      <c r="E231" s="34" t="s">
        <v>692</v>
      </c>
      <c r="F231" s="41" t="s">
        <v>257</v>
      </c>
      <c r="G231" s="41"/>
      <c r="H231" s="41" t="s">
        <v>750</v>
      </c>
      <c r="I231" s="41" t="s">
        <v>751</v>
      </c>
      <c r="J231" s="42" t="s">
        <v>17</v>
      </c>
      <c r="K231" s="42">
        <v>49637</v>
      </c>
      <c r="L231" s="42" t="s">
        <v>492</v>
      </c>
      <c r="M231" s="42">
        <v>104833344</v>
      </c>
      <c r="N231" s="37" t="s">
        <v>694</v>
      </c>
      <c r="O231" s="38" t="s">
        <v>695</v>
      </c>
      <c r="P231" s="38" t="s">
        <v>696</v>
      </c>
      <c r="Q231" s="41" t="s">
        <v>24</v>
      </c>
      <c r="R231" s="34"/>
      <c r="S231" s="36"/>
    </row>
    <row r="232" spans="2:19" x14ac:dyDescent="0.15">
      <c r="B232" s="40">
        <v>2017</v>
      </c>
      <c r="C232" s="41">
        <v>6</v>
      </c>
      <c r="D232" s="41" t="s">
        <v>16</v>
      </c>
      <c r="E232" s="34" t="s">
        <v>1044</v>
      </c>
      <c r="F232" s="41" t="s">
        <v>82</v>
      </c>
      <c r="G232" s="41">
        <v>4015151301</v>
      </c>
      <c r="H232" s="41" t="s">
        <v>1024</v>
      </c>
      <c r="I232" s="41" t="s">
        <v>1045</v>
      </c>
      <c r="J232" s="42" t="s">
        <v>1026</v>
      </c>
      <c r="K232" s="42">
        <v>2</v>
      </c>
      <c r="L232" s="42" t="s">
        <v>462</v>
      </c>
      <c r="M232" s="42">
        <v>105000000</v>
      </c>
      <c r="N232" s="37" t="s">
        <v>1027</v>
      </c>
      <c r="O232" s="38" t="s">
        <v>1028</v>
      </c>
      <c r="P232" s="38" t="s">
        <v>1029</v>
      </c>
      <c r="Q232" s="41" t="s">
        <v>24</v>
      </c>
      <c r="R232" s="34"/>
      <c r="S232" s="36"/>
    </row>
    <row r="233" spans="2:19" x14ac:dyDescent="0.15">
      <c r="B233" s="40">
        <v>2017</v>
      </c>
      <c r="C233" s="41">
        <v>4</v>
      </c>
      <c r="D233" s="41" t="s">
        <v>566</v>
      </c>
      <c r="E233" s="34" t="s">
        <v>910</v>
      </c>
      <c r="F233" s="41" t="s">
        <v>616</v>
      </c>
      <c r="G233" s="41">
        <v>22559483</v>
      </c>
      <c r="H233" s="41" t="s">
        <v>911</v>
      </c>
      <c r="I233" s="41" t="s">
        <v>912</v>
      </c>
      <c r="J233" s="42" t="s">
        <v>913</v>
      </c>
      <c r="K233" s="42">
        <v>765</v>
      </c>
      <c r="L233" s="42" t="s">
        <v>571</v>
      </c>
      <c r="M233" s="42">
        <v>111000000</v>
      </c>
      <c r="N233" s="37" t="s">
        <v>815</v>
      </c>
      <c r="O233" s="38" t="s">
        <v>914</v>
      </c>
      <c r="P233" s="38" t="s">
        <v>915</v>
      </c>
      <c r="Q233" s="41" t="s">
        <v>24</v>
      </c>
      <c r="R233" s="34"/>
      <c r="S233" s="36"/>
    </row>
    <row r="234" spans="2:19" x14ac:dyDescent="0.15">
      <c r="B234" s="40">
        <v>2017</v>
      </c>
      <c r="C234" s="41">
        <v>4</v>
      </c>
      <c r="D234" s="41" t="s">
        <v>16</v>
      </c>
      <c r="E234" s="34" t="s">
        <v>786</v>
      </c>
      <c r="F234" s="41" t="s">
        <v>257</v>
      </c>
      <c r="G234" s="41"/>
      <c r="H234" s="41" t="s">
        <v>790</v>
      </c>
      <c r="I234" s="41" t="s">
        <v>792</v>
      </c>
      <c r="J234" s="42" t="s">
        <v>17</v>
      </c>
      <c r="K234" s="42">
        <v>12051</v>
      </c>
      <c r="L234" s="42" t="s">
        <v>234</v>
      </c>
      <c r="M234" s="42">
        <v>114484500</v>
      </c>
      <c r="N234" s="37" t="s">
        <v>694</v>
      </c>
      <c r="O234" s="38" t="s">
        <v>708</v>
      </c>
      <c r="P234" s="38" t="s">
        <v>709</v>
      </c>
      <c r="Q234" s="41" t="s">
        <v>24</v>
      </c>
      <c r="R234" s="34"/>
      <c r="S234" s="36"/>
    </row>
    <row r="235" spans="2:19" x14ac:dyDescent="0.15">
      <c r="B235" s="40">
        <v>2017</v>
      </c>
      <c r="C235" s="41">
        <v>4</v>
      </c>
      <c r="D235" s="41" t="s">
        <v>16</v>
      </c>
      <c r="E235" s="34" t="s">
        <v>722</v>
      </c>
      <c r="F235" s="41" t="s">
        <v>159</v>
      </c>
      <c r="G235" s="41">
        <v>23041733</v>
      </c>
      <c r="H235" s="41" t="s">
        <v>723</v>
      </c>
      <c r="I235" s="41" t="s">
        <v>724</v>
      </c>
      <c r="J235" s="42" t="s">
        <v>725</v>
      </c>
      <c r="K235" s="42">
        <v>1</v>
      </c>
      <c r="L235" s="42" t="s">
        <v>717</v>
      </c>
      <c r="M235" s="42">
        <v>123750660</v>
      </c>
      <c r="N235" s="37" t="s">
        <v>687</v>
      </c>
      <c r="O235" s="38" t="s">
        <v>726</v>
      </c>
      <c r="P235" s="38" t="s">
        <v>727</v>
      </c>
      <c r="Q235" s="41" t="s">
        <v>24</v>
      </c>
      <c r="R235" s="34"/>
      <c r="S235" s="36"/>
    </row>
    <row r="236" spans="2:19" x14ac:dyDescent="0.15">
      <c r="B236" s="40">
        <v>2017</v>
      </c>
      <c r="C236" s="41">
        <v>4</v>
      </c>
      <c r="D236" s="41" t="s">
        <v>16</v>
      </c>
      <c r="E236" s="34" t="s">
        <v>697</v>
      </c>
      <c r="F236" s="41" t="s">
        <v>257</v>
      </c>
      <c r="G236" s="41"/>
      <c r="H236" s="41" t="s">
        <v>83</v>
      </c>
      <c r="I236" s="41" t="s">
        <v>756</v>
      </c>
      <c r="J236" s="42" t="s">
        <v>17</v>
      </c>
      <c r="K236" s="42">
        <v>1762</v>
      </c>
      <c r="L236" s="42" t="s">
        <v>85</v>
      </c>
      <c r="M236" s="42">
        <v>123778000</v>
      </c>
      <c r="N236" s="37" t="s">
        <v>694</v>
      </c>
      <c r="O236" s="38" t="s">
        <v>698</v>
      </c>
      <c r="P236" s="38" t="s">
        <v>699</v>
      </c>
      <c r="Q236" s="41" t="s">
        <v>24</v>
      </c>
      <c r="R236" s="34"/>
      <c r="S236" s="36"/>
    </row>
    <row r="237" spans="2:19" x14ac:dyDescent="0.15">
      <c r="B237" s="40">
        <v>2017</v>
      </c>
      <c r="C237" s="41">
        <v>4</v>
      </c>
      <c r="D237" s="41" t="s">
        <v>16</v>
      </c>
      <c r="E237" s="34" t="s">
        <v>786</v>
      </c>
      <c r="F237" s="41" t="s">
        <v>257</v>
      </c>
      <c r="G237" s="41"/>
      <c r="H237" s="41" t="s">
        <v>790</v>
      </c>
      <c r="I237" s="41" t="s">
        <v>796</v>
      </c>
      <c r="J237" s="42" t="s">
        <v>17</v>
      </c>
      <c r="K237" s="42">
        <v>3171</v>
      </c>
      <c r="L237" s="42" t="s">
        <v>234</v>
      </c>
      <c r="M237" s="42">
        <v>126840000</v>
      </c>
      <c r="N237" s="37" t="s">
        <v>694</v>
      </c>
      <c r="O237" s="38" t="s">
        <v>708</v>
      </c>
      <c r="P237" s="38" t="s">
        <v>709</v>
      </c>
      <c r="Q237" s="41" t="s">
        <v>24</v>
      </c>
      <c r="R237" s="34"/>
      <c r="S237" s="36"/>
    </row>
    <row r="238" spans="2:19" x14ac:dyDescent="0.15">
      <c r="B238" s="40">
        <v>2017</v>
      </c>
      <c r="C238" s="41">
        <v>5</v>
      </c>
      <c r="D238" s="41" t="s">
        <v>15</v>
      </c>
      <c r="E238" s="34" t="s">
        <v>1289</v>
      </c>
      <c r="F238" s="41" t="s">
        <v>64</v>
      </c>
      <c r="G238" s="41">
        <v>4015151301</v>
      </c>
      <c r="H238" s="41" t="s">
        <v>1303</v>
      </c>
      <c r="I238" s="41" t="s">
        <v>1304</v>
      </c>
      <c r="J238" s="42" t="s">
        <v>673</v>
      </c>
      <c r="K238" s="42">
        <v>2</v>
      </c>
      <c r="L238" s="42" t="s">
        <v>462</v>
      </c>
      <c r="M238" s="42">
        <v>128264000</v>
      </c>
      <c r="N238" s="37" t="s">
        <v>1201</v>
      </c>
      <c r="O238" s="38" t="s">
        <v>1301</v>
      </c>
      <c r="P238" s="38" t="s">
        <v>1302</v>
      </c>
      <c r="Q238" s="41" t="s">
        <v>24</v>
      </c>
      <c r="R238" s="34"/>
      <c r="S238" s="36"/>
    </row>
    <row r="239" spans="2:19" x14ac:dyDescent="0.15">
      <c r="B239" s="40">
        <v>2017</v>
      </c>
      <c r="C239" s="41">
        <v>4</v>
      </c>
      <c r="D239" s="41" t="s">
        <v>15</v>
      </c>
      <c r="E239" s="34" t="s">
        <v>1011</v>
      </c>
      <c r="F239" s="41" t="s">
        <v>257</v>
      </c>
      <c r="G239" s="41">
        <v>30111505</v>
      </c>
      <c r="H239" s="41" t="s">
        <v>1001</v>
      </c>
      <c r="I239" s="41"/>
      <c r="J239" s="42" t="s">
        <v>1002</v>
      </c>
      <c r="K239" s="42">
        <v>1</v>
      </c>
      <c r="L239" s="42" t="s">
        <v>1003</v>
      </c>
      <c r="M239" s="42">
        <v>128567000</v>
      </c>
      <c r="N239" s="37" t="s">
        <v>1004</v>
      </c>
      <c r="O239" s="38" t="s">
        <v>1012</v>
      </c>
      <c r="P239" s="38" t="s">
        <v>1013</v>
      </c>
      <c r="Q239" s="41" t="s">
        <v>24</v>
      </c>
      <c r="R239" s="34"/>
      <c r="S239" s="36"/>
    </row>
    <row r="240" spans="2:19" x14ac:dyDescent="0.15">
      <c r="B240" s="40">
        <v>2017</v>
      </c>
      <c r="C240" s="41">
        <v>4</v>
      </c>
      <c r="D240" s="41" t="s">
        <v>16</v>
      </c>
      <c r="E240" s="34" t="s">
        <v>786</v>
      </c>
      <c r="F240" s="41" t="s">
        <v>257</v>
      </c>
      <c r="G240" s="41"/>
      <c r="H240" s="41" t="s">
        <v>790</v>
      </c>
      <c r="I240" s="41" t="s">
        <v>794</v>
      </c>
      <c r="J240" s="42" t="s">
        <v>17</v>
      </c>
      <c r="K240" s="42">
        <v>4464</v>
      </c>
      <c r="L240" s="42" t="s">
        <v>234</v>
      </c>
      <c r="M240" s="42">
        <v>129456000</v>
      </c>
      <c r="N240" s="37" t="s">
        <v>694</v>
      </c>
      <c r="O240" s="38" t="s">
        <v>708</v>
      </c>
      <c r="P240" s="38" t="s">
        <v>709</v>
      </c>
      <c r="Q240" s="41" t="s">
        <v>24</v>
      </c>
      <c r="R240" s="34"/>
      <c r="S240" s="36"/>
    </row>
    <row r="241" spans="2:19" x14ac:dyDescent="0.15">
      <c r="B241" s="40">
        <v>2017</v>
      </c>
      <c r="C241" s="41">
        <v>4</v>
      </c>
      <c r="D241" s="41" t="s">
        <v>16</v>
      </c>
      <c r="E241" s="34" t="s">
        <v>704</v>
      </c>
      <c r="F241" s="41" t="s">
        <v>257</v>
      </c>
      <c r="G241" s="41"/>
      <c r="H241" s="41" t="s">
        <v>83</v>
      </c>
      <c r="I241" s="41" t="s">
        <v>483</v>
      </c>
      <c r="J241" s="42" t="s">
        <v>17</v>
      </c>
      <c r="K241" s="42">
        <v>2115</v>
      </c>
      <c r="L241" s="42" t="s">
        <v>85</v>
      </c>
      <c r="M241" s="42">
        <v>133804506</v>
      </c>
      <c r="N241" s="37" t="s">
        <v>694</v>
      </c>
      <c r="O241" s="38" t="s">
        <v>705</v>
      </c>
      <c r="P241" s="38" t="s">
        <v>706</v>
      </c>
      <c r="Q241" s="41" t="s">
        <v>24</v>
      </c>
      <c r="R241" s="34"/>
      <c r="S241" s="36"/>
    </row>
    <row r="242" spans="2:19" x14ac:dyDescent="0.15">
      <c r="B242" s="40">
        <v>2017</v>
      </c>
      <c r="C242" s="41">
        <v>4</v>
      </c>
      <c r="D242" s="41" t="s">
        <v>15</v>
      </c>
      <c r="E242" s="34" t="s">
        <v>1339</v>
      </c>
      <c r="F242" s="41" t="s">
        <v>64</v>
      </c>
      <c r="G242" s="41">
        <v>3912118901</v>
      </c>
      <c r="H242" s="41" t="s">
        <v>1340</v>
      </c>
      <c r="I242" s="41" t="s">
        <v>1341</v>
      </c>
      <c r="J242" s="42" t="s">
        <v>117</v>
      </c>
      <c r="K242" s="42">
        <v>1</v>
      </c>
      <c r="L242" s="42" t="s">
        <v>717</v>
      </c>
      <c r="M242" s="42">
        <v>134000000</v>
      </c>
      <c r="N242" s="37" t="s">
        <v>1342</v>
      </c>
      <c r="O242" s="38" t="s">
        <v>1343</v>
      </c>
      <c r="P242" s="38" t="s">
        <v>1344</v>
      </c>
      <c r="Q242" s="41" t="s">
        <v>24</v>
      </c>
      <c r="R242" s="34"/>
      <c r="S242" s="36"/>
    </row>
    <row r="243" spans="2:19" x14ac:dyDescent="0.15">
      <c r="B243" s="40">
        <v>2017</v>
      </c>
      <c r="C243" s="41">
        <v>4</v>
      </c>
      <c r="D243" s="41" t="s">
        <v>15</v>
      </c>
      <c r="E243" s="34" t="s">
        <v>2355</v>
      </c>
      <c r="F243" s="41" t="s">
        <v>64</v>
      </c>
      <c r="G243" s="41"/>
      <c r="H243" s="41" t="s">
        <v>2363</v>
      </c>
      <c r="I243" s="41" t="s">
        <v>2357</v>
      </c>
      <c r="J243" s="42" t="s">
        <v>2358</v>
      </c>
      <c r="K243" s="42">
        <v>1</v>
      </c>
      <c r="L243" s="42" t="s">
        <v>2359</v>
      </c>
      <c r="M243" s="42">
        <v>134618000</v>
      </c>
      <c r="N243" s="37" t="s">
        <v>2360</v>
      </c>
      <c r="O243" s="38" t="s">
        <v>2361</v>
      </c>
      <c r="P243" s="38" t="s">
        <v>2362</v>
      </c>
      <c r="Q243" s="41" t="s">
        <v>24</v>
      </c>
      <c r="R243" s="34"/>
      <c r="S243" s="36"/>
    </row>
    <row r="244" spans="2:19" x14ac:dyDescent="0.15">
      <c r="B244" s="40">
        <v>2017</v>
      </c>
      <c r="C244" s="41">
        <v>5</v>
      </c>
      <c r="D244" s="41" t="s">
        <v>16</v>
      </c>
      <c r="E244" s="34" t="s">
        <v>220</v>
      </c>
      <c r="F244" s="41" t="s">
        <v>64</v>
      </c>
      <c r="G244" s="41"/>
      <c r="H244" s="41" t="s">
        <v>221</v>
      </c>
      <c r="I244" s="41" t="s">
        <v>222</v>
      </c>
      <c r="J244" s="42" t="s">
        <v>17</v>
      </c>
      <c r="K244" s="42">
        <v>973</v>
      </c>
      <c r="L244" s="42" t="s">
        <v>223</v>
      </c>
      <c r="M244" s="42">
        <v>137000000</v>
      </c>
      <c r="N244" s="37" t="s">
        <v>211</v>
      </c>
      <c r="O244" s="38" t="s">
        <v>224</v>
      </c>
      <c r="P244" s="38" t="s">
        <v>225</v>
      </c>
      <c r="Q244" s="41" t="s">
        <v>24</v>
      </c>
      <c r="R244" s="34"/>
      <c r="S244" s="36"/>
    </row>
    <row r="245" spans="2:19" x14ac:dyDescent="0.15">
      <c r="B245" s="40">
        <v>2017</v>
      </c>
      <c r="C245" s="41">
        <v>6</v>
      </c>
      <c r="D245" s="41" t="s">
        <v>15</v>
      </c>
      <c r="E245" s="34" t="s">
        <v>2364</v>
      </c>
      <c r="F245" s="41" t="s">
        <v>159</v>
      </c>
      <c r="G245" s="41"/>
      <c r="H245" s="41" t="s">
        <v>2365</v>
      </c>
      <c r="I245" s="41" t="s">
        <v>1341</v>
      </c>
      <c r="J245" s="42" t="s">
        <v>2358</v>
      </c>
      <c r="K245" s="42">
        <v>1</v>
      </c>
      <c r="L245" s="42" t="s">
        <v>2359</v>
      </c>
      <c r="M245" s="42">
        <v>137000000</v>
      </c>
      <c r="N245" s="37" t="s">
        <v>2360</v>
      </c>
      <c r="O245" s="38" t="s">
        <v>2281</v>
      </c>
      <c r="P245" s="38" t="s">
        <v>2282</v>
      </c>
      <c r="Q245" s="41" t="s">
        <v>24</v>
      </c>
      <c r="R245" s="34"/>
      <c r="S245" s="36"/>
    </row>
    <row r="246" spans="2:19" x14ac:dyDescent="0.15">
      <c r="B246" s="40">
        <v>2017</v>
      </c>
      <c r="C246" s="41">
        <v>4</v>
      </c>
      <c r="D246" s="41" t="s">
        <v>15</v>
      </c>
      <c r="E246" s="34" t="s">
        <v>505</v>
      </c>
      <c r="F246" s="41" t="s">
        <v>107</v>
      </c>
      <c r="G246" s="41"/>
      <c r="H246" s="41" t="s">
        <v>506</v>
      </c>
      <c r="I246" s="41"/>
      <c r="J246" s="42" t="s">
        <v>117</v>
      </c>
      <c r="K246" s="42">
        <v>1</v>
      </c>
      <c r="L246" s="42" t="s">
        <v>434</v>
      </c>
      <c r="M246" s="42">
        <v>140000000</v>
      </c>
      <c r="N246" s="37" t="s">
        <v>336</v>
      </c>
      <c r="O246" s="38" t="s">
        <v>507</v>
      </c>
      <c r="P246" s="38" t="s">
        <v>337</v>
      </c>
      <c r="Q246" s="41" t="s">
        <v>24</v>
      </c>
      <c r="R246" s="34"/>
      <c r="S246" s="36"/>
    </row>
    <row r="247" spans="2:19" x14ac:dyDescent="0.15">
      <c r="B247" s="40">
        <v>2017</v>
      </c>
      <c r="C247" s="41">
        <v>4</v>
      </c>
      <c r="D247" s="41" t="s">
        <v>15</v>
      </c>
      <c r="E247" s="34" t="s">
        <v>269</v>
      </c>
      <c r="F247" s="41" t="s">
        <v>159</v>
      </c>
      <c r="G247" s="41">
        <v>3010161901</v>
      </c>
      <c r="H247" s="41" t="s">
        <v>270</v>
      </c>
      <c r="I247" s="41" t="s">
        <v>271</v>
      </c>
      <c r="J247" s="42" t="s">
        <v>272</v>
      </c>
      <c r="K247" s="42">
        <v>222</v>
      </c>
      <c r="L247" s="42" t="s">
        <v>273</v>
      </c>
      <c r="M247" s="42">
        <v>140837550</v>
      </c>
      <c r="N247" s="37" t="s">
        <v>274</v>
      </c>
      <c r="O247" s="38" t="s">
        <v>275</v>
      </c>
      <c r="P247" s="38" t="s">
        <v>276</v>
      </c>
      <c r="Q247" s="41" t="s">
        <v>24</v>
      </c>
      <c r="R247" s="34"/>
      <c r="S247" s="36"/>
    </row>
    <row r="248" spans="2:19" x14ac:dyDescent="0.15">
      <c r="B248" s="40">
        <v>2017</v>
      </c>
      <c r="C248" s="41">
        <v>4</v>
      </c>
      <c r="D248" s="41" t="s">
        <v>16</v>
      </c>
      <c r="E248" s="34" t="s">
        <v>786</v>
      </c>
      <c r="F248" s="41" t="s">
        <v>257</v>
      </c>
      <c r="G248" s="41"/>
      <c r="H248" s="41" t="s">
        <v>790</v>
      </c>
      <c r="I248" s="41" t="s">
        <v>793</v>
      </c>
      <c r="J248" s="42" t="s">
        <v>17</v>
      </c>
      <c r="K248" s="42">
        <v>8220</v>
      </c>
      <c r="L248" s="42" t="s">
        <v>234</v>
      </c>
      <c r="M248" s="42">
        <v>149604000</v>
      </c>
      <c r="N248" s="37" t="s">
        <v>694</v>
      </c>
      <c r="O248" s="38" t="s">
        <v>708</v>
      </c>
      <c r="P248" s="38" t="s">
        <v>709</v>
      </c>
      <c r="Q248" s="41" t="s">
        <v>24</v>
      </c>
      <c r="R248" s="34"/>
      <c r="S248" s="36"/>
    </row>
    <row r="249" spans="2:19" x14ac:dyDescent="0.15">
      <c r="B249" s="40">
        <v>2017</v>
      </c>
      <c r="C249" s="41">
        <v>4</v>
      </c>
      <c r="D249" s="41" t="s">
        <v>16</v>
      </c>
      <c r="E249" s="34" t="s">
        <v>704</v>
      </c>
      <c r="F249" s="41" t="s">
        <v>257</v>
      </c>
      <c r="G249" s="41"/>
      <c r="H249" s="41" t="s">
        <v>784</v>
      </c>
      <c r="I249" s="41" t="s">
        <v>785</v>
      </c>
      <c r="J249" s="42" t="s">
        <v>17</v>
      </c>
      <c r="K249" s="42">
        <v>44</v>
      </c>
      <c r="L249" s="42" t="s">
        <v>223</v>
      </c>
      <c r="M249" s="42">
        <v>149991600</v>
      </c>
      <c r="N249" s="37" t="s">
        <v>694</v>
      </c>
      <c r="O249" s="38" t="s">
        <v>705</v>
      </c>
      <c r="P249" s="38" t="s">
        <v>706</v>
      </c>
      <c r="Q249" s="41" t="s">
        <v>24</v>
      </c>
      <c r="R249" s="34"/>
      <c r="S249" s="36"/>
    </row>
    <row r="250" spans="2:19" x14ac:dyDescent="0.15">
      <c r="B250" s="40">
        <v>2017</v>
      </c>
      <c r="C250" s="41">
        <v>4</v>
      </c>
      <c r="D250" s="41" t="s">
        <v>15</v>
      </c>
      <c r="E250" s="34" t="s">
        <v>1257</v>
      </c>
      <c r="F250" s="41" t="s">
        <v>159</v>
      </c>
      <c r="G250" s="41">
        <v>3011150501</v>
      </c>
      <c r="H250" s="41" t="s">
        <v>1280</v>
      </c>
      <c r="I250" s="41" t="s">
        <v>1281</v>
      </c>
      <c r="J250" s="42" t="s">
        <v>1243</v>
      </c>
      <c r="K250" s="42">
        <v>263</v>
      </c>
      <c r="L250" s="42" t="s">
        <v>1277</v>
      </c>
      <c r="M250" s="42">
        <v>157000000</v>
      </c>
      <c r="N250" s="37" t="s">
        <v>1245</v>
      </c>
      <c r="O250" s="38" t="s">
        <v>1246</v>
      </c>
      <c r="P250" s="38" t="s">
        <v>1247</v>
      </c>
      <c r="Q250" s="41" t="s">
        <v>24</v>
      </c>
      <c r="R250" s="34"/>
      <c r="S250" s="36"/>
    </row>
    <row r="251" spans="2:19" x14ac:dyDescent="0.15">
      <c r="B251" s="40">
        <v>2017</v>
      </c>
      <c r="C251" s="41">
        <v>4</v>
      </c>
      <c r="D251" s="41" t="s">
        <v>16</v>
      </c>
      <c r="E251" s="34" t="s">
        <v>786</v>
      </c>
      <c r="F251" s="41" t="s">
        <v>257</v>
      </c>
      <c r="G251" s="41"/>
      <c r="H251" s="41" t="s">
        <v>790</v>
      </c>
      <c r="I251" s="41" t="s">
        <v>797</v>
      </c>
      <c r="J251" s="42" t="s">
        <v>17</v>
      </c>
      <c r="K251" s="42">
        <v>3231</v>
      </c>
      <c r="L251" s="42" t="s">
        <v>234</v>
      </c>
      <c r="M251" s="42">
        <v>161550000</v>
      </c>
      <c r="N251" s="37" t="s">
        <v>694</v>
      </c>
      <c r="O251" s="38" t="s">
        <v>708</v>
      </c>
      <c r="P251" s="38" t="s">
        <v>709</v>
      </c>
      <c r="Q251" s="41" t="s">
        <v>24</v>
      </c>
      <c r="R251" s="34"/>
      <c r="S251" s="36"/>
    </row>
    <row r="252" spans="2:19" x14ac:dyDescent="0.15">
      <c r="B252" s="40">
        <v>2017</v>
      </c>
      <c r="C252" s="41">
        <v>4</v>
      </c>
      <c r="D252" s="41" t="s">
        <v>15</v>
      </c>
      <c r="E252" s="34" t="s">
        <v>2347</v>
      </c>
      <c r="F252" s="41" t="s">
        <v>64</v>
      </c>
      <c r="G252" s="41"/>
      <c r="H252" s="41" t="s">
        <v>2348</v>
      </c>
      <c r="I252" s="41" t="s">
        <v>2349</v>
      </c>
      <c r="J252" s="42" t="s">
        <v>2350</v>
      </c>
      <c r="K252" s="42">
        <v>126</v>
      </c>
      <c r="L252" s="42" t="s">
        <v>2351</v>
      </c>
      <c r="M252" s="42">
        <v>162219960</v>
      </c>
      <c r="N252" s="37" t="s">
        <v>2352</v>
      </c>
      <c r="O252" s="38" t="s">
        <v>2353</v>
      </c>
      <c r="P252" s="38" t="s">
        <v>2354</v>
      </c>
      <c r="Q252" s="41" t="s">
        <v>24</v>
      </c>
      <c r="R252" s="34"/>
      <c r="S252" s="36"/>
    </row>
    <row r="253" spans="2:19" x14ac:dyDescent="0.15">
      <c r="B253" s="40">
        <v>2017</v>
      </c>
      <c r="C253" s="41">
        <v>4</v>
      </c>
      <c r="D253" s="41" t="s">
        <v>16</v>
      </c>
      <c r="E253" s="34" t="s">
        <v>704</v>
      </c>
      <c r="F253" s="41" t="s">
        <v>257</v>
      </c>
      <c r="G253" s="41"/>
      <c r="H253" s="41" t="s">
        <v>777</v>
      </c>
      <c r="I253" s="41" t="s">
        <v>778</v>
      </c>
      <c r="J253" s="42" t="s">
        <v>17</v>
      </c>
      <c r="K253" s="42">
        <v>87</v>
      </c>
      <c r="L253" s="42" t="s">
        <v>240</v>
      </c>
      <c r="M253" s="42">
        <v>173069090</v>
      </c>
      <c r="N253" s="37" t="s">
        <v>694</v>
      </c>
      <c r="O253" s="38" t="s">
        <v>705</v>
      </c>
      <c r="P253" s="38" t="s">
        <v>706</v>
      </c>
      <c r="Q253" s="41" t="s">
        <v>24</v>
      </c>
      <c r="R253" s="34"/>
      <c r="S253" s="36"/>
    </row>
    <row r="254" spans="2:19" x14ac:dyDescent="0.15">
      <c r="B254" s="40">
        <v>2017</v>
      </c>
      <c r="C254" s="41">
        <v>4</v>
      </c>
      <c r="D254" s="41" t="s">
        <v>15</v>
      </c>
      <c r="E254" s="34" t="s">
        <v>1310</v>
      </c>
      <c r="F254" s="41" t="s">
        <v>257</v>
      </c>
      <c r="G254" s="41">
        <v>3911161102</v>
      </c>
      <c r="H254" s="41" t="s">
        <v>1315</v>
      </c>
      <c r="I254" s="41"/>
      <c r="J254" s="42" t="s">
        <v>110</v>
      </c>
      <c r="K254" s="42">
        <v>1</v>
      </c>
      <c r="L254" s="42" t="s">
        <v>434</v>
      </c>
      <c r="M254" s="42">
        <v>174270000</v>
      </c>
      <c r="N254" s="37" t="s">
        <v>1221</v>
      </c>
      <c r="O254" s="38" t="s">
        <v>1222</v>
      </c>
      <c r="P254" s="38" t="s">
        <v>1223</v>
      </c>
      <c r="Q254" s="41" t="s">
        <v>24</v>
      </c>
      <c r="R254" s="34"/>
      <c r="S254" s="36"/>
    </row>
    <row r="255" spans="2:19" x14ac:dyDescent="0.15">
      <c r="B255" s="40">
        <v>2017</v>
      </c>
      <c r="C255" s="41">
        <v>5</v>
      </c>
      <c r="D255" s="41" t="s">
        <v>16</v>
      </c>
      <c r="E255" s="34" t="s">
        <v>704</v>
      </c>
      <c r="F255" s="41" t="s">
        <v>257</v>
      </c>
      <c r="G255" s="41"/>
      <c r="H255" s="41" t="s">
        <v>779</v>
      </c>
      <c r="I255" s="41" t="s">
        <v>780</v>
      </c>
      <c r="J255" s="42" t="s">
        <v>17</v>
      </c>
      <c r="K255" s="42">
        <v>261</v>
      </c>
      <c r="L255" s="42" t="s">
        <v>223</v>
      </c>
      <c r="M255" s="42">
        <v>180822070</v>
      </c>
      <c r="N255" s="37" t="s">
        <v>694</v>
      </c>
      <c r="O255" s="38" t="s">
        <v>705</v>
      </c>
      <c r="P255" s="38" t="s">
        <v>706</v>
      </c>
      <c r="Q255" s="41" t="s">
        <v>24</v>
      </c>
      <c r="R255" s="34"/>
      <c r="S255" s="36"/>
    </row>
    <row r="256" spans="2:19" x14ac:dyDescent="0.15">
      <c r="B256" s="40">
        <v>2017</v>
      </c>
      <c r="C256" s="41">
        <v>4</v>
      </c>
      <c r="D256" s="41" t="s">
        <v>15</v>
      </c>
      <c r="E256" s="34" t="s">
        <v>866</v>
      </c>
      <c r="F256" s="41" t="s">
        <v>64</v>
      </c>
      <c r="G256" s="41">
        <v>4710998001</v>
      </c>
      <c r="H256" s="41" t="s">
        <v>872</v>
      </c>
      <c r="I256" s="41" t="s">
        <v>873</v>
      </c>
      <c r="J256" s="42" t="s">
        <v>401</v>
      </c>
      <c r="K256" s="42">
        <v>2</v>
      </c>
      <c r="L256" s="42" t="s">
        <v>526</v>
      </c>
      <c r="M256" s="42">
        <v>190234000</v>
      </c>
      <c r="N256" s="37" t="s">
        <v>815</v>
      </c>
      <c r="O256" s="38" t="s">
        <v>869</v>
      </c>
      <c r="P256" s="38" t="s">
        <v>870</v>
      </c>
      <c r="Q256" s="41" t="s">
        <v>24</v>
      </c>
      <c r="R256" s="34" t="s">
        <v>874</v>
      </c>
      <c r="S256" s="36"/>
    </row>
    <row r="257" spans="2:19" x14ac:dyDescent="0.15">
      <c r="B257" s="40">
        <v>2017</v>
      </c>
      <c r="C257" s="41">
        <v>4</v>
      </c>
      <c r="D257" s="41" t="s">
        <v>15</v>
      </c>
      <c r="E257" s="34" t="s">
        <v>158</v>
      </c>
      <c r="F257" s="41" t="s">
        <v>159</v>
      </c>
      <c r="G257" s="41"/>
      <c r="H257" s="41" t="s">
        <v>172</v>
      </c>
      <c r="I257" s="41" t="s">
        <v>173</v>
      </c>
      <c r="J257" s="42" t="s">
        <v>162</v>
      </c>
      <c r="K257" s="42">
        <v>5835</v>
      </c>
      <c r="L257" s="42" t="s">
        <v>163</v>
      </c>
      <c r="M257" s="42">
        <v>190661000</v>
      </c>
      <c r="N257" s="37" t="s">
        <v>164</v>
      </c>
      <c r="O257" s="38" t="s">
        <v>165</v>
      </c>
      <c r="P257" s="38" t="s">
        <v>166</v>
      </c>
      <c r="Q257" s="41" t="s">
        <v>24</v>
      </c>
      <c r="R257" s="34"/>
      <c r="S257" s="36"/>
    </row>
    <row r="258" spans="2:19" x14ac:dyDescent="0.15">
      <c r="B258" s="40">
        <v>2017</v>
      </c>
      <c r="C258" s="41">
        <v>4</v>
      </c>
      <c r="D258" s="41" t="s">
        <v>16</v>
      </c>
      <c r="E258" s="34" t="s">
        <v>786</v>
      </c>
      <c r="F258" s="41" t="s">
        <v>257</v>
      </c>
      <c r="G258" s="41"/>
      <c r="H258" s="41" t="s">
        <v>790</v>
      </c>
      <c r="I258" s="41" t="s">
        <v>799</v>
      </c>
      <c r="J258" s="42" t="s">
        <v>17</v>
      </c>
      <c r="K258" s="42">
        <v>2040</v>
      </c>
      <c r="L258" s="42" t="s">
        <v>234</v>
      </c>
      <c r="M258" s="42">
        <v>191760000</v>
      </c>
      <c r="N258" s="37" t="s">
        <v>694</v>
      </c>
      <c r="O258" s="38" t="s">
        <v>708</v>
      </c>
      <c r="P258" s="38" t="s">
        <v>709</v>
      </c>
      <c r="Q258" s="41" t="s">
        <v>24</v>
      </c>
      <c r="R258" s="34"/>
      <c r="S258" s="36"/>
    </row>
    <row r="259" spans="2:19" x14ac:dyDescent="0.15">
      <c r="B259" s="40">
        <v>2017</v>
      </c>
      <c r="C259" s="41">
        <v>4</v>
      </c>
      <c r="D259" s="41" t="s">
        <v>16</v>
      </c>
      <c r="E259" s="34" t="s">
        <v>786</v>
      </c>
      <c r="F259" s="41" t="s">
        <v>257</v>
      </c>
      <c r="G259" s="41"/>
      <c r="H259" s="41" t="s">
        <v>790</v>
      </c>
      <c r="I259" s="41" t="s">
        <v>798</v>
      </c>
      <c r="J259" s="42" t="s">
        <v>17</v>
      </c>
      <c r="K259" s="42">
        <v>2930</v>
      </c>
      <c r="L259" s="42" t="s">
        <v>234</v>
      </c>
      <c r="M259" s="42">
        <v>195724000</v>
      </c>
      <c r="N259" s="37" t="s">
        <v>694</v>
      </c>
      <c r="O259" s="38" t="s">
        <v>708</v>
      </c>
      <c r="P259" s="38" t="s">
        <v>709</v>
      </c>
      <c r="Q259" s="41" t="s">
        <v>24</v>
      </c>
      <c r="R259" s="34"/>
      <c r="S259" s="36"/>
    </row>
    <row r="260" spans="2:19" x14ac:dyDescent="0.15">
      <c r="B260" s="40">
        <v>2017</v>
      </c>
      <c r="C260" s="41">
        <v>5</v>
      </c>
      <c r="D260" s="41" t="s">
        <v>16</v>
      </c>
      <c r="E260" s="34" t="s">
        <v>704</v>
      </c>
      <c r="F260" s="41" t="s">
        <v>257</v>
      </c>
      <c r="G260" s="41"/>
      <c r="H260" s="41" t="s">
        <v>770</v>
      </c>
      <c r="I260" s="41" t="s">
        <v>771</v>
      </c>
      <c r="J260" s="42" t="s">
        <v>17</v>
      </c>
      <c r="K260" s="42">
        <v>149</v>
      </c>
      <c r="L260" s="42" t="s">
        <v>234</v>
      </c>
      <c r="M260" s="42">
        <v>197605753</v>
      </c>
      <c r="N260" s="37" t="s">
        <v>694</v>
      </c>
      <c r="O260" s="38" t="s">
        <v>705</v>
      </c>
      <c r="P260" s="38" t="s">
        <v>706</v>
      </c>
      <c r="Q260" s="41" t="s">
        <v>24</v>
      </c>
      <c r="R260" s="34"/>
      <c r="S260" s="36"/>
    </row>
    <row r="261" spans="2:19" x14ac:dyDescent="0.15">
      <c r="B261" s="40">
        <v>2017</v>
      </c>
      <c r="C261" s="41">
        <v>4</v>
      </c>
      <c r="D261" s="41" t="s">
        <v>343</v>
      </c>
      <c r="E261" s="34" t="s">
        <v>918</v>
      </c>
      <c r="F261" s="41" t="s">
        <v>107</v>
      </c>
      <c r="G261" s="41"/>
      <c r="H261" s="41" t="s">
        <v>919</v>
      </c>
      <c r="I261" s="41" t="s">
        <v>455</v>
      </c>
      <c r="J261" s="42" t="s">
        <v>110</v>
      </c>
      <c r="K261" s="42">
        <v>1</v>
      </c>
      <c r="L261" s="42" t="s">
        <v>717</v>
      </c>
      <c r="M261" s="42">
        <v>200244000</v>
      </c>
      <c r="N261" s="37" t="s">
        <v>812</v>
      </c>
      <c r="O261" s="38" t="s">
        <v>920</v>
      </c>
      <c r="P261" s="38" t="s">
        <v>921</v>
      </c>
      <c r="Q261" s="41" t="s">
        <v>24</v>
      </c>
      <c r="R261" s="34"/>
      <c r="S261" s="36"/>
    </row>
    <row r="262" spans="2:19" x14ac:dyDescent="0.15">
      <c r="B262" s="40">
        <v>2017</v>
      </c>
      <c r="C262" s="41">
        <v>5</v>
      </c>
      <c r="D262" s="41" t="s">
        <v>1213</v>
      </c>
      <c r="E262" s="34" t="s">
        <v>1268</v>
      </c>
      <c r="F262" s="41" t="s">
        <v>64</v>
      </c>
      <c r="G262" s="41">
        <v>2410168501</v>
      </c>
      <c r="H262" s="41" t="s">
        <v>1269</v>
      </c>
      <c r="I262" s="41" t="s">
        <v>1270</v>
      </c>
      <c r="J262" s="42"/>
      <c r="K262" s="42">
        <v>1</v>
      </c>
      <c r="L262" s="42" t="s">
        <v>1271</v>
      </c>
      <c r="M262" s="42">
        <v>201000000</v>
      </c>
      <c r="N262" s="37" t="s">
        <v>1272</v>
      </c>
      <c r="O262" s="38" t="s">
        <v>1273</v>
      </c>
      <c r="P262" s="38" t="s">
        <v>1274</v>
      </c>
      <c r="Q262" s="41" t="s">
        <v>1210</v>
      </c>
      <c r="R262" s="34"/>
      <c r="S262" s="36"/>
    </row>
    <row r="263" spans="2:19" x14ac:dyDescent="0.15">
      <c r="B263" s="40">
        <v>2017</v>
      </c>
      <c r="C263" s="41">
        <v>4</v>
      </c>
      <c r="D263" s="41" t="s">
        <v>15</v>
      </c>
      <c r="E263" s="34" t="s">
        <v>648</v>
      </c>
      <c r="F263" s="41" t="s">
        <v>64</v>
      </c>
      <c r="G263" s="41">
        <v>4322281805</v>
      </c>
      <c r="H263" s="41" t="s">
        <v>653</v>
      </c>
      <c r="I263" s="41" t="s">
        <v>654</v>
      </c>
      <c r="J263" s="42" t="s">
        <v>117</v>
      </c>
      <c r="K263" s="42">
        <v>1</v>
      </c>
      <c r="L263" s="42" t="s">
        <v>434</v>
      </c>
      <c r="M263" s="42">
        <v>208000000</v>
      </c>
      <c r="N263" s="37" t="s">
        <v>650</v>
      </c>
      <c r="O263" s="38" t="s">
        <v>651</v>
      </c>
      <c r="P263" s="38" t="s">
        <v>652</v>
      </c>
      <c r="Q263" s="41" t="s">
        <v>24</v>
      </c>
      <c r="R263" s="34"/>
      <c r="S263" s="36"/>
    </row>
    <row r="264" spans="2:19" x14ac:dyDescent="0.15">
      <c r="B264" s="40">
        <v>2017</v>
      </c>
      <c r="C264" s="41">
        <v>5</v>
      </c>
      <c r="D264" s="41" t="s">
        <v>16</v>
      </c>
      <c r="E264" s="34" t="s">
        <v>1057</v>
      </c>
      <c r="F264" s="41" t="s">
        <v>107</v>
      </c>
      <c r="G264" s="41">
        <v>3012179301</v>
      </c>
      <c r="H264" s="41" t="s">
        <v>1058</v>
      </c>
      <c r="I264" s="41" t="s">
        <v>1059</v>
      </c>
      <c r="J264" s="42" t="s">
        <v>1060</v>
      </c>
      <c r="K264" s="42">
        <v>688</v>
      </c>
      <c r="L264" s="42" t="s">
        <v>516</v>
      </c>
      <c r="M264" s="42">
        <v>213968000</v>
      </c>
      <c r="N264" s="37" t="s">
        <v>974</v>
      </c>
      <c r="O264" s="38" t="s">
        <v>1061</v>
      </c>
      <c r="P264" s="38" t="s">
        <v>1062</v>
      </c>
      <c r="Q264" s="41" t="s">
        <v>24</v>
      </c>
      <c r="R264" s="34"/>
      <c r="S264" s="36"/>
    </row>
    <row r="265" spans="2:19" x14ac:dyDescent="0.15">
      <c r="B265" s="40">
        <v>2017</v>
      </c>
      <c r="C265" s="41">
        <v>4</v>
      </c>
      <c r="D265" s="41" t="s">
        <v>16</v>
      </c>
      <c r="E265" s="34" t="s">
        <v>879</v>
      </c>
      <c r="F265" s="41" t="s">
        <v>64</v>
      </c>
      <c r="G265" s="41">
        <v>3912100104</v>
      </c>
      <c r="H265" s="41" t="s">
        <v>883</v>
      </c>
      <c r="I265" s="41" t="s">
        <v>884</v>
      </c>
      <c r="J265" s="42" t="s">
        <v>359</v>
      </c>
      <c r="K265" s="42">
        <v>2</v>
      </c>
      <c r="L265" s="42" t="s">
        <v>526</v>
      </c>
      <c r="M265" s="42">
        <v>215215000</v>
      </c>
      <c r="N265" s="37" t="s">
        <v>815</v>
      </c>
      <c r="O265" s="38" t="s">
        <v>877</v>
      </c>
      <c r="P265" s="38" t="s">
        <v>878</v>
      </c>
      <c r="Q265" s="41" t="s">
        <v>24</v>
      </c>
      <c r="R265" s="34"/>
      <c r="S265" s="36"/>
    </row>
    <row r="266" spans="2:19" x14ac:dyDescent="0.15">
      <c r="B266" s="40">
        <v>2017</v>
      </c>
      <c r="C266" s="41">
        <v>4</v>
      </c>
      <c r="D266" s="41" t="s">
        <v>15</v>
      </c>
      <c r="E266" s="34" t="s">
        <v>458</v>
      </c>
      <c r="F266" s="41" t="s">
        <v>64</v>
      </c>
      <c r="G266" s="41">
        <v>3912110301</v>
      </c>
      <c r="H266" s="41" t="s">
        <v>454</v>
      </c>
      <c r="I266" s="41" t="s">
        <v>455</v>
      </c>
      <c r="J266" s="42" t="s">
        <v>444</v>
      </c>
      <c r="K266" s="42">
        <v>1</v>
      </c>
      <c r="L266" s="42" t="s">
        <v>434</v>
      </c>
      <c r="M266" s="42">
        <v>241351000</v>
      </c>
      <c r="N266" s="37" t="s">
        <v>445</v>
      </c>
      <c r="O266" s="38" t="s">
        <v>456</v>
      </c>
      <c r="P266" s="38" t="s">
        <v>457</v>
      </c>
      <c r="Q266" s="41" t="s">
        <v>24</v>
      </c>
      <c r="R266" s="34"/>
      <c r="S266" s="36"/>
    </row>
    <row r="267" spans="2:19" x14ac:dyDescent="0.15">
      <c r="B267" s="40">
        <v>2017</v>
      </c>
      <c r="C267" s="41">
        <v>4</v>
      </c>
      <c r="D267" s="41" t="s">
        <v>16</v>
      </c>
      <c r="E267" s="34" t="s">
        <v>786</v>
      </c>
      <c r="F267" s="41" t="s">
        <v>257</v>
      </c>
      <c r="G267" s="41"/>
      <c r="H267" s="41" t="s">
        <v>787</v>
      </c>
      <c r="I267" s="41" t="s">
        <v>242</v>
      </c>
      <c r="J267" s="42" t="s">
        <v>17</v>
      </c>
      <c r="K267" s="42">
        <v>450</v>
      </c>
      <c r="L267" s="42" t="s">
        <v>234</v>
      </c>
      <c r="M267" s="42">
        <v>250602700</v>
      </c>
      <c r="N267" s="37" t="s">
        <v>694</v>
      </c>
      <c r="O267" s="38" t="s">
        <v>708</v>
      </c>
      <c r="P267" s="38" t="s">
        <v>709</v>
      </c>
      <c r="Q267" s="41" t="s">
        <v>24</v>
      </c>
      <c r="R267" s="34"/>
      <c r="S267" s="36"/>
    </row>
    <row r="268" spans="2:19" x14ac:dyDescent="0.15">
      <c r="B268" s="40">
        <v>2017</v>
      </c>
      <c r="C268" s="41">
        <v>4</v>
      </c>
      <c r="D268" s="41" t="s">
        <v>16</v>
      </c>
      <c r="E268" s="34" t="s">
        <v>648</v>
      </c>
      <c r="F268" s="41" t="s">
        <v>257</v>
      </c>
      <c r="G268" s="41">
        <v>3911160501</v>
      </c>
      <c r="H268" s="41" t="s">
        <v>649</v>
      </c>
      <c r="I268" s="41"/>
      <c r="J268" s="42" t="s">
        <v>110</v>
      </c>
      <c r="K268" s="42">
        <v>1</v>
      </c>
      <c r="L268" s="42" t="s">
        <v>434</v>
      </c>
      <c r="M268" s="42">
        <v>251000000</v>
      </c>
      <c r="N268" s="37" t="s">
        <v>650</v>
      </c>
      <c r="O268" s="38" t="s">
        <v>651</v>
      </c>
      <c r="P268" s="38" t="s">
        <v>652</v>
      </c>
      <c r="Q268" s="41" t="s">
        <v>24</v>
      </c>
      <c r="R268" s="34"/>
      <c r="S268" s="36"/>
    </row>
    <row r="269" spans="2:19" x14ac:dyDescent="0.15">
      <c r="B269" s="40">
        <v>2017</v>
      </c>
      <c r="C269" s="41">
        <v>5</v>
      </c>
      <c r="D269" s="41" t="s">
        <v>15</v>
      </c>
      <c r="E269" s="34" t="s">
        <v>231</v>
      </c>
      <c r="F269" s="41" t="s">
        <v>64</v>
      </c>
      <c r="G269" s="41">
        <v>4014218902</v>
      </c>
      <c r="H269" s="41" t="s">
        <v>232</v>
      </c>
      <c r="I269" s="41" t="s">
        <v>233</v>
      </c>
      <c r="J269" s="42" t="s">
        <v>17</v>
      </c>
      <c r="K269" s="42">
        <v>175</v>
      </c>
      <c r="L269" s="42" t="s">
        <v>234</v>
      </c>
      <c r="M269" s="42">
        <v>254000000</v>
      </c>
      <c r="N269" s="37" t="s">
        <v>235</v>
      </c>
      <c r="O269" s="38" t="s">
        <v>236</v>
      </c>
      <c r="P269" s="38" t="s">
        <v>237</v>
      </c>
      <c r="Q269" s="41" t="s">
        <v>1641</v>
      </c>
      <c r="R269" s="34"/>
      <c r="S269" s="36"/>
    </row>
    <row r="270" spans="2:19" x14ac:dyDescent="0.15">
      <c r="B270" s="40">
        <v>2017</v>
      </c>
      <c r="C270" s="41">
        <v>5</v>
      </c>
      <c r="D270" s="41" t="s">
        <v>15</v>
      </c>
      <c r="E270" s="34" t="s">
        <v>231</v>
      </c>
      <c r="F270" s="41" t="s">
        <v>64</v>
      </c>
      <c r="G270" s="41">
        <v>4014239101</v>
      </c>
      <c r="H270" s="41" t="s">
        <v>238</v>
      </c>
      <c r="I270" s="41" t="s">
        <v>239</v>
      </c>
      <c r="J270" s="42" t="s">
        <v>17</v>
      </c>
      <c r="K270" s="42">
        <v>2</v>
      </c>
      <c r="L270" s="42" t="s">
        <v>240</v>
      </c>
      <c r="M270" s="42">
        <v>254000000</v>
      </c>
      <c r="N270" s="37" t="s">
        <v>235</v>
      </c>
      <c r="O270" s="38" t="s">
        <v>236</v>
      </c>
      <c r="P270" s="38" t="s">
        <v>237</v>
      </c>
      <c r="Q270" s="41" t="s">
        <v>1641</v>
      </c>
      <c r="R270" s="34"/>
      <c r="S270" s="36"/>
    </row>
    <row r="271" spans="2:19" x14ac:dyDescent="0.15">
      <c r="B271" s="40">
        <v>2017</v>
      </c>
      <c r="C271" s="41">
        <v>5</v>
      </c>
      <c r="D271" s="41" t="s">
        <v>15</v>
      </c>
      <c r="E271" s="34" t="s">
        <v>231</v>
      </c>
      <c r="F271" s="41" t="s">
        <v>64</v>
      </c>
      <c r="G271" s="41">
        <v>4014239101</v>
      </c>
      <c r="H271" s="41" t="s">
        <v>241</v>
      </c>
      <c r="I271" s="41" t="s">
        <v>242</v>
      </c>
      <c r="J271" s="42" t="s">
        <v>17</v>
      </c>
      <c r="K271" s="42">
        <v>172</v>
      </c>
      <c r="L271" s="42" t="s">
        <v>240</v>
      </c>
      <c r="M271" s="42">
        <v>254000000</v>
      </c>
      <c r="N271" s="37" t="s">
        <v>235</v>
      </c>
      <c r="O271" s="38" t="s">
        <v>236</v>
      </c>
      <c r="P271" s="38" t="s">
        <v>237</v>
      </c>
      <c r="Q271" s="41" t="s">
        <v>1641</v>
      </c>
      <c r="R271" s="34"/>
      <c r="S271" s="36"/>
    </row>
    <row r="272" spans="2:19" x14ac:dyDescent="0.15">
      <c r="B272" s="40">
        <v>2017</v>
      </c>
      <c r="C272" s="41">
        <v>4</v>
      </c>
      <c r="D272" s="41" t="s">
        <v>16</v>
      </c>
      <c r="E272" s="34" t="s">
        <v>786</v>
      </c>
      <c r="F272" s="41" t="s">
        <v>257</v>
      </c>
      <c r="G272" s="41"/>
      <c r="H272" s="41" t="s">
        <v>221</v>
      </c>
      <c r="I272" s="41" t="s">
        <v>239</v>
      </c>
      <c r="J272" s="42" t="s">
        <v>17</v>
      </c>
      <c r="K272" s="42">
        <v>2001</v>
      </c>
      <c r="L272" s="42" t="s">
        <v>234</v>
      </c>
      <c r="M272" s="42">
        <v>279400000</v>
      </c>
      <c r="N272" s="37" t="s">
        <v>694</v>
      </c>
      <c r="O272" s="38" t="s">
        <v>708</v>
      </c>
      <c r="P272" s="38" t="s">
        <v>709</v>
      </c>
      <c r="Q272" s="41" t="s">
        <v>24</v>
      </c>
      <c r="R272" s="34"/>
      <c r="S272" s="36"/>
    </row>
    <row r="273" spans="2:19" x14ac:dyDescent="0.15">
      <c r="B273" s="40">
        <v>2017</v>
      </c>
      <c r="C273" s="41">
        <v>4</v>
      </c>
      <c r="D273" s="41" t="s">
        <v>15</v>
      </c>
      <c r="E273" s="34" t="s">
        <v>1316</v>
      </c>
      <c r="F273" s="41" t="s">
        <v>257</v>
      </c>
      <c r="G273" s="41">
        <v>4014218902</v>
      </c>
      <c r="H273" s="41" t="s">
        <v>1328</v>
      </c>
      <c r="I273" s="41" t="s">
        <v>1330</v>
      </c>
      <c r="J273" s="42" t="s">
        <v>17</v>
      </c>
      <c r="K273" s="42">
        <v>312</v>
      </c>
      <c r="L273" s="42" t="s">
        <v>223</v>
      </c>
      <c r="M273" s="42">
        <v>284067000</v>
      </c>
      <c r="N273" s="37" t="s">
        <v>1221</v>
      </c>
      <c r="O273" s="38" t="s">
        <v>1318</v>
      </c>
      <c r="P273" s="38" t="s">
        <v>1319</v>
      </c>
      <c r="Q273" s="41" t="s">
        <v>24</v>
      </c>
      <c r="R273" s="34"/>
      <c r="S273" s="36"/>
    </row>
    <row r="274" spans="2:19" x14ac:dyDescent="0.15">
      <c r="B274" s="40">
        <v>2017</v>
      </c>
      <c r="C274" s="41">
        <v>4</v>
      </c>
      <c r="D274" s="41" t="s">
        <v>16</v>
      </c>
      <c r="E274" s="34" t="s">
        <v>885</v>
      </c>
      <c r="F274" s="41" t="s">
        <v>64</v>
      </c>
      <c r="G274" s="41">
        <v>4015151301</v>
      </c>
      <c r="H274" s="41" t="s">
        <v>886</v>
      </c>
      <c r="I274" s="41" t="s">
        <v>887</v>
      </c>
      <c r="J274" s="42" t="s">
        <v>401</v>
      </c>
      <c r="K274" s="42">
        <v>3</v>
      </c>
      <c r="L274" s="42" t="s">
        <v>526</v>
      </c>
      <c r="M274" s="42">
        <v>297625000</v>
      </c>
      <c r="N274" s="37" t="s">
        <v>815</v>
      </c>
      <c r="O274" s="38" t="s">
        <v>869</v>
      </c>
      <c r="P274" s="38" t="s">
        <v>870</v>
      </c>
      <c r="Q274" s="41" t="s">
        <v>24</v>
      </c>
      <c r="R274" s="34"/>
      <c r="S274" s="36"/>
    </row>
    <row r="275" spans="2:19" x14ac:dyDescent="0.15">
      <c r="B275" s="40">
        <v>2017</v>
      </c>
      <c r="C275" s="41">
        <v>4</v>
      </c>
      <c r="D275" s="41" t="s">
        <v>16</v>
      </c>
      <c r="E275" s="34" t="s">
        <v>460</v>
      </c>
      <c r="F275" s="41" t="s">
        <v>257</v>
      </c>
      <c r="G275" s="41"/>
      <c r="H275" s="41" t="s">
        <v>451</v>
      </c>
      <c r="I275" s="41" t="s">
        <v>461</v>
      </c>
      <c r="J275" s="42" t="s">
        <v>444</v>
      </c>
      <c r="K275" s="42">
        <v>1</v>
      </c>
      <c r="L275" s="42" t="s">
        <v>462</v>
      </c>
      <c r="M275" s="42">
        <v>344430000</v>
      </c>
      <c r="N275" s="37" t="s">
        <v>625</v>
      </c>
      <c r="O275" s="38" t="s">
        <v>463</v>
      </c>
      <c r="P275" s="38" t="s">
        <v>464</v>
      </c>
      <c r="Q275" s="41" t="s">
        <v>24</v>
      </c>
      <c r="R275" s="34"/>
      <c r="S275" s="36"/>
    </row>
    <row r="276" spans="2:19" x14ac:dyDescent="0.15">
      <c r="B276" s="40">
        <v>2017</v>
      </c>
      <c r="C276" s="41">
        <v>4</v>
      </c>
      <c r="D276" s="41" t="s">
        <v>15</v>
      </c>
      <c r="E276" s="34" t="s">
        <v>946</v>
      </c>
      <c r="F276" s="41" t="s">
        <v>64</v>
      </c>
      <c r="G276" s="41"/>
      <c r="H276" s="41" t="s">
        <v>947</v>
      </c>
      <c r="I276" s="41" t="s">
        <v>948</v>
      </c>
      <c r="J276" s="42"/>
      <c r="K276" s="42"/>
      <c r="L276" s="42"/>
      <c r="M276" s="42">
        <v>352000000</v>
      </c>
      <c r="N276" s="37" t="s">
        <v>943</v>
      </c>
      <c r="O276" s="38" t="s">
        <v>949</v>
      </c>
      <c r="P276" s="38" t="s">
        <v>950</v>
      </c>
      <c r="Q276" s="41" t="s">
        <v>24</v>
      </c>
      <c r="R276" s="34"/>
      <c r="S276" s="36"/>
    </row>
    <row r="277" spans="2:19" x14ac:dyDescent="0.15">
      <c r="B277" s="40">
        <v>2017</v>
      </c>
      <c r="C277" s="41">
        <v>4</v>
      </c>
      <c r="D277" s="41" t="s">
        <v>15</v>
      </c>
      <c r="E277" s="34" t="s">
        <v>453</v>
      </c>
      <c r="F277" s="41" t="s">
        <v>64</v>
      </c>
      <c r="G277" s="41">
        <v>3912110301</v>
      </c>
      <c r="H277" s="41" t="s">
        <v>454</v>
      </c>
      <c r="I277" s="41" t="s">
        <v>455</v>
      </c>
      <c r="J277" s="42" t="s">
        <v>444</v>
      </c>
      <c r="K277" s="42">
        <v>1</v>
      </c>
      <c r="L277" s="42" t="s">
        <v>434</v>
      </c>
      <c r="M277" s="42">
        <v>370213000</v>
      </c>
      <c r="N277" s="37" t="s">
        <v>445</v>
      </c>
      <c r="O277" s="38" t="s">
        <v>456</v>
      </c>
      <c r="P277" s="38" t="s">
        <v>457</v>
      </c>
      <c r="Q277" s="41" t="s">
        <v>24</v>
      </c>
      <c r="R277" s="34"/>
      <c r="S277" s="36"/>
    </row>
    <row r="278" spans="2:19" x14ac:dyDescent="0.15">
      <c r="B278" s="40">
        <v>2017</v>
      </c>
      <c r="C278" s="41">
        <v>4</v>
      </c>
      <c r="D278" s="41" t="s">
        <v>16</v>
      </c>
      <c r="E278" s="34" t="s">
        <v>885</v>
      </c>
      <c r="F278" s="41" t="s">
        <v>64</v>
      </c>
      <c r="G278" s="41">
        <v>3912100104</v>
      </c>
      <c r="H278" s="41" t="s">
        <v>883</v>
      </c>
      <c r="I278" s="41" t="s">
        <v>888</v>
      </c>
      <c r="J278" s="42" t="s">
        <v>359</v>
      </c>
      <c r="K278" s="42">
        <v>4</v>
      </c>
      <c r="L278" s="42" t="s">
        <v>526</v>
      </c>
      <c r="M278" s="42">
        <v>372457000</v>
      </c>
      <c r="N278" s="37" t="s">
        <v>815</v>
      </c>
      <c r="O278" s="38" t="s">
        <v>877</v>
      </c>
      <c r="P278" s="38" t="s">
        <v>878</v>
      </c>
      <c r="Q278" s="41" t="s">
        <v>24</v>
      </c>
      <c r="R278" s="34"/>
      <c r="S278" s="36"/>
    </row>
    <row r="279" spans="2:19" x14ac:dyDescent="0.15">
      <c r="B279" s="40">
        <v>2017</v>
      </c>
      <c r="C279" s="41">
        <v>4</v>
      </c>
      <c r="D279" s="41" t="s">
        <v>16</v>
      </c>
      <c r="E279" s="34" t="s">
        <v>786</v>
      </c>
      <c r="F279" s="41" t="s">
        <v>257</v>
      </c>
      <c r="G279" s="41"/>
      <c r="H279" s="41" t="s">
        <v>221</v>
      </c>
      <c r="I279" s="41" t="s">
        <v>789</v>
      </c>
      <c r="J279" s="42" t="s">
        <v>17</v>
      </c>
      <c r="K279" s="42">
        <v>1967</v>
      </c>
      <c r="L279" s="42" t="s">
        <v>234</v>
      </c>
      <c r="M279" s="42">
        <v>384400000</v>
      </c>
      <c r="N279" s="37" t="s">
        <v>694</v>
      </c>
      <c r="O279" s="38" t="s">
        <v>708</v>
      </c>
      <c r="P279" s="38" t="s">
        <v>709</v>
      </c>
      <c r="Q279" s="41" t="s">
        <v>24</v>
      </c>
      <c r="R279" s="34"/>
      <c r="S279" s="36"/>
    </row>
    <row r="280" spans="2:19" x14ac:dyDescent="0.15">
      <c r="B280" s="40">
        <v>2017</v>
      </c>
      <c r="C280" s="41">
        <v>4</v>
      </c>
      <c r="D280" s="41" t="s">
        <v>16</v>
      </c>
      <c r="E280" s="34" t="s">
        <v>1023</v>
      </c>
      <c r="F280" s="41" t="s">
        <v>82</v>
      </c>
      <c r="G280" s="41">
        <v>4015151301</v>
      </c>
      <c r="H280" s="41" t="s">
        <v>1024</v>
      </c>
      <c r="I280" s="41" t="s">
        <v>1025</v>
      </c>
      <c r="J280" s="42" t="s">
        <v>1026</v>
      </c>
      <c r="K280" s="42">
        <v>4</v>
      </c>
      <c r="L280" s="42" t="s">
        <v>462</v>
      </c>
      <c r="M280" s="42">
        <v>387000000</v>
      </c>
      <c r="N280" s="37" t="s">
        <v>1027</v>
      </c>
      <c r="O280" s="38" t="s">
        <v>1028</v>
      </c>
      <c r="P280" s="38" t="s">
        <v>1029</v>
      </c>
      <c r="Q280" s="41" t="s">
        <v>24</v>
      </c>
      <c r="R280" s="34"/>
      <c r="S280" s="36"/>
    </row>
    <row r="281" spans="2:19" x14ac:dyDescent="0.15">
      <c r="B281" s="40">
        <v>2017</v>
      </c>
      <c r="C281" s="41">
        <v>6</v>
      </c>
      <c r="D281" s="41" t="s">
        <v>15</v>
      </c>
      <c r="E281" s="34" t="s">
        <v>450</v>
      </c>
      <c r="F281" s="41" t="s">
        <v>64</v>
      </c>
      <c r="G281" s="41">
        <v>4015151301</v>
      </c>
      <c r="H281" s="41" t="s">
        <v>451</v>
      </c>
      <c r="I281" s="41" t="s">
        <v>452</v>
      </c>
      <c r="J281" s="42" t="s">
        <v>444</v>
      </c>
      <c r="K281" s="42">
        <v>1</v>
      </c>
      <c r="L281" s="42" t="s">
        <v>434</v>
      </c>
      <c r="M281" s="42">
        <v>395300000</v>
      </c>
      <c r="N281" s="37" t="s">
        <v>445</v>
      </c>
      <c r="O281" s="38" t="s">
        <v>446</v>
      </c>
      <c r="P281" s="38" t="s">
        <v>447</v>
      </c>
      <c r="Q281" s="41" t="s">
        <v>24</v>
      </c>
      <c r="R281" s="34"/>
      <c r="S281" s="36"/>
    </row>
    <row r="282" spans="2:19" x14ac:dyDescent="0.15">
      <c r="B282" s="40">
        <v>2017</v>
      </c>
      <c r="C282" s="41">
        <v>4</v>
      </c>
      <c r="D282" s="41" t="s">
        <v>15</v>
      </c>
      <c r="E282" s="34" t="s">
        <v>1050</v>
      </c>
      <c r="F282" s="41" t="s">
        <v>64</v>
      </c>
      <c r="G282" s="41">
        <v>3012189701</v>
      </c>
      <c r="H282" s="41" t="s">
        <v>1051</v>
      </c>
      <c r="I282" s="41" t="s">
        <v>1052</v>
      </c>
      <c r="J282" s="42" t="s">
        <v>1053</v>
      </c>
      <c r="K282" s="42">
        <v>5526</v>
      </c>
      <c r="L282" s="42" t="s">
        <v>1054</v>
      </c>
      <c r="M282" s="42">
        <v>404502000</v>
      </c>
      <c r="N282" s="37" t="s">
        <v>972</v>
      </c>
      <c r="O282" s="38" t="s">
        <v>1055</v>
      </c>
      <c r="P282" s="38" t="s">
        <v>1056</v>
      </c>
      <c r="Q282" s="41" t="s">
        <v>24</v>
      </c>
      <c r="R282" s="34"/>
      <c r="S282" s="36"/>
    </row>
    <row r="283" spans="2:19" x14ac:dyDescent="0.15">
      <c r="B283" s="40">
        <v>2017</v>
      </c>
      <c r="C283" s="41">
        <v>4</v>
      </c>
      <c r="D283" s="41" t="s">
        <v>16</v>
      </c>
      <c r="E283" s="34" t="s">
        <v>648</v>
      </c>
      <c r="F283" s="41" t="s">
        <v>257</v>
      </c>
      <c r="G283" s="41">
        <v>4511170501</v>
      </c>
      <c r="H283" s="41" t="s">
        <v>657</v>
      </c>
      <c r="I283" s="41" t="s">
        <v>658</v>
      </c>
      <c r="J283" s="42" t="s">
        <v>117</v>
      </c>
      <c r="K283" s="42">
        <v>1</v>
      </c>
      <c r="L283" s="42" t="s">
        <v>434</v>
      </c>
      <c r="M283" s="42">
        <v>406000000</v>
      </c>
      <c r="N283" s="37" t="s">
        <v>650</v>
      </c>
      <c r="O283" s="38" t="s">
        <v>651</v>
      </c>
      <c r="P283" s="38" t="s">
        <v>652</v>
      </c>
      <c r="Q283" s="41" t="s">
        <v>24</v>
      </c>
      <c r="R283" s="34"/>
      <c r="S283" s="36"/>
    </row>
    <row r="284" spans="2:19" x14ac:dyDescent="0.15">
      <c r="B284" s="40">
        <v>2017</v>
      </c>
      <c r="C284" s="41">
        <v>5</v>
      </c>
      <c r="D284" s="41" t="s">
        <v>15</v>
      </c>
      <c r="E284" s="34" t="s">
        <v>297</v>
      </c>
      <c r="F284" s="41" t="s">
        <v>107</v>
      </c>
      <c r="G284" s="41">
        <v>4111193802</v>
      </c>
      <c r="H284" s="41" t="s">
        <v>298</v>
      </c>
      <c r="I284" s="41" t="s">
        <v>299</v>
      </c>
      <c r="J284" s="42" t="s">
        <v>300</v>
      </c>
      <c r="K284" s="42">
        <v>1</v>
      </c>
      <c r="L284" s="42" t="s">
        <v>301</v>
      </c>
      <c r="M284" s="42">
        <v>533592000</v>
      </c>
      <c r="N284" s="37" t="s">
        <v>302</v>
      </c>
      <c r="O284" s="38" t="s">
        <v>303</v>
      </c>
      <c r="P284" s="38" t="s">
        <v>304</v>
      </c>
      <c r="Q284" s="41" t="s">
        <v>24</v>
      </c>
      <c r="R284" s="34"/>
      <c r="S284" s="36"/>
    </row>
    <row r="285" spans="2:19" x14ac:dyDescent="0.15">
      <c r="B285" s="40">
        <v>2017</v>
      </c>
      <c r="C285" s="41">
        <v>5</v>
      </c>
      <c r="D285" s="41" t="s">
        <v>16</v>
      </c>
      <c r="E285" s="34" t="s">
        <v>697</v>
      </c>
      <c r="F285" s="41" t="s">
        <v>257</v>
      </c>
      <c r="G285" s="41"/>
      <c r="H285" s="41" t="s">
        <v>752</v>
      </c>
      <c r="I285" s="41" t="s">
        <v>761</v>
      </c>
      <c r="J285" s="42" t="s">
        <v>17</v>
      </c>
      <c r="K285" s="42">
        <v>439</v>
      </c>
      <c r="L285" s="42" t="s">
        <v>223</v>
      </c>
      <c r="M285" s="42">
        <v>543000000</v>
      </c>
      <c r="N285" s="37" t="s">
        <v>694</v>
      </c>
      <c r="O285" s="38" t="s">
        <v>698</v>
      </c>
      <c r="P285" s="38" t="s">
        <v>699</v>
      </c>
      <c r="Q285" s="41" t="s">
        <v>24</v>
      </c>
      <c r="R285" s="34"/>
      <c r="S285" s="36"/>
    </row>
    <row r="286" spans="2:19" x14ac:dyDescent="0.15">
      <c r="B286" s="40">
        <v>2017</v>
      </c>
      <c r="C286" s="41">
        <v>4</v>
      </c>
      <c r="D286" s="41" t="s">
        <v>16</v>
      </c>
      <c r="E286" s="34" t="s">
        <v>692</v>
      </c>
      <c r="F286" s="41" t="s">
        <v>257</v>
      </c>
      <c r="G286" s="41"/>
      <c r="H286" s="41" t="s">
        <v>746</v>
      </c>
      <c r="I286" s="41" t="s">
        <v>747</v>
      </c>
      <c r="J286" s="42" t="s">
        <v>17</v>
      </c>
      <c r="K286" s="42">
        <v>1902</v>
      </c>
      <c r="L286" s="42" t="s">
        <v>234</v>
      </c>
      <c r="M286" s="42">
        <v>610427000</v>
      </c>
      <c r="N286" s="37" t="s">
        <v>694</v>
      </c>
      <c r="O286" s="38" t="s">
        <v>695</v>
      </c>
      <c r="P286" s="38" t="s">
        <v>696</v>
      </c>
      <c r="Q286" s="41" t="s">
        <v>24</v>
      </c>
      <c r="R286" s="34"/>
      <c r="S286" s="36"/>
    </row>
    <row r="287" spans="2:19" x14ac:dyDescent="0.15">
      <c r="B287" s="40">
        <v>2017</v>
      </c>
      <c r="C287" s="41">
        <v>4</v>
      </c>
      <c r="D287" s="41" t="s">
        <v>16</v>
      </c>
      <c r="E287" s="34" t="s">
        <v>659</v>
      </c>
      <c r="F287" s="41" t="s">
        <v>257</v>
      </c>
      <c r="G287" s="41">
        <v>3912180101</v>
      </c>
      <c r="H287" s="41" t="s">
        <v>680</v>
      </c>
      <c r="I287" s="41" t="s">
        <v>681</v>
      </c>
      <c r="J287" s="42" t="s">
        <v>673</v>
      </c>
      <c r="K287" s="42">
        <v>1</v>
      </c>
      <c r="L287" s="42" t="s">
        <v>434</v>
      </c>
      <c r="M287" s="42">
        <v>624000000</v>
      </c>
      <c r="N287" s="37" t="s">
        <v>650</v>
      </c>
      <c r="O287" s="38" t="s">
        <v>674</v>
      </c>
      <c r="P287" s="38" t="s">
        <v>675</v>
      </c>
      <c r="Q287" s="41" t="s">
        <v>24</v>
      </c>
      <c r="R287" s="34"/>
      <c r="S287" s="36"/>
    </row>
    <row r="288" spans="2:19" x14ac:dyDescent="0.15">
      <c r="B288" s="40">
        <v>2017</v>
      </c>
      <c r="C288" s="41">
        <v>4</v>
      </c>
      <c r="D288" s="41" t="s">
        <v>15</v>
      </c>
      <c r="E288" s="34" t="s">
        <v>951</v>
      </c>
      <c r="F288" s="41" t="s">
        <v>138</v>
      </c>
      <c r="G288" s="41"/>
      <c r="H288" s="41" t="s">
        <v>952</v>
      </c>
      <c r="I288" s="41"/>
      <c r="J288" s="42"/>
      <c r="K288" s="42"/>
      <c r="L288" s="42"/>
      <c r="M288" s="42">
        <v>680000000</v>
      </c>
      <c r="N288" s="37" t="s">
        <v>943</v>
      </c>
      <c r="O288" s="38" t="s">
        <v>953</v>
      </c>
      <c r="P288" s="38" t="s">
        <v>954</v>
      </c>
      <c r="Q288" s="41" t="s">
        <v>24</v>
      </c>
      <c r="R288" s="34"/>
      <c r="S288" s="36" t="s">
        <v>955</v>
      </c>
    </row>
    <row r="289" spans="2:19" x14ac:dyDescent="0.15">
      <c r="B289" s="40">
        <v>2017</v>
      </c>
      <c r="C289" s="41">
        <v>4</v>
      </c>
      <c r="D289" s="41" t="s">
        <v>15</v>
      </c>
      <c r="E289" s="34" t="s">
        <v>120</v>
      </c>
      <c r="F289" s="41" t="s">
        <v>64</v>
      </c>
      <c r="G289" s="41"/>
      <c r="H289" s="41" t="s">
        <v>199</v>
      </c>
      <c r="I289" s="41"/>
      <c r="J289" s="42" t="s">
        <v>135</v>
      </c>
      <c r="K289" s="42">
        <v>5000</v>
      </c>
      <c r="L289" s="42" t="s">
        <v>163</v>
      </c>
      <c r="M289" s="42">
        <v>700000000</v>
      </c>
      <c r="N289" s="37" t="s">
        <v>121</v>
      </c>
      <c r="O289" s="38" t="s">
        <v>122</v>
      </c>
      <c r="P289" s="38" t="s">
        <v>123</v>
      </c>
      <c r="Q289" s="41" t="s">
        <v>24</v>
      </c>
      <c r="R289" s="34"/>
      <c r="S289" s="36"/>
    </row>
    <row r="290" spans="2:19" x14ac:dyDescent="0.15">
      <c r="B290" s="40">
        <v>2017</v>
      </c>
      <c r="C290" s="41">
        <v>5</v>
      </c>
      <c r="D290" s="41" t="s">
        <v>16</v>
      </c>
      <c r="E290" s="34" t="s">
        <v>697</v>
      </c>
      <c r="F290" s="41" t="s">
        <v>257</v>
      </c>
      <c r="G290" s="41"/>
      <c r="H290" s="41" t="s">
        <v>765</v>
      </c>
      <c r="I290" s="41" t="s">
        <v>758</v>
      </c>
      <c r="J290" s="42" t="s">
        <v>17</v>
      </c>
      <c r="K290" s="42">
        <v>3016</v>
      </c>
      <c r="L290" s="42" t="s">
        <v>234</v>
      </c>
      <c r="M290" s="42">
        <v>740000000</v>
      </c>
      <c r="N290" s="37" t="s">
        <v>694</v>
      </c>
      <c r="O290" s="38" t="s">
        <v>698</v>
      </c>
      <c r="P290" s="38" t="s">
        <v>699</v>
      </c>
      <c r="Q290" s="41" t="s">
        <v>24</v>
      </c>
      <c r="R290" s="34"/>
      <c r="S290" s="36"/>
    </row>
    <row r="291" spans="2:19" x14ac:dyDescent="0.15">
      <c r="B291" s="40">
        <v>2017</v>
      </c>
      <c r="C291" s="41">
        <v>4</v>
      </c>
      <c r="D291" s="41" t="s">
        <v>16</v>
      </c>
      <c r="E291" s="34" t="s">
        <v>441</v>
      </c>
      <c r="F291" s="41" t="s">
        <v>616</v>
      </c>
      <c r="G291" s="41">
        <v>4710998001</v>
      </c>
      <c r="H291" s="41" t="s">
        <v>442</v>
      </c>
      <c r="I291" s="41" t="s">
        <v>443</v>
      </c>
      <c r="J291" s="42" t="s">
        <v>444</v>
      </c>
      <c r="K291" s="42">
        <v>1</v>
      </c>
      <c r="L291" s="42" t="s">
        <v>434</v>
      </c>
      <c r="M291" s="42">
        <v>764999400</v>
      </c>
      <c r="N291" s="37" t="s">
        <v>445</v>
      </c>
      <c r="O291" s="38" t="s">
        <v>446</v>
      </c>
      <c r="P291" s="38" t="s">
        <v>447</v>
      </c>
      <c r="Q291" s="41" t="s">
        <v>1641</v>
      </c>
      <c r="R291" s="34"/>
      <c r="S291" s="36"/>
    </row>
    <row r="292" spans="2:19" x14ac:dyDescent="0.15">
      <c r="B292" s="40">
        <v>2017</v>
      </c>
      <c r="C292" s="41">
        <v>4</v>
      </c>
      <c r="D292" s="41" t="s">
        <v>16</v>
      </c>
      <c r="E292" s="34" t="s">
        <v>697</v>
      </c>
      <c r="F292" s="41" t="s">
        <v>257</v>
      </c>
      <c r="G292" s="41"/>
      <c r="H292" s="41" t="s">
        <v>202</v>
      </c>
      <c r="I292" s="41" t="s">
        <v>758</v>
      </c>
      <c r="J292" s="42" t="s">
        <v>17</v>
      </c>
      <c r="K292" s="42">
        <v>3337</v>
      </c>
      <c r="L292" s="42" t="s">
        <v>234</v>
      </c>
      <c r="M292" s="42">
        <v>818900000</v>
      </c>
      <c r="N292" s="37" t="s">
        <v>694</v>
      </c>
      <c r="O292" s="38" t="s">
        <v>698</v>
      </c>
      <c r="P292" s="38" t="s">
        <v>699</v>
      </c>
      <c r="Q292" s="41" t="s">
        <v>24</v>
      </c>
      <c r="R292" s="34"/>
      <c r="S292" s="36"/>
    </row>
    <row r="293" spans="2:19" x14ac:dyDescent="0.15">
      <c r="B293" s="40">
        <v>2017</v>
      </c>
      <c r="C293" s="41">
        <v>4</v>
      </c>
      <c r="D293" s="41" t="s">
        <v>16</v>
      </c>
      <c r="E293" s="34" t="s">
        <v>866</v>
      </c>
      <c r="F293" s="41" t="s">
        <v>64</v>
      </c>
      <c r="G293" s="41">
        <v>4015157001</v>
      </c>
      <c r="H293" s="41" t="s">
        <v>867</v>
      </c>
      <c r="I293" s="41" t="s">
        <v>868</v>
      </c>
      <c r="J293" s="42" t="s">
        <v>401</v>
      </c>
      <c r="K293" s="42">
        <v>6</v>
      </c>
      <c r="L293" s="42" t="s">
        <v>526</v>
      </c>
      <c r="M293" s="42">
        <v>820589000</v>
      </c>
      <c r="N293" s="37" t="s">
        <v>815</v>
      </c>
      <c r="O293" s="38" t="s">
        <v>869</v>
      </c>
      <c r="P293" s="38" t="s">
        <v>870</v>
      </c>
      <c r="Q293" s="41" t="s">
        <v>24</v>
      </c>
      <c r="R293" s="34" t="s">
        <v>871</v>
      </c>
      <c r="S293" s="36"/>
    </row>
    <row r="294" spans="2:19" x14ac:dyDescent="0.15">
      <c r="B294" s="40">
        <v>2017</v>
      </c>
      <c r="C294" s="41">
        <v>6</v>
      </c>
      <c r="D294" s="41" t="s">
        <v>16</v>
      </c>
      <c r="E294" s="34" t="s">
        <v>1048</v>
      </c>
      <c r="F294" s="41" t="s">
        <v>82</v>
      </c>
      <c r="G294" s="41">
        <v>4014178401</v>
      </c>
      <c r="H294" s="41" t="s">
        <v>1042</v>
      </c>
      <c r="I294" s="41" t="s">
        <v>1049</v>
      </c>
      <c r="J294" s="42" t="s">
        <v>1036</v>
      </c>
      <c r="K294" s="42">
        <v>5</v>
      </c>
      <c r="L294" s="42" t="s">
        <v>1037</v>
      </c>
      <c r="M294" s="42">
        <v>861800000</v>
      </c>
      <c r="N294" s="37" t="s">
        <v>1027</v>
      </c>
      <c r="O294" s="38" t="s">
        <v>1028</v>
      </c>
      <c r="P294" s="38" t="s">
        <v>1029</v>
      </c>
      <c r="Q294" s="41" t="s">
        <v>24</v>
      </c>
      <c r="R294" s="34"/>
      <c r="S294" s="36"/>
    </row>
    <row r="295" spans="2:19" x14ac:dyDescent="0.15">
      <c r="B295" s="40">
        <v>2017</v>
      </c>
      <c r="C295" s="41">
        <v>4</v>
      </c>
      <c r="D295" s="41" t="s">
        <v>16</v>
      </c>
      <c r="E295" s="34" t="s">
        <v>704</v>
      </c>
      <c r="F295" s="41" t="s">
        <v>257</v>
      </c>
      <c r="G295" s="41"/>
      <c r="H295" s="41" t="s">
        <v>772</v>
      </c>
      <c r="I295" s="41" t="s">
        <v>773</v>
      </c>
      <c r="J295" s="42" t="s">
        <v>17</v>
      </c>
      <c r="K295" s="42">
        <v>519</v>
      </c>
      <c r="L295" s="42" t="s">
        <v>223</v>
      </c>
      <c r="M295" s="42">
        <v>966987146</v>
      </c>
      <c r="N295" s="37" t="s">
        <v>694</v>
      </c>
      <c r="O295" s="38" t="s">
        <v>705</v>
      </c>
      <c r="P295" s="38" t="s">
        <v>706</v>
      </c>
      <c r="Q295" s="41" t="s">
        <v>24</v>
      </c>
      <c r="R295" s="34"/>
      <c r="S295" s="36"/>
    </row>
    <row r="296" spans="2:19" x14ac:dyDescent="0.15">
      <c r="B296" s="40">
        <v>2017</v>
      </c>
      <c r="C296" s="41">
        <v>4</v>
      </c>
      <c r="D296" s="41" t="s">
        <v>15</v>
      </c>
      <c r="E296" s="34" t="s">
        <v>801</v>
      </c>
      <c r="F296" s="41" t="s">
        <v>107</v>
      </c>
      <c r="G296" s="41" t="s">
        <v>802</v>
      </c>
      <c r="H296" s="41" t="s">
        <v>803</v>
      </c>
      <c r="I296" s="41" t="s">
        <v>804</v>
      </c>
      <c r="J296" s="42" t="s">
        <v>805</v>
      </c>
      <c r="K296" s="42">
        <v>6464</v>
      </c>
      <c r="L296" s="42" t="s">
        <v>606</v>
      </c>
      <c r="M296" s="42">
        <f>K296*153000</f>
        <v>988992000</v>
      </c>
      <c r="N296" s="37" t="s">
        <v>806</v>
      </c>
      <c r="O296" s="38" t="s">
        <v>807</v>
      </c>
      <c r="P296" s="38" t="s">
        <v>808</v>
      </c>
      <c r="Q296" s="41" t="s">
        <v>24</v>
      </c>
      <c r="R296" s="34"/>
      <c r="S296" s="36"/>
    </row>
    <row r="297" spans="2:19" x14ac:dyDescent="0.15">
      <c r="B297" s="40">
        <v>2017</v>
      </c>
      <c r="C297" s="41">
        <v>4</v>
      </c>
      <c r="D297" s="41" t="s">
        <v>15</v>
      </c>
      <c r="E297" s="34" t="s">
        <v>1019</v>
      </c>
      <c r="F297" s="41" t="s">
        <v>107</v>
      </c>
      <c r="G297" s="41">
        <v>2410167601</v>
      </c>
      <c r="H297" s="41" t="s">
        <v>1020</v>
      </c>
      <c r="I297" s="41"/>
      <c r="J297" s="42" t="s">
        <v>1002</v>
      </c>
      <c r="K297" s="42">
        <v>2</v>
      </c>
      <c r="L297" s="42" t="s">
        <v>1003</v>
      </c>
      <c r="M297" s="42">
        <v>1078194000</v>
      </c>
      <c r="N297" s="37" t="s">
        <v>1004</v>
      </c>
      <c r="O297" s="38" t="s">
        <v>1021</v>
      </c>
      <c r="P297" s="38" t="s">
        <v>1022</v>
      </c>
      <c r="Q297" s="41" t="s">
        <v>24</v>
      </c>
      <c r="R297" s="34"/>
      <c r="S297" s="36"/>
    </row>
    <row r="298" spans="2:19" x14ac:dyDescent="0.15">
      <c r="B298" s="40">
        <v>2017</v>
      </c>
      <c r="C298" s="41">
        <v>6</v>
      </c>
      <c r="D298" s="41" t="s">
        <v>16</v>
      </c>
      <c r="E298" s="34" t="s">
        <v>1046</v>
      </c>
      <c r="F298" s="41" t="s">
        <v>82</v>
      </c>
      <c r="G298" s="41">
        <v>2410168501</v>
      </c>
      <c r="H298" s="41" t="s">
        <v>1039</v>
      </c>
      <c r="I298" s="41" t="s">
        <v>1047</v>
      </c>
      <c r="J298" s="42" t="s">
        <v>1036</v>
      </c>
      <c r="K298" s="42">
        <v>5</v>
      </c>
      <c r="L298" s="42" t="s">
        <v>462</v>
      </c>
      <c r="M298" s="42">
        <v>1078800000</v>
      </c>
      <c r="N298" s="37" t="s">
        <v>1027</v>
      </c>
      <c r="O298" s="38" t="s">
        <v>1028</v>
      </c>
      <c r="P298" s="38" t="s">
        <v>1029</v>
      </c>
      <c r="Q298" s="41" t="s">
        <v>24</v>
      </c>
      <c r="R298" s="34"/>
      <c r="S298" s="36"/>
    </row>
    <row r="299" spans="2:19" x14ac:dyDescent="0.15">
      <c r="B299" s="40">
        <v>2017</v>
      </c>
      <c r="C299" s="41">
        <v>4</v>
      </c>
      <c r="D299" s="41" t="s">
        <v>16</v>
      </c>
      <c r="E299" s="34" t="s">
        <v>704</v>
      </c>
      <c r="F299" s="41" t="s">
        <v>257</v>
      </c>
      <c r="G299" s="41"/>
      <c r="H299" s="41" t="s">
        <v>772</v>
      </c>
      <c r="I299" s="41" t="s">
        <v>776</v>
      </c>
      <c r="J299" s="42" t="s">
        <v>17</v>
      </c>
      <c r="K299" s="42">
        <v>3028</v>
      </c>
      <c r="L299" s="42" t="s">
        <v>223</v>
      </c>
      <c r="M299" s="42">
        <v>1102294108</v>
      </c>
      <c r="N299" s="37" t="s">
        <v>694</v>
      </c>
      <c r="O299" s="38" t="s">
        <v>705</v>
      </c>
      <c r="P299" s="38" t="s">
        <v>706</v>
      </c>
      <c r="Q299" s="41" t="s">
        <v>24</v>
      </c>
      <c r="R299" s="34"/>
      <c r="S299" s="36"/>
    </row>
    <row r="300" spans="2:19" x14ac:dyDescent="0.15">
      <c r="B300" s="40">
        <v>2017</v>
      </c>
      <c r="C300" s="41">
        <v>4</v>
      </c>
      <c r="D300" s="41" t="s">
        <v>16</v>
      </c>
      <c r="E300" s="34" t="s">
        <v>704</v>
      </c>
      <c r="F300" s="41" t="s">
        <v>257</v>
      </c>
      <c r="G300" s="41"/>
      <c r="H300" s="41" t="s">
        <v>774</v>
      </c>
      <c r="I300" s="41" t="s">
        <v>775</v>
      </c>
      <c r="J300" s="42" t="s">
        <v>17</v>
      </c>
      <c r="K300" s="42">
        <v>4458</v>
      </c>
      <c r="L300" s="42" t="s">
        <v>234</v>
      </c>
      <c r="M300" s="42">
        <v>1120588174</v>
      </c>
      <c r="N300" s="37" t="s">
        <v>694</v>
      </c>
      <c r="O300" s="38" t="s">
        <v>705</v>
      </c>
      <c r="P300" s="38" t="s">
        <v>706</v>
      </c>
      <c r="Q300" s="41" t="s">
        <v>24</v>
      </c>
      <c r="R300" s="34"/>
      <c r="S300" s="36"/>
    </row>
    <row r="301" spans="2:19" x14ac:dyDescent="0.15">
      <c r="B301" s="40">
        <v>2017</v>
      </c>
      <c r="C301" s="41">
        <v>4</v>
      </c>
      <c r="D301" s="41" t="s">
        <v>16</v>
      </c>
      <c r="E301" s="34" t="s">
        <v>866</v>
      </c>
      <c r="F301" s="41" t="s">
        <v>64</v>
      </c>
      <c r="G301" s="41">
        <v>2610111501</v>
      </c>
      <c r="H301" s="41" t="s">
        <v>875</v>
      </c>
      <c r="I301" s="41" t="s">
        <v>876</v>
      </c>
      <c r="J301" s="42" t="s">
        <v>359</v>
      </c>
      <c r="K301" s="42">
        <v>6</v>
      </c>
      <c r="L301" s="42" t="s">
        <v>526</v>
      </c>
      <c r="M301" s="42">
        <v>1227593000</v>
      </c>
      <c r="N301" s="37" t="s">
        <v>815</v>
      </c>
      <c r="O301" s="38" t="s">
        <v>877</v>
      </c>
      <c r="P301" s="38" t="s">
        <v>878</v>
      </c>
      <c r="Q301" s="41" t="s">
        <v>24</v>
      </c>
      <c r="R301" s="34"/>
      <c r="S301" s="36"/>
    </row>
    <row r="302" spans="2:19" x14ac:dyDescent="0.15">
      <c r="B302" s="40">
        <v>2017</v>
      </c>
      <c r="C302" s="41">
        <v>4</v>
      </c>
      <c r="D302" s="41" t="s">
        <v>16</v>
      </c>
      <c r="E302" s="34" t="s">
        <v>1033</v>
      </c>
      <c r="F302" s="41" t="s">
        <v>82</v>
      </c>
      <c r="G302" s="41">
        <v>4014178401</v>
      </c>
      <c r="H302" s="41" t="s">
        <v>1034</v>
      </c>
      <c r="I302" s="41" t="s">
        <v>1035</v>
      </c>
      <c r="J302" s="42" t="s">
        <v>1036</v>
      </c>
      <c r="K302" s="42">
        <v>3</v>
      </c>
      <c r="L302" s="42" t="s">
        <v>1037</v>
      </c>
      <c r="M302" s="42">
        <v>1280000000</v>
      </c>
      <c r="N302" s="37" t="s">
        <v>1027</v>
      </c>
      <c r="O302" s="38" t="s">
        <v>1028</v>
      </c>
      <c r="P302" s="38" t="s">
        <v>1029</v>
      </c>
      <c r="Q302" s="41" t="s">
        <v>24</v>
      </c>
      <c r="R302" s="34"/>
      <c r="S302" s="36"/>
    </row>
    <row r="303" spans="2:19" x14ac:dyDescent="0.15">
      <c r="B303" s="40">
        <v>2017</v>
      </c>
      <c r="C303" s="41">
        <v>4</v>
      </c>
      <c r="D303" s="41" t="s">
        <v>16</v>
      </c>
      <c r="E303" s="34" t="s">
        <v>879</v>
      </c>
      <c r="F303" s="41" t="s">
        <v>64</v>
      </c>
      <c r="G303" s="41">
        <v>4015154602</v>
      </c>
      <c r="H303" s="41" t="s">
        <v>880</v>
      </c>
      <c r="I303" s="41" t="s">
        <v>881</v>
      </c>
      <c r="J303" s="42" t="s">
        <v>401</v>
      </c>
      <c r="K303" s="42">
        <v>8</v>
      </c>
      <c r="L303" s="42" t="s">
        <v>526</v>
      </c>
      <c r="M303" s="42">
        <v>1635592000</v>
      </c>
      <c r="N303" s="37" t="s">
        <v>815</v>
      </c>
      <c r="O303" s="38" t="s">
        <v>869</v>
      </c>
      <c r="P303" s="38" t="s">
        <v>870</v>
      </c>
      <c r="Q303" s="41" t="s">
        <v>24</v>
      </c>
      <c r="R303" s="34" t="s">
        <v>882</v>
      </c>
      <c r="S303" s="36"/>
    </row>
    <row r="304" spans="2:19" x14ac:dyDescent="0.15">
      <c r="B304" s="40">
        <v>2017</v>
      </c>
      <c r="C304" s="41">
        <v>4</v>
      </c>
      <c r="D304" s="41" t="s">
        <v>15</v>
      </c>
      <c r="E304" s="34" t="s">
        <v>985</v>
      </c>
      <c r="F304" s="41" t="s">
        <v>107</v>
      </c>
      <c r="G304" s="41">
        <v>2611160701</v>
      </c>
      <c r="H304" s="41" t="s">
        <v>986</v>
      </c>
      <c r="I304" s="41" t="s">
        <v>987</v>
      </c>
      <c r="J304" s="42" t="s">
        <v>988</v>
      </c>
      <c r="K304" s="42">
        <v>1</v>
      </c>
      <c r="L304" s="42" t="s">
        <v>989</v>
      </c>
      <c r="M304" s="42">
        <v>4700000000</v>
      </c>
      <c r="N304" s="37" t="s">
        <v>990</v>
      </c>
      <c r="O304" s="38" t="s">
        <v>991</v>
      </c>
      <c r="P304" s="38" t="s">
        <v>992</v>
      </c>
      <c r="Q304" s="41" t="s">
        <v>37</v>
      </c>
      <c r="R304" s="34"/>
      <c r="S304" s="36"/>
    </row>
    <row r="305" spans="2:19" x14ac:dyDescent="0.15">
      <c r="B305" s="40">
        <v>2017</v>
      </c>
      <c r="C305" s="41">
        <v>5</v>
      </c>
      <c r="D305" s="41" t="s">
        <v>15</v>
      </c>
      <c r="E305" s="34" t="s">
        <v>993</v>
      </c>
      <c r="F305" s="41" t="s">
        <v>107</v>
      </c>
      <c r="G305" s="41">
        <v>2611160601</v>
      </c>
      <c r="H305" s="41" t="s">
        <v>994</v>
      </c>
      <c r="I305" s="41" t="s">
        <v>995</v>
      </c>
      <c r="J305" s="42" t="s">
        <v>988</v>
      </c>
      <c r="K305" s="42">
        <v>1</v>
      </c>
      <c r="L305" s="42" t="s">
        <v>989</v>
      </c>
      <c r="M305" s="42">
        <v>4845206000</v>
      </c>
      <c r="N305" s="37" t="s">
        <v>990</v>
      </c>
      <c r="O305" s="38" t="s">
        <v>991</v>
      </c>
      <c r="P305" s="38" t="str">
        <f>P304</f>
        <v>063-239-2179</v>
      </c>
      <c r="Q305" s="41" t="s">
        <v>37</v>
      </c>
      <c r="R305" s="34"/>
      <c r="S305" s="36"/>
    </row>
  </sheetData>
  <autoFilter ref="B2:S305">
    <sortState ref="B3:S305">
      <sortCondition ref="M2:M305"/>
    </sortState>
  </autoFilter>
  <phoneticPr fontId="2" type="noConversion"/>
  <dataValidations count="4">
    <dataValidation type="list" allowBlank="1" showInputMessage="1" showErrorMessage="1" sqref="Q38:Q74 Q94:Q100 Q3:Q30 Q110:Q219 Q221:Q305">
      <formula1>"비협정,협정"</formula1>
    </dataValidation>
    <dataValidation type="list" allowBlank="1" showInputMessage="1" showErrorMessage="1" sqref="D89:D91 D94:D208 D80:D85 D210:D305 D3:D74">
      <formula1>"자체조달,중앙조달"</formula1>
    </dataValidation>
    <dataValidation type="list" allowBlank="1" showInputMessage="1" showErrorMessage="1" sqref="F6:F42 F94:F201 F89:F91 F44:F85 F210:F215 F217:F305">
      <formula1>"일반경쟁, 제한경쟁, 수의계약, 지명경쟁, 조달위탁, 쇼핑몰"</formula1>
    </dataValidation>
    <dataValidation type="list" allowBlank="1" showInputMessage="1" showErrorMessage="1" sqref="F3:F5 F43 F202:F208 F216">
      <formula1>"일반총액,일반종낙,제한총액,제한종낙,일반단가,수의단가"</formula1>
    </dataValidation>
  </dataValidations>
  <hyperlinks>
    <hyperlink ref="G149" r:id="rId1" tooltip="새창으로 이동" display="http://www.g2b.go.kr:8097/servlet/XZMOK_SMOK_ListViewP?cate_dt_id=3010360501&amp;cate_id=3010360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8"/>
  <sheetViews>
    <sheetView zoomScale="70" zoomScaleNormal="70" workbookViewId="0">
      <selection activeCell="E14" sqref="E14"/>
    </sheetView>
  </sheetViews>
  <sheetFormatPr defaultRowHeight="13.5" x14ac:dyDescent="0.15"/>
  <cols>
    <col min="1" max="1" width="1.109375" customWidth="1"/>
    <col min="2" max="2" width="12.88671875" customWidth="1"/>
    <col min="3" max="3" width="10.33203125" customWidth="1"/>
    <col min="4" max="4" width="14.5546875" customWidth="1"/>
    <col min="5" max="5" width="46.6640625" customWidth="1"/>
    <col min="6" max="6" width="10.21875" bestFit="1" customWidth="1"/>
    <col min="7" max="7" width="11.33203125" customWidth="1"/>
    <col min="8" max="8" width="8.88671875" style="28"/>
    <col min="9" max="9" width="18.5546875" style="7" bestFit="1" customWidth="1"/>
    <col min="10" max="10" width="25.88671875" customWidth="1"/>
    <col min="12" max="12" width="14.5546875" customWidth="1"/>
    <col min="14" max="14" width="21.44140625" customWidth="1"/>
    <col min="15" max="15" width="36.21875" bestFit="1" customWidth="1"/>
  </cols>
  <sheetData>
    <row r="1" spans="2:15" ht="25.5" customHeight="1" thickBot="1" x14ac:dyDescent="0.2">
      <c r="B1" s="9" t="s">
        <v>36</v>
      </c>
    </row>
    <row r="2" spans="2:15" ht="33.75" customHeight="1" x14ac:dyDescent="0.15">
      <c r="B2" s="56" t="s">
        <v>50</v>
      </c>
      <c r="C2" s="57" t="s">
        <v>51</v>
      </c>
      <c r="D2" s="58" t="s">
        <v>48</v>
      </c>
      <c r="E2" s="59" t="s">
        <v>52</v>
      </c>
      <c r="F2" s="60" t="s">
        <v>53</v>
      </c>
      <c r="G2" s="60" t="s">
        <v>54</v>
      </c>
      <c r="H2" s="60" t="s">
        <v>18</v>
      </c>
      <c r="I2" s="61" t="s">
        <v>62</v>
      </c>
      <c r="J2" s="59" t="s">
        <v>19</v>
      </c>
      <c r="K2" s="59" t="s">
        <v>20</v>
      </c>
      <c r="L2" s="59" t="s">
        <v>21</v>
      </c>
      <c r="M2" s="59" t="s">
        <v>22</v>
      </c>
      <c r="N2" s="59" t="s">
        <v>23</v>
      </c>
      <c r="O2" s="62" t="s">
        <v>60</v>
      </c>
    </row>
    <row r="3" spans="2:15" x14ac:dyDescent="0.15">
      <c r="B3" s="40">
        <v>2017</v>
      </c>
      <c r="C3" s="41">
        <v>2</v>
      </c>
      <c r="D3" s="82" t="s">
        <v>15</v>
      </c>
      <c r="E3" s="37" t="s">
        <v>2418</v>
      </c>
      <c r="F3" s="84" t="s">
        <v>2255</v>
      </c>
      <c r="G3" s="38" t="s">
        <v>2250</v>
      </c>
      <c r="H3" s="37" t="s">
        <v>107</v>
      </c>
      <c r="I3" s="44">
        <v>130000000</v>
      </c>
      <c r="J3" s="86" t="s">
        <v>2413</v>
      </c>
      <c r="K3" s="38" t="s">
        <v>2414</v>
      </c>
      <c r="L3" s="38" t="s">
        <v>2419</v>
      </c>
      <c r="M3" s="85" t="s">
        <v>24</v>
      </c>
      <c r="N3" s="46"/>
      <c r="O3" s="87"/>
    </row>
    <row r="4" spans="2:15" x14ac:dyDescent="0.15">
      <c r="B4" s="40">
        <v>2017</v>
      </c>
      <c r="C4" s="41">
        <v>2</v>
      </c>
      <c r="D4" s="82" t="s">
        <v>15</v>
      </c>
      <c r="E4" s="37" t="s">
        <v>2424</v>
      </c>
      <c r="F4" s="84" t="s">
        <v>2255</v>
      </c>
      <c r="G4" s="38" t="s">
        <v>2250</v>
      </c>
      <c r="H4" s="37" t="s">
        <v>107</v>
      </c>
      <c r="I4" s="44">
        <v>130000000</v>
      </c>
      <c r="J4" s="86" t="s">
        <v>2413</v>
      </c>
      <c r="K4" s="38" t="s">
        <v>2414</v>
      </c>
      <c r="L4" s="38" t="s">
        <v>2425</v>
      </c>
      <c r="M4" s="85" t="s">
        <v>24</v>
      </c>
      <c r="N4" s="46"/>
      <c r="O4" s="87"/>
    </row>
    <row r="5" spans="2:15" x14ac:dyDescent="0.15">
      <c r="B5" s="40">
        <v>2017</v>
      </c>
      <c r="C5" s="41">
        <v>2</v>
      </c>
      <c r="D5" s="82" t="s">
        <v>15</v>
      </c>
      <c r="E5" s="37" t="s">
        <v>2412</v>
      </c>
      <c r="F5" s="84" t="s">
        <v>2255</v>
      </c>
      <c r="G5" s="38" t="s">
        <v>2250</v>
      </c>
      <c r="H5" s="37" t="s">
        <v>107</v>
      </c>
      <c r="I5" s="44">
        <v>90000000</v>
      </c>
      <c r="J5" s="86" t="s">
        <v>2413</v>
      </c>
      <c r="K5" s="38" t="s">
        <v>2414</v>
      </c>
      <c r="L5" s="38" t="s">
        <v>2415</v>
      </c>
      <c r="M5" s="85" t="s">
        <v>24</v>
      </c>
      <c r="N5" s="46"/>
      <c r="O5" s="87"/>
    </row>
    <row r="6" spans="2:15" x14ac:dyDescent="0.15">
      <c r="B6" s="40">
        <v>2017</v>
      </c>
      <c r="C6" s="41">
        <v>2</v>
      </c>
      <c r="D6" s="82" t="s">
        <v>15</v>
      </c>
      <c r="E6" s="37" t="s">
        <v>2416</v>
      </c>
      <c r="F6" s="84" t="s">
        <v>2255</v>
      </c>
      <c r="G6" s="38" t="s">
        <v>2250</v>
      </c>
      <c r="H6" s="37" t="s">
        <v>107</v>
      </c>
      <c r="I6" s="44">
        <v>90000000</v>
      </c>
      <c r="J6" s="86" t="s">
        <v>2413</v>
      </c>
      <c r="K6" s="38" t="s">
        <v>2414</v>
      </c>
      <c r="L6" s="38" t="s">
        <v>2417</v>
      </c>
      <c r="M6" s="85" t="s">
        <v>24</v>
      </c>
      <c r="N6" s="46"/>
      <c r="O6" s="87"/>
    </row>
    <row r="7" spans="2:15" x14ac:dyDescent="0.15">
      <c r="B7" s="40">
        <v>2017</v>
      </c>
      <c r="C7" s="41">
        <v>2</v>
      </c>
      <c r="D7" s="82" t="s">
        <v>15</v>
      </c>
      <c r="E7" s="37" t="s">
        <v>2420</v>
      </c>
      <c r="F7" s="84" t="s">
        <v>2255</v>
      </c>
      <c r="G7" s="38" t="s">
        <v>2250</v>
      </c>
      <c r="H7" s="37" t="s">
        <v>107</v>
      </c>
      <c r="I7" s="44">
        <v>90000000</v>
      </c>
      <c r="J7" s="86" t="s">
        <v>2413</v>
      </c>
      <c r="K7" s="38" t="s">
        <v>2414</v>
      </c>
      <c r="L7" s="38" t="s">
        <v>2421</v>
      </c>
      <c r="M7" s="85" t="s">
        <v>24</v>
      </c>
      <c r="N7" s="46"/>
      <c r="O7" s="87"/>
    </row>
    <row r="8" spans="2:15" x14ac:dyDescent="0.15">
      <c r="B8" s="40">
        <v>2017</v>
      </c>
      <c r="C8" s="41">
        <v>2</v>
      </c>
      <c r="D8" s="82" t="s">
        <v>15</v>
      </c>
      <c r="E8" s="37" t="s">
        <v>2422</v>
      </c>
      <c r="F8" s="84" t="s">
        <v>2255</v>
      </c>
      <c r="G8" s="38" t="s">
        <v>2250</v>
      </c>
      <c r="H8" s="37" t="s">
        <v>107</v>
      </c>
      <c r="I8" s="44">
        <v>90000000</v>
      </c>
      <c r="J8" s="86" t="s">
        <v>2413</v>
      </c>
      <c r="K8" s="38" t="s">
        <v>2414</v>
      </c>
      <c r="L8" s="38" t="s">
        <v>2423</v>
      </c>
      <c r="M8" s="85" t="s">
        <v>24</v>
      </c>
      <c r="N8" s="46"/>
      <c r="O8" s="87"/>
    </row>
    <row r="9" spans="2:15" x14ac:dyDescent="0.15">
      <c r="B9" s="40">
        <v>2017</v>
      </c>
      <c r="C9" s="41">
        <v>2</v>
      </c>
      <c r="D9" s="82" t="s">
        <v>15</v>
      </c>
      <c r="E9" s="37" t="s">
        <v>2426</v>
      </c>
      <c r="F9" s="84" t="s">
        <v>2255</v>
      </c>
      <c r="G9" s="38" t="s">
        <v>2250</v>
      </c>
      <c r="H9" s="37" t="s">
        <v>107</v>
      </c>
      <c r="I9" s="44">
        <v>90000000</v>
      </c>
      <c r="J9" s="86" t="s">
        <v>2413</v>
      </c>
      <c r="K9" s="38" t="s">
        <v>2414</v>
      </c>
      <c r="L9" s="38" t="s">
        <v>2427</v>
      </c>
      <c r="M9" s="85" t="s">
        <v>24</v>
      </c>
      <c r="N9" s="46"/>
      <c r="O9" s="87"/>
    </row>
    <row r="10" spans="2:15" x14ac:dyDescent="0.15">
      <c r="B10" s="40">
        <v>2017</v>
      </c>
      <c r="C10" s="41">
        <v>2</v>
      </c>
      <c r="D10" s="82" t="s">
        <v>15</v>
      </c>
      <c r="E10" s="37" t="s">
        <v>2428</v>
      </c>
      <c r="F10" s="84" t="s">
        <v>2255</v>
      </c>
      <c r="G10" s="38" t="s">
        <v>2250</v>
      </c>
      <c r="H10" s="37" t="s">
        <v>107</v>
      </c>
      <c r="I10" s="44">
        <v>90000000</v>
      </c>
      <c r="J10" s="86" t="s">
        <v>2413</v>
      </c>
      <c r="K10" s="38" t="s">
        <v>2414</v>
      </c>
      <c r="L10" s="38" t="s">
        <v>2429</v>
      </c>
      <c r="M10" s="85" t="s">
        <v>24</v>
      </c>
      <c r="N10" s="46"/>
      <c r="O10" s="87"/>
    </row>
    <row r="11" spans="2:15" x14ac:dyDescent="0.15">
      <c r="B11" s="40">
        <v>2017</v>
      </c>
      <c r="C11" s="41">
        <v>4</v>
      </c>
      <c r="D11" s="82" t="s">
        <v>15</v>
      </c>
      <c r="E11" s="37" t="s">
        <v>2402</v>
      </c>
      <c r="F11" s="84" t="s">
        <v>2403</v>
      </c>
      <c r="G11" s="38" t="s">
        <v>2250</v>
      </c>
      <c r="H11" s="37" t="s">
        <v>107</v>
      </c>
      <c r="I11" s="44">
        <v>1899950000</v>
      </c>
      <c r="J11" s="86" t="s">
        <v>2404</v>
      </c>
      <c r="K11" s="38" t="s">
        <v>2405</v>
      </c>
      <c r="L11" s="38" t="s">
        <v>2406</v>
      </c>
      <c r="M11" s="85" t="s">
        <v>24</v>
      </c>
      <c r="N11" s="46"/>
      <c r="O11" s="87"/>
    </row>
    <row r="12" spans="2:15" x14ac:dyDescent="0.15">
      <c r="B12" s="40">
        <v>2017</v>
      </c>
      <c r="C12" s="41">
        <v>4</v>
      </c>
      <c r="D12" s="82" t="s">
        <v>1348</v>
      </c>
      <c r="E12" s="37" t="s">
        <v>1940</v>
      </c>
      <c r="F12" s="84" t="s">
        <v>1681</v>
      </c>
      <c r="G12" s="38" t="s">
        <v>1682</v>
      </c>
      <c r="H12" s="37" t="s">
        <v>107</v>
      </c>
      <c r="I12" s="44">
        <v>1300000000</v>
      </c>
      <c r="J12" s="86" t="s">
        <v>1941</v>
      </c>
      <c r="K12" s="38" t="s">
        <v>1942</v>
      </c>
      <c r="L12" s="38" t="s">
        <v>1943</v>
      </c>
      <c r="M12" s="85" t="s">
        <v>1349</v>
      </c>
      <c r="N12" s="46"/>
      <c r="O12" s="87"/>
    </row>
    <row r="13" spans="2:15" x14ac:dyDescent="0.15">
      <c r="B13" s="40">
        <v>2017</v>
      </c>
      <c r="C13" s="41">
        <v>4</v>
      </c>
      <c r="D13" s="82" t="s">
        <v>1348</v>
      </c>
      <c r="E13" s="37" t="s">
        <v>1944</v>
      </c>
      <c r="F13" s="84" t="s">
        <v>1681</v>
      </c>
      <c r="G13" s="38" t="s">
        <v>1682</v>
      </c>
      <c r="H13" s="37" t="s">
        <v>107</v>
      </c>
      <c r="I13" s="44">
        <v>1300000000</v>
      </c>
      <c r="J13" s="86" t="s">
        <v>1941</v>
      </c>
      <c r="K13" s="38" t="s">
        <v>1942</v>
      </c>
      <c r="L13" s="38" t="s">
        <v>1943</v>
      </c>
      <c r="M13" s="85" t="s">
        <v>1349</v>
      </c>
      <c r="N13" s="46"/>
      <c r="O13" s="87"/>
    </row>
    <row r="14" spans="2:15" x14ac:dyDescent="0.15">
      <c r="B14" s="40">
        <v>2017</v>
      </c>
      <c r="C14" s="41">
        <v>4</v>
      </c>
      <c r="D14" s="82" t="s">
        <v>1348</v>
      </c>
      <c r="E14" s="37" t="s">
        <v>1945</v>
      </c>
      <c r="F14" s="84" t="s">
        <v>1681</v>
      </c>
      <c r="G14" s="38" t="s">
        <v>1682</v>
      </c>
      <c r="H14" s="37" t="s">
        <v>107</v>
      </c>
      <c r="I14" s="44">
        <v>1300000000</v>
      </c>
      <c r="J14" s="86" t="s">
        <v>1941</v>
      </c>
      <c r="K14" s="38" t="s">
        <v>1942</v>
      </c>
      <c r="L14" s="38" t="s">
        <v>1943</v>
      </c>
      <c r="M14" s="85" t="s">
        <v>1349</v>
      </c>
      <c r="N14" s="46"/>
      <c r="O14" s="87"/>
    </row>
    <row r="15" spans="2:15" x14ac:dyDescent="0.15">
      <c r="B15" s="40">
        <v>2017</v>
      </c>
      <c r="C15" s="41">
        <v>4</v>
      </c>
      <c r="D15" s="82" t="s">
        <v>1348</v>
      </c>
      <c r="E15" s="37" t="s">
        <v>1946</v>
      </c>
      <c r="F15" s="84" t="s">
        <v>1681</v>
      </c>
      <c r="G15" s="38" t="s">
        <v>1682</v>
      </c>
      <c r="H15" s="37" t="s">
        <v>107</v>
      </c>
      <c r="I15" s="44">
        <v>1300000000</v>
      </c>
      <c r="J15" s="86" t="s">
        <v>1941</v>
      </c>
      <c r="K15" s="38" t="s">
        <v>1942</v>
      </c>
      <c r="L15" s="38" t="s">
        <v>1943</v>
      </c>
      <c r="M15" s="85" t="s">
        <v>1349</v>
      </c>
      <c r="N15" s="46"/>
      <c r="O15" s="87"/>
    </row>
    <row r="16" spans="2:15" x14ac:dyDescent="0.15">
      <c r="B16" s="40">
        <v>2017</v>
      </c>
      <c r="C16" s="41">
        <v>4</v>
      </c>
      <c r="D16" s="82" t="s">
        <v>1348</v>
      </c>
      <c r="E16" s="37" t="s">
        <v>1947</v>
      </c>
      <c r="F16" s="84" t="s">
        <v>1681</v>
      </c>
      <c r="G16" s="38" t="s">
        <v>1682</v>
      </c>
      <c r="H16" s="37" t="s">
        <v>107</v>
      </c>
      <c r="I16" s="44">
        <v>1300000000</v>
      </c>
      <c r="J16" s="86" t="s">
        <v>1941</v>
      </c>
      <c r="K16" s="38" t="s">
        <v>1942</v>
      </c>
      <c r="L16" s="38" t="s">
        <v>1943</v>
      </c>
      <c r="M16" s="85" t="s">
        <v>1349</v>
      </c>
      <c r="N16" s="46"/>
      <c r="O16" s="87"/>
    </row>
    <row r="17" spans="2:15" x14ac:dyDescent="0.15">
      <c r="B17" s="40">
        <v>2017</v>
      </c>
      <c r="C17" s="41">
        <v>4</v>
      </c>
      <c r="D17" s="82" t="s">
        <v>1348</v>
      </c>
      <c r="E17" s="37" t="s">
        <v>1948</v>
      </c>
      <c r="F17" s="84" t="s">
        <v>1681</v>
      </c>
      <c r="G17" s="38" t="s">
        <v>1682</v>
      </c>
      <c r="H17" s="37" t="s">
        <v>107</v>
      </c>
      <c r="I17" s="44">
        <v>1300000000</v>
      </c>
      <c r="J17" s="86" t="s">
        <v>1941</v>
      </c>
      <c r="K17" s="38" t="s">
        <v>1942</v>
      </c>
      <c r="L17" s="38" t="s">
        <v>1943</v>
      </c>
      <c r="M17" s="85" t="s">
        <v>1349</v>
      </c>
      <c r="N17" s="46"/>
      <c r="O17" s="87"/>
    </row>
    <row r="18" spans="2:15" x14ac:dyDescent="0.15">
      <c r="B18" s="40">
        <v>2017</v>
      </c>
      <c r="C18" s="41">
        <v>4</v>
      </c>
      <c r="D18" s="82" t="s">
        <v>1348</v>
      </c>
      <c r="E18" s="37" t="s">
        <v>1949</v>
      </c>
      <c r="F18" s="84" t="s">
        <v>1681</v>
      </c>
      <c r="G18" s="38" t="s">
        <v>1682</v>
      </c>
      <c r="H18" s="37" t="s">
        <v>107</v>
      </c>
      <c r="I18" s="44">
        <v>1300000000</v>
      </c>
      <c r="J18" s="86" t="s">
        <v>1941</v>
      </c>
      <c r="K18" s="38" t="s">
        <v>1942</v>
      </c>
      <c r="L18" s="38" t="s">
        <v>1943</v>
      </c>
      <c r="M18" s="85" t="s">
        <v>1349</v>
      </c>
      <c r="N18" s="46"/>
      <c r="O18" s="87"/>
    </row>
    <row r="19" spans="2:15" x14ac:dyDescent="0.15">
      <c r="B19" s="40">
        <v>2017</v>
      </c>
      <c r="C19" s="41">
        <v>4</v>
      </c>
      <c r="D19" s="82" t="s">
        <v>1348</v>
      </c>
      <c r="E19" s="37" t="s">
        <v>1950</v>
      </c>
      <c r="F19" s="84" t="s">
        <v>1681</v>
      </c>
      <c r="G19" s="38" t="s">
        <v>1682</v>
      </c>
      <c r="H19" s="37" t="s">
        <v>107</v>
      </c>
      <c r="I19" s="44">
        <v>1300000000</v>
      </c>
      <c r="J19" s="86" t="s">
        <v>1941</v>
      </c>
      <c r="K19" s="38" t="s">
        <v>1942</v>
      </c>
      <c r="L19" s="38" t="s">
        <v>1943</v>
      </c>
      <c r="M19" s="85" t="s">
        <v>1349</v>
      </c>
      <c r="N19" s="46"/>
      <c r="O19" s="87"/>
    </row>
    <row r="20" spans="2:15" x14ac:dyDescent="0.15">
      <c r="B20" s="40">
        <v>2017</v>
      </c>
      <c r="C20" s="41">
        <v>4</v>
      </c>
      <c r="D20" s="82" t="s">
        <v>1348</v>
      </c>
      <c r="E20" s="37" t="s">
        <v>1951</v>
      </c>
      <c r="F20" s="84" t="s">
        <v>1681</v>
      </c>
      <c r="G20" s="38" t="s">
        <v>1682</v>
      </c>
      <c r="H20" s="37" t="s">
        <v>107</v>
      </c>
      <c r="I20" s="44">
        <v>1300000000</v>
      </c>
      <c r="J20" s="86" t="s">
        <v>1941</v>
      </c>
      <c r="K20" s="38" t="s">
        <v>1942</v>
      </c>
      <c r="L20" s="38" t="s">
        <v>1943</v>
      </c>
      <c r="M20" s="85" t="s">
        <v>1349</v>
      </c>
      <c r="N20" s="46"/>
      <c r="O20" s="87"/>
    </row>
    <row r="21" spans="2:15" x14ac:dyDescent="0.15">
      <c r="B21" s="40">
        <v>2017</v>
      </c>
      <c r="C21" s="41">
        <v>4</v>
      </c>
      <c r="D21" s="82" t="s">
        <v>1348</v>
      </c>
      <c r="E21" s="37" t="s">
        <v>1952</v>
      </c>
      <c r="F21" s="84" t="s">
        <v>1681</v>
      </c>
      <c r="G21" s="38" t="s">
        <v>1682</v>
      </c>
      <c r="H21" s="37" t="s">
        <v>107</v>
      </c>
      <c r="I21" s="44">
        <v>1300000000</v>
      </c>
      <c r="J21" s="86" t="s">
        <v>1941</v>
      </c>
      <c r="K21" s="38" t="s">
        <v>1942</v>
      </c>
      <c r="L21" s="38" t="s">
        <v>1943</v>
      </c>
      <c r="M21" s="85" t="s">
        <v>1349</v>
      </c>
      <c r="N21" s="46"/>
      <c r="O21" s="87"/>
    </row>
    <row r="22" spans="2:15" x14ac:dyDescent="0.15">
      <c r="B22" s="40">
        <v>2017</v>
      </c>
      <c r="C22" s="41">
        <v>4</v>
      </c>
      <c r="D22" s="82" t="s">
        <v>1348</v>
      </c>
      <c r="E22" s="37" t="s">
        <v>1953</v>
      </c>
      <c r="F22" s="84" t="s">
        <v>1681</v>
      </c>
      <c r="G22" s="38" t="s">
        <v>1682</v>
      </c>
      <c r="H22" s="37" t="s">
        <v>107</v>
      </c>
      <c r="I22" s="44">
        <v>1300000000</v>
      </c>
      <c r="J22" s="86" t="s">
        <v>1941</v>
      </c>
      <c r="K22" s="38" t="s">
        <v>1942</v>
      </c>
      <c r="L22" s="38" t="s">
        <v>1943</v>
      </c>
      <c r="M22" s="85" t="s">
        <v>1349</v>
      </c>
      <c r="N22" s="46"/>
      <c r="O22" s="87"/>
    </row>
    <row r="23" spans="2:15" x14ac:dyDescent="0.15">
      <c r="B23" s="40">
        <v>2017</v>
      </c>
      <c r="C23" s="41">
        <v>4</v>
      </c>
      <c r="D23" s="82" t="s">
        <v>1348</v>
      </c>
      <c r="E23" s="37" t="s">
        <v>2131</v>
      </c>
      <c r="F23" s="84" t="s">
        <v>1681</v>
      </c>
      <c r="G23" s="38" t="s">
        <v>1687</v>
      </c>
      <c r="H23" s="37" t="s">
        <v>64</v>
      </c>
      <c r="I23" s="44">
        <v>1012000000</v>
      </c>
      <c r="J23" s="86" t="s">
        <v>2128</v>
      </c>
      <c r="K23" s="38" t="s">
        <v>2132</v>
      </c>
      <c r="L23" s="38" t="s">
        <v>2133</v>
      </c>
      <c r="M23" s="85" t="s">
        <v>1708</v>
      </c>
      <c r="N23" s="46"/>
      <c r="O23" s="87"/>
    </row>
    <row r="24" spans="2:15" x14ac:dyDescent="0.15">
      <c r="B24" s="40">
        <v>2017</v>
      </c>
      <c r="C24" s="41">
        <v>4</v>
      </c>
      <c r="D24" s="82" t="s">
        <v>1348</v>
      </c>
      <c r="E24" s="37" t="s">
        <v>2134</v>
      </c>
      <c r="F24" s="84" t="s">
        <v>1681</v>
      </c>
      <c r="G24" s="38" t="s">
        <v>1687</v>
      </c>
      <c r="H24" s="37" t="s">
        <v>107</v>
      </c>
      <c r="I24" s="44">
        <v>721000000</v>
      </c>
      <c r="J24" s="86" t="s">
        <v>2128</v>
      </c>
      <c r="K24" s="38" t="s">
        <v>2135</v>
      </c>
      <c r="L24" s="38" t="s">
        <v>2136</v>
      </c>
      <c r="M24" s="85" t="s">
        <v>1349</v>
      </c>
      <c r="N24" s="46"/>
      <c r="O24" s="87"/>
    </row>
    <row r="25" spans="2:15" x14ac:dyDescent="0.15">
      <c r="B25" s="40">
        <v>2017</v>
      </c>
      <c r="C25" s="41">
        <v>4</v>
      </c>
      <c r="D25" s="82" t="s">
        <v>15</v>
      </c>
      <c r="E25" s="37" t="s">
        <v>2248</v>
      </c>
      <c r="F25" s="84" t="s">
        <v>2249</v>
      </c>
      <c r="G25" s="38" t="s">
        <v>2250</v>
      </c>
      <c r="H25" s="37" t="s">
        <v>64</v>
      </c>
      <c r="I25" s="44">
        <v>712530000</v>
      </c>
      <c r="J25" s="86" t="s">
        <v>2251</v>
      </c>
      <c r="K25" s="38" t="s">
        <v>2252</v>
      </c>
      <c r="L25" s="38" t="s">
        <v>2253</v>
      </c>
      <c r="M25" s="85" t="s">
        <v>24</v>
      </c>
      <c r="N25" s="46"/>
      <c r="O25" s="87"/>
    </row>
    <row r="26" spans="2:15" x14ac:dyDescent="0.15">
      <c r="B26" s="40">
        <v>2017</v>
      </c>
      <c r="C26" s="41">
        <v>4</v>
      </c>
      <c r="D26" s="82" t="s">
        <v>15</v>
      </c>
      <c r="E26" s="37" t="s">
        <v>2407</v>
      </c>
      <c r="F26" s="84" t="s">
        <v>2403</v>
      </c>
      <c r="G26" s="38" t="s">
        <v>2250</v>
      </c>
      <c r="H26" s="37" t="s">
        <v>107</v>
      </c>
      <c r="I26" s="44">
        <v>545300000</v>
      </c>
      <c r="J26" s="86" t="s">
        <v>2404</v>
      </c>
      <c r="K26" s="38" t="s">
        <v>2405</v>
      </c>
      <c r="L26" s="38" t="s">
        <v>2406</v>
      </c>
      <c r="M26" s="85" t="s">
        <v>24</v>
      </c>
      <c r="N26" s="46"/>
      <c r="O26" s="87"/>
    </row>
    <row r="27" spans="2:15" x14ac:dyDescent="0.15">
      <c r="B27" s="40">
        <v>2017</v>
      </c>
      <c r="C27" s="41">
        <v>4</v>
      </c>
      <c r="D27" s="82" t="s">
        <v>1351</v>
      </c>
      <c r="E27" s="37" t="s">
        <v>2194</v>
      </c>
      <c r="F27" s="84" t="s">
        <v>1694</v>
      </c>
      <c r="G27" s="38" t="s">
        <v>1695</v>
      </c>
      <c r="H27" s="37" t="s">
        <v>64</v>
      </c>
      <c r="I27" s="44">
        <v>467310000</v>
      </c>
      <c r="J27" s="86" t="s">
        <v>2190</v>
      </c>
      <c r="K27" s="38" t="s">
        <v>2191</v>
      </c>
      <c r="L27" s="38" t="s">
        <v>2192</v>
      </c>
      <c r="M27" s="85" t="s">
        <v>1352</v>
      </c>
      <c r="N27" s="46"/>
      <c r="O27" s="87"/>
    </row>
    <row r="28" spans="2:15" x14ac:dyDescent="0.15">
      <c r="B28" s="40">
        <v>2017</v>
      </c>
      <c r="C28" s="41">
        <v>4</v>
      </c>
      <c r="D28" s="82" t="s">
        <v>1351</v>
      </c>
      <c r="E28" s="37" t="s">
        <v>2206</v>
      </c>
      <c r="F28" s="84" t="s">
        <v>2207</v>
      </c>
      <c r="G28" s="38" t="s">
        <v>1714</v>
      </c>
      <c r="H28" s="37" t="s">
        <v>1346</v>
      </c>
      <c r="I28" s="44">
        <v>451655000</v>
      </c>
      <c r="J28" s="86" t="s">
        <v>2208</v>
      </c>
      <c r="K28" s="38" t="s">
        <v>2209</v>
      </c>
      <c r="L28" s="38" t="s">
        <v>2210</v>
      </c>
      <c r="M28" s="85" t="s">
        <v>1352</v>
      </c>
      <c r="N28" s="46"/>
      <c r="O28" s="87"/>
    </row>
    <row r="29" spans="2:15" x14ac:dyDescent="0.15">
      <c r="B29" s="40">
        <v>2017</v>
      </c>
      <c r="C29" s="41">
        <v>4</v>
      </c>
      <c r="D29" s="82" t="s">
        <v>1351</v>
      </c>
      <c r="E29" s="37" t="s">
        <v>1826</v>
      </c>
      <c r="F29" s="84" t="s">
        <v>1694</v>
      </c>
      <c r="G29" s="38" t="s">
        <v>1714</v>
      </c>
      <c r="H29" s="37" t="s">
        <v>64</v>
      </c>
      <c r="I29" s="44">
        <v>432000000</v>
      </c>
      <c r="J29" s="86" t="s">
        <v>1821</v>
      </c>
      <c r="K29" s="38" t="s">
        <v>1825</v>
      </c>
      <c r="L29" s="38" t="s">
        <v>1823</v>
      </c>
      <c r="M29" s="85" t="s">
        <v>1352</v>
      </c>
      <c r="N29" s="46"/>
      <c r="O29" s="87"/>
    </row>
    <row r="30" spans="2:15" x14ac:dyDescent="0.15">
      <c r="B30" s="40">
        <v>2017</v>
      </c>
      <c r="C30" s="41">
        <v>4</v>
      </c>
      <c r="D30" s="82" t="s">
        <v>1354</v>
      </c>
      <c r="E30" s="37" t="s">
        <v>1676</v>
      </c>
      <c r="F30" s="84" t="s">
        <v>1356</v>
      </c>
      <c r="G30" s="38" t="s">
        <v>1358</v>
      </c>
      <c r="H30" s="37" t="s">
        <v>64</v>
      </c>
      <c r="I30" s="44">
        <v>400000000</v>
      </c>
      <c r="J30" s="86" t="s">
        <v>1677</v>
      </c>
      <c r="K30" s="38" t="s">
        <v>1678</v>
      </c>
      <c r="L30" s="38" t="s">
        <v>1679</v>
      </c>
      <c r="M30" s="85" t="s">
        <v>1349</v>
      </c>
      <c r="N30" s="46"/>
      <c r="O30" s="87"/>
    </row>
    <row r="31" spans="2:15" x14ac:dyDescent="0.15">
      <c r="B31" s="40">
        <v>2017</v>
      </c>
      <c r="C31" s="41">
        <v>4</v>
      </c>
      <c r="D31" s="82" t="s">
        <v>1351</v>
      </c>
      <c r="E31" s="37" t="s">
        <v>2228</v>
      </c>
      <c r="F31" s="84" t="s">
        <v>1694</v>
      </c>
      <c r="G31" s="38" t="s">
        <v>1714</v>
      </c>
      <c r="H31" s="37" t="s">
        <v>64</v>
      </c>
      <c r="I31" s="44">
        <v>344300000</v>
      </c>
      <c r="J31" s="86" t="s">
        <v>2229</v>
      </c>
      <c r="K31" s="38" t="s">
        <v>1595</v>
      </c>
      <c r="L31" s="38" t="s">
        <v>1592</v>
      </c>
      <c r="M31" s="85" t="s">
        <v>1352</v>
      </c>
      <c r="N31" s="46"/>
      <c r="O31" s="87"/>
    </row>
    <row r="32" spans="2:15" x14ac:dyDescent="0.15">
      <c r="B32" s="40">
        <v>2017</v>
      </c>
      <c r="C32" s="41">
        <v>4</v>
      </c>
      <c r="D32" s="82" t="s">
        <v>1355</v>
      </c>
      <c r="E32" s="37" t="s">
        <v>1893</v>
      </c>
      <c r="F32" s="84" t="s">
        <v>1694</v>
      </c>
      <c r="G32" s="38" t="s">
        <v>1687</v>
      </c>
      <c r="H32" s="37" t="s">
        <v>64</v>
      </c>
      <c r="I32" s="44">
        <v>314000000</v>
      </c>
      <c r="J32" s="86" t="s">
        <v>1350</v>
      </c>
      <c r="K32" s="38" t="s">
        <v>1894</v>
      </c>
      <c r="L32" s="38" t="s">
        <v>1895</v>
      </c>
      <c r="M32" s="85" t="s">
        <v>1349</v>
      </c>
      <c r="N32" s="46"/>
      <c r="O32" s="87"/>
    </row>
    <row r="33" spans="2:15" x14ac:dyDescent="0.15">
      <c r="B33" s="40">
        <v>2017</v>
      </c>
      <c r="C33" s="41">
        <v>4</v>
      </c>
      <c r="D33" s="82" t="s">
        <v>1348</v>
      </c>
      <c r="E33" s="37" t="s">
        <v>1721</v>
      </c>
      <c r="F33" s="84" t="s">
        <v>1694</v>
      </c>
      <c r="G33" s="38" t="s">
        <v>1687</v>
      </c>
      <c r="H33" s="37" t="s">
        <v>64</v>
      </c>
      <c r="I33" s="44">
        <v>300000000</v>
      </c>
      <c r="J33" s="86" t="s">
        <v>1715</v>
      </c>
      <c r="K33" s="38" t="s">
        <v>1719</v>
      </c>
      <c r="L33" s="38" t="s">
        <v>1720</v>
      </c>
      <c r="M33" s="85" t="s">
        <v>1352</v>
      </c>
      <c r="N33" s="46"/>
      <c r="O33" s="87"/>
    </row>
    <row r="34" spans="2:15" x14ac:dyDescent="0.15">
      <c r="B34" s="40">
        <v>2017</v>
      </c>
      <c r="C34" s="41">
        <v>4</v>
      </c>
      <c r="D34" s="82" t="s">
        <v>1351</v>
      </c>
      <c r="E34" s="37" t="s">
        <v>1892</v>
      </c>
      <c r="F34" s="84" t="s">
        <v>1694</v>
      </c>
      <c r="G34" s="38" t="s">
        <v>1714</v>
      </c>
      <c r="H34" s="37" t="s">
        <v>645</v>
      </c>
      <c r="I34" s="44">
        <v>287000000</v>
      </c>
      <c r="J34" s="86" t="s">
        <v>1350</v>
      </c>
      <c r="K34" s="38" t="s">
        <v>1890</v>
      </c>
      <c r="L34" s="38" t="s">
        <v>1891</v>
      </c>
      <c r="M34" s="85" t="s">
        <v>1352</v>
      </c>
      <c r="N34" s="46"/>
      <c r="O34" s="87"/>
    </row>
    <row r="35" spans="2:15" x14ac:dyDescent="0.15">
      <c r="B35" s="40">
        <v>2017</v>
      </c>
      <c r="C35" s="41">
        <v>4</v>
      </c>
      <c r="D35" s="82" t="s">
        <v>1348</v>
      </c>
      <c r="E35" s="37" t="s">
        <v>2049</v>
      </c>
      <c r="F35" s="84" t="s">
        <v>1681</v>
      </c>
      <c r="G35" s="38" t="s">
        <v>1687</v>
      </c>
      <c r="H35" s="37" t="s">
        <v>64</v>
      </c>
      <c r="I35" s="44">
        <v>278800000</v>
      </c>
      <c r="J35" s="86" t="s">
        <v>2050</v>
      </c>
      <c r="K35" s="38" t="s">
        <v>2051</v>
      </c>
      <c r="L35" s="38" t="s">
        <v>2052</v>
      </c>
      <c r="M35" s="85" t="s">
        <v>1349</v>
      </c>
      <c r="N35" s="46"/>
      <c r="O35" s="87"/>
    </row>
    <row r="36" spans="2:15" x14ac:dyDescent="0.15">
      <c r="B36" s="40">
        <v>2017</v>
      </c>
      <c r="C36" s="41">
        <v>4</v>
      </c>
      <c r="D36" s="82" t="s">
        <v>1348</v>
      </c>
      <c r="E36" s="37" t="s">
        <v>2119</v>
      </c>
      <c r="F36" s="84" t="s">
        <v>1681</v>
      </c>
      <c r="G36" s="38" t="s">
        <v>1687</v>
      </c>
      <c r="H36" s="37" t="s">
        <v>107</v>
      </c>
      <c r="I36" s="44">
        <v>265200000</v>
      </c>
      <c r="J36" s="86" t="s">
        <v>2120</v>
      </c>
      <c r="K36" s="38" t="s">
        <v>2121</v>
      </c>
      <c r="L36" s="38" t="s">
        <v>2122</v>
      </c>
      <c r="M36" s="85" t="s">
        <v>1349</v>
      </c>
      <c r="N36" s="46"/>
      <c r="O36" s="87"/>
    </row>
    <row r="37" spans="2:15" x14ac:dyDescent="0.15">
      <c r="B37" s="40">
        <v>2017</v>
      </c>
      <c r="C37" s="41">
        <v>4</v>
      </c>
      <c r="D37" s="82" t="s">
        <v>15</v>
      </c>
      <c r="E37" s="37" t="s">
        <v>2241</v>
      </c>
      <c r="F37" s="84" t="s">
        <v>2242</v>
      </c>
      <c r="G37" s="38" t="s">
        <v>2243</v>
      </c>
      <c r="H37" s="37" t="s">
        <v>64</v>
      </c>
      <c r="I37" s="44">
        <v>262000000</v>
      </c>
      <c r="J37" s="86" t="s">
        <v>2244</v>
      </c>
      <c r="K37" s="38" t="s">
        <v>2245</v>
      </c>
      <c r="L37" s="38" t="s">
        <v>2246</v>
      </c>
      <c r="M37" s="85" t="s">
        <v>2247</v>
      </c>
      <c r="N37" s="46"/>
      <c r="O37" s="87"/>
    </row>
    <row r="38" spans="2:15" x14ac:dyDescent="0.15">
      <c r="B38" s="40">
        <v>2017</v>
      </c>
      <c r="C38" s="41">
        <v>4</v>
      </c>
      <c r="D38" s="82" t="s">
        <v>1354</v>
      </c>
      <c r="E38" s="37" t="s">
        <v>1672</v>
      </c>
      <c r="F38" s="84" t="s">
        <v>1356</v>
      </c>
      <c r="G38" s="38" t="s">
        <v>1358</v>
      </c>
      <c r="H38" s="37" t="s">
        <v>64</v>
      </c>
      <c r="I38" s="44">
        <v>250000000</v>
      </c>
      <c r="J38" s="86" t="s">
        <v>1673</v>
      </c>
      <c r="K38" s="38" t="s">
        <v>1674</v>
      </c>
      <c r="L38" s="38" t="s">
        <v>1675</v>
      </c>
      <c r="M38" s="85" t="s">
        <v>1359</v>
      </c>
      <c r="N38" s="46"/>
      <c r="O38" s="87"/>
    </row>
    <row r="39" spans="2:15" x14ac:dyDescent="0.15">
      <c r="B39" s="40">
        <v>2017</v>
      </c>
      <c r="C39" s="41">
        <v>4</v>
      </c>
      <c r="D39" s="82" t="s">
        <v>1354</v>
      </c>
      <c r="E39" s="37" t="s">
        <v>1663</v>
      </c>
      <c r="F39" s="84" t="s">
        <v>1356</v>
      </c>
      <c r="G39" s="38" t="s">
        <v>1357</v>
      </c>
      <c r="H39" s="37" t="s">
        <v>107</v>
      </c>
      <c r="I39" s="44">
        <v>235847000</v>
      </c>
      <c r="J39" s="86" t="s">
        <v>1664</v>
      </c>
      <c r="K39" s="38" t="s">
        <v>1665</v>
      </c>
      <c r="L39" s="38" t="s">
        <v>1666</v>
      </c>
      <c r="M39" s="85" t="s">
        <v>1359</v>
      </c>
      <c r="N39" s="46"/>
      <c r="O39" s="87"/>
    </row>
    <row r="40" spans="2:15" x14ac:dyDescent="0.15">
      <c r="B40" s="40">
        <v>2017</v>
      </c>
      <c r="C40" s="41">
        <v>4</v>
      </c>
      <c r="D40" s="82" t="s">
        <v>1348</v>
      </c>
      <c r="E40" s="37" t="s">
        <v>2099</v>
      </c>
      <c r="F40" s="84" t="s">
        <v>1681</v>
      </c>
      <c r="G40" s="38" t="s">
        <v>1687</v>
      </c>
      <c r="H40" s="37" t="s">
        <v>107</v>
      </c>
      <c r="I40" s="44">
        <v>210000000</v>
      </c>
      <c r="J40" s="86" t="s">
        <v>2090</v>
      </c>
      <c r="K40" s="38" t="s">
        <v>2094</v>
      </c>
      <c r="L40" s="38" t="s">
        <v>2095</v>
      </c>
      <c r="M40" s="85" t="s">
        <v>1349</v>
      </c>
      <c r="N40" s="46"/>
      <c r="O40" s="87"/>
    </row>
    <row r="41" spans="2:15" x14ac:dyDescent="0.15">
      <c r="B41" s="40">
        <v>2017</v>
      </c>
      <c r="C41" s="41">
        <v>4</v>
      </c>
      <c r="D41" s="82" t="s">
        <v>1348</v>
      </c>
      <c r="E41" s="37" t="s">
        <v>2100</v>
      </c>
      <c r="F41" s="84" t="s">
        <v>1681</v>
      </c>
      <c r="G41" s="38" t="s">
        <v>1687</v>
      </c>
      <c r="H41" s="37" t="s">
        <v>107</v>
      </c>
      <c r="I41" s="44">
        <v>210000000</v>
      </c>
      <c r="J41" s="86" t="s">
        <v>2090</v>
      </c>
      <c r="K41" s="38" t="s">
        <v>2094</v>
      </c>
      <c r="L41" s="38" t="s">
        <v>2095</v>
      </c>
      <c r="M41" s="85" t="s">
        <v>1349</v>
      </c>
      <c r="N41" s="46"/>
      <c r="O41" s="87"/>
    </row>
    <row r="42" spans="2:15" x14ac:dyDescent="0.15">
      <c r="B42" s="40">
        <v>2017</v>
      </c>
      <c r="C42" s="41">
        <v>4</v>
      </c>
      <c r="D42" s="82" t="s">
        <v>1348</v>
      </c>
      <c r="E42" s="37" t="s">
        <v>2112</v>
      </c>
      <c r="F42" s="84" t="s">
        <v>1681</v>
      </c>
      <c r="G42" s="38" t="s">
        <v>1687</v>
      </c>
      <c r="H42" s="37" t="s">
        <v>64</v>
      </c>
      <c r="I42" s="44">
        <v>203914000</v>
      </c>
      <c r="J42" s="86" t="s">
        <v>2113</v>
      </c>
      <c r="K42" s="38" t="s">
        <v>2114</v>
      </c>
      <c r="L42" s="38" t="s">
        <v>2115</v>
      </c>
      <c r="M42" s="85" t="s">
        <v>1349</v>
      </c>
      <c r="N42" s="46"/>
      <c r="O42" s="87"/>
    </row>
    <row r="43" spans="2:15" x14ac:dyDescent="0.15">
      <c r="B43" s="40">
        <v>2017</v>
      </c>
      <c r="C43" s="41">
        <v>4</v>
      </c>
      <c r="D43" s="82" t="s">
        <v>1348</v>
      </c>
      <c r="E43" s="37" t="s">
        <v>1915</v>
      </c>
      <c r="F43" s="84" t="s">
        <v>1681</v>
      </c>
      <c r="G43" s="38" t="s">
        <v>1687</v>
      </c>
      <c r="H43" s="37" t="s">
        <v>107</v>
      </c>
      <c r="I43" s="44">
        <v>203000000</v>
      </c>
      <c r="J43" s="86" t="s">
        <v>1916</v>
      </c>
      <c r="K43" s="38" t="s">
        <v>1917</v>
      </c>
      <c r="L43" s="38" t="s">
        <v>1918</v>
      </c>
      <c r="M43" s="85" t="s">
        <v>1349</v>
      </c>
      <c r="N43" s="46"/>
      <c r="O43" s="87"/>
    </row>
    <row r="44" spans="2:15" x14ac:dyDescent="0.15">
      <c r="B44" s="40">
        <v>2017</v>
      </c>
      <c r="C44" s="41">
        <v>4</v>
      </c>
      <c r="D44" s="82" t="s">
        <v>1355</v>
      </c>
      <c r="E44" s="37" t="s">
        <v>1858</v>
      </c>
      <c r="F44" s="84" t="s">
        <v>1681</v>
      </c>
      <c r="G44" s="38" t="s">
        <v>1682</v>
      </c>
      <c r="H44" s="37" t="s">
        <v>107</v>
      </c>
      <c r="I44" s="44">
        <v>200000000</v>
      </c>
      <c r="J44" s="86" t="s">
        <v>1852</v>
      </c>
      <c r="K44" s="38" t="s">
        <v>1859</v>
      </c>
      <c r="L44" s="38" t="s">
        <v>1860</v>
      </c>
      <c r="M44" s="85" t="s">
        <v>1349</v>
      </c>
      <c r="N44" s="46"/>
      <c r="O44" s="87"/>
    </row>
    <row r="45" spans="2:15" x14ac:dyDescent="0.15">
      <c r="B45" s="40">
        <v>2017</v>
      </c>
      <c r="C45" s="41">
        <v>4</v>
      </c>
      <c r="D45" s="82" t="s">
        <v>1355</v>
      </c>
      <c r="E45" s="37" t="s">
        <v>1873</v>
      </c>
      <c r="F45" s="84" t="s">
        <v>1681</v>
      </c>
      <c r="G45" s="38" t="s">
        <v>1687</v>
      </c>
      <c r="H45" s="37" t="s">
        <v>64</v>
      </c>
      <c r="I45" s="44">
        <v>200000000</v>
      </c>
      <c r="J45" s="86" t="s">
        <v>1874</v>
      </c>
      <c r="K45" s="38" t="s">
        <v>1875</v>
      </c>
      <c r="L45" s="38" t="s">
        <v>1876</v>
      </c>
      <c r="M45" s="85" t="s">
        <v>1349</v>
      </c>
      <c r="N45" s="46" t="s">
        <v>800</v>
      </c>
      <c r="O45" s="87"/>
    </row>
    <row r="46" spans="2:15" x14ac:dyDescent="0.15">
      <c r="B46" s="40">
        <v>2017</v>
      </c>
      <c r="C46" s="41">
        <v>4</v>
      </c>
      <c r="D46" s="82" t="s">
        <v>1348</v>
      </c>
      <c r="E46" s="37" t="s">
        <v>2003</v>
      </c>
      <c r="F46" s="84" t="s">
        <v>1681</v>
      </c>
      <c r="G46" s="38" t="s">
        <v>1687</v>
      </c>
      <c r="H46" s="37" t="s">
        <v>107</v>
      </c>
      <c r="I46" s="44">
        <v>200000000</v>
      </c>
      <c r="J46" s="86" t="s">
        <v>2000</v>
      </c>
      <c r="K46" s="38" t="s">
        <v>2004</v>
      </c>
      <c r="L46" s="38" t="s">
        <v>2005</v>
      </c>
      <c r="M46" s="85" t="s">
        <v>1349</v>
      </c>
      <c r="N46" s="46" t="s">
        <v>928</v>
      </c>
      <c r="O46" s="87"/>
    </row>
    <row r="47" spans="2:15" x14ac:dyDescent="0.15">
      <c r="B47" s="40">
        <v>2017</v>
      </c>
      <c r="C47" s="41">
        <v>4</v>
      </c>
      <c r="D47" s="82" t="s">
        <v>1348</v>
      </c>
      <c r="E47" s="37" t="s">
        <v>2089</v>
      </c>
      <c r="F47" s="84" t="s">
        <v>1681</v>
      </c>
      <c r="G47" s="38" t="s">
        <v>1687</v>
      </c>
      <c r="H47" s="37" t="s">
        <v>107</v>
      </c>
      <c r="I47" s="44">
        <v>200000000</v>
      </c>
      <c r="J47" s="86" t="s">
        <v>2090</v>
      </c>
      <c r="K47" s="38" t="s">
        <v>2091</v>
      </c>
      <c r="L47" s="38" t="s">
        <v>2092</v>
      </c>
      <c r="M47" s="85" t="s">
        <v>1349</v>
      </c>
      <c r="N47" s="46"/>
      <c r="O47" s="87"/>
    </row>
    <row r="48" spans="2:15" x14ac:dyDescent="0.15">
      <c r="B48" s="40">
        <v>2017</v>
      </c>
      <c r="C48" s="41">
        <v>4</v>
      </c>
      <c r="D48" s="82" t="s">
        <v>1348</v>
      </c>
      <c r="E48" s="37" t="s">
        <v>2082</v>
      </c>
      <c r="F48" s="84" t="s">
        <v>1681</v>
      </c>
      <c r="G48" s="38" t="s">
        <v>1687</v>
      </c>
      <c r="H48" s="37" t="s">
        <v>107</v>
      </c>
      <c r="I48" s="44">
        <v>197769000</v>
      </c>
      <c r="J48" s="86" t="s">
        <v>2079</v>
      </c>
      <c r="K48" s="38" t="s">
        <v>2080</v>
      </c>
      <c r="L48" s="38" t="s">
        <v>2081</v>
      </c>
      <c r="M48" s="85" t="s">
        <v>1349</v>
      </c>
      <c r="N48" s="46"/>
      <c r="O48" s="87"/>
    </row>
    <row r="49" spans="2:15" x14ac:dyDescent="0.15">
      <c r="B49" s="40">
        <v>2017</v>
      </c>
      <c r="C49" s="41">
        <v>4</v>
      </c>
      <c r="D49" s="82" t="s">
        <v>1351</v>
      </c>
      <c r="E49" s="37" t="s">
        <v>1829</v>
      </c>
      <c r="F49" s="84" t="s">
        <v>1694</v>
      </c>
      <c r="G49" s="38" t="s">
        <v>1714</v>
      </c>
      <c r="H49" s="37" t="s">
        <v>64</v>
      </c>
      <c r="I49" s="44">
        <v>180000000</v>
      </c>
      <c r="J49" s="86" t="s">
        <v>1821</v>
      </c>
      <c r="K49" s="38" t="s">
        <v>1830</v>
      </c>
      <c r="L49" s="38" t="s">
        <v>1823</v>
      </c>
      <c r="M49" s="85" t="s">
        <v>1352</v>
      </c>
      <c r="N49" s="46"/>
      <c r="O49" s="87"/>
    </row>
    <row r="50" spans="2:15" x14ac:dyDescent="0.15">
      <c r="B50" s="40">
        <v>2017</v>
      </c>
      <c r="C50" s="41">
        <v>4</v>
      </c>
      <c r="D50" s="82" t="s">
        <v>1348</v>
      </c>
      <c r="E50" s="37" t="s">
        <v>2060</v>
      </c>
      <c r="F50" s="84" t="s">
        <v>1681</v>
      </c>
      <c r="G50" s="38" t="s">
        <v>1682</v>
      </c>
      <c r="H50" s="37" t="s">
        <v>64</v>
      </c>
      <c r="I50" s="44">
        <v>179820000</v>
      </c>
      <c r="J50" s="86" t="s">
        <v>2050</v>
      </c>
      <c r="K50" s="38" t="s">
        <v>2054</v>
      </c>
      <c r="L50" s="38" t="s">
        <v>2055</v>
      </c>
      <c r="M50" s="85" t="s">
        <v>1349</v>
      </c>
      <c r="N50" s="46"/>
      <c r="O50" s="87"/>
    </row>
    <row r="51" spans="2:15" x14ac:dyDescent="0.15">
      <c r="B51" s="40">
        <v>2017</v>
      </c>
      <c r="C51" s="41">
        <v>4</v>
      </c>
      <c r="D51" s="82" t="s">
        <v>1351</v>
      </c>
      <c r="E51" s="37" t="s">
        <v>2224</v>
      </c>
      <c r="F51" s="84" t="s">
        <v>1681</v>
      </c>
      <c r="G51" s="38" t="s">
        <v>1714</v>
      </c>
      <c r="H51" s="37" t="s">
        <v>107</v>
      </c>
      <c r="I51" s="44">
        <v>171441000</v>
      </c>
      <c r="J51" s="86" t="s">
        <v>2225</v>
      </c>
      <c r="K51" s="38" t="s">
        <v>2226</v>
      </c>
      <c r="L51" s="38" t="s">
        <v>2227</v>
      </c>
      <c r="M51" s="85" t="s">
        <v>1352</v>
      </c>
      <c r="N51" s="46"/>
      <c r="O51" s="87"/>
    </row>
    <row r="52" spans="2:15" x14ac:dyDescent="0.15">
      <c r="B52" s="40">
        <v>2017</v>
      </c>
      <c r="C52" s="41">
        <v>4</v>
      </c>
      <c r="D52" s="82" t="s">
        <v>1348</v>
      </c>
      <c r="E52" s="37" t="s">
        <v>1723</v>
      </c>
      <c r="F52" s="84" t="s">
        <v>1694</v>
      </c>
      <c r="G52" s="38" t="s">
        <v>1687</v>
      </c>
      <c r="H52" s="37" t="s">
        <v>64</v>
      </c>
      <c r="I52" s="44">
        <v>170000000</v>
      </c>
      <c r="J52" s="86" t="s">
        <v>1715</v>
      </c>
      <c r="K52" s="38" t="s">
        <v>1719</v>
      </c>
      <c r="L52" s="38" t="s">
        <v>1720</v>
      </c>
      <c r="M52" s="85" t="s">
        <v>1352</v>
      </c>
      <c r="N52" s="46"/>
      <c r="O52" s="87"/>
    </row>
    <row r="53" spans="2:15" x14ac:dyDescent="0.15">
      <c r="B53" s="40">
        <v>2017</v>
      </c>
      <c r="C53" s="41">
        <v>4</v>
      </c>
      <c r="D53" s="82" t="s">
        <v>1348</v>
      </c>
      <c r="E53" s="37" t="s">
        <v>2062</v>
      </c>
      <c r="F53" s="84" t="s">
        <v>1681</v>
      </c>
      <c r="G53" s="38" t="s">
        <v>1682</v>
      </c>
      <c r="H53" s="37" t="s">
        <v>64</v>
      </c>
      <c r="I53" s="44">
        <v>159820000</v>
      </c>
      <c r="J53" s="86" t="s">
        <v>2050</v>
      </c>
      <c r="K53" s="38" t="s">
        <v>2054</v>
      </c>
      <c r="L53" s="38" t="s">
        <v>2055</v>
      </c>
      <c r="M53" s="85" t="s">
        <v>1349</v>
      </c>
      <c r="N53" s="46"/>
      <c r="O53" s="87"/>
    </row>
    <row r="54" spans="2:15" x14ac:dyDescent="0.15">
      <c r="B54" s="40">
        <v>2017</v>
      </c>
      <c r="C54" s="41">
        <v>4</v>
      </c>
      <c r="D54" s="82" t="s">
        <v>1348</v>
      </c>
      <c r="E54" s="37" t="s">
        <v>1888</v>
      </c>
      <c r="F54" s="84" t="s">
        <v>1694</v>
      </c>
      <c r="G54" s="38" t="s">
        <v>1687</v>
      </c>
      <c r="H54" s="37" t="s">
        <v>64</v>
      </c>
      <c r="I54" s="44">
        <v>150000000</v>
      </c>
      <c r="J54" s="86" t="s">
        <v>1350</v>
      </c>
      <c r="K54" s="38" t="s">
        <v>1631</v>
      </c>
      <c r="L54" s="38" t="s">
        <v>1632</v>
      </c>
      <c r="M54" s="85" t="s">
        <v>1349</v>
      </c>
      <c r="N54" s="46"/>
      <c r="O54" s="87"/>
    </row>
    <row r="55" spans="2:15" x14ac:dyDescent="0.15">
      <c r="B55" s="40">
        <v>2017</v>
      </c>
      <c r="C55" s="41">
        <v>4</v>
      </c>
      <c r="D55" s="82" t="s">
        <v>1348</v>
      </c>
      <c r="E55" s="37" t="s">
        <v>2137</v>
      </c>
      <c r="F55" s="84" t="s">
        <v>1681</v>
      </c>
      <c r="G55" s="38" t="s">
        <v>1682</v>
      </c>
      <c r="H55" s="37" t="s">
        <v>107</v>
      </c>
      <c r="I55" s="44">
        <v>150000000</v>
      </c>
      <c r="J55" s="86" t="s">
        <v>2128</v>
      </c>
      <c r="K55" s="38" t="s">
        <v>2138</v>
      </c>
      <c r="L55" s="38" t="s">
        <v>2139</v>
      </c>
      <c r="M55" s="85" t="s">
        <v>1349</v>
      </c>
      <c r="N55" s="46"/>
      <c r="O55" s="87"/>
    </row>
    <row r="56" spans="2:15" x14ac:dyDescent="0.15">
      <c r="B56" s="40">
        <v>2017</v>
      </c>
      <c r="C56" s="41">
        <v>4</v>
      </c>
      <c r="D56" s="82" t="s">
        <v>1351</v>
      </c>
      <c r="E56" s="37" t="s">
        <v>2174</v>
      </c>
      <c r="F56" s="84" t="s">
        <v>1681</v>
      </c>
      <c r="G56" s="38" t="s">
        <v>1682</v>
      </c>
      <c r="H56" s="37" t="s">
        <v>64</v>
      </c>
      <c r="I56" s="44">
        <v>150000000</v>
      </c>
      <c r="J56" s="86" t="s">
        <v>2171</v>
      </c>
      <c r="K56" s="38" t="s">
        <v>2175</v>
      </c>
      <c r="L56" s="38" t="s">
        <v>2176</v>
      </c>
      <c r="M56" s="85" t="s">
        <v>1352</v>
      </c>
      <c r="N56" s="46"/>
      <c r="O56" s="87"/>
    </row>
    <row r="57" spans="2:15" x14ac:dyDescent="0.15">
      <c r="B57" s="40">
        <v>2017</v>
      </c>
      <c r="C57" s="41">
        <v>4</v>
      </c>
      <c r="D57" s="82" t="s">
        <v>1351</v>
      </c>
      <c r="E57" s="37" t="s">
        <v>2235</v>
      </c>
      <c r="F57" s="84" t="s">
        <v>1694</v>
      </c>
      <c r="G57" s="38" t="s">
        <v>1714</v>
      </c>
      <c r="H57" s="37" t="s">
        <v>64</v>
      </c>
      <c r="I57" s="44">
        <v>150000000</v>
      </c>
      <c r="J57" s="86" t="s">
        <v>1613</v>
      </c>
      <c r="K57" s="38" t="s">
        <v>1614</v>
      </c>
      <c r="L57" s="38" t="s">
        <v>1615</v>
      </c>
      <c r="M57" s="85" t="s">
        <v>1352</v>
      </c>
      <c r="N57" s="46"/>
      <c r="O57" s="87"/>
    </row>
    <row r="58" spans="2:15" x14ac:dyDescent="0.15">
      <c r="B58" s="40">
        <v>2017</v>
      </c>
      <c r="C58" s="41">
        <v>4</v>
      </c>
      <c r="D58" s="82" t="s">
        <v>1348</v>
      </c>
      <c r="E58" s="37" t="s">
        <v>1756</v>
      </c>
      <c r="F58" s="84" t="s">
        <v>1681</v>
      </c>
      <c r="G58" s="38" t="s">
        <v>1687</v>
      </c>
      <c r="H58" s="37" t="s">
        <v>107</v>
      </c>
      <c r="I58" s="44">
        <v>145000000</v>
      </c>
      <c r="J58" s="86" t="s">
        <v>1757</v>
      </c>
      <c r="K58" s="38" t="s">
        <v>1758</v>
      </c>
      <c r="L58" s="38" t="s">
        <v>1759</v>
      </c>
      <c r="M58" s="85" t="s">
        <v>1349</v>
      </c>
      <c r="N58" s="46"/>
      <c r="O58" s="87"/>
    </row>
    <row r="59" spans="2:15" x14ac:dyDescent="0.15">
      <c r="B59" s="40">
        <v>2017</v>
      </c>
      <c r="C59" s="41">
        <v>4</v>
      </c>
      <c r="D59" s="82" t="s">
        <v>1348</v>
      </c>
      <c r="E59" s="37" t="s">
        <v>2056</v>
      </c>
      <c r="F59" s="84" t="s">
        <v>1681</v>
      </c>
      <c r="G59" s="38" t="s">
        <v>1682</v>
      </c>
      <c r="H59" s="37" t="s">
        <v>64</v>
      </c>
      <c r="I59" s="44">
        <v>139820000</v>
      </c>
      <c r="J59" s="86" t="s">
        <v>2050</v>
      </c>
      <c r="K59" s="38" t="s">
        <v>2054</v>
      </c>
      <c r="L59" s="38" t="s">
        <v>2055</v>
      </c>
      <c r="M59" s="85" t="s">
        <v>1349</v>
      </c>
      <c r="N59" s="46"/>
      <c r="O59" s="87"/>
    </row>
    <row r="60" spans="2:15" x14ac:dyDescent="0.15">
      <c r="B60" s="40">
        <v>2017</v>
      </c>
      <c r="C60" s="41">
        <v>4</v>
      </c>
      <c r="D60" s="82" t="s">
        <v>1348</v>
      </c>
      <c r="E60" s="37" t="s">
        <v>2059</v>
      </c>
      <c r="F60" s="84" t="s">
        <v>1681</v>
      </c>
      <c r="G60" s="38" t="s">
        <v>1682</v>
      </c>
      <c r="H60" s="37" t="s">
        <v>64</v>
      </c>
      <c r="I60" s="44">
        <v>139820000</v>
      </c>
      <c r="J60" s="86" t="s">
        <v>2050</v>
      </c>
      <c r="K60" s="38" t="s">
        <v>2054</v>
      </c>
      <c r="L60" s="38" t="s">
        <v>2055</v>
      </c>
      <c r="M60" s="85" t="s">
        <v>1349</v>
      </c>
      <c r="N60" s="46"/>
      <c r="O60" s="87"/>
    </row>
    <row r="61" spans="2:15" x14ac:dyDescent="0.15">
      <c r="B61" s="40">
        <v>2017</v>
      </c>
      <c r="C61" s="41">
        <v>4</v>
      </c>
      <c r="D61" s="82" t="s">
        <v>1348</v>
      </c>
      <c r="E61" s="37" t="s">
        <v>2061</v>
      </c>
      <c r="F61" s="84" t="s">
        <v>1681</v>
      </c>
      <c r="G61" s="38" t="s">
        <v>1682</v>
      </c>
      <c r="H61" s="37" t="s">
        <v>64</v>
      </c>
      <c r="I61" s="44">
        <v>139820000</v>
      </c>
      <c r="J61" s="86" t="s">
        <v>2050</v>
      </c>
      <c r="K61" s="38" t="s">
        <v>2054</v>
      </c>
      <c r="L61" s="38" t="s">
        <v>2055</v>
      </c>
      <c r="M61" s="85" t="s">
        <v>1349</v>
      </c>
      <c r="N61" s="46"/>
      <c r="O61" s="87"/>
    </row>
    <row r="62" spans="2:15" x14ac:dyDescent="0.15">
      <c r="B62" s="40">
        <v>2017</v>
      </c>
      <c r="C62" s="41">
        <v>4</v>
      </c>
      <c r="D62" s="82" t="s">
        <v>1348</v>
      </c>
      <c r="E62" s="37" t="s">
        <v>2053</v>
      </c>
      <c r="F62" s="84" t="s">
        <v>1681</v>
      </c>
      <c r="G62" s="38" t="s">
        <v>1682</v>
      </c>
      <c r="H62" s="37" t="s">
        <v>64</v>
      </c>
      <c r="I62" s="44">
        <v>135420000</v>
      </c>
      <c r="J62" s="86" t="s">
        <v>2050</v>
      </c>
      <c r="K62" s="38" t="s">
        <v>2054</v>
      </c>
      <c r="L62" s="38" t="s">
        <v>2055</v>
      </c>
      <c r="M62" s="85" t="s">
        <v>1349</v>
      </c>
      <c r="N62" s="46"/>
      <c r="O62" s="87"/>
    </row>
    <row r="63" spans="2:15" x14ac:dyDescent="0.15">
      <c r="B63" s="40">
        <v>2017</v>
      </c>
      <c r="C63" s="41">
        <v>4</v>
      </c>
      <c r="D63" s="82" t="s">
        <v>1348</v>
      </c>
      <c r="E63" s="37" t="s">
        <v>2057</v>
      </c>
      <c r="F63" s="84" t="s">
        <v>1681</v>
      </c>
      <c r="G63" s="38" t="s">
        <v>1682</v>
      </c>
      <c r="H63" s="37" t="s">
        <v>64</v>
      </c>
      <c r="I63" s="44">
        <v>135420000</v>
      </c>
      <c r="J63" s="86" t="s">
        <v>2050</v>
      </c>
      <c r="K63" s="38" t="s">
        <v>2054</v>
      </c>
      <c r="L63" s="38" t="s">
        <v>2055</v>
      </c>
      <c r="M63" s="85" t="s">
        <v>1349</v>
      </c>
      <c r="N63" s="46"/>
      <c r="O63" s="87"/>
    </row>
    <row r="64" spans="2:15" x14ac:dyDescent="0.15">
      <c r="B64" s="40">
        <v>2017</v>
      </c>
      <c r="C64" s="41">
        <v>4</v>
      </c>
      <c r="D64" s="82" t="s">
        <v>1351</v>
      </c>
      <c r="E64" s="37" t="s">
        <v>1713</v>
      </c>
      <c r="F64" s="84" t="s">
        <v>1694</v>
      </c>
      <c r="G64" s="38" t="s">
        <v>1714</v>
      </c>
      <c r="H64" s="37" t="s">
        <v>645</v>
      </c>
      <c r="I64" s="44">
        <v>130000000</v>
      </c>
      <c r="J64" s="86" t="s">
        <v>1715</v>
      </c>
      <c r="K64" s="38" t="s">
        <v>1716</v>
      </c>
      <c r="L64" s="38" t="s">
        <v>1717</v>
      </c>
      <c r="M64" s="85" t="s">
        <v>1352</v>
      </c>
      <c r="N64" s="46"/>
      <c r="O64" s="87"/>
    </row>
    <row r="65" spans="2:15" x14ac:dyDescent="0.15">
      <c r="B65" s="40">
        <v>2017</v>
      </c>
      <c r="C65" s="41">
        <v>4</v>
      </c>
      <c r="D65" s="82" t="s">
        <v>1348</v>
      </c>
      <c r="E65" s="37" t="s">
        <v>1810</v>
      </c>
      <c r="F65" s="84" t="s">
        <v>1681</v>
      </c>
      <c r="G65" s="38" t="s">
        <v>1687</v>
      </c>
      <c r="H65" s="37" t="s">
        <v>64</v>
      </c>
      <c r="I65" s="44">
        <v>124000000</v>
      </c>
      <c r="J65" s="86" t="s">
        <v>1805</v>
      </c>
      <c r="K65" s="38" t="s">
        <v>1811</v>
      </c>
      <c r="L65" s="38" t="s">
        <v>1812</v>
      </c>
      <c r="M65" s="85" t="s">
        <v>1349</v>
      </c>
      <c r="N65" s="46"/>
      <c r="O65" s="87"/>
    </row>
    <row r="66" spans="2:15" x14ac:dyDescent="0.15">
      <c r="B66" s="40">
        <v>2017</v>
      </c>
      <c r="C66" s="41">
        <v>4</v>
      </c>
      <c r="D66" s="82" t="s">
        <v>1348</v>
      </c>
      <c r="E66" s="37" t="s">
        <v>1885</v>
      </c>
      <c r="F66" s="84" t="s">
        <v>1681</v>
      </c>
      <c r="G66" s="38" t="s">
        <v>1682</v>
      </c>
      <c r="H66" s="37" t="s">
        <v>64</v>
      </c>
      <c r="I66" s="44">
        <v>120000000</v>
      </c>
      <c r="J66" s="86" t="s">
        <v>1882</v>
      </c>
      <c r="K66" s="38" t="s">
        <v>1883</v>
      </c>
      <c r="L66" s="38" t="s">
        <v>1884</v>
      </c>
      <c r="M66" s="85" t="s">
        <v>1349</v>
      </c>
      <c r="N66" s="46"/>
      <c r="O66" s="87"/>
    </row>
    <row r="67" spans="2:15" x14ac:dyDescent="0.15">
      <c r="B67" s="40">
        <v>2017</v>
      </c>
      <c r="C67" s="41">
        <v>4</v>
      </c>
      <c r="D67" s="82" t="s">
        <v>1348</v>
      </c>
      <c r="E67" s="37" t="s">
        <v>1919</v>
      </c>
      <c r="F67" s="84" t="s">
        <v>1681</v>
      </c>
      <c r="G67" s="38" t="s">
        <v>1682</v>
      </c>
      <c r="H67" s="37" t="s">
        <v>107</v>
      </c>
      <c r="I67" s="44">
        <v>120000000</v>
      </c>
      <c r="J67" s="86" t="s">
        <v>1920</v>
      </c>
      <c r="K67" s="38" t="s">
        <v>1921</v>
      </c>
      <c r="L67" s="38" t="s">
        <v>1922</v>
      </c>
      <c r="M67" s="85" t="s">
        <v>1349</v>
      </c>
      <c r="N67" s="46"/>
      <c r="O67" s="87"/>
    </row>
    <row r="68" spans="2:15" x14ac:dyDescent="0.15">
      <c r="B68" s="40">
        <v>2017</v>
      </c>
      <c r="C68" s="41">
        <v>4</v>
      </c>
      <c r="D68" s="82" t="s">
        <v>1348</v>
      </c>
      <c r="E68" s="37" t="s">
        <v>1923</v>
      </c>
      <c r="F68" s="84" t="s">
        <v>1681</v>
      </c>
      <c r="G68" s="38" t="s">
        <v>1682</v>
      </c>
      <c r="H68" s="37" t="s">
        <v>107</v>
      </c>
      <c r="I68" s="44">
        <v>120000000</v>
      </c>
      <c r="J68" s="86" t="s">
        <v>1920</v>
      </c>
      <c r="K68" s="38" t="s">
        <v>1921</v>
      </c>
      <c r="L68" s="38" t="s">
        <v>1922</v>
      </c>
      <c r="M68" s="85" t="s">
        <v>1349</v>
      </c>
      <c r="N68" s="46"/>
      <c r="O68" s="87"/>
    </row>
    <row r="69" spans="2:15" x14ac:dyDescent="0.15">
      <c r="B69" s="40">
        <v>2017</v>
      </c>
      <c r="C69" s="41">
        <v>4</v>
      </c>
      <c r="D69" s="82" t="s">
        <v>15</v>
      </c>
      <c r="E69" s="37" t="s">
        <v>2254</v>
      </c>
      <c r="F69" s="84" t="s">
        <v>2255</v>
      </c>
      <c r="G69" s="38" t="s">
        <v>2250</v>
      </c>
      <c r="H69" s="37" t="s">
        <v>64</v>
      </c>
      <c r="I69" s="44">
        <v>115312500</v>
      </c>
      <c r="J69" s="86" t="s">
        <v>2256</v>
      </c>
      <c r="K69" s="38" t="s">
        <v>2257</v>
      </c>
      <c r="L69" s="38" t="s">
        <v>2258</v>
      </c>
      <c r="M69" s="85" t="s">
        <v>24</v>
      </c>
      <c r="N69" s="46"/>
      <c r="O69" s="87"/>
    </row>
    <row r="70" spans="2:15" x14ac:dyDescent="0.15">
      <c r="B70" s="40">
        <v>2017</v>
      </c>
      <c r="C70" s="41">
        <v>4</v>
      </c>
      <c r="D70" s="82" t="s">
        <v>1348</v>
      </c>
      <c r="E70" s="37" t="s">
        <v>1680</v>
      </c>
      <c r="F70" s="84" t="s">
        <v>1681</v>
      </c>
      <c r="G70" s="38" t="s">
        <v>1682</v>
      </c>
      <c r="H70" s="37" t="s">
        <v>64</v>
      </c>
      <c r="I70" s="44">
        <v>110000000</v>
      </c>
      <c r="J70" s="86" t="s">
        <v>1683</v>
      </c>
      <c r="K70" s="38" t="s">
        <v>1684</v>
      </c>
      <c r="L70" s="38" t="s">
        <v>1685</v>
      </c>
      <c r="M70" s="85" t="s">
        <v>1349</v>
      </c>
      <c r="N70" s="46"/>
      <c r="O70" s="87"/>
    </row>
    <row r="71" spans="2:15" x14ac:dyDescent="0.15">
      <c r="B71" s="40">
        <v>2017</v>
      </c>
      <c r="C71" s="41">
        <v>4</v>
      </c>
      <c r="D71" s="82" t="s">
        <v>1348</v>
      </c>
      <c r="E71" s="37" t="s">
        <v>2027</v>
      </c>
      <c r="F71" s="84" t="s">
        <v>1694</v>
      </c>
      <c r="G71" s="38" t="s">
        <v>1687</v>
      </c>
      <c r="H71" s="37" t="s">
        <v>107</v>
      </c>
      <c r="I71" s="44">
        <v>110000000</v>
      </c>
      <c r="J71" s="86" t="s">
        <v>2024</v>
      </c>
      <c r="K71" s="38" t="s">
        <v>2028</v>
      </c>
      <c r="L71" s="38" t="s">
        <v>2029</v>
      </c>
      <c r="M71" s="85" t="s">
        <v>1349</v>
      </c>
      <c r="N71" s="46"/>
      <c r="O71" s="87"/>
    </row>
    <row r="72" spans="2:15" x14ac:dyDescent="0.15">
      <c r="B72" s="40">
        <v>2017</v>
      </c>
      <c r="C72" s="41">
        <v>4</v>
      </c>
      <c r="D72" s="82" t="s">
        <v>1348</v>
      </c>
      <c r="E72" s="37" t="s">
        <v>2009</v>
      </c>
      <c r="F72" s="84" t="s">
        <v>1681</v>
      </c>
      <c r="G72" s="38" t="s">
        <v>1687</v>
      </c>
      <c r="H72" s="37" t="s">
        <v>107</v>
      </c>
      <c r="I72" s="44">
        <v>109000000</v>
      </c>
      <c r="J72" s="86" t="s">
        <v>2010</v>
      </c>
      <c r="K72" s="38" t="s">
        <v>2011</v>
      </c>
      <c r="L72" s="38" t="s">
        <v>2012</v>
      </c>
      <c r="M72" s="85" t="s">
        <v>1349</v>
      </c>
      <c r="N72" s="46" t="s">
        <v>929</v>
      </c>
      <c r="O72" s="87"/>
    </row>
    <row r="73" spans="2:15" x14ac:dyDescent="0.15">
      <c r="B73" s="40">
        <v>2017</v>
      </c>
      <c r="C73" s="41">
        <v>4</v>
      </c>
      <c r="D73" s="82" t="s">
        <v>1348</v>
      </c>
      <c r="E73" s="37" t="s">
        <v>1939</v>
      </c>
      <c r="F73" s="84" t="s">
        <v>1681</v>
      </c>
      <c r="G73" s="38" t="s">
        <v>1682</v>
      </c>
      <c r="H73" s="37" t="s">
        <v>64</v>
      </c>
      <c r="I73" s="44">
        <v>107000000</v>
      </c>
      <c r="J73" s="86" t="s">
        <v>1936</v>
      </c>
      <c r="K73" s="38" t="s">
        <v>1937</v>
      </c>
      <c r="L73" s="38" t="s">
        <v>1938</v>
      </c>
      <c r="M73" s="85" t="s">
        <v>1349</v>
      </c>
      <c r="N73" s="46"/>
      <c r="O73" s="87"/>
    </row>
    <row r="74" spans="2:15" x14ac:dyDescent="0.15">
      <c r="B74" s="40">
        <v>2017</v>
      </c>
      <c r="C74" s="41">
        <v>4</v>
      </c>
      <c r="D74" s="82" t="s">
        <v>1348</v>
      </c>
      <c r="E74" s="37" t="s">
        <v>1867</v>
      </c>
      <c r="F74" s="84" t="s">
        <v>1681</v>
      </c>
      <c r="G74" s="38" t="s">
        <v>1687</v>
      </c>
      <c r="H74" s="37" t="s">
        <v>64</v>
      </c>
      <c r="I74" s="44">
        <v>100000000</v>
      </c>
      <c r="J74" s="86" t="s">
        <v>1862</v>
      </c>
      <c r="K74" s="38" t="s">
        <v>1868</v>
      </c>
      <c r="L74" s="38" t="s">
        <v>1864</v>
      </c>
      <c r="M74" s="85" t="s">
        <v>1349</v>
      </c>
      <c r="N74" s="46"/>
      <c r="O74" s="87"/>
    </row>
    <row r="75" spans="2:15" x14ac:dyDescent="0.15">
      <c r="B75" s="40">
        <v>2017</v>
      </c>
      <c r="C75" s="41">
        <v>4</v>
      </c>
      <c r="D75" s="82" t="s">
        <v>15</v>
      </c>
      <c r="E75" s="37" t="s">
        <v>2259</v>
      </c>
      <c r="F75" s="84" t="s">
        <v>2255</v>
      </c>
      <c r="G75" s="38" t="s">
        <v>2243</v>
      </c>
      <c r="H75" s="37" t="s">
        <v>64</v>
      </c>
      <c r="I75" s="44">
        <v>100000000</v>
      </c>
      <c r="J75" s="86" t="s">
        <v>2260</v>
      </c>
      <c r="K75" s="38" t="s">
        <v>2261</v>
      </c>
      <c r="L75" s="38" t="s">
        <v>2262</v>
      </c>
      <c r="M75" s="85" t="s">
        <v>24</v>
      </c>
      <c r="N75" s="46"/>
      <c r="O75" s="87"/>
    </row>
    <row r="76" spans="2:15" x14ac:dyDescent="0.15">
      <c r="B76" s="40">
        <v>2017</v>
      </c>
      <c r="C76" s="41">
        <v>4</v>
      </c>
      <c r="D76" s="82" t="s">
        <v>1348</v>
      </c>
      <c r="E76" s="37" t="s">
        <v>2058</v>
      </c>
      <c r="F76" s="84" t="s">
        <v>1681</v>
      </c>
      <c r="G76" s="38" t="s">
        <v>1682</v>
      </c>
      <c r="H76" s="37" t="s">
        <v>64</v>
      </c>
      <c r="I76" s="44">
        <v>99820000</v>
      </c>
      <c r="J76" s="86" t="s">
        <v>2050</v>
      </c>
      <c r="K76" s="38" t="s">
        <v>2054</v>
      </c>
      <c r="L76" s="38" t="s">
        <v>2055</v>
      </c>
      <c r="M76" s="85" t="s">
        <v>1349</v>
      </c>
      <c r="N76" s="46"/>
      <c r="O76" s="87"/>
    </row>
    <row r="77" spans="2:15" x14ac:dyDescent="0.15">
      <c r="B77" s="40">
        <v>2017</v>
      </c>
      <c r="C77" s="41">
        <v>4</v>
      </c>
      <c r="D77" s="82" t="s">
        <v>1348</v>
      </c>
      <c r="E77" s="37" t="s">
        <v>2078</v>
      </c>
      <c r="F77" s="84" t="s">
        <v>1681</v>
      </c>
      <c r="G77" s="38" t="s">
        <v>1687</v>
      </c>
      <c r="H77" s="37" t="s">
        <v>107</v>
      </c>
      <c r="I77" s="44">
        <v>95920000</v>
      </c>
      <c r="J77" s="86" t="s">
        <v>2079</v>
      </c>
      <c r="K77" s="38" t="s">
        <v>2080</v>
      </c>
      <c r="L77" s="38" t="s">
        <v>2081</v>
      </c>
      <c r="M77" s="85" t="s">
        <v>1349</v>
      </c>
      <c r="N77" s="46"/>
      <c r="O77" s="87"/>
    </row>
    <row r="78" spans="2:15" x14ac:dyDescent="0.15">
      <c r="B78" s="40">
        <v>2017</v>
      </c>
      <c r="C78" s="41">
        <v>4</v>
      </c>
      <c r="D78" s="82" t="s">
        <v>1351</v>
      </c>
      <c r="E78" s="37" t="s">
        <v>2150</v>
      </c>
      <c r="F78" s="84" t="s">
        <v>1694</v>
      </c>
      <c r="G78" s="38" t="s">
        <v>1695</v>
      </c>
      <c r="H78" s="37" t="s">
        <v>107</v>
      </c>
      <c r="I78" s="44">
        <v>92800000</v>
      </c>
      <c r="J78" s="86" t="s">
        <v>2147</v>
      </c>
      <c r="K78" s="38" t="s">
        <v>2151</v>
      </c>
      <c r="L78" s="38" t="s">
        <v>2152</v>
      </c>
      <c r="M78" s="85" t="s">
        <v>1352</v>
      </c>
      <c r="N78" s="46"/>
      <c r="O78" s="87"/>
    </row>
    <row r="79" spans="2:15" x14ac:dyDescent="0.15">
      <c r="B79" s="40">
        <v>2017</v>
      </c>
      <c r="C79" s="41">
        <v>4</v>
      </c>
      <c r="D79" s="82" t="s">
        <v>1351</v>
      </c>
      <c r="E79" s="37" t="s">
        <v>2230</v>
      </c>
      <c r="F79" s="84" t="s">
        <v>1694</v>
      </c>
      <c r="G79" s="38" t="s">
        <v>1714</v>
      </c>
      <c r="H79" s="37" t="s">
        <v>64</v>
      </c>
      <c r="I79" s="44">
        <v>91706000</v>
      </c>
      <c r="J79" s="86" t="s">
        <v>2229</v>
      </c>
      <c r="K79" s="38" t="s">
        <v>2231</v>
      </c>
      <c r="L79" s="38" t="s">
        <v>1596</v>
      </c>
      <c r="M79" s="85" t="s">
        <v>1352</v>
      </c>
      <c r="N79" s="46"/>
      <c r="O79" s="87"/>
    </row>
    <row r="80" spans="2:15" x14ac:dyDescent="0.15">
      <c r="B80" s="40">
        <v>2017</v>
      </c>
      <c r="C80" s="41">
        <v>4</v>
      </c>
      <c r="D80" s="82" t="s">
        <v>1351</v>
      </c>
      <c r="E80" s="37" t="s">
        <v>1887</v>
      </c>
      <c r="F80" s="84" t="s">
        <v>1694</v>
      </c>
      <c r="G80" s="38" t="s">
        <v>1714</v>
      </c>
      <c r="H80" s="37" t="s">
        <v>64</v>
      </c>
      <c r="I80" s="44">
        <v>90000000</v>
      </c>
      <c r="J80" s="86" t="s">
        <v>1628</v>
      </c>
      <c r="K80" s="38" t="s">
        <v>1629</v>
      </c>
      <c r="L80" s="38" t="s">
        <v>1630</v>
      </c>
      <c r="M80" s="85" t="s">
        <v>1349</v>
      </c>
      <c r="N80" s="46"/>
      <c r="O80" s="87"/>
    </row>
    <row r="81" spans="2:15" x14ac:dyDescent="0.15">
      <c r="B81" s="40">
        <v>2017</v>
      </c>
      <c r="C81" s="41">
        <v>4</v>
      </c>
      <c r="D81" s="82" t="s">
        <v>1348</v>
      </c>
      <c r="E81" s="37" t="s">
        <v>2073</v>
      </c>
      <c r="F81" s="84" t="s">
        <v>1681</v>
      </c>
      <c r="G81" s="38" t="s">
        <v>1682</v>
      </c>
      <c r="H81" s="37" t="s">
        <v>957</v>
      </c>
      <c r="I81" s="44">
        <v>90000000</v>
      </c>
      <c r="J81" s="86" t="s">
        <v>2070</v>
      </c>
      <c r="K81" s="38" t="s">
        <v>2074</v>
      </c>
      <c r="L81" s="38" t="s">
        <v>2075</v>
      </c>
      <c r="M81" s="85" t="s">
        <v>1349</v>
      </c>
      <c r="N81" s="46"/>
      <c r="O81" s="87"/>
    </row>
    <row r="82" spans="2:15" x14ac:dyDescent="0.15">
      <c r="B82" s="40">
        <v>2017</v>
      </c>
      <c r="C82" s="41">
        <v>4</v>
      </c>
      <c r="D82" s="82" t="s">
        <v>1348</v>
      </c>
      <c r="E82" s="37" t="s">
        <v>2076</v>
      </c>
      <c r="F82" s="84" t="s">
        <v>1681</v>
      </c>
      <c r="G82" s="38" t="s">
        <v>1687</v>
      </c>
      <c r="H82" s="37" t="s">
        <v>957</v>
      </c>
      <c r="I82" s="44">
        <v>90000000</v>
      </c>
      <c r="J82" s="86" t="s">
        <v>2070</v>
      </c>
      <c r="K82" s="38" t="s">
        <v>2074</v>
      </c>
      <c r="L82" s="38" t="s">
        <v>2075</v>
      </c>
      <c r="M82" s="85" t="s">
        <v>1349</v>
      </c>
      <c r="N82" s="46"/>
      <c r="O82" s="87"/>
    </row>
    <row r="83" spans="2:15" x14ac:dyDescent="0.15">
      <c r="B83" s="40">
        <v>2017</v>
      </c>
      <c r="C83" s="41">
        <v>4</v>
      </c>
      <c r="D83" s="82" t="s">
        <v>1355</v>
      </c>
      <c r="E83" s="37" t="s">
        <v>2145</v>
      </c>
      <c r="F83" s="84" t="s">
        <v>1694</v>
      </c>
      <c r="G83" s="38" t="s">
        <v>1695</v>
      </c>
      <c r="H83" s="37" t="s">
        <v>64</v>
      </c>
      <c r="I83" s="44">
        <v>88000000</v>
      </c>
      <c r="J83" s="86" t="s">
        <v>2128</v>
      </c>
      <c r="K83" s="38" t="s">
        <v>1546</v>
      </c>
      <c r="L83" s="38" t="s">
        <v>1547</v>
      </c>
      <c r="M83" s="85" t="s">
        <v>1352</v>
      </c>
      <c r="N83" s="46"/>
      <c r="O83" s="87"/>
    </row>
    <row r="84" spans="2:15" x14ac:dyDescent="0.15">
      <c r="B84" s="40">
        <v>2017</v>
      </c>
      <c r="C84" s="41">
        <v>4</v>
      </c>
      <c r="D84" s="82" t="s">
        <v>1348</v>
      </c>
      <c r="E84" s="37" t="s">
        <v>1855</v>
      </c>
      <c r="F84" s="84" t="s">
        <v>1681</v>
      </c>
      <c r="G84" s="38" t="s">
        <v>1682</v>
      </c>
      <c r="H84" s="37" t="s">
        <v>645</v>
      </c>
      <c r="I84" s="44">
        <v>85987000</v>
      </c>
      <c r="J84" s="86" t="s">
        <v>1852</v>
      </c>
      <c r="K84" s="38" t="s">
        <v>1856</v>
      </c>
      <c r="L84" s="38" t="s">
        <v>1857</v>
      </c>
      <c r="M84" s="85" t="s">
        <v>1349</v>
      </c>
      <c r="N84" s="46"/>
      <c r="O84" s="87" t="s">
        <v>682</v>
      </c>
    </row>
    <row r="85" spans="2:15" x14ac:dyDescent="0.15">
      <c r="B85" s="40">
        <v>2017</v>
      </c>
      <c r="C85" s="41">
        <v>4</v>
      </c>
      <c r="D85" s="82" t="s">
        <v>1351</v>
      </c>
      <c r="E85" s="37" t="s">
        <v>1824</v>
      </c>
      <c r="F85" s="84" t="s">
        <v>1694</v>
      </c>
      <c r="G85" s="38" t="s">
        <v>1714</v>
      </c>
      <c r="H85" s="37" t="s">
        <v>64</v>
      </c>
      <c r="I85" s="44">
        <v>85000000</v>
      </c>
      <c r="J85" s="86" t="s">
        <v>1821</v>
      </c>
      <c r="K85" s="38" t="s">
        <v>1825</v>
      </c>
      <c r="L85" s="38" t="s">
        <v>1823</v>
      </c>
      <c r="M85" s="85" t="s">
        <v>1352</v>
      </c>
      <c r="N85" s="46"/>
      <c r="O85" s="87"/>
    </row>
    <row r="86" spans="2:15" x14ac:dyDescent="0.15">
      <c r="B86" s="40">
        <v>2017</v>
      </c>
      <c r="C86" s="41">
        <v>4</v>
      </c>
      <c r="D86" s="82" t="s">
        <v>1351</v>
      </c>
      <c r="E86" s="37" t="s">
        <v>2220</v>
      </c>
      <c r="F86" s="84" t="s">
        <v>2207</v>
      </c>
      <c r="G86" s="38" t="s">
        <v>1714</v>
      </c>
      <c r="H86" s="37" t="s">
        <v>64</v>
      </c>
      <c r="I86" s="44">
        <v>84221000</v>
      </c>
      <c r="J86" s="86" t="s">
        <v>2221</v>
      </c>
      <c r="K86" s="38" t="s">
        <v>2222</v>
      </c>
      <c r="L86" s="38" t="s">
        <v>2223</v>
      </c>
      <c r="M86" s="85" t="s">
        <v>1352</v>
      </c>
      <c r="N86" s="46"/>
      <c r="O86" s="87"/>
    </row>
    <row r="87" spans="2:15" x14ac:dyDescent="0.15">
      <c r="B87" s="40">
        <v>2017</v>
      </c>
      <c r="C87" s="41">
        <v>4</v>
      </c>
      <c r="D87" s="82" t="s">
        <v>15</v>
      </c>
      <c r="E87" s="37" t="s">
        <v>2395</v>
      </c>
      <c r="F87" s="84" t="s">
        <v>2396</v>
      </c>
      <c r="G87" s="38" t="s">
        <v>2243</v>
      </c>
      <c r="H87" s="37" t="s">
        <v>107</v>
      </c>
      <c r="I87" s="44">
        <v>80679000</v>
      </c>
      <c r="J87" s="86" t="s">
        <v>2397</v>
      </c>
      <c r="K87" s="38" t="s">
        <v>2398</v>
      </c>
      <c r="L87" s="38" t="s">
        <v>2399</v>
      </c>
      <c r="M87" s="85" t="s">
        <v>24</v>
      </c>
      <c r="N87" s="46"/>
      <c r="O87" s="87"/>
    </row>
    <row r="88" spans="2:15" x14ac:dyDescent="0.15">
      <c r="B88" s="40">
        <v>2017</v>
      </c>
      <c r="C88" s="41">
        <v>4</v>
      </c>
      <c r="D88" s="82" t="s">
        <v>1351</v>
      </c>
      <c r="E88" s="37" t="s">
        <v>1835</v>
      </c>
      <c r="F88" s="84" t="s">
        <v>1681</v>
      </c>
      <c r="G88" s="38" t="s">
        <v>1687</v>
      </c>
      <c r="H88" s="37" t="s">
        <v>64</v>
      </c>
      <c r="I88" s="44">
        <v>80000000</v>
      </c>
      <c r="J88" s="86" t="s">
        <v>1836</v>
      </c>
      <c r="K88" s="38" t="s">
        <v>1837</v>
      </c>
      <c r="L88" s="38" t="s">
        <v>1838</v>
      </c>
      <c r="M88" s="85" t="s">
        <v>1349</v>
      </c>
      <c r="N88" s="46"/>
      <c r="O88" s="87"/>
    </row>
    <row r="89" spans="2:15" x14ac:dyDescent="0.15">
      <c r="B89" s="40">
        <v>2017</v>
      </c>
      <c r="C89" s="41">
        <v>4</v>
      </c>
      <c r="D89" s="82" t="s">
        <v>1348</v>
      </c>
      <c r="E89" s="37" t="s">
        <v>2030</v>
      </c>
      <c r="F89" s="84" t="s">
        <v>1681</v>
      </c>
      <c r="G89" s="38" t="s">
        <v>1687</v>
      </c>
      <c r="H89" s="37" t="s">
        <v>107</v>
      </c>
      <c r="I89" s="44">
        <v>80000000</v>
      </c>
      <c r="J89" s="86" t="s">
        <v>2031</v>
      </c>
      <c r="K89" s="38" t="s">
        <v>2032</v>
      </c>
      <c r="L89" s="38" t="s">
        <v>2033</v>
      </c>
      <c r="M89" s="85" t="s">
        <v>1349</v>
      </c>
      <c r="N89" s="46"/>
      <c r="O89" s="87"/>
    </row>
    <row r="90" spans="2:15" x14ac:dyDescent="0.15">
      <c r="B90" s="40">
        <v>2017</v>
      </c>
      <c r="C90" s="41">
        <v>4</v>
      </c>
      <c r="D90" s="82" t="s">
        <v>1348</v>
      </c>
      <c r="E90" s="37" t="s">
        <v>2096</v>
      </c>
      <c r="F90" s="84" t="s">
        <v>1681</v>
      </c>
      <c r="G90" s="38" t="s">
        <v>1687</v>
      </c>
      <c r="H90" s="37" t="s">
        <v>107</v>
      </c>
      <c r="I90" s="44">
        <v>80000000</v>
      </c>
      <c r="J90" s="86" t="s">
        <v>2090</v>
      </c>
      <c r="K90" s="38" t="s">
        <v>2094</v>
      </c>
      <c r="L90" s="38" t="s">
        <v>2095</v>
      </c>
      <c r="M90" s="85" t="s">
        <v>1349</v>
      </c>
      <c r="N90" s="46"/>
      <c r="O90" s="87"/>
    </row>
    <row r="91" spans="2:15" x14ac:dyDescent="0.15">
      <c r="B91" s="40">
        <v>2017</v>
      </c>
      <c r="C91" s="41">
        <v>4</v>
      </c>
      <c r="D91" s="82" t="s">
        <v>1348</v>
      </c>
      <c r="E91" s="37" t="s">
        <v>2098</v>
      </c>
      <c r="F91" s="84" t="s">
        <v>1681</v>
      </c>
      <c r="G91" s="38" t="s">
        <v>1687</v>
      </c>
      <c r="H91" s="37" t="s">
        <v>107</v>
      </c>
      <c r="I91" s="44">
        <v>80000000</v>
      </c>
      <c r="J91" s="86" t="s">
        <v>2090</v>
      </c>
      <c r="K91" s="38" t="s">
        <v>2094</v>
      </c>
      <c r="L91" s="38" t="s">
        <v>2095</v>
      </c>
      <c r="M91" s="85" t="s">
        <v>1349</v>
      </c>
      <c r="N91" s="46"/>
      <c r="O91" s="87"/>
    </row>
    <row r="92" spans="2:15" x14ac:dyDescent="0.15">
      <c r="B92" s="40">
        <v>2017</v>
      </c>
      <c r="C92" s="41">
        <v>4</v>
      </c>
      <c r="D92" s="82" t="s">
        <v>1351</v>
      </c>
      <c r="E92" s="37" t="s">
        <v>2146</v>
      </c>
      <c r="F92" s="84" t="s">
        <v>1681</v>
      </c>
      <c r="G92" s="38" t="s">
        <v>1695</v>
      </c>
      <c r="H92" s="37" t="s">
        <v>107</v>
      </c>
      <c r="I92" s="44">
        <v>80000000</v>
      </c>
      <c r="J92" s="86" t="s">
        <v>2147</v>
      </c>
      <c r="K92" s="38" t="s">
        <v>2148</v>
      </c>
      <c r="L92" s="38" t="s">
        <v>2149</v>
      </c>
      <c r="M92" s="85" t="s">
        <v>1352</v>
      </c>
      <c r="N92" s="46"/>
      <c r="O92" s="87"/>
    </row>
    <row r="93" spans="2:15" x14ac:dyDescent="0.15">
      <c r="B93" s="40">
        <v>2017</v>
      </c>
      <c r="C93" s="41">
        <v>4</v>
      </c>
      <c r="D93" s="82" t="s">
        <v>1351</v>
      </c>
      <c r="E93" s="37" t="s">
        <v>2166</v>
      </c>
      <c r="F93" s="84" t="s">
        <v>1681</v>
      </c>
      <c r="G93" s="38" t="s">
        <v>1695</v>
      </c>
      <c r="H93" s="37" t="s">
        <v>64</v>
      </c>
      <c r="I93" s="44">
        <v>80000000</v>
      </c>
      <c r="J93" s="86" t="s">
        <v>2167</v>
      </c>
      <c r="K93" s="38" t="s">
        <v>2168</v>
      </c>
      <c r="L93" s="38" t="s">
        <v>2169</v>
      </c>
      <c r="M93" s="85" t="s">
        <v>1352</v>
      </c>
      <c r="N93" s="46"/>
      <c r="O93" s="87"/>
    </row>
    <row r="94" spans="2:15" x14ac:dyDescent="0.15">
      <c r="B94" s="40">
        <v>2017</v>
      </c>
      <c r="C94" s="41">
        <v>4</v>
      </c>
      <c r="D94" s="82" t="s">
        <v>1348</v>
      </c>
      <c r="E94" s="37" t="s">
        <v>2037</v>
      </c>
      <c r="F94" s="84" t="s">
        <v>1681</v>
      </c>
      <c r="G94" s="38" t="s">
        <v>1687</v>
      </c>
      <c r="H94" s="37" t="s">
        <v>64</v>
      </c>
      <c r="I94" s="44">
        <v>79000000</v>
      </c>
      <c r="J94" s="86" t="s">
        <v>2038</v>
      </c>
      <c r="K94" s="38" t="s">
        <v>2039</v>
      </c>
      <c r="L94" s="38" t="s">
        <v>2040</v>
      </c>
      <c r="M94" s="85" t="s">
        <v>1349</v>
      </c>
      <c r="N94" s="46"/>
      <c r="O94" s="87"/>
    </row>
    <row r="95" spans="2:15" x14ac:dyDescent="0.15">
      <c r="B95" s="40">
        <v>2017</v>
      </c>
      <c r="C95" s="41">
        <v>4</v>
      </c>
      <c r="D95" s="82" t="s">
        <v>1348</v>
      </c>
      <c r="E95" s="37" t="s">
        <v>1935</v>
      </c>
      <c r="F95" s="84" t="s">
        <v>1681</v>
      </c>
      <c r="G95" s="38" t="s">
        <v>1682</v>
      </c>
      <c r="H95" s="37" t="s">
        <v>64</v>
      </c>
      <c r="I95" s="44">
        <v>75000000</v>
      </c>
      <c r="J95" s="86" t="s">
        <v>1936</v>
      </c>
      <c r="K95" s="38" t="s">
        <v>1937</v>
      </c>
      <c r="L95" s="38" t="s">
        <v>1938</v>
      </c>
      <c r="M95" s="85" t="s">
        <v>1349</v>
      </c>
      <c r="N95" s="46"/>
      <c r="O95" s="87"/>
    </row>
    <row r="96" spans="2:15" x14ac:dyDescent="0.15">
      <c r="B96" s="40">
        <v>2017</v>
      </c>
      <c r="C96" s="41">
        <v>4</v>
      </c>
      <c r="D96" s="82" t="s">
        <v>1348</v>
      </c>
      <c r="E96" s="37" t="s">
        <v>2144</v>
      </c>
      <c r="F96" s="84" t="s">
        <v>1681</v>
      </c>
      <c r="G96" s="38" t="s">
        <v>1687</v>
      </c>
      <c r="H96" s="37" t="s">
        <v>64</v>
      </c>
      <c r="I96" s="44">
        <v>74000000</v>
      </c>
      <c r="J96" s="86" t="s">
        <v>2128</v>
      </c>
      <c r="K96" s="38" t="s">
        <v>2142</v>
      </c>
      <c r="L96" s="38" t="s">
        <v>2143</v>
      </c>
      <c r="M96" s="85" t="s">
        <v>1349</v>
      </c>
      <c r="N96" s="46"/>
      <c r="O96" s="87"/>
    </row>
    <row r="97" spans="2:15" x14ac:dyDescent="0.15">
      <c r="B97" s="40">
        <v>2017</v>
      </c>
      <c r="C97" s="41">
        <v>4</v>
      </c>
      <c r="D97" s="82" t="s">
        <v>1348</v>
      </c>
      <c r="E97" s="37" t="s">
        <v>2013</v>
      </c>
      <c r="F97" s="84" t="s">
        <v>1681</v>
      </c>
      <c r="G97" s="38" t="s">
        <v>1687</v>
      </c>
      <c r="H97" s="37" t="s">
        <v>107</v>
      </c>
      <c r="I97" s="44">
        <v>70290000</v>
      </c>
      <c r="J97" s="86" t="s">
        <v>2010</v>
      </c>
      <c r="K97" s="38" t="s">
        <v>2014</v>
      </c>
      <c r="L97" s="38" t="s">
        <v>2015</v>
      </c>
      <c r="M97" s="85" t="s">
        <v>1349</v>
      </c>
      <c r="N97" s="46" t="s">
        <v>928</v>
      </c>
      <c r="O97" s="87"/>
    </row>
    <row r="98" spans="2:15" x14ac:dyDescent="0.15">
      <c r="B98" s="40">
        <v>2017</v>
      </c>
      <c r="C98" s="41">
        <v>4</v>
      </c>
      <c r="D98" s="82" t="s">
        <v>1348</v>
      </c>
      <c r="E98" s="37" t="s">
        <v>1999</v>
      </c>
      <c r="F98" s="84" t="s">
        <v>1681</v>
      </c>
      <c r="G98" s="38" t="s">
        <v>1687</v>
      </c>
      <c r="H98" s="37" t="s">
        <v>107</v>
      </c>
      <c r="I98" s="44">
        <v>70000000</v>
      </c>
      <c r="J98" s="86" t="s">
        <v>2000</v>
      </c>
      <c r="K98" s="38" t="s">
        <v>2001</v>
      </c>
      <c r="L98" s="38" t="s">
        <v>2002</v>
      </c>
      <c r="M98" s="85" t="s">
        <v>1349</v>
      </c>
      <c r="N98" s="46"/>
      <c r="O98" s="87"/>
    </row>
    <row r="99" spans="2:15" x14ac:dyDescent="0.15">
      <c r="B99" s="40">
        <v>2017</v>
      </c>
      <c r="C99" s="41">
        <v>4</v>
      </c>
      <c r="D99" s="82" t="s">
        <v>1348</v>
      </c>
      <c r="E99" s="37" t="s">
        <v>2101</v>
      </c>
      <c r="F99" s="84" t="s">
        <v>1681</v>
      </c>
      <c r="G99" s="38" t="s">
        <v>1687</v>
      </c>
      <c r="H99" s="37" t="s">
        <v>64</v>
      </c>
      <c r="I99" s="44">
        <v>70000000</v>
      </c>
      <c r="J99" s="86" t="s">
        <v>2090</v>
      </c>
      <c r="K99" s="38" t="s">
        <v>2102</v>
      </c>
      <c r="L99" s="38" t="s">
        <v>2103</v>
      </c>
      <c r="M99" s="85" t="s">
        <v>1349</v>
      </c>
      <c r="N99" s="46"/>
      <c r="O99" s="87"/>
    </row>
    <row r="100" spans="2:15" x14ac:dyDescent="0.15">
      <c r="B100" s="40">
        <v>2017</v>
      </c>
      <c r="C100" s="41">
        <v>4</v>
      </c>
      <c r="D100" s="82" t="s">
        <v>1348</v>
      </c>
      <c r="E100" s="37" t="s">
        <v>1889</v>
      </c>
      <c r="F100" s="84" t="s">
        <v>1694</v>
      </c>
      <c r="G100" s="38" t="s">
        <v>1695</v>
      </c>
      <c r="H100" s="37" t="s">
        <v>64</v>
      </c>
      <c r="I100" s="44">
        <v>68013000</v>
      </c>
      <c r="J100" s="86" t="s">
        <v>1350</v>
      </c>
      <c r="K100" s="38" t="s">
        <v>1890</v>
      </c>
      <c r="L100" s="38" t="s">
        <v>1891</v>
      </c>
      <c r="M100" s="85" t="s">
        <v>1349</v>
      </c>
      <c r="N100" s="46"/>
      <c r="O100" s="87"/>
    </row>
    <row r="101" spans="2:15" x14ac:dyDescent="0.15">
      <c r="B101" s="40">
        <v>2017</v>
      </c>
      <c r="C101" s="41">
        <v>4</v>
      </c>
      <c r="D101" s="82" t="s">
        <v>15</v>
      </c>
      <c r="E101" s="37" t="s">
        <v>2409</v>
      </c>
      <c r="F101" s="84" t="s">
        <v>2255</v>
      </c>
      <c r="G101" s="38" t="s">
        <v>2243</v>
      </c>
      <c r="H101" s="37" t="s">
        <v>107</v>
      </c>
      <c r="I101" s="44">
        <v>61875000</v>
      </c>
      <c r="J101" s="86" t="s">
        <v>2307</v>
      </c>
      <c r="K101" s="38" t="s">
        <v>2308</v>
      </c>
      <c r="L101" s="38" t="s">
        <v>2309</v>
      </c>
      <c r="M101" s="85" t="s">
        <v>24</v>
      </c>
      <c r="N101" s="46"/>
      <c r="O101" s="87"/>
    </row>
    <row r="102" spans="2:15" x14ac:dyDescent="0.15">
      <c r="B102" s="40">
        <v>2017</v>
      </c>
      <c r="C102" s="41">
        <v>4</v>
      </c>
      <c r="D102" s="82" t="s">
        <v>1351</v>
      </c>
      <c r="E102" s="37" t="s">
        <v>2157</v>
      </c>
      <c r="F102" s="84" t="s">
        <v>1694</v>
      </c>
      <c r="G102" s="38" t="s">
        <v>1695</v>
      </c>
      <c r="H102" s="37" t="s">
        <v>107</v>
      </c>
      <c r="I102" s="44">
        <v>60496000</v>
      </c>
      <c r="J102" s="86" t="s">
        <v>2147</v>
      </c>
      <c r="K102" s="38" t="s">
        <v>2158</v>
      </c>
      <c r="L102" s="38" t="s">
        <v>2159</v>
      </c>
      <c r="M102" s="85" t="s">
        <v>1352</v>
      </c>
      <c r="N102" s="46"/>
      <c r="O102" s="87"/>
    </row>
    <row r="103" spans="2:15" x14ac:dyDescent="0.15">
      <c r="B103" s="40">
        <v>2017</v>
      </c>
      <c r="C103" s="41">
        <v>4</v>
      </c>
      <c r="D103" s="82" t="s">
        <v>1348</v>
      </c>
      <c r="E103" s="37" t="s">
        <v>1730</v>
      </c>
      <c r="F103" s="84" t="s">
        <v>1681</v>
      </c>
      <c r="G103" s="38" t="s">
        <v>1687</v>
      </c>
      <c r="H103" s="37" t="s">
        <v>64</v>
      </c>
      <c r="I103" s="44">
        <v>60000000</v>
      </c>
      <c r="J103" s="86" t="s">
        <v>1715</v>
      </c>
      <c r="K103" s="38" t="s">
        <v>1726</v>
      </c>
      <c r="L103" s="38" t="s">
        <v>1729</v>
      </c>
      <c r="M103" s="85" t="s">
        <v>1352</v>
      </c>
      <c r="N103" s="46"/>
      <c r="O103" s="87"/>
    </row>
    <row r="104" spans="2:15" x14ac:dyDescent="0.15">
      <c r="B104" s="40">
        <v>2017</v>
      </c>
      <c r="C104" s="41">
        <v>4</v>
      </c>
      <c r="D104" s="82" t="s">
        <v>1348</v>
      </c>
      <c r="E104" s="37" t="s">
        <v>1734</v>
      </c>
      <c r="F104" s="84" t="s">
        <v>1694</v>
      </c>
      <c r="G104" s="38" t="s">
        <v>1687</v>
      </c>
      <c r="H104" s="37" t="s">
        <v>64</v>
      </c>
      <c r="I104" s="44">
        <v>60000000</v>
      </c>
      <c r="J104" s="86" t="s">
        <v>1715</v>
      </c>
      <c r="K104" s="38" t="s">
        <v>1732</v>
      </c>
      <c r="L104" s="38" t="s">
        <v>1733</v>
      </c>
      <c r="M104" s="85" t="s">
        <v>1352</v>
      </c>
      <c r="N104" s="46"/>
      <c r="O104" s="87"/>
    </row>
    <row r="105" spans="2:15" x14ac:dyDescent="0.15">
      <c r="B105" s="40">
        <v>2017</v>
      </c>
      <c r="C105" s="41">
        <v>4</v>
      </c>
      <c r="D105" s="82" t="s">
        <v>1348</v>
      </c>
      <c r="E105" s="37" t="s">
        <v>1739</v>
      </c>
      <c r="F105" s="84" t="s">
        <v>1681</v>
      </c>
      <c r="G105" s="38" t="s">
        <v>1687</v>
      </c>
      <c r="H105" s="37" t="s">
        <v>64</v>
      </c>
      <c r="I105" s="44">
        <v>60000000</v>
      </c>
      <c r="J105" s="86" t="s">
        <v>1736</v>
      </c>
      <c r="K105" s="38" t="s">
        <v>1737</v>
      </c>
      <c r="L105" s="38" t="s">
        <v>1738</v>
      </c>
      <c r="M105" s="85" t="s">
        <v>1349</v>
      </c>
      <c r="N105" s="46"/>
      <c r="O105" s="87"/>
    </row>
    <row r="106" spans="2:15" x14ac:dyDescent="0.15">
      <c r="B106" s="40">
        <v>2017</v>
      </c>
      <c r="C106" s="41">
        <v>4</v>
      </c>
      <c r="D106" s="82" t="s">
        <v>1348</v>
      </c>
      <c r="E106" s="37" t="s">
        <v>1742</v>
      </c>
      <c r="F106" s="84" t="s">
        <v>1681</v>
      </c>
      <c r="G106" s="38" t="s">
        <v>1687</v>
      </c>
      <c r="H106" s="37" t="s">
        <v>64</v>
      </c>
      <c r="I106" s="44">
        <v>60000000</v>
      </c>
      <c r="J106" s="86" t="s">
        <v>1736</v>
      </c>
      <c r="K106" s="38" t="s">
        <v>1741</v>
      </c>
      <c r="L106" s="38" t="s">
        <v>1727</v>
      </c>
      <c r="M106" s="85" t="s">
        <v>1349</v>
      </c>
      <c r="N106" s="46"/>
      <c r="O106" s="87"/>
    </row>
    <row r="107" spans="2:15" x14ac:dyDescent="0.15">
      <c r="B107" s="40">
        <v>2017</v>
      </c>
      <c r="C107" s="41">
        <v>4</v>
      </c>
      <c r="D107" s="82" t="s">
        <v>1355</v>
      </c>
      <c r="E107" s="37" t="s">
        <v>1848</v>
      </c>
      <c r="F107" s="84" t="s">
        <v>1681</v>
      </c>
      <c r="G107" s="38" t="s">
        <v>1687</v>
      </c>
      <c r="H107" s="37" t="s">
        <v>64</v>
      </c>
      <c r="I107" s="44">
        <v>60000000</v>
      </c>
      <c r="J107" s="86" t="s">
        <v>1843</v>
      </c>
      <c r="K107" s="38" t="s">
        <v>1849</v>
      </c>
      <c r="L107" s="38" t="s">
        <v>1850</v>
      </c>
      <c r="M107" s="85" t="s">
        <v>1349</v>
      </c>
      <c r="N107" s="46"/>
      <c r="O107" s="87"/>
    </row>
    <row r="108" spans="2:15" x14ac:dyDescent="0.15">
      <c r="B108" s="40">
        <v>2017</v>
      </c>
      <c r="C108" s="41">
        <v>4</v>
      </c>
      <c r="D108" s="82" t="s">
        <v>1348</v>
      </c>
      <c r="E108" s="37" t="s">
        <v>2140</v>
      </c>
      <c r="F108" s="84" t="s">
        <v>1681</v>
      </c>
      <c r="G108" s="38" t="s">
        <v>1687</v>
      </c>
      <c r="H108" s="37" t="s">
        <v>107</v>
      </c>
      <c r="I108" s="44">
        <v>60000000</v>
      </c>
      <c r="J108" s="86" t="s">
        <v>2128</v>
      </c>
      <c r="K108" s="38" t="s">
        <v>2138</v>
      </c>
      <c r="L108" s="38" t="s">
        <v>2139</v>
      </c>
      <c r="M108" s="85" t="s">
        <v>1349</v>
      </c>
      <c r="N108" s="46"/>
      <c r="O108" s="87"/>
    </row>
    <row r="109" spans="2:15" x14ac:dyDescent="0.15">
      <c r="B109" s="40">
        <v>2017</v>
      </c>
      <c r="C109" s="41">
        <v>4</v>
      </c>
      <c r="D109" s="82" t="s">
        <v>1348</v>
      </c>
      <c r="E109" s="37" t="s">
        <v>2141</v>
      </c>
      <c r="F109" s="84" t="s">
        <v>1681</v>
      </c>
      <c r="G109" s="38" t="s">
        <v>1687</v>
      </c>
      <c r="H109" s="37" t="s">
        <v>64</v>
      </c>
      <c r="I109" s="44">
        <v>60000000</v>
      </c>
      <c r="J109" s="86" t="s">
        <v>2128</v>
      </c>
      <c r="K109" s="38" t="s">
        <v>2142</v>
      </c>
      <c r="L109" s="38" t="s">
        <v>2143</v>
      </c>
      <c r="M109" s="85" t="s">
        <v>1349</v>
      </c>
      <c r="N109" s="46"/>
      <c r="O109" s="87"/>
    </row>
    <row r="110" spans="2:15" x14ac:dyDescent="0.15">
      <c r="B110" s="40">
        <v>2017</v>
      </c>
      <c r="C110" s="41">
        <v>4</v>
      </c>
      <c r="D110" s="82" t="s">
        <v>1348</v>
      </c>
      <c r="E110" s="37" t="s">
        <v>2104</v>
      </c>
      <c r="F110" s="84" t="s">
        <v>1681</v>
      </c>
      <c r="G110" s="38" t="s">
        <v>1687</v>
      </c>
      <c r="H110" s="37" t="s">
        <v>64</v>
      </c>
      <c r="I110" s="44">
        <v>59000000</v>
      </c>
      <c r="J110" s="86" t="s">
        <v>2090</v>
      </c>
      <c r="K110" s="38" t="s">
        <v>2102</v>
      </c>
      <c r="L110" s="38" t="s">
        <v>2105</v>
      </c>
      <c r="M110" s="85" t="s">
        <v>1349</v>
      </c>
      <c r="N110" s="46"/>
      <c r="O110" s="87"/>
    </row>
    <row r="111" spans="2:15" x14ac:dyDescent="0.15">
      <c r="B111" s="40">
        <v>2017</v>
      </c>
      <c r="C111" s="41">
        <v>4</v>
      </c>
      <c r="D111" s="82" t="s">
        <v>1351</v>
      </c>
      <c r="E111" s="37" t="s">
        <v>1790</v>
      </c>
      <c r="F111" s="84" t="s">
        <v>1681</v>
      </c>
      <c r="G111" s="38" t="s">
        <v>1687</v>
      </c>
      <c r="H111" s="37" t="s">
        <v>64</v>
      </c>
      <c r="I111" s="44">
        <v>58000000</v>
      </c>
      <c r="J111" s="86" t="s">
        <v>1791</v>
      </c>
      <c r="K111" s="38" t="s">
        <v>1792</v>
      </c>
      <c r="L111" s="38" t="s">
        <v>1793</v>
      </c>
      <c r="M111" s="85" t="s">
        <v>1349</v>
      </c>
      <c r="N111" s="46"/>
      <c r="O111" s="87"/>
    </row>
    <row r="112" spans="2:15" x14ac:dyDescent="0.15">
      <c r="B112" s="40">
        <v>2017</v>
      </c>
      <c r="C112" s="41">
        <v>4</v>
      </c>
      <c r="D112" s="82" t="s">
        <v>1351</v>
      </c>
      <c r="E112" s="37" t="s">
        <v>2154</v>
      </c>
      <c r="F112" s="84" t="s">
        <v>1694</v>
      </c>
      <c r="G112" s="38" t="s">
        <v>1695</v>
      </c>
      <c r="H112" s="37" t="s">
        <v>107</v>
      </c>
      <c r="I112" s="44">
        <v>57600000</v>
      </c>
      <c r="J112" s="86" t="s">
        <v>2147</v>
      </c>
      <c r="K112" s="38" t="s">
        <v>2155</v>
      </c>
      <c r="L112" s="38" t="s">
        <v>2156</v>
      </c>
      <c r="M112" s="85" t="s">
        <v>1352</v>
      </c>
      <c r="N112" s="46"/>
      <c r="O112" s="87"/>
    </row>
    <row r="113" spans="2:15" x14ac:dyDescent="0.15">
      <c r="B113" s="40">
        <v>2017</v>
      </c>
      <c r="C113" s="41">
        <v>4</v>
      </c>
      <c r="D113" s="82" t="s">
        <v>1348</v>
      </c>
      <c r="E113" s="37" t="s">
        <v>1705</v>
      </c>
      <c r="F113" s="84" t="s">
        <v>1681</v>
      </c>
      <c r="G113" s="38" t="s">
        <v>1682</v>
      </c>
      <c r="H113" s="37" t="s">
        <v>107</v>
      </c>
      <c r="I113" s="44">
        <v>55171368</v>
      </c>
      <c r="J113" s="86" t="s">
        <v>1701</v>
      </c>
      <c r="K113" s="38" t="s">
        <v>1706</v>
      </c>
      <c r="L113" s="38" t="s">
        <v>1707</v>
      </c>
      <c r="M113" s="85" t="s">
        <v>2430</v>
      </c>
      <c r="N113" s="46"/>
      <c r="O113" s="87"/>
    </row>
    <row r="114" spans="2:15" x14ac:dyDescent="0.15">
      <c r="B114" s="40">
        <v>2017</v>
      </c>
      <c r="C114" s="41">
        <v>4</v>
      </c>
      <c r="D114" s="82" t="s">
        <v>1355</v>
      </c>
      <c r="E114" s="37" t="s">
        <v>1846</v>
      </c>
      <c r="F114" s="84" t="s">
        <v>1681</v>
      </c>
      <c r="G114" s="38" t="s">
        <v>1687</v>
      </c>
      <c r="H114" s="37" t="s">
        <v>64</v>
      </c>
      <c r="I114" s="44">
        <v>55000000</v>
      </c>
      <c r="J114" s="86" t="s">
        <v>1843</v>
      </c>
      <c r="K114" s="38" t="s">
        <v>1844</v>
      </c>
      <c r="L114" s="38" t="s">
        <v>1845</v>
      </c>
      <c r="M114" s="85" t="s">
        <v>1349</v>
      </c>
      <c r="N114" s="46"/>
      <c r="O114" s="87"/>
    </row>
    <row r="115" spans="2:15" x14ac:dyDescent="0.15">
      <c r="B115" s="40">
        <v>2017</v>
      </c>
      <c r="C115" s="41">
        <v>4</v>
      </c>
      <c r="D115" s="82" t="s">
        <v>1351</v>
      </c>
      <c r="E115" s="37" t="s">
        <v>2195</v>
      </c>
      <c r="F115" s="84" t="s">
        <v>1694</v>
      </c>
      <c r="G115" s="38" t="s">
        <v>1714</v>
      </c>
      <c r="H115" s="37" t="s">
        <v>64</v>
      </c>
      <c r="I115" s="44">
        <v>54786000</v>
      </c>
      <c r="J115" s="86" t="s">
        <v>1600</v>
      </c>
      <c r="K115" s="38" t="s">
        <v>2196</v>
      </c>
      <c r="L115" s="38" t="s">
        <v>2197</v>
      </c>
      <c r="M115" s="85" t="s">
        <v>1352</v>
      </c>
      <c r="N115" s="46"/>
      <c r="O115" s="87"/>
    </row>
    <row r="116" spans="2:15" x14ac:dyDescent="0.15">
      <c r="B116" s="40">
        <v>2017</v>
      </c>
      <c r="C116" s="41">
        <v>4</v>
      </c>
      <c r="D116" s="82" t="s">
        <v>1348</v>
      </c>
      <c r="E116" s="37" t="s">
        <v>2097</v>
      </c>
      <c r="F116" s="84" t="s">
        <v>1681</v>
      </c>
      <c r="G116" s="38" t="s">
        <v>1687</v>
      </c>
      <c r="H116" s="37" t="s">
        <v>107</v>
      </c>
      <c r="I116" s="44">
        <v>54000000</v>
      </c>
      <c r="J116" s="86" t="s">
        <v>2090</v>
      </c>
      <c r="K116" s="38" t="s">
        <v>2094</v>
      </c>
      <c r="L116" s="38" t="s">
        <v>2095</v>
      </c>
      <c r="M116" s="85" t="s">
        <v>1349</v>
      </c>
      <c r="N116" s="46"/>
      <c r="O116" s="87"/>
    </row>
    <row r="117" spans="2:15" x14ac:dyDescent="0.15">
      <c r="B117" s="40">
        <v>2017</v>
      </c>
      <c r="C117" s="41">
        <v>4</v>
      </c>
      <c r="D117" s="82" t="s">
        <v>15</v>
      </c>
      <c r="E117" s="37" t="s">
        <v>2410</v>
      </c>
      <c r="F117" s="84" t="s">
        <v>2255</v>
      </c>
      <c r="G117" s="38" t="s">
        <v>2243</v>
      </c>
      <c r="H117" s="37" t="s">
        <v>107</v>
      </c>
      <c r="I117" s="44">
        <v>53405000</v>
      </c>
      <c r="J117" s="86" t="s">
        <v>2307</v>
      </c>
      <c r="K117" s="38" t="s">
        <v>2384</v>
      </c>
      <c r="L117" s="38" t="s">
        <v>2385</v>
      </c>
      <c r="M117" s="85" t="s">
        <v>24</v>
      </c>
      <c r="N117" s="46"/>
      <c r="O117" s="87"/>
    </row>
    <row r="118" spans="2:15" x14ac:dyDescent="0.15">
      <c r="B118" s="40">
        <v>2017</v>
      </c>
      <c r="C118" s="41">
        <v>4</v>
      </c>
      <c r="D118" s="82" t="s">
        <v>1348</v>
      </c>
      <c r="E118" s="37" t="s">
        <v>1786</v>
      </c>
      <c r="F118" s="84" t="s">
        <v>1681</v>
      </c>
      <c r="G118" s="38" t="s">
        <v>1687</v>
      </c>
      <c r="H118" s="37" t="s">
        <v>64</v>
      </c>
      <c r="I118" s="44">
        <v>52467000</v>
      </c>
      <c r="J118" s="86" t="s">
        <v>1787</v>
      </c>
      <c r="K118" s="38" t="s">
        <v>1788</v>
      </c>
      <c r="L118" s="38" t="s">
        <v>1789</v>
      </c>
      <c r="M118" s="85" t="s">
        <v>1352</v>
      </c>
      <c r="N118" s="46"/>
      <c r="O118" s="87"/>
    </row>
    <row r="119" spans="2:15" x14ac:dyDescent="0.15">
      <c r="B119" s="40">
        <v>2017</v>
      </c>
      <c r="C119" s="41">
        <v>4</v>
      </c>
      <c r="D119" s="82" t="s">
        <v>1354</v>
      </c>
      <c r="E119" s="37" t="s">
        <v>1657</v>
      </c>
      <c r="F119" s="84" t="s">
        <v>1356</v>
      </c>
      <c r="G119" s="38" t="s">
        <v>1358</v>
      </c>
      <c r="H119" s="37" t="s">
        <v>107</v>
      </c>
      <c r="I119" s="44">
        <v>51000000</v>
      </c>
      <c r="J119" s="86" t="s">
        <v>1365</v>
      </c>
      <c r="K119" s="38" t="s">
        <v>1658</v>
      </c>
      <c r="L119" s="38" t="s">
        <v>1659</v>
      </c>
      <c r="M119" s="85" t="s">
        <v>1359</v>
      </c>
      <c r="N119" s="46"/>
      <c r="O119" s="87"/>
    </row>
    <row r="120" spans="2:15" x14ac:dyDescent="0.15">
      <c r="B120" s="40">
        <v>2017</v>
      </c>
      <c r="C120" s="41">
        <v>4</v>
      </c>
      <c r="D120" s="82" t="s">
        <v>1348</v>
      </c>
      <c r="E120" s="37" t="s">
        <v>1851</v>
      </c>
      <c r="F120" s="84" t="s">
        <v>1681</v>
      </c>
      <c r="G120" s="38" t="s">
        <v>1687</v>
      </c>
      <c r="H120" s="37" t="s">
        <v>107</v>
      </c>
      <c r="I120" s="44">
        <v>50680000</v>
      </c>
      <c r="J120" s="86" t="s">
        <v>1852</v>
      </c>
      <c r="K120" s="38" t="s">
        <v>1853</v>
      </c>
      <c r="L120" s="38" t="s">
        <v>1854</v>
      </c>
      <c r="M120" s="85" t="s">
        <v>1349</v>
      </c>
      <c r="N120" s="46"/>
      <c r="O120" s="87" t="s">
        <v>682</v>
      </c>
    </row>
    <row r="121" spans="2:15" x14ac:dyDescent="0.15">
      <c r="B121" s="40">
        <v>2017</v>
      </c>
      <c r="C121" s="41">
        <v>4</v>
      </c>
      <c r="D121" s="82" t="s">
        <v>1354</v>
      </c>
      <c r="E121" s="37" t="s">
        <v>1660</v>
      </c>
      <c r="F121" s="84" t="s">
        <v>1356</v>
      </c>
      <c r="G121" s="38" t="s">
        <v>1358</v>
      </c>
      <c r="H121" s="37" t="s">
        <v>107</v>
      </c>
      <c r="I121" s="44">
        <v>50000000</v>
      </c>
      <c r="J121" s="86" t="s">
        <v>1365</v>
      </c>
      <c r="K121" s="38" t="s">
        <v>1658</v>
      </c>
      <c r="L121" s="38" t="s">
        <v>1659</v>
      </c>
      <c r="M121" s="85" t="s">
        <v>1359</v>
      </c>
      <c r="N121" s="46"/>
      <c r="O121" s="87"/>
    </row>
    <row r="122" spans="2:15" x14ac:dyDescent="0.15">
      <c r="B122" s="40">
        <v>2017</v>
      </c>
      <c r="C122" s="41">
        <v>4</v>
      </c>
      <c r="D122" s="82" t="s">
        <v>1348</v>
      </c>
      <c r="E122" s="37" t="s">
        <v>2106</v>
      </c>
      <c r="F122" s="84" t="s">
        <v>1681</v>
      </c>
      <c r="G122" s="38" t="s">
        <v>1687</v>
      </c>
      <c r="H122" s="37" t="s">
        <v>107</v>
      </c>
      <c r="I122" s="44">
        <v>50000000</v>
      </c>
      <c r="J122" s="86" t="s">
        <v>2090</v>
      </c>
      <c r="K122" s="38" t="s">
        <v>2102</v>
      </c>
      <c r="L122" s="38" t="s">
        <v>2107</v>
      </c>
      <c r="M122" s="85" t="s">
        <v>1349</v>
      </c>
      <c r="N122" s="46"/>
      <c r="O122" s="87"/>
    </row>
    <row r="123" spans="2:15" x14ac:dyDescent="0.15">
      <c r="B123" s="40">
        <v>2017</v>
      </c>
      <c r="C123" s="41">
        <v>4</v>
      </c>
      <c r="D123" s="82" t="s">
        <v>1348</v>
      </c>
      <c r="E123" s="37" t="s">
        <v>2093</v>
      </c>
      <c r="F123" s="84" t="s">
        <v>1681</v>
      </c>
      <c r="G123" s="38" t="s">
        <v>1687</v>
      </c>
      <c r="H123" s="37" t="s">
        <v>107</v>
      </c>
      <c r="I123" s="44">
        <v>49000000</v>
      </c>
      <c r="J123" s="86" t="s">
        <v>2090</v>
      </c>
      <c r="K123" s="38" t="s">
        <v>2094</v>
      </c>
      <c r="L123" s="38" t="s">
        <v>2095</v>
      </c>
      <c r="M123" s="85" t="s">
        <v>1349</v>
      </c>
      <c r="N123" s="46"/>
      <c r="O123" s="87"/>
    </row>
    <row r="124" spans="2:15" x14ac:dyDescent="0.15">
      <c r="B124" s="40">
        <v>2017</v>
      </c>
      <c r="C124" s="41">
        <v>4</v>
      </c>
      <c r="D124" s="82" t="s">
        <v>1348</v>
      </c>
      <c r="E124" s="37" t="s">
        <v>1813</v>
      </c>
      <c r="F124" s="84" t="s">
        <v>1681</v>
      </c>
      <c r="G124" s="38" t="s">
        <v>1687</v>
      </c>
      <c r="H124" s="37" t="s">
        <v>64</v>
      </c>
      <c r="I124" s="44">
        <v>47000000</v>
      </c>
      <c r="J124" s="86" t="s">
        <v>1805</v>
      </c>
      <c r="K124" s="38" t="s">
        <v>1811</v>
      </c>
      <c r="L124" s="38" t="s">
        <v>1812</v>
      </c>
      <c r="M124" s="85" t="s">
        <v>1349</v>
      </c>
      <c r="N124" s="46"/>
      <c r="O124" s="87"/>
    </row>
    <row r="125" spans="2:15" x14ac:dyDescent="0.15">
      <c r="B125" s="40">
        <v>2017</v>
      </c>
      <c r="C125" s="41">
        <v>4</v>
      </c>
      <c r="D125" s="82" t="s">
        <v>1348</v>
      </c>
      <c r="E125" s="37" t="s">
        <v>1722</v>
      </c>
      <c r="F125" s="84" t="s">
        <v>1694</v>
      </c>
      <c r="G125" s="38" t="s">
        <v>1687</v>
      </c>
      <c r="H125" s="37" t="s">
        <v>64</v>
      </c>
      <c r="I125" s="44">
        <v>45000000</v>
      </c>
      <c r="J125" s="86" t="s">
        <v>1715</v>
      </c>
      <c r="K125" s="38" t="s">
        <v>1719</v>
      </c>
      <c r="L125" s="38" t="s">
        <v>1720</v>
      </c>
      <c r="M125" s="85" t="s">
        <v>1352</v>
      </c>
      <c r="N125" s="46"/>
      <c r="O125" s="87"/>
    </row>
    <row r="126" spans="2:15" x14ac:dyDescent="0.15">
      <c r="B126" s="40">
        <v>2017</v>
      </c>
      <c r="C126" s="41">
        <v>4</v>
      </c>
      <c r="D126" s="82" t="s">
        <v>1348</v>
      </c>
      <c r="E126" s="37" t="s">
        <v>1774</v>
      </c>
      <c r="F126" s="84" t="s">
        <v>1681</v>
      </c>
      <c r="G126" s="38" t="s">
        <v>1682</v>
      </c>
      <c r="H126" s="37" t="s">
        <v>64</v>
      </c>
      <c r="I126" s="44">
        <v>45000000</v>
      </c>
      <c r="J126" s="86" t="s">
        <v>1767</v>
      </c>
      <c r="K126" s="38" t="s">
        <v>1771</v>
      </c>
      <c r="L126" s="38" t="s">
        <v>1772</v>
      </c>
      <c r="M126" s="85" t="s">
        <v>1349</v>
      </c>
      <c r="N126" s="46"/>
      <c r="O126" s="87"/>
    </row>
    <row r="127" spans="2:15" x14ac:dyDescent="0.15">
      <c r="B127" s="40">
        <v>2017</v>
      </c>
      <c r="C127" s="41">
        <v>4</v>
      </c>
      <c r="D127" s="82" t="s">
        <v>1351</v>
      </c>
      <c r="E127" s="37" t="s">
        <v>1886</v>
      </c>
      <c r="F127" s="84" t="s">
        <v>1694</v>
      </c>
      <c r="G127" s="38" t="s">
        <v>1714</v>
      </c>
      <c r="H127" s="37" t="s">
        <v>64</v>
      </c>
      <c r="I127" s="44">
        <v>44000000</v>
      </c>
      <c r="J127" s="86" t="s">
        <v>1628</v>
      </c>
      <c r="K127" s="38" t="s">
        <v>1629</v>
      </c>
      <c r="L127" s="38" t="s">
        <v>1630</v>
      </c>
      <c r="M127" s="85" t="s">
        <v>1349</v>
      </c>
      <c r="N127" s="46"/>
      <c r="O127" s="87"/>
    </row>
    <row r="128" spans="2:15" x14ac:dyDescent="0.15">
      <c r="B128" s="40">
        <v>2017</v>
      </c>
      <c r="C128" s="41">
        <v>4</v>
      </c>
      <c r="D128" s="82" t="s">
        <v>15</v>
      </c>
      <c r="E128" s="37" t="s">
        <v>2400</v>
      </c>
      <c r="F128" s="84" t="s">
        <v>2255</v>
      </c>
      <c r="G128" s="38" t="s">
        <v>2243</v>
      </c>
      <c r="H128" s="37" t="s">
        <v>107</v>
      </c>
      <c r="I128" s="44">
        <v>43272000</v>
      </c>
      <c r="J128" s="86" t="s">
        <v>2397</v>
      </c>
      <c r="K128" s="38" t="s">
        <v>2398</v>
      </c>
      <c r="L128" s="38" t="s">
        <v>2399</v>
      </c>
      <c r="M128" s="85" t="s">
        <v>24</v>
      </c>
      <c r="N128" s="46"/>
      <c r="O128" s="87"/>
    </row>
    <row r="129" spans="2:15" x14ac:dyDescent="0.15">
      <c r="B129" s="40">
        <v>2017</v>
      </c>
      <c r="C129" s="41">
        <v>4</v>
      </c>
      <c r="D129" s="82" t="s">
        <v>1351</v>
      </c>
      <c r="E129" s="37" t="s">
        <v>1831</v>
      </c>
      <c r="F129" s="84" t="s">
        <v>1681</v>
      </c>
      <c r="G129" s="38" t="s">
        <v>1714</v>
      </c>
      <c r="H129" s="37" t="s">
        <v>138</v>
      </c>
      <c r="I129" s="44">
        <v>40900000</v>
      </c>
      <c r="J129" s="86" t="s">
        <v>1832</v>
      </c>
      <c r="K129" s="38" t="s">
        <v>1833</v>
      </c>
      <c r="L129" s="38" t="s">
        <v>1834</v>
      </c>
      <c r="M129" s="85" t="s">
        <v>1352</v>
      </c>
      <c r="N129" s="46"/>
      <c r="O129" s="87"/>
    </row>
    <row r="130" spans="2:15" x14ac:dyDescent="0.15">
      <c r="B130" s="40">
        <v>2017</v>
      </c>
      <c r="C130" s="41">
        <v>4</v>
      </c>
      <c r="D130" s="82" t="s">
        <v>1348</v>
      </c>
      <c r="E130" s="37" t="s">
        <v>1773</v>
      </c>
      <c r="F130" s="84" t="s">
        <v>1681</v>
      </c>
      <c r="G130" s="38" t="s">
        <v>1682</v>
      </c>
      <c r="H130" s="37" t="s">
        <v>64</v>
      </c>
      <c r="I130" s="44">
        <v>40000000</v>
      </c>
      <c r="J130" s="86" t="s">
        <v>1767</v>
      </c>
      <c r="K130" s="38" t="s">
        <v>1771</v>
      </c>
      <c r="L130" s="38" t="s">
        <v>1772</v>
      </c>
      <c r="M130" s="85" t="s">
        <v>1349</v>
      </c>
      <c r="N130" s="46"/>
      <c r="O130" s="87"/>
    </row>
    <row r="131" spans="2:15" x14ac:dyDescent="0.15">
      <c r="B131" s="40">
        <v>2017</v>
      </c>
      <c r="C131" s="41">
        <v>4</v>
      </c>
      <c r="D131" s="82" t="s">
        <v>1351</v>
      </c>
      <c r="E131" s="37" t="s">
        <v>1899</v>
      </c>
      <c r="F131" s="84" t="s">
        <v>1694</v>
      </c>
      <c r="G131" s="38" t="s">
        <v>1695</v>
      </c>
      <c r="H131" s="37" t="s">
        <v>64</v>
      </c>
      <c r="I131" s="44">
        <v>40000000</v>
      </c>
      <c r="J131" s="86" t="s">
        <v>1350</v>
      </c>
      <c r="K131" s="38" t="s">
        <v>1634</v>
      </c>
      <c r="L131" s="38" t="s">
        <v>1635</v>
      </c>
      <c r="M131" s="85" t="s">
        <v>1349</v>
      </c>
      <c r="N131" s="46"/>
      <c r="O131" s="87"/>
    </row>
    <row r="132" spans="2:15" x14ac:dyDescent="0.15">
      <c r="B132" s="40">
        <v>2017</v>
      </c>
      <c r="C132" s="41">
        <v>4</v>
      </c>
      <c r="D132" s="82" t="s">
        <v>1351</v>
      </c>
      <c r="E132" s="37" t="s">
        <v>1900</v>
      </c>
      <c r="F132" s="84" t="s">
        <v>1694</v>
      </c>
      <c r="G132" s="38" t="s">
        <v>1695</v>
      </c>
      <c r="H132" s="37" t="s">
        <v>64</v>
      </c>
      <c r="I132" s="44">
        <v>40000000</v>
      </c>
      <c r="J132" s="86" t="s">
        <v>1350</v>
      </c>
      <c r="K132" s="38" t="s">
        <v>1634</v>
      </c>
      <c r="L132" s="38" t="s">
        <v>1635</v>
      </c>
      <c r="M132" s="85" t="s">
        <v>1349</v>
      </c>
      <c r="N132" s="46"/>
      <c r="O132" s="87"/>
    </row>
    <row r="133" spans="2:15" x14ac:dyDescent="0.15">
      <c r="B133" s="40">
        <v>2017</v>
      </c>
      <c r="C133" s="41">
        <v>4</v>
      </c>
      <c r="D133" s="82" t="s">
        <v>1351</v>
      </c>
      <c r="E133" s="37" t="s">
        <v>1901</v>
      </c>
      <c r="F133" s="84" t="s">
        <v>1694</v>
      </c>
      <c r="G133" s="38" t="s">
        <v>1695</v>
      </c>
      <c r="H133" s="37" t="s">
        <v>64</v>
      </c>
      <c r="I133" s="44">
        <v>40000000</v>
      </c>
      <c r="J133" s="86" t="s">
        <v>1350</v>
      </c>
      <c r="K133" s="38" t="s">
        <v>1902</v>
      </c>
      <c r="L133" s="38" t="s">
        <v>1903</v>
      </c>
      <c r="M133" s="85" t="s">
        <v>1349</v>
      </c>
      <c r="N133" s="46"/>
      <c r="O133" s="87"/>
    </row>
    <row r="134" spans="2:15" x14ac:dyDescent="0.15">
      <c r="B134" s="40">
        <v>2017</v>
      </c>
      <c r="C134" s="41">
        <v>4</v>
      </c>
      <c r="D134" s="82" t="s">
        <v>1351</v>
      </c>
      <c r="E134" s="37" t="s">
        <v>1904</v>
      </c>
      <c r="F134" s="84" t="s">
        <v>1694</v>
      </c>
      <c r="G134" s="38" t="s">
        <v>1695</v>
      </c>
      <c r="H134" s="37" t="s">
        <v>64</v>
      </c>
      <c r="I134" s="44">
        <v>40000000</v>
      </c>
      <c r="J134" s="86" t="s">
        <v>1350</v>
      </c>
      <c r="K134" s="38" t="s">
        <v>1634</v>
      </c>
      <c r="L134" s="38" t="s">
        <v>1635</v>
      </c>
      <c r="M134" s="85" t="s">
        <v>1349</v>
      </c>
      <c r="N134" s="46"/>
      <c r="O134" s="87"/>
    </row>
    <row r="135" spans="2:15" x14ac:dyDescent="0.15">
      <c r="B135" s="40">
        <v>2017</v>
      </c>
      <c r="C135" s="41">
        <v>4</v>
      </c>
      <c r="D135" s="82" t="s">
        <v>1351</v>
      </c>
      <c r="E135" s="37" t="s">
        <v>1905</v>
      </c>
      <c r="F135" s="84" t="s">
        <v>1694</v>
      </c>
      <c r="G135" s="38" t="s">
        <v>1695</v>
      </c>
      <c r="H135" s="37" t="s">
        <v>64</v>
      </c>
      <c r="I135" s="44">
        <v>40000000</v>
      </c>
      <c r="J135" s="86" t="s">
        <v>1350</v>
      </c>
      <c r="K135" s="38" t="s">
        <v>1902</v>
      </c>
      <c r="L135" s="38" t="s">
        <v>1903</v>
      </c>
      <c r="M135" s="85" t="s">
        <v>1349</v>
      </c>
      <c r="N135" s="46"/>
      <c r="O135" s="87"/>
    </row>
    <row r="136" spans="2:15" x14ac:dyDescent="0.15">
      <c r="B136" s="40">
        <v>2017</v>
      </c>
      <c r="C136" s="41">
        <v>4</v>
      </c>
      <c r="D136" s="82" t="s">
        <v>15</v>
      </c>
      <c r="E136" s="37" t="s">
        <v>2411</v>
      </c>
      <c r="F136" s="84" t="s">
        <v>2255</v>
      </c>
      <c r="G136" s="38" t="s">
        <v>2243</v>
      </c>
      <c r="H136" s="37" t="s">
        <v>107</v>
      </c>
      <c r="I136" s="44">
        <v>39754000</v>
      </c>
      <c r="J136" s="86" t="s">
        <v>2307</v>
      </c>
      <c r="K136" s="38" t="s">
        <v>2384</v>
      </c>
      <c r="L136" s="38" t="s">
        <v>2385</v>
      </c>
      <c r="M136" s="85" t="s">
        <v>24</v>
      </c>
      <c r="N136" s="46"/>
      <c r="O136" s="87"/>
    </row>
    <row r="137" spans="2:15" x14ac:dyDescent="0.15">
      <c r="B137" s="40">
        <v>2017</v>
      </c>
      <c r="C137" s="41">
        <v>4</v>
      </c>
      <c r="D137" s="82" t="s">
        <v>1348</v>
      </c>
      <c r="E137" s="37" t="s">
        <v>1755</v>
      </c>
      <c r="F137" s="84" t="s">
        <v>1681</v>
      </c>
      <c r="G137" s="38" t="s">
        <v>1687</v>
      </c>
      <c r="H137" s="37" t="s">
        <v>647</v>
      </c>
      <c r="I137" s="44">
        <v>37000000</v>
      </c>
      <c r="J137" s="86" t="s">
        <v>1747</v>
      </c>
      <c r="K137" s="38" t="s">
        <v>1753</v>
      </c>
      <c r="L137" s="38" t="s">
        <v>1754</v>
      </c>
      <c r="M137" s="85" t="s">
        <v>1349</v>
      </c>
      <c r="N137" s="46"/>
      <c r="O137" s="87"/>
    </row>
    <row r="138" spans="2:15" x14ac:dyDescent="0.15">
      <c r="B138" s="40">
        <v>2017</v>
      </c>
      <c r="C138" s="41">
        <v>4</v>
      </c>
      <c r="D138" s="82" t="s">
        <v>1348</v>
      </c>
      <c r="E138" s="37" t="s">
        <v>1815</v>
      </c>
      <c r="F138" s="84" t="s">
        <v>1681</v>
      </c>
      <c r="G138" s="38" t="s">
        <v>1687</v>
      </c>
      <c r="H138" s="37" t="s">
        <v>64</v>
      </c>
      <c r="I138" s="44">
        <v>36067000</v>
      </c>
      <c r="J138" s="86" t="s">
        <v>1816</v>
      </c>
      <c r="K138" s="38" t="s">
        <v>1817</v>
      </c>
      <c r="L138" s="38" t="s">
        <v>1818</v>
      </c>
      <c r="M138" s="85" t="s">
        <v>1349</v>
      </c>
      <c r="N138" s="46"/>
      <c r="O138" s="87"/>
    </row>
    <row r="139" spans="2:15" x14ac:dyDescent="0.15">
      <c r="B139" s="40">
        <v>2017</v>
      </c>
      <c r="C139" s="41">
        <v>4</v>
      </c>
      <c r="D139" s="82" t="s">
        <v>1351</v>
      </c>
      <c r="E139" s="37" t="s">
        <v>2189</v>
      </c>
      <c r="F139" s="84" t="s">
        <v>1694</v>
      </c>
      <c r="G139" s="38" t="s">
        <v>1695</v>
      </c>
      <c r="H139" s="37" t="s">
        <v>64</v>
      </c>
      <c r="I139" s="44">
        <v>32406000</v>
      </c>
      <c r="J139" s="86" t="s">
        <v>2190</v>
      </c>
      <c r="K139" s="38" t="s">
        <v>2191</v>
      </c>
      <c r="L139" s="38" t="s">
        <v>2192</v>
      </c>
      <c r="M139" s="85" t="s">
        <v>1352</v>
      </c>
      <c r="N139" s="46"/>
      <c r="O139" s="87"/>
    </row>
    <row r="140" spans="2:15" x14ac:dyDescent="0.15">
      <c r="B140" s="40">
        <v>2017</v>
      </c>
      <c r="C140" s="41">
        <v>4</v>
      </c>
      <c r="D140" s="82" t="s">
        <v>1351</v>
      </c>
      <c r="E140" s="37" t="s">
        <v>2193</v>
      </c>
      <c r="F140" s="84" t="s">
        <v>1694</v>
      </c>
      <c r="G140" s="38" t="s">
        <v>1695</v>
      </c>
      <c r="H140" s="37" t="s">
        <v>64</v>
      </c>
      <c r="I140" s="44">
        <v>32406000</v>
      </c>
      <c r="J140" s="86" t="s">
        <v>2190</v>
      </c>
      <c r="K140" s="38" t="s">
        <v>2191</v>
      </c>
      <c r="L140" s="38" t="s">
        <v>2192</v>
      </c>
      <c r="M140" s="85" t="s">
        <v>1352</v>
      </c>
      <c r="N140" s="46"/>
      <c r="O140" s="87"/>
    </row>
    <row r="141" spans="2:15" x14ac:dyDescent="0.15">
      <c r="B141" s="40">
        <v>2017</v>
      </c>
      <c r="C141" s="41">
        <v>4</v>
      </c>
      <c r="D141" s="82" t="s">
        <v>1351</v>
      </c>
      <c r="E141" s="37" t="s">
        <v>1728</v>
      </c>
      <c r="F141" s="84" t="s">
        <v>1681</v>
      </c>
      <c r="G141" s="38" t="s">
        <v>1687</v>
      </c>
      <c r="H141" s="37" t="s">
        <v>64</v>
      </c>
      <c r="I141" s="44">
        <v>30000000</v>
      </c>
      <c r="J141" s="86" t="s">
        <v>1715</v>
      </c>
      <c r="K141" s="38" t="s">
        <v>1726</v>
      </c>
      <c r="L141" s="38" t="s">
        <v>1729</v>
      </c>
      <c r="M141" s="85" t="s">
        <v>1352</v>
      </c>
      <c r="N141" s="46"/>
      <c r="O141" s="87"/>
    </row>
    <row r="142" spans="2:15" x14ac:dyDescent="0.15">
      <c r="B142" s="40">
        <v>2017</v>
      </c>
      <c r="C142" s="41">
        <v>4</v>
      </c>
      <c r="D142" s="82" t="s">
        <v>1348</v>
      </c>
      <c r="E142" s="37" t="s">
        <v>1731</v>
      </c>
      <c r="F142" s="84" t="s">
        <v>1694</v>
      </c>
      <c r="G142" s="38" t="s">
        <v>1687</v>
      </c>
      <c r="H142" s="37" t="s">
        <v>645</v>
      </c>
      <c r="I142" s="44">
        <v>30000000</v>
      </c>
      <c r="J142" s="86" t="s">
        <v>1715</v>
      </c>
      <c r="K142" s="38" t="s">
        <v>1732</v>
      </c>
      <c r="L142" s="38" t="s">
        <v>1733</v>
      </c>
      <c r="M142" s="85" t="s">
        <v>1352</v>
      </c>
      <c r="N142" s="46"/>
      <c r="O142" s="87"/>
    </row>
    <row r="143" spans="2:15" x14ac:dyDescent="0.15">
      <c r="B143" s="40">
        <v>2017</v>
      </c>
      <c r="C143" s="41">
        <v>4</v>
      </c>
      <c r="D143" s="82" t="s">
        <v>1348</v>
      </c>
      <c r="E143" s="37" t="s">
        <v>1735</v>
      </c>
      <c r="F143" s="84" t="s">
        <v>1681</v>
      </c>
      <c r="G143" s="38" t="s">
        <v>1687</v>
      </c>
      <c r="H143" s="37" t="s">
        <v>645</v>
      </c>
      <c r="I143" s="44">
        <v>30000000</v>
      </c>
      <c r="J143" s="86" t="s">
        <v>1736</v>
      </c>
      <c r="K143" s="38" t="s">
        <v>1737</v>
      </c>
      <c r="L143" s="38" t="s">
        <v>1738</v>
      </c>
      <c r="M143" s="85" t="s">
        <v>1349</v>
      </c>
      <c r="N143" s="46"/>
      <c r="O143" s="87"/>
    </row>
    <row r="144" spans="2:15" x14ac:dyDescent="0.15">
      <c r="B144" s="40">
        <v>2017</v>
      </c>
      <c r="C144" s="41">
        <v>4</v>
      </c>
      <c r="D144" s="82" t="s">
        <v>1348</v>
      </c>
      <c r="E144" s="37" t="s">
        <v>1740</v>
      </c>
      <c r="F144" s="84" t="s">
        <v>1681</v>
      </c>
      <c r="G144" s="38" t="s">
        <v>1687</v>
      </c>
      <c r="H144" s="37" t="s">
        <v>645</v>
      </c>
      <c r="I144" s="44">
        <v>30000000</v>
      </c>
      <c r="J144" s="86" t="s">
        <v>1736</v>
      </c>
      <c r="K144" s="38" t="s">
        <v>1741</v>
      </c>
      <c r="L144" s="38" t="s">
        <v>1727</v>
      </c>
      <c r="M144" s="85" t="s">
        <v>1349</v>
      </c>
      <c r="N144" s="46"/>
      <c r="O144" s="87"/>
    </row>
    <row r="145" spans="2:15" x14ac:dyDescent="0.15">
      <c r="B145" s="40">
        <v>2017</v>
      </c>
      <c r="C145" s="41">
        <v>4</v>
      </c>
      <c r="D145" s="82" t="s">
        <v>1351</v>
      </c>
      <c r="E145" s="37" t="s">
        <v>2232</v>
      </c>
      <c r="F145" s="84" t="s">
        <v>1694</v>
      </c>
      <c r="G145" s="38" t="s">
        <v>1695</v>
      </c>
      <c r="H145" s="37" t="s">
        <v>64</v>
      </c>
      <c r="I145" s="44">
        <v>30000000</v>
      </c>
      <c r="J145" s="86" t="s">
        <v>1613</v>
      </c>
      <c r="K145" s="38" t="s">
        <v>2233</v>
      </c>
      <c r="L145" s="38" t="s">
        <v>2234</v>
      </c>
      <c r="M145" s="85" t="s">
        <v>1352</v>
      </c>
      <c r="N145" s="46"/>
      <c r="O145" s="87"/>
    </row>
    <row r="146" spans="2:15" x14ac:dyDescent="0.15">
      <c r="B146" s="40">
        <v>2017</v>
      </c>
      <c r="C146" s="41">
        <v>4</v>
      </c>
      <c r="D146" s="82" t="s">
        <v>1692</v>
      </c>
      <c r="E146" s="37" t="s">
        <v>1693</v>
      </c>
      <c r="F146" s="84" t="s">
        <v>1694</v>
      </c>
      <c r="G146" s="38" t="s">
        <v>1695</v>
      </c>
      <c r="H146" s="37" t="s">
        <v>138</v>
      </c>
      <c r="I146" s="44">
        <v>29290000</v>
      </c>
      <c r="J146" s="86" t="s">
        <v>1696</v>
      </c>
      <c r="K146" s="38" t="s">
        <v>1697</v>
      </c>
      <c r="L146" s="38" t="s">
        <v>1698</v>
      </c>
      <c r="M146" s="85" t="s">
        <v>1352</v>
      </c>
      <c r="N146" s="46"/>
      <c r="O146" s="87" t="s">
        <v>305</v>
      </c>
    </row>
    <row r="147" spans="2:15" x14ac:dyDescent="0.15">
      <c r="B147" s="40">
        <v>2017</v>
      </c>
      <c r="C147" s="41">
        <v>4</v>
      </c>
      <c r="D147" s="82" t="s">
        <v>16</v>
      </c>
      <c r="E147" s="37" t="s">
        <v>2388</v>
      </c>
      <c r="F147" s="84" t="s">
        <v>2249</v>
      </c>
      <c r="G147" s="38" t="s">
        <v>2243</v>
      </c>
      <c r="H147" s="37" t="s">
        <v>107</v>
      </c>
      <c r="I147" s="44">
        <v>28584000</v>
      </c>
      <c r="J147" s="86" t="s">
        <v>2268</v>
      </c>
      <c r="K147" s="38" t="s">
        <v>2269</v>
      </c>
      <c r="L147" s="38" t="s">
        <v>2270</v>
      </c>
      <c r="M147" s="85" t="s">
        <v>24</v>
      </c>
      <c r="N147" s="46"/>
      <c r="O147" s="87"/>
    </row>
    <row r="148" spans="2:15" x14ac:dyDescent="0.15">
      <c r="B148" s="40">
        <v>2017</v>
      </c>
      <c r="C148" s="41">
        <v>4</v>
      </c>
      <c r="D148" s="82" t="s">
        <v>1351</v>
      </c>
      <c r="E148" s="37" t="s">
        <v>2237</v>
      </c>
      <c r="F148" s="84" t="s">
        <v>1694</v>
      </c>
      <c r="G148" s="38" t="s">
        <v>1695</v>
      </c>
      <c r="H148" s="37" t="s">
        <v>64</v>
      </c>
      <c r="I148" s="44">
        <v>28050000</v>
      </c>
      <c r="J148" s="86" t="s">
        <v>1613</v>
      </c>
      <c r="K148" s="38" t="s">
        <v>2238</v>
      </c>
      <c r="L148" s="38" t="s">
        <v>2239</v>
      </c>
      <c r="M148" s="85" t="s">
        <v>1352</v>
      </c>
      <c r="N148" s="46"/>
      <c r="O148" s="87"/>
    </row>
    <row r="149" spans="2:15" x14ac:dyDescent="0.15">
      <c r="B149" s="40">
        <v>2017</v>
      </c>
      <c r="C149" s="41">
        <v>4</v>
      </c>
      <c r="D149" s="82" t="s">
        <v>1348</v>
      </c>
      <c r="E149" s="37" t="s">
        <v>2127</v>
      </c>
      <c r="F149" s="84" t="s">
        <v>1681</v>
      </c>
      <c r="G149" s="38" t="s">
        <v>1687</v>
      </c>
      <c r="H149" s="37" t="s">
        <v>64</v>
      </c>
      <c r="I149" s="44">
        <v>28039000</v>
      </c>
      <c r="J149" s="86" t="s">
        <v>2128</v>
      </c>
      <c r="K149" s="38" t="s">
        <v>2129</v>
      </c>
      <c r="L149" s="38" t="s">
        <v>2130</v>
      </c>
      <c r="M149" s="85" t="s">
        <v>1349</v>
      </c>
      <c r="N149" s="46"/>
      <c r="O149" s="87"/>
    </row>
    <row r="150" spans="2:15" x14ac:dyDescent="0.15">
      <c r="B150" s="40">
        <v>2017</v>
      </c>
      <c r="C150" s="41">
        <v>4</v>
      </c>
      <c r="D150" s="82" t="s">
        <v>1348</v>
      </c>
      <c r="E150" s="37" t="s">
        <v>1819</v>
      </c>
      <c r="F150" s="84" t="s">
        <v>1820</v>
      </c>
      <c r="G150" s="38" t="s">
        <v>1714</v>
      </c>
      <c r="H150" s="37" t="s">
        <v>107</v>
      </c>
      <c r="I150" s="44">
        <v>27500000</v>
      </c>
      <c r="J150" s="86" t="s">
        <v>1821</v>
      </c>
      <c r="K150" s="38" t="s">
        <v>1822</v>
      </c>
      <c r="L150" s="38" t="s">
        <v>1823</v>
      </c>
      <c r="M150" s="85" t="s">
        <v>1352</v>
      </c>
      <c r="N150" s="46"/>
      <c r="O150" s="87"/>
    </row>
    <row r="151" spans="2:15" x14ac:dyDescent="0.15">
      <c r="B151" s="40">
        <v>2017</v>
      </c>
      <c r="C151" s="41">
        <v>4</v>
      </c>
      <c r="D151" s="82" t="s">
        <v>1348</v>
      </c>
      <c r="E151" s="37" t="s">
        <v>1861</v>
      </c>
      <c r="F151" s="84" t="s">
        <v>1681</v>
      </c>
      <c r="G151" s="38" t="s">
        <v>1687</v>
      </c>
      <c r="H151" s="37" t="s">
        <v>64</v>
      </c>
      <c r="I151" s="44">
        <v>23000000</v>
      </c>
      <c r="J151" s="86" t="s">
        <v>1862</v>
      </c>
      <c r="K151" s="38" t="s">
        <v>1863</v>
      </c>
      <c r="L151" s="38" t="s">
        <v>1864</v>
      </c>
      <c r="M151" s="85" t="s">
        <v>1349</v>
      </c>
      <c r="N151" s="46"/>
      <c r="O151" s="87"/>
    </row>
    <row r="152" spans="2:15" x14ac:dyDescent="0.15">
      <c r="B152" s="40">
        <v>2017</v>
      </c>
      <c r="C152" s="41">
        <v>4</v>
      </c>
      <c r="D152" s="82" t="s">
        <v>15</v>
      </c>
      <c r="E152" s="37" t="s">
        <v>2401</v>
      </c>
      <c r="F152" s="84" t="s">
        <v>2255</v>
      </c>
      <c r="G152" s="38" t="s">
        <v>2243</v>
      </c>
      <c r="H152" s="37" t="s">
        <v>107</v>
      </c>
      <c r="I152" s="44">
        <v>22173000</v>
      </c>
      <c r="J152" s="86" t="s">
        <v>2397</v>
      </c>
      <c r="K152" s="38" t="s">
        <v>2398</v>
      </c>
      <c r="L152" s="38" t="s">
        <v>2399</v>
      </c>
      <c r="M152" s="85" t="s">
        <v>24</v>
      </c>
      <c r="N152" s="46"/>
      <c r="O152" s="87"/>
    </row>
    <row r="153" spans="2:15" x14ac:dyDescent="0.15">
      <c r="B153" s="40">
        <v>2017</v>
      </c>
      <c r="C153" s="41">
        <v>4</v>
      </c>
      <c r="D153" s="82" t="s">
        <v>1351</v>
      </c>
      <c r="E153" s="37" t="s">
        <v>2236</v>
      </c>
      <c r="F153" s="84" t="s">
        <v>1694</v>
      </c>
      <c r="G153" s="38" t="s">
        <v>1695</v>
      </c>
      <c r="H153" s="37" t="s">
        <v>64</v>
      </c>
      <c r="I153" s="44">
        <v>22000000</v>
      </c>
      <c r="J153" s="86" t="s">
        <v>1613</v>
      </c>
      <c r="K153" s="38" t="s">
        <v>1614</v>
      </c>
      <c r="L153" s="38" t="s">
        <v>1615</v>
      </c>
      <c r="M153" s="85" t="s">
        <v>1352</v>
      </c>
      <c r="N153" s="46"/>
      <c r="O153" s="87"/>
    </row>
    <row r="154" spans="2:15" x14ac:dyDescent="0.15">
      <c r="B154" s="40">
        <v>2017</v>
      </c>
      <c r="C154" s="41">
        <v>4</v>
      </c>
      <c r="D154" s="82" t="s">
        <v>1348</v>
      </c>
      <c r="E154" s="37" t="s">
        <v>2023</v>
      </c>
      <c r="F154" s="84" t="s">
        <v>1681</v>
      </c>
      <c r="G154" s="38" t="s">
        <v>1714</v>
      </c>
      <c r="H154" s="37" t="s">
        <v>138</v>
      </c>
      <c r="I154" s="44">
        <v>21702000</v>
      </c>
      <c r="J154" s="86" t="s">
        <v>2024</v>
      </c>
      <c r="K154" s="38" t="s">
        <v>2025</v>
      </c>
      <c r="L154" s="38" t="s">
        <v>2026</v>
      </c>
      <c r="M154" s="85" t="s">
        <v>1349</v>
      </c>
      <c r="N154" s="46"/>
      <c r="O154" s="87" t="s">
        <v>930</v>
      </c>
    </row>
    <row r="155" spans="2:15" x14ac:dyDescent="0.15">
      <c r="B155" s="40">
        <v>2017</v>
      </c>
      <c r="C155" s="41">
        <v>4</v>
      </c>
      <c r="D155" s="82" t="s">
        <v>1351</v>
      </c>
      <c r="E155" s="37" t="s">
        <v>1709</v>
      </c>
      <c r="F155" s="84" t="s">
        <v>1694</v>
      </c>
      <c r="G155" s="38" t="s">
        <v>1695</v>
      </c>
      <c r="H155" s="37" t="s">
        <v>138</v>
      </c>
      <c r="I155" s="44">
        <v>21000000</v>
      </c>
      <c r="J155" s="86" t="s">
        <v>1710</v>
      </c>
      <c r="K155" s="38" t="s">
        <v>1711</v>
      </c>
      <c r="L155" s="38" t="s">
        <v>1712</v>
      </c>
      <c r="M155" s="85" t="s">
        <v>1352</v>
      </c>
      <c r="N155" s="46"/>
      <c r="O155" s="87" t="s">
        <v>644</v>
      </c>
    </row>
    <row r="156" spans="2:15" x14ac:dyDescent="0.15">
      <c r="B156" s="40">
        <v>2017</v>
      </c>
      <c r="C156" s="41">
        <v>4</v>
      </c>
      <c r="D156" s="82" t="s">
        <v>16</v>
      </c>
      <c r="E156" s="37" t="s">
        <v>2389</v>
      </c>
      <c r="F156" s="84" t="s">
        <v>2255</v>
      </c>
      <c r="G156" s="38" t="s">
        <v>2243</v>
      </c>
      <c r="H156" s="37" t="s">
        <v>107</v>
      </c>
      <c r="I156" s="44">
        <v>20900000</v>
      </c>
      <c r="J156" s="86" t="s">
        <v>2268</v>
      </c>
      <c r="K156" s="38" t="s">
        <v>2269</v>
      </c>
      <c r="L156" s="38" t="s">
        <v>2270</v>
      </c>
      <c r="M156" s="85" t="s">
        <v>24</v>
      </c>
      <c r="N156" s="46"/>
      <c r="O156" s="87"/>
    </row>
    <row r="157" spans="2:15" x14ac:dyDescent="0.15">
      <c r="B157" s="40">
        <v>2017</v>
      </c>
      <c r="C157" s="41">
        <v>4</v>
      </c>
      <c r="D157" s="82" t="s">
        <v>1351</v>
      </c>
      <c r="E157" s="37" t="s">
        <v>2153</v>
      </c>
      <c r="F157" s="84" t="s">
        <v>1694</v>
      </c>
      <c r="G157" s="38" t="s">
        <v>1695</v>
      </c>
      <c r="H157" s="37" t="s">
        <v>107</v>
      </c>
      <c r="I157" s="44">
        <v>20800000</v>
      </c>
      <c r="J157" s="86" t="s">
        <v>2147</v>
      </c>
      <c r="K157" s="38" t="s">
        <v>2151</v>
      </c>
      <c r="L157" s="38" t="s">
        <v>2152</v>
      </c>
      <c r="M157" s="85" t="s">
        <v>1352</v>
      </c>
      <c r="N157" s="46"/>
      <c r="O157" s="87"/>
    </row>
    <row r="158" spans="2:15" x14ac:dyDescent="0.15">
      <c r="B158" s="40">
        <v>2017</v>
      </c>
      <c r="C158" s="41">
        <v>4</v>
      </c>
      <c r="D158" s="82" t="s">
        <v>1355</v>
      </c>
      <c r="E158" s="37" t="s">
        <v>1746</v>
      </c>
      <c r="F158" s="84" t="s">
        <v>1681</v>
      </c>
      <c r="G158" s="38" t="s">
        <v>1687</v>
      </c>
      <c r="H158" s="37" t="s">
        <v>64</v>
      </c>
      <c r="I158" s="44">
        <v>20000000</v>
      </c>
      <c r="J158" s="86" t="s">
        <v>1747</v>
      </c>
      <c r="K158" s="38" t="s">
        <v>1748</v>
      </c>
      <c r="L158" s="38" t="s">
        <v>1749</v>
      </c>
      <c r="M158" s="85" t="s">
        <v>1349</v>
      </c>
      <c r="N158" s="46"/>
      <c r="O158" s="87"/>
    </row>
    <row r="159" spans="2:15" x14ac:dyDescent="0.15">
      <c r="B159" s="40">
        <v>2017</v>
      </c>
      <c r="C159" s="41">
        <v>4</v>
      </c>
      <c r="D159" s="82" t="s">
        <v>1355</v>
      </c>
      <c r="E159" s="37" t="s">
        <v>1750</v>
      </c>
      <c r="F159" s="84" t="s">
        <v>1681</v>
      </c>
      <c r="G159" s="38" t="s">
        <v>1687</v>
      </c>
      <c r="H159" s="37" t="s">
        <v>645</v>
      </c>
      <c r="I159" s="44">
        <v>20000000</v>
      </c>
      <c r="J159" s="86" t="s">
        <v>1747</v>
      </c>
      <c r="K159" s="38" t="s">
        <v>1748</v>
      </c>
      <c r="L159" s="38" t="s">
        <v>1749</v>
      </c>
      <c r="M159" s="85" t="s">
        <v>1349</v>
      </c>
      <c r="N159" s="46"/>
      <c r="O159" s="87"/>
    </row>
    <row r="160" spans="2:15" x14ac:dyDescent="0.15">
      <c r="B160" s="40">
        <v>2017</v>
      </c>
      <c r="C160" s="41">
        <v>4</v>
      </c>
      <c r="D160" s="82" t="s">
        <v>1355</v>
      </c>
      <c r="E160" s="37" t="s">
        <v>1751</v>
      </c>
      <c r="F160" s="84" t="s">
        <v>1681</v>
      </c>
      <c r="G160" s="38" t="s">
        <v>1687</v>
      </c>
      <c r="H160" s="37" t="s">
        <v>645</v>
      </c>
      <c r="I160" s="44">
        <v>20000000</v>
      </c>
      <c r="J160" s="86" t="s">
        <v>1747</v>
      </c>
      <c r="K160" s="38" t="s">
        <v>1748</v>
      </c>
      <c r="L160" s="38" t="s">
        <v>1749</v>
      </c>
      <c r="M160" s="85" t="s">
        <v>1349</v>
      </c>
      <c r="N160" s="46"/>
      <c r="O160" s="87"/>
    </row>
    <row r="161" spans="2:15" x14ac:dyDescent="0.15">
      <c r="B161" s="40">
        <v>2017</v>
      </c>
      <c r="C161" s="41">
        <v>4</v>
      </c>
      <c r="D161" s="82" t="s">
        <v>1355</v>
      </c>
      <c r="E161" s="37" t="s">
        <v>1752</v>
      </c>
      <c r="F161" s="84" t="s">
        <v>1681</v>
      </c>
      <c r="G161" s="38" t="s">
        <v>1687</v>
      </c>
      <c r="H161" s="37" t="s">
        <v>645</v>
      </c>
      <c r="I161" s="44">
        <v>20000000</v>
      </c>
      <c r="J161" s="86" t="s">
        <v>1747</v>
      </c>
      <c r="K161" s="38" t="s">
        <v>1748</v>
      </c>
      <c r="L161" s="38" t="s">
        <v>1749</v>
      </c>
      <c r="M161" s="85" t="s">
        <v>1349</v>
      </c>
      <c r="N161" s="46"/>
      <c r="O161" s="87"/>
    </row>
    <row r="162" spans="2:15" x14ac:dyDescent="0.15">
      <c r="B162" s="40">
        <v>2017</v>
      </c>
      <c r="C162" s="41">
        <v>4</v>
      </c>
      <c r="D162" s="82" t="s">
        <v>1348</v>
      </c>
      <c r="E162" s="37" t="s">
        <v>646</v>
      </c>
      <c r="F162" s="84" t="s">
        <v>1681</v>
      </c>
      <c r="G162" s="38" t="s">
        <v>1687</v>
      </c>
      <c r="H162" s="37" t="s">
        <v>647</v>
      </c>
      <c r="I162" s="44">
        <v>20000000</v>
      </c>
      <c r="J162" s="86" t="s">
        <v>1747</v>
      </c>
      <c r="K162" s="38" t="s">
        <v>1753</v>
      </c>
      <c r="L162" s="38" t="s">
        <v>1754</v>
      </c>
      <c r="M162" s="85" t="s">
        <v>1349</v>
      </c>
      <c r="N162" s="46"/>
      <c r="O162" s="87"/>
    </row>
    <row r="163" spans="2:15" x14ac:dyDescent="0.15">
      <c r="B163" s="40">
        <v>2017</v>
      </c>
      <c r="C163" s="41">
        <v>4</v>
      </c>
      <c r="D163" s="82" t="s">
        <v>1348</v>
      </c>
      <c r="E163" s="37" t="s">
        <v>1770</v>
      </c>
      <c r="F163" s="84" t="s">
        <v>1681</v>
      </c>
      <c r="G163" s="38" t="s">
        <v>1687</v>
      </c>
      <c r="H163" s="37" t="s">
        <v>64</v>
      </c>
      <c r="I163" s="44">
        <v>20000000</v>
      </c>
      <c r="J163" s="86" t="s">
        <v>1767</v>
      </c>
      <c r="K163" s="38" t="s">
        <v>1771</v>
      </c>
      <c r="L163" s="38" t="s">
        <v>1772</v>
      </c>
      <c r="M163" s="85" t="s">
        <v>1349</v>
      </c>
      <c r="N163" s="46"/>
      <c r="O163" s="87"/>
    </row>
    <row r="164" spans="2:15" x14ac:dyDescent="0.15">
      <c r="B164" s="40">
        <v>2017</v>
      </c>
      <c r="C164" s="41">
        <v>4</v>
      </c>
      <c r="D164" s="82" t="s">
        <v>1348</v>
      </c>
      <c r="E164" s="37" t="s">
        <v>1914</v>
      </c>
      <c r="F164" s="84" t="s">
        <v>1694</v>
      </c>
      <c r="G164" s="38" t="s">
        <v>1687</v>
      </c>
      <c r="H164" s="37" t="s">
        <v>107</v>
      </c>
      <c r="I164" s="44">
        <v>20000000</v>
      </c>
      <c r="J164" s="86" t="s">
        <v>1636</v>
      </c>
      <c r="K164" s="38" t="s">
        <v>1637</v>
      </c>
      <c r="L164" s="38" t="s">
        <v>1638</v>
      </c>
      <c r="M164" s="85" t="s">
        <v>1349</v>
      </c>
      <c r="N164" s="46"/>
      <c r="O164" s="87"/>
    </row>
    <row r="165" spans="2:15" x14ac:dyDescent="0.15">
      <c r="B165" s="40">
        <v>2017</v>
      </c>
      <c r="C165" s="41">
        <v>4</v>
      </c>
      <c r="D165" s="82" t="s">
        <v>1348</v>
      </c>
      <c r="E165" s="37" t="s">
        <v>1766</v>
      </c>
      <c r="F165" s="84" t="s">
        <v>1681</v>
      </c>
      <c r="G165" s="38" t="s">
        <v>1687</v>
      </c>
      <c r="H165" s="37" t="s">
        <v>107</v>
      </c>
      <c r="I165" s="44">
        <v>19000000</v>
      </c>
      <c r="J165" s="86" t="s">
        <v>1767</v>
      </c>
      <c r="K165" s="38" t="s">
        <v>1768</v>
      </c>
      <c r="L165" s="38" t="s">
        <v>1769</v>
      </c>
      <c r="M165" s="85" t="s">
        <v>1349</v>
      </c>
      <c r="N165" s="46"/>
      <c r="O165" s="87"/>
    </row>
    <row r="166" spans="2:15" x14ac:dyDescent="0.15">
      <c r="B166" s="40">
        <v>2017</v>
      </c>
      <c r="C166" s="41">
        <v>4</v>
      </c>
      <c r="D166" s="82" t="s">
        <v>1348</v>
      </c>
      <c r="E166" s="37" t="s">
        <v>2069</v>
      </c>
      <c r="F166" s="84" t="s">
        <v>1681</v>
      </c>
      <c r="G166" s="38" t="s">
        <v>1682</v>
      </c>
      <c r="H166" s="37" t="s">
        <v>64</v>
      </c>
      <c r="I166" s="44">
        <v>15587000</v>
      </c>
      <c r="J166" s="86" t="s">
        <v>2070</v>
      </c>
      <c r="K166" s="38" t="s">
        <v>2071</v>
      </c>
      <c r="L166" s="38" t="s">
        <v>2072</v>
      </c>
      <c r="M166" s="85" t="s">
        <v>1349</v>
      </c>
      <c r="N166" s="46"/>
      <c r="O166" s="87"/>
    </row>
    <row r="167" spans="2:15" x14ac:dyDescent="0.15">
      <c r="B167" s="40">
        <v>2017</v>
      </c>
      <c r="C167" s="41">
        <v>4</v>
      </c>
      <c r="D167" s="82" t="s">
        <v>1354</v>
      </c>
      <c r="E167" s="37" t="s">
        <v>1669</v>
      </c>
      <c r="F167" s="84" t="s">
        <v>1356</v>
      </c>
      <c r="G167" s="38" t="s">
        <v>1358</v>
      </c>
      <c r="H167" s="37" t="s">
        <v>138</v>
      </c>
      <c r="I167" s="44">
        <v>14995000</v>
      </c>
      <c r="J167" s="86" t="s">
        <v>1668</v>
      </c>
      <c r="K167" s="38" t="s">
        <v>1670</v>
      </c>
      <c r="L167" s="38" t="s">
        <v>1671</v>
      </c>
      <c r="M167" s="85" t="s">
        <v>1359</v>
      </c>
      <c r="N167" s="46"/>
      <c r="O167" s="87" t="s">
        <v>296</v>
      </c>
    </row>
    <row r="168" spans="2:15" x14ac:dyDescent="0.15">
      <c r="B168" s="40">
        <v>2017</v>
      </c>
      <c r="C168" s="41">
        <v>4</v>
      </c>
      <c r="D168" s="82" t="s">
        <v>1351</v>
      </c>
      <c r="E168" s="37" t="s">
        <v>2240</v>
      </c>
      <c r="F168" s="84" t="s">
        <v>1694</v>
      </c>
      <c r="G168" s="38" t="s">
        <v>1714</v>
      </c>
      <c r="H168" s="37" t="s">
        <v>107</v>
      </c>
      <c r="I168" s="44">
        <v>13254000</v>
      </c>
      <c r="J168" s="86" t="s">
        <v>1625</v>
      </c>
      <c r="K168" s="38" t="s">
        <v>1626</v>
      </c>
      <c r="L168" s="38" t="s">
        <v>1627</v>
      </c>
      <c r="M168" s="85" t="s">
        <v>1352</v>
      </c>
      <c r="N168" s="46"/>
      <c r="O168" s="87"/>
    </row>
    <row r="169" spans="2:15" x14ac:dyDescent="0.15">
      <c r="B169" s="40">
        <v>2017</v>
      </c>
      <c r="C169" s="41">
        <v>4</v>
      </c>
      <c r="D169" s="82" t="s">
        <v>1348</v>
      </c>
      <c r="E169" s="37" t="s">
        <v>2116</v>
      </c>
      <c r="F169" s="84" t="s">
        <v>1681</v>
      </c>
      <c r="G169" s="38" t="s">
        <v>1687</v>
      </c>
      <c r="H169" s="37" t="s">
        <v>138</v>
      </c>
      <c r="I169" s="44">
        <v>12892000</v>
      </c>
      <c r="J169" s="86" t="s">
        <v>2113</v>
      </c>
      <c r="K169" s="38" t="s">
        <v>2117</v>
      </c>
      <c r="L169" s="38" t="s">
        <v>2118</v>
      </c>
      <c r="M169" s="85" t="s">
        <v>1349</v>
      </c>
      <c r="N169" s="46"/>
      <c r="O169" s="87"/>
    </row>
    <row r="170" spans="2:15" x14ac:dyDescent="0.15">
      <c r="B170" s="40">
        <v>2017</v>
      </c>
      <c r="C170" s="41">
        <v>4</v>
      </c>
      <c r="D170" s="82" t="s">
        <v>1351</v>
      </c>
      <c r="E170" s="37" t="s">
        <v>2177</v>
      </c>
      <c r="F170" s="84" t="s">
        <v>1694</v>
      </c>
      <c r="G170" s="38" t="s">
        <v>1695</v>
      </c>
      <c r="H170" s="37" t="s">
        <v>64</v>
      </c>
      <c r="I170" s="44">
        <v>12000000</v>
      </c>
      <c r="J170" s="86" t="s">
        <v>2178</v>
      </c>
      <c r="K170" s="38" t="s">
        <v>2179</v>
      </c>
      <c r="L170" s="38" t="s">
        <v>2180</v>
      </c>
      <c r="M170" s="85" t="s">
        <v>1352</v>
      </c>
      <c r="N170" s="46"/>
      <c r="O170" s="87"/>
    </row>
    <row r="171" spans="2:15" x14ac:dyDescent="0.15">
      <c r="B171" s="40">
        <v>2017</v>
      </c>
      <c r="C171" s="41">
        <v>4</v>
      </c>
      <c r="D171" s="82" t="s">
        <v>1348</v>
      </c>
      <c r="E171" s="37" t="s">
        <v>2087</v>
      </c>
      <c r="F171" s="84" t="s">
        <v>1681</v>
      </c>
      <c r="G171" s="38" t="s">
        <v>1687</v>
      </c>
      <c r="H171" s="37" t="s">
        <v>138</v>
      </c>
      <c r="I171" s="44">
        <v>11000001</v>
      </c>
      <c r="J171" s="86" t="s">
        <v>2084</v>
      </c>
      <c r="K171" s="38" t="s">
        <v>2085</v>
      </c>
      <c r="L171" s="38" t="s">
        <v>2086</v>
      </c>
      <c r="M171" s="85" t="s">
        <v>1349</v>
      </c>
      <c r="N171" s="46"/>
      <c r="O171" s="87"/>
    </row>
    <row r="172" spans="2:15" x14ac:dyDescent="0.15">
      <c r="B172" s="40">
        <v>2017</v>
      </c>
      <c r="C172" s="41">
        <v>4</v>
      </c>
      <c r="D172" s="82" t="s">
        <v>1348</v>
      </c>
      <c r="E172" s="37" t="s">
        <v>2083</v>
      </c>
      <c r="F172" s="84" t="s">
        <v>1681</v>
      </c>
      <c r="G172" s="38" t="s">
        <v>1687</v>
      </c>
      <c r="H172" s="37" t="s">
        <v>138</v>
      </c>
      <c r="I172" s="44">
        <v>11000000</v>
      </c>
      <c r="J172" s="86" t="s">
        <v>2084</v>
      </c>
      <c r="K172" s="38" t="s">
        <v>2085</v>
      </c>
      <c r="L172" s="38" t="s">
        <v>2086</v>
      </c>
      <c r="M172" s="85" t="s">
        <v>1349</v>
      </c>
      <c r="N172" s="46"/>
      <c r="O172" s="87"/>
    </row>
    <row r="173" spans="2:15" x14ac:dyDescent="0.15">
      <c r="B173" s="40">
        <v>2017</v>
      </c>
      <c r="C173" s="41">
        <v>4</v>
      </c>
      <c r="D173" s="82" t="s">
        <v>1351</v>
      </c>
      <c r="E173" s="37" t="s">
        <v>2162</v>
      </c>
      <c r="F173" s="84" t="s">
        <v>1694</v>
      </c>
      <c r="G173" s="38" t="s">
        <v>1695</v>
      </c>
      <c r="H173" s="37" t="s">
        <v>107</v>
      </c>
      <c r="I173" s="44">
        <v>11000000</v>
      </c>
      <c r="J173" s="86" t="s">
        <v>1562</v>
      </c>
      <c r="K173" s="38" t="s">
        <v>1563</v>
      </c>
      <c r="L173" s="38" t="s">
        <v>1564</v>
      </c>
      <c r="M173" s="85" t="s">
        <v>1352</v>
      </c>
      <c r="N173" s="46"/>
      <c r="O173" s="87"/>
    </row>
    <row r="174" spans="2:15" x14ac:dyDescent="0.15">
      <c r="B174" s="40">
        <v>2017</v>
      </c>
      <c r="C174" s="41">
        <v>4</v>
      </c>
      <c r="D174" s="82" t="s">
        <v>1351</v>
      </c>
      <c r="E174" s="37" t="s">
        <v>2199</v>
      </c>
      <c r="F174" s="84" t="s">
        <v>1694</v>
      </c>
      <c r="G174" s="38" t="s">
        <v>1695</v>
      </c>
      <c r="H174" s="37" t="s">
        <v>138</v>
      </c>
      <c r="I174" s="44">
        <v>11000000</v>
      </c>
      <c r="J174" s="86" t="s">
        <v>1600</v>
      </c>
      <c r="K174" s="38" t="s">
        <v>2200</v>
      </c>
      <c r="L174" s="38" t="s">
        <v>2201</v>
      </c>
      <c r="M174" s="85" t="s">
        <v>1352</v>
      </c>
      <c r="N174" s="46"/>
      <c r="O174" s="87" t="s">
        <v>1345</v>
      </c>
    </row>
    <row r="175" spans="2:15" x14ac:dyDescent="0.15">
      <c r="B175" s="40">
        <v>2017</v>
      </c>
      <c r="C175" s="41">
        <v>4</v>
      </c>
      <c r="D175" s="82" t="s">
        <v>1699</v>
      </c>
      <c r="E175" s="37" t="s">
        <v>2160</v>
      </c>
      <c r="F175" s="84" t="s">
        <v>1694</v>
      </c>
      <c r="G175" s="38" t="s">
        <v>1714</v>
      </c>
      <c r="H175" s="37" t="s">
        <v>138</v>
      </c>
      <c r="I175" s="44">
        <v>10400000</v>
      </c>
      <c r="J175" s="86" t="s">
        <v>1551</v>
      </c>
      <c r="K175" s="38" t="s">
        <v>1552</v>
      </c>
      <c r="L175" s="38" t="s">
        <v>1553</v>
      </c>
      <c r="M175" s="85" t="s">
        <v>1352</v>
      </c>
      <c r="N175" s="46"/>
      <c r="O175" s="87"/>
    </row>
    <row r="176" spans="2:15" x14ac:dyDescent="0.15">
      <c r="B176" s="40">
        <v>2017</v>
      </c>
      <c r="C176" s="41">
        <v>4</v>
      </c>
      <c r="D176" s="82" t="s">
        <v>1348</v>
      </c>
      <c r="E176" s="37" t="s">
        <v>1865</v>
      </c>
      <c r="F176" s="84" t="s">
        <v>1681</v>
      </c>
      <c r="G176" s="38" t="s">
        <v>1682</v>
      </c>
      <c r="H176" s="37" t="s">
        <v>107</v>
      </c>
      <c r="I176" s="44">
        <v>10000000</v>
      </c>
      <c r="J176" s="86" t="s">
        <v>1862</v>
      </c>
      <c r="K176" s="38" t="s">
        <v>1866</v>
      </c>
      <c r="L176" s="38" t="s">
        <v>1864</v>
      </c>
      <c r="M176" s="85" t="s">
        <v>1349</v>
      </c>
      <c r="N176" s="46"/>
      <c r="O176" s="87"/>
    </row>
    <row r="177" spans="2:15" x14ac:dyDescent="0.15">
      <c r="B177" s="40">
        <v>2017</v>
      </c>
      <c r="C177" s="41">
        <v>4</v>
      </c>
      <c r="D177" s="82" t="s">
        <v>1351</v>
      </c>
      <c r="E177" s="37" t="s">
        <v>2211</v>
      </c>
      <c r="F177" s="84" t="s">
        <v>2207</v>
      </c>
      <c r="G177" s="38" t="s">
        <v>1714</v>
      </c>
      <c r="H177" s="37" t="s">
        <v>138</v>
      </c>
      <c r="I177" s="44">
        <v>10000000</v>
      </c>
      <c r="J177" s="86" t="s">
        <v>2208</v>
      </c>
      <c r="K177" s="38" t="s">
        <v>2212</v>
      </c>
      <c r="L177" s="38" t="s">
        <v>2213</v>
      </c>
      <c r="M177" s="85" t="s">
        <v>1352</v>
      </c>
      <c r="N177" s="46"/>
      <c r="O177" s="87" t="s">
        <v>1347</v>
      </c>
    </row>
    <row r="178" spans="2:15" x14ac:dyDescent="0.15">
      <c r="B178" s="40">
        <v>2017</v>
      </c>
      <c r="C178" s="41">
        <v>4</v>
      </c>
      <c r="D178" s="82" t="s">
        <v>1351</v>
      </c>
      <c r="E178" s="37" t="s">
        <v>2214</v>
      </c>
      <c r="F178" s="84" t="s">
        <v>1681</v>
      </c>
      <c r="G178" s="38" t="s">
        <v>1714</v>
      </c>
      <c r="H178" s="37" t="s">
        <v>138</v>
      </c>
      <c r="I178" s="44">
        <v>10000000</v>
      </c>
      <c r="J178" s="86" t="s">
        <v>2208</v>
      </c>
      <c r="K178" s="38" t="s">
        <v>2215</v>
      </c>
      <c r="L178" s="38" t="s">
        <v>2216</v>
      </c>
      <c r="M178" s="85" t="s">
        <v>1352</v>
      </c>
      <c r="N178" s="46"/>
      <c r="O178" s="87" t="s">
        <v>1347</v>
      </c>
    </row>
    <row r="179" spans="2:15" x14ac:dyDescent="0.15">
      <c r="B179" s="40">
        <v>2017</v>
      </c>
      <c r="C179" s="41">
        <v>4</v>
      </c>
      <c r="D179" s="82" t="s">
        <v>1351</v>
      </c>
      <c r="E179" s="37" t="s">
        <v>2217</v>
      </c>
      <c r="F179" s="84" t="s">
        <v>1681</v>
      </c>
      <c r="G179" s="38" t="s">
        <v>1714</v>
      </c>
      <c r="H179" s="37" t="s">
        <v>138</v>
      </c>
      <c r="I179" s="44">
        <v>10000000</v>
      </c>
      <c r="J179" s="86" t="s">
        <v>2208</v>
      </c>
      <c r="K179" s="38" t="s">
        <v>2218</v>
      </c>
      <c r="L179" s="38" t="s">
        <v>2219</v>
      </c>
      <c r="M179" s="85" t="s">
        <v>1352</v>
      </c>
      <c r="N179" s="46"/>
      <c r="O179" s="87" t="s">
        <v>1347</v>
      </c>
    </row>
    <row r="180" spans="2:15" x14ac:dyDescent="0.15">
      <c r="B180" s="40">
        <v>2017</v>
      </c>
      <c r="C180" s="41">
        <v>4</v>
      </c>
      <c r="D180" s="82" t="s">
        <v>15</v>
      </c>
      <c r="E180" s="37" t="s">
        <v>2390</v>
      </c>
      <c r="F180" s="84" t="s">
        <v>2249</v>
      </c>
      <c r="G180" s="38" t="s">
        <v>2243</v>
      </c>
      <c r="H180" s="37" t="s">
        <v>2391</v>
      </c>
      <c r="I180" s="44">
        <v>6524000</v>
      </c>
      <c r="J180" s="86" t="s">
        <v>2392</v>
      </c>
      <c r="K180" s="38" t="s">
        <v>2393</v>
      </c>
      <c r="L180" s="38" t="s">
        <v>2394</v>
      </c>
      <c r="M180" s="85" t="s">
        <v>24</v>
      </c>
      <c r="N180" s="46"/>
      <c r="O180" s="87"/>
    </row>
    <row r="181" spans="2:15" x14ac:dyDescent="0.15">
      <c r="B181" s="40">
        <v>2017</v>
      </c>
      <c r="C181" s="41">
        <v>4</v>
      </c>
      <c r="D181" s="82" t="s">
        <v>1348</v>
      </c>
      <c r="E181" s="37" t="s">
        <v>2063</v>
      </c>
      <c r="F181" s="84" t="s">
        <v>1681</v>
      </c>
      <c r="G181" s="38" t="s">
        <v>1682</v>
      </c>
      <c r="H181" s="37" t="s">
        <v>64</v>
      </c>
      <c r="I181" s="44">
        <v>5000000</v>
      </c>
      <c r="J181" s="86" t="s">
        <v>2050</v>
      </c>
      <c r="K181" s="38" t="s">
        <v>2064</v>
      </c>
      <c r="L181" s="38" t="s">
        <v>2065</v>
      </c>
      <c r="M181" s="85" t="s">
        <v>1349</v>
      </c>
      <c r="N181" s="46"/>
      <c r="O181" s="87"/>
    </row>
    <row r="182" spans="2:15" x14ac:dyDescent="0.15">
      <c r="B182" s="40">
        <v>2017</v>
      </c>
      <c r="C182" s="41">
        <v>5</v>
      </c>
      <c r="D182" s="82" t="s">
        <v>1348</v>
      </c>
      <c r="E182" s="37" t="s">
        <v>1779</v>
      </c>
      <c r="F182" s="84" t="s">
        <v>1681</v>
      </c>
      <c r="G182" s="38" t="s">
        <v>1687</v>
      </c>
      <c r="H182" s="37" t="s">
        <v>64</v>
      </c>
      <c r="I182" s="44">
        <v>4248000000</v>
      </c>
      <c r="J182" s="86" t="s">
        <v>1776</v>
      </c>
      <c r="K182" s="38" t="s">
        <v>1780</v>
      </c>
      <c r="L182" s="38" t="s">
        <v>1781</v>
      </c>
      <c r="M182" s="85" t="s">
        <v>1349</v>
      </c>
      <c r="N182" s="46"/>
      <c r="O182" s="87"/>
    </row>
    <row r="183" spans="2:15" x14ac:dyDescent="0.15">
      <c r="B183" s="40">
        <v>2017</v>
      </c>
      <c r="C183" s="41">
        <v>5</v>
      </c>
      <c r="D183" s="82" t="s">
        <v>1348</v>
      </c>
      <c r="E183" s="37" t="s">
        <v>1775</v>
      </c>
      <c r="F183" s="84" t="s">
        <v>1681</v>
      </c>
      <c r="G183" s="38" t="s">
        <v>1687</v>
      </c>
      <c r="H183" s="37" t="s">
        <v>64</v>
      </c>
      <c r="I183" s="44">
        <v>3541000000</v>
      </c>
      <c r="J183" s="86" t="s">
        <v>1776</v>
      </c>
      <c r="K183" s="38" t="s">
        <v>1777</v>
      </c>
      <c r="L183" s="38" t="s">
        <v>1778</v>
      </c>
      <c r="M183" s="85" t="s">
        <v>1349</v>
      </c>
      <c r="N183" s="46"/>
      <c r="O183" s="87"/>
    </row>
    <row r="184" spans="2:15" x14ac:dyDescent="0.15">
      <c r="B184" s="40">
        <v>2017</v>
      </c>
      <c r="C184" s="41">
        <v>5</v>
      </c>
      <c r="D184" s="82" t="s">
        <v>1348</v>
      </c>
      <c r="E184" s="37" t="s">
        <v>1782</v>
      </c>
      <c r="F184" s="84" t="s">
        <v>1681</v>
      </c>
      <c r="G184" s="38" t="s">
        <v>1687</v>
      </c>
      <c r="H184" s="37" t="s">
        <v>64</v>
      </c>
      <c r="I184" s="44">
        <v>1100000000</v>
      </c>
      <c r="J184" s="86" t="s">
        <v>1776</v>
      </c>
      <c r="K184" s="38" t="s">
        <v>1783</v>
      </c>
      <c r="L184" s="38" t="s">
        <v>1784</v>
      </c>
      <c r="M184" s="85" t="s">
        <v>1349</v>
      </c>
      <c r="N184" s="46"/>
      <c r="O184" s="87"/>
    </row>
    <row r="185" spans="2:15" x14ac:dyDescent="0.15">
      <c r="B185" s="40">
        <v>2017</v>
      </c>
      <c r="C185" s="41">
        <v>5</v>
      </c>
      <c r="D185" s="82" t="s">
        <v>1348</v>
      </c>
      <c r="E185" s="37" t="s">
        <v>1785</v>
      </c>
      <c r="F185" s="84" t="s">
        <v>1681</v>
      </c>
      <c r="G185" s="38" t="s">
        <v>1687</v>
      </c>
      <c r="H185" s="37" t="s">
        <v>64</v>
      </c>
      <c r="I185" s="44">
        <v>791000000</v>
      </c>
      <c r="J185" s="86" t="s">
        <v>1776</v>
      </c>
      <c r="K185" s="38" t="s">
        <v>1780</v>
      </c>
      <c r="L185" s="38" t="s">
        <v>1781</v>
      </c>
      <c r="M185" s="85" t="s">
        <v>1349</v>
      </c>
      <c r="N185" s="46"/>
      <c r="O185" s="87"/>
    </row>
    <row r="186" spans="2:15" x14ac:dyDescent="0.15">
      <c r="B186" s="40">
        <v>2017</v>
      </c>
      <c r="C186" s="41">
        <v>5</v>
      </c>
      <c r="D186" s="82" t="s">
        <v>1348</v>
      </c>
      <c r="E186" s="37" t="s">
        <v>2068</v>
      </c>
      <c r="F186" s="84" t="s">
        <v>1820</v>
      </c>
      <c r="G186" s="38" t="s">
        <v>1682</v>
      </c>
      <c r="H186" s="37" t="s">
        <v>64</v>
      </c>
      <c r="I186" s="44">
        <v>460000000</v>
      </c>
      <c r="J186" s="86" t="s">
        <v>2050</v>
      </c>
      <c r="K186" s="38" t="s">
        <v>2067</v>
      </c>
      <c r="L186" s="38" t="s">
        <v>2065</v>
      </c>
      <c r="M186" s="85" t="s">
        <v>1349</v>
      </c>
      <c r="N186" s="46"/>
      <c r="O186" s="87"/>
    </row>
    <row r="187" spans="2:15" x14ac:dyDescent="0.15">
      <c r="B187" s="40">
        <v>2017</v>
      </c>
      <c r="C187" s="41">
        <v>5</v>
      </c>
      <c r="D187" s="82" t="s">
        <v>1348</v>
      </c>
      <c r="E187" s="37" t="s">
        <v>1762</v>
      </c>
      <c r="F187" s="84" t="s">
        <v>1681</v>
      </c>
      <c r="G187" s="38" t="s">
        <v>1687</v>
      </c>
      <c r="H187" s="37" t="s">
        <v>107</v>
      </c>
      <c r="I187" s="44">
        <v>450000000</v>
      </c>
      <c r="J187" s="86" t="s">
        <v>1757</v>
      </c>
      <c r="K187" s="38" t="s">
        <v>1761</v>
      </c>
      <c r="L187" s="38" t="s">
        <v>1759</v>
      </c>
      <c r="M187" s="85" t="s">
        <v>1349</v>
      </c>
      <c r="N187" s="46"/>
      <c r="O187" s="87"/>
    </row>
    <row r="188" spans="2:15" x14ac:dyDescent="0.15">
      <c r="B188" s="40">
        <v>2017</v>
      </c>
      <c r="C188" s="41">
        <v>5</v>
      </c>
      <c r="D188" s="82" t="s">
        <v>1348</v>
      </c>
      <c r="E188" s="37" t="s">
        <v>1743</v>
      </c>
      <c r="F188" s="84" t="s">
        <v>1681</v>
      </c>
      <c r="G188" s="38" t="s">
        <v>1687</v>
      </c>
      <c r="H188" s="37" t="s">
        <v>64</v>
      </c>
      <c r="I188" s="44">
        <v>261000000</v>
      </c>
      <c r="J188" s="86" t="s">
        <v>1736</v>
      </c>
      <c r="K188" s="38" t="s">
        <v>1744</v>
      </c>
      <c r="L188" s="38" t="s">
        <v>1745</v>
      </c>
      <c r="M188" s="85" t="s">
        <v>1349</v>
      </c>
      <c r="N188" s="46"/>
      <c r="O188" s="87"/>
    </row>
    <row r="189" spans="2:15" x14ac:dyDescent="0.15">
      <c r="B189" s="40">
        <v>2017</v>
      </c>
      <c r="C189" s="41">
        <v>5</v>
      </c>
      <c r="D189" s="82" t="s">
        <v>15</v>
      </c>
      <c r="E189" s="37" t="s">
        <v>2408</v>
      </c>
      <c r="F189" s="84" t="s">
        <v>2255</v>
      </c>
      <c r="G189" s="38" t="s">
        <v>2243</v>
      </c>
      <c r="H189" s="37" t="s">
        <v>107</v>
      </c>
      <c r="I189" s="44">
        <v>211475000</v>
      </c>
      <c r="J189" s="86" t="s">
        <v>2307</v>
      </c>
      <c r="K189" s="38" t="s">
        <v>2308</v>
      </c>
      <c r="L189" s="38" t="s">
        <v>2309</v>
      </c>
      <c r="M189" s="85" t="s">
        <v>24</v>
      </c>
      <c r="N189" s="46"/>
      <c r="O189" s="87"/>
    </row>
    <row r="190" spans="2:15" x14ac:dyDescent="0.15">
      <c r="B190" s="40">
        <v>2017</v>
      </c>
      <c r="C190" s="41">
        <v>5</v>
      </c>
      <c r="D190" s="82" t="s">
        <v>1348</v>
      </c>
      <c r="E190" s="37" t="s">
        <v>2006</v>
      </c>
      <c r="F190" s="84" t="s">
        <v>1681</v>
      </c>
      <c r="G190" s="38" t="s">
        <v>1687</v>
      </c>
      <c r="H190" s="37" t="s">
        <v>107</v>
      </c>
      <c r="I190" s="44">
        <v>200000000</v>
      </c>
      <c r="J190" s="86" t="s">
        <v>2000</v>
      </c>
      <c r="K190" s="38" t="s">
        <v>2007</v>
      </c>
      <c r="L190" s="38" t="s">
        <v>2008</v>
      </c>
      <c r="M190" s="85" t="s">
        <v>1349</v>
      </c>
      <c r="N190" s="46"/>
      <c r="O190" s="87"/>
    </row>
    <row r="191" spans="2:15" x14ac:dyDescent="0.15">
      <c r="B191" s="40">
        <v>2017</v>
      </c>
      <c r="C191" s="41">
        <v>5</v>
      </c>
      <c r="D191" s="82" t="s">
        <v>1355</v>
      </c>
      <c r="E191" s="37" t="s">
        <v>1877</v>
      </c>
      <c r="F191" s="84" t="s">
        <v>1820</v>
      </c>
      <c r="G191" s="38" t="s">
        <v>1687</v>
      </c>
      <c r="H191" s="37" t="s">
        <v>64</v>
      </c>
      <c r="I191" s="44">
        <v>190000000</v>
      </c>
      <c r="J191" s="86" t="s">
        <v>1878</v>
      </c>
      <c r="K191" s="38" t="s">
        <v>1879</v>
      </c>
      <c r="L191" s="38" t="s">
        <v>1880</v>
      </c>
      <c r="M191" s="85" t="s">
        <v>1349</v>
      </c>
      <c r="N191" s="46"/>
      <c r="O191" s="87"/>
    </row>
    <row r="192" spans="2:15" x14ac:dyDescent="0.15">
      <c r="B192" s="40">
        <v>2017</v>
      </c>
      <c r="C192" s="41">
        <v>5</v>
      </c>
      <c r="D192" s="82" t="s">
        <v>1699</v>
      </c>
      <c r="E192" s="37" t="s">
        <v>2161</v>
      </c>
      <c r="F192" s="84" t="s">
        <v>1694</v>
      </c>
      <c r="G192" s="38" t="s">
        <v>1714</v>
      </c>
      <c r="H192" s="37" t="s">
        <v>107</v>
      </c>
      <c r="I192" s="44">
        <v>170000000</v>
      </c>
      <c r="J192" s="86" t="s">
        <v>1551</v>
      </c>
      <c r="K192" s="38" t="s">
        <v>1552</v>
      </c>
      <c r="L192" s="38" t="s">
        <v>1553</v>
      </c>
      <c r="M192" s="85" t="s">
        <v>1352</v>
      </c>
      <c r="N192" s="46"/>
      <c r="O192" s="87"/>
    </row>
    <row r="193" spans="2:15" x14ac:dyDescent="0.15">
      <c r="B193" s="40">
        <v>2017</v>
      </c>
      <c r="C193" s="41">
        <v>5</v>
      </c>
      <c r="D193" s="82" t="s">
        <v>1348</v>
      </c>
      <c r="E193" s="37" t="s">
        <v>1760</v>
      </c>
      <c r="F193" s="84" t="s">
        <v>1681</v>
      </c>
      <c r="G193" s="38" t="s">
        <v>1687</v>
      </c>
      <c r="H193" s="37" t="s">
        <v>107</v>
      </c>
      <c r="I193" s="44">
        <v>150000000</v>
      </c>
      <c r="J193" s="86" t="s">
        <v>1757</v>
      </c>
      <c r="K193" s="38" t="s">
        <v>1761</v>
      </c>
      <c r="L193" s="38" t="s">
        <v>1759</v>
      </c>
      <c r="M193" s="85" t="s">
        <v>1349</v>
      </c>
      <c r="N193" s="46"/>
      <c r="O193" s="87"/>
    </row>
    <row r="194" spans="2:15" x14ac:dyDescent="0.15">
      <c r="B194" s="40">
        <v>2017</v>
      </c>
      <c r="C194" s="41">
        <v>5</v>
      </c>
      <c r="D194" s="82" t="s">
        <v>1355</v>
      </c>
      <c r="E194" s="37" t="s">
        <v>1908</v>
      </c>
      <c r="F194" s="84" t="s">
        <v>1694</v>
      </c>
      <c r="G194" s="38" t="s">
        <v>1682</v>
      </c>
      <c r="H194" s="37" t="s">
        <v>64</v>
      </c>
      <c r="I194" s="44">
        <v>150000000</v>
      </c>
      <c r="J194" s="86" t="s">
        <v>1353</v>
      </c>
      <c r="K194" s="38" t="s">
        <v>1909</v>
      </c>
      <c r="L194" s="38" t="s">
        <v>1910</v>
      </c>
      <c r="M194" s="85" t="s">
        <v>1349</v>
      </c>
      <c r="N194" s="46"/>
      <c r="O194" s="87"/>
    </row>
    <row r="195" spans="2:15" x14ac:dyDescent="0.15">
      <c r="B195" s="40">
        <v>2017</v>
      </c>
      <c r="C195" s="41">
        <v>5</v>
      </c>
      <c r="D195" s="82" t="s">
        <v>1348</v>
      </c>
      <c r="E195" s="37" t="s">
        <v>2044</v>
      </c>
      <c r="F195" s="84" t="s">
        <v>1681</v>
      </c>
      <c r="G195" s="38" t="s">
        <v>1687</v>
      </c>
      <c r="H195" s="37" t="s">
        <v>64</v>
      </c>
      <c r="I195" s="44">
        <v>135000000</v>
      </c>
      <c r="J195" s="86" t="s">
        <v>2038</v>
      </c>
      <c r="K195" s="38" t="s">
        <v>2045</v>
      </c>
      <c r="L195" s="38" t="s">
        <v>2046</v>
      </c>
      <c r="M195" s="85" t="s">
        <v>1349</v>
      </c>
      <c r="N195" s="46"/>
      <c r="O195" s="87"/>
    </row>
    <row r="196" spans="2:15" x14ac:dyDescent="0.15">
      <c r="B196" s="40">
        <v>2017</v>
      </c>
      <c r="C196" s="41">
        <v>5</v>
      </c>
      <c r="D196" s="82" t="s">
        <v>93</v>
      </c>
      <c r="E196" s="37" t="s">
        <v>94</v>
      </c>
      <c r="F196" s="84" t="s">
        <v>95</v>
      </c>
      <c r="G196" s="38" t="s">
        <v>96</v>
      </c>
      <c r="H196" s="37" t="s">
        <v>64</v>
      </c>
      <c r="I196" s="44">
        <v>100000000</v>
      </c>
      <c r="J196" s="86" t="s">
        <v>97</v>
      </c>
      <c r="K196" s="38" t="s">
        <v>98</v>
      </c>
      <c r="L196" s="38" t="s">
        <v>99</v>
      </c>
      <c r="M196" s="85" t="s">
        <v>100</v>
      </c>
      <c r="N196" s="46"/>
      <c r="O196" s="87"/>
    </row>
    <row r="197" spans="2:15" x14ac:dyDescent="0.15">
      <c r="B197" s="40">
        <v>2017</v>
      </c>
      <c r="C197" s="41">
        <v>5</v>
      </c>
      <c r="D197" s="82" t="s">
        <v>1348</v>
      </c>
      <c r="E197" s="37" t="s">
        <v>1881</v>
      </c>
      <c r="F197" s="84" t="s">
        <v>1681</v>
      </c>
      <c r="G197" s="38" t="s">
        <v>1682</v>
      </c>
      <c r="H197" s="37" t="s">
        <v>64</v>
      </c>
      <c r="I197" s="44">
        <v>100000000</v>
      </c>
      <c r="J197" s="86" t="s">
        <v>1882</v>
      </c>
      <c r="K197" s="38" t="s">
        <v>1883</v>
      </c>
      <c r="L197" s="38" t="s">
        <v>1884</v>
      </c>
      <c r="M197" s="85" t="s">
        <v>1349</v>
      </c>
      <c r="N197" s="46"/>
      <c r="O197" s="87"/>
    </row>
    <row r="198" spans="2:15" x14ac:dyDescent="0.15">
      <c r="B198" s="40">
        <v>2017</v>
      </c>
      <c r="C198" s="41">
        <v>5</v>
      </c>
      <c r="D198" s="82" t="s">
        <v>1348</v>
      </c>
      <c r="E198" s="37" t="s">
        <v>2066</v>
      </c>
      <c r="F198" s="84" t="s">
        <v>1820</v>
      </c>
      <c r="G198" s="38" t="s">
        <v>1682</v>
      </c>
      <c r="H198" s="37" t="s">
        <v>64</v>
      </c>
      <c r="I198" s="44">
        <v>100000000</v>
      </c>
      <c r="J198" s="86" t="s">
        <v>2050</v>
      </c>
      <c r="K198" s="38" t="s">
        <v>2067</v>
      </c>
      <c r="L198" s="38" t="s">
        <v>2065</v>
      </c>
      <c r="M198" s="85" t="s">
        <v>1349</v>
      </c>
      <c r="N198" s="46"/>
      <c r="O198" s="87"/>
    </row>
    <row r="199" spans="2:15" x14ac:dyDescent="0.15">
      <c r="B199" s="40">
        <v>2017</v>
      </c>
      <c r="C199" s="41">
        <v>5</v>
      </c>
      <c r="D199" s="82" t="s">
        <v>1351</v>
      </c>
      <c r="E199" s="37" t="s">
        <v>2198</v>
      </c>
      <c r="F199" s="84" t="s">
        <v>1694</v>
      </c>
      <c r="G199" s="38" t="s">
        <v>1695</v>
      </c>
      <c r="H199" s="37" t="s">
        <v>64</v>
      </c>
      <c r="I199" s="44">
        <v>99110000</v>
      </c>
      <c r="J199" s="86" t="s">
        <v>1600</v>
      </c>
      <c r="K199" s="38" t="s">
        <v>2196</v>
      </c>
      <c r="L199" s="38" t="s">
        <v>2197</v>
      </c>
      <c r="M199" s="85" t="s">
        <v>1352</v>
      </c>
      <c r="N199" s="46"/>
      <c r="O199" s="87"/>
    </row>
    <row r="200" spans="2:15" x14ac:dyDescent="0.15">
      <c r="B200" s="40">
        <v>2017</v>
      </c>
      <c r="C200" s="41">
        <v>5</v>
      </c>
      <c r="D200" s="82" t="s">
        <v>1348</v>
      </c>
      <c r="E200" s="37" t="s">
        <v>1929</v>
      </c>
      <c r="F200" s="84" t="s">
        <v>1681</v>
      </c>
      <c r="G200" s="38" t="s">
        <v>1687</v>
      </c>
      <c r="H200" s="37" t="s">
        <v>107</v>
      </c>
      <c r="I200" s="44">
        <v>80000000</v>
      </c>
      <c r="J200" s="86" t="s">
        <v>1930</v>
      </c>
      <c r="K200" s="38" t="s">
        <v>1931</v>
      </c>
      <c r="L200" s="38" t="s">
        <v>1932</v>
      </c>
      <c r="M200" s="85" t="s">
        <v>1349</v>
      </c>
      <c r="N200" s="46"/>
      <c r="O200" s="87"/>
    </row>
    <row r="201" spans="2:15" x14ac:dyDescent="0.15">
      <c r="B201" s="40">
        <v>2017</v>
      </c>
      <c r="C201" s="41">
        <v>5</v>
      </c>
      <c r="D201" s="82" t="s">
        <v>1355</v>
      </c>
      <c r="E201" s="37" t="s">
        <v>2108</v>
      </c>
      <c r="F201" s="84" t="s">
        <v>1820</v>
      </c>
      <c r="G201" s="38" t="s">
        <v>1682</v>
      </c>
      <c r="H201" s="37" t="s">
        <v>107</v>
      </c>
      <c r="I201" s="44">
        <v>80000000</v>
      </c>
      <c r="J201" s="86" t="s">
        <v>2109</v>
      </c>
      <c r="K201" s="38" t="s">
        <v>2110</v>
      </c>
      <c r="L201" s="38" t="s">
        <v>2111</v>
      </c>
      <c r="M201" s="85" t="s">
        <v>1349</v>
      </c>
      <c r="N201" s="46"/>
      <c r="O201" s="87"/>
    </row>
    <row r="202" spans="2:15" x14ac:dyDescent="0.15">
      <c r="B202" s="40">
        <v>2017</v>
      </c>
      <c r="C202" s="41">
        <v>5</v>
      </c>
      <c r="D202" s="82" t="s">
        <v>1348</v>
      </c>
      <c r="E202" s="37" t="s">
        <v>1808</v>
      </c>
      <c r="F202" s="84" t="s">
        <v>1681</v>
      </c>
      <c r="G202" s="38" t="s">
        <v>1687</v>
      </c>
      <c r="H202" s="37" t="s">
        <v>64</v>
      </c>
      <c r="I202" s="44">
        <v>70000000</v>
      </c>
      <c r="J202" s="86" t="s">
        <v>1452</v>
      </c>
      <c r="K202" s="38" t="s">
        <v>1806</v>
      </c>
      <c r="L202" s="38" t="s">
        <v>1809</v>
      </c>
      <c r="M202" s="85" t="s">
        <v>1349</v>
      </c>
      <c r="N202" s="46"/>
      <c r="O202" s="87"/>
    </row>
    <row r="203" spans="2:15" x14ac:dyDescent="0.15">
      <c r="B203" s="40">
        <v>2017</v>
      </c>
      <c r="C203" s="41">
        <v>5</v>
      </c>
      <c r="D203" s="82" t="s">
        <v>1348</v>
      </c>
      <c r="E203" s="37" t="s">
        <v>2034</v>
      </c>
      <c r="F203" s="84" t="s">
        <v>1681</v>
      </c>
      <c r="G203" s="38" t="s">
        <v>1687</v>
      </c>
      <c r="H203" s="37" t="s">
        <v>107</v>
      </c>
      <c r="I203" s="44">
        <v>70000000</v>
      </c>
      <c r="J203" s="86" t="s">
        <v>2031</v>
      </c>
      <c r="K203" s="38" t="s">
        <v>2035</v>
      </c>
      <c r="L203" s="38" t="s">
        <v>2036</v>
      </c>
      <c r="M203" s="85" t="s">
        <v>1349</v>
      </c>
      <c r="N203" s="46"/>
      <c r="O203" s="87"/>
    </row>
    <row r="204" spans="2:15" x14ac:dyDescent="0.15">
      <c r="B204" s="40">
        <v>2017</v>
      </c>
      <c r="C204" s="41">
        <v>5</v>
      </c>
      <c r="D204" s="82" t="s">
        <v>1355</v>
      </c>
      <c r="E204" s="37" t="s">
        <v>1842</v>
      </c>
      <c r="F204" s="84" t="s">
        <v>1681</v>
      </c>
      <c r="G204" s="38" t="s">
        <v>1687</v>
      </c>
      <c r="H204" s="37" t="s">
        <v>64</v>
      </c>
      <c r="I204" s="44">
        <v>65000000</v>
      </c>
      <c r="J204" s="86" t="s">
        <v>1843</v>
      </c>
      <c r="K204" s="38" t="s">
        <v>1844</v>
      </c>
      <c r="L204" s="38" t="s">
        <v>1845</v>
      </c>
      <c r="M204" s="85" t="s">
        <v>1349</v>
      </c>
      <c r="N204" s="46"/>
      <c r="O204" s="87"/>
    </row>
    <row r="205" spans="2:15" x14ac:dyDescent="0.15">
      <c r="B205" s="40">
        <v>2017</v>
      </c>
      <c r="C205" s="41">
        <v>5</v>
      </c>
      <c r="D205" s="82" t="s">
        <v>1355</v>
      </c>
      <c r="E205" s="37" t="s">
        <v>1847</v>
      </c>
      <c r="F205" s="84" t="s">
        <v>1681</v>
      </c>
      <c r="G205" s="38" t="s">
        <v>1687</v>
      </c>
      <c r="H205" s="37" t="s">
        <v>64</v>
      </c>
      <c r="I205" s="44">
        <v>65000000</v>
      </c>
      <c r="J205" s="86" t="s">
        <v>1843</v>
      </c>
      <c r="K205" s="38" t="s">
        <v>1844</v>
      </c>
      <c r="L205" s="38" t="s">
        <v>1845</v>
      </c>
      <c r="M205" s="85" t="s">
        <v>1349</v>
      </c>
      <c r="N205" s="46"/>
      <c r="O205" s="87"/>
    </row>
    <row r="206" spans="2:15" x14ac:dyDescent="0.15">
      <c r="B206" s="40">
        <v>2017</v>
      </c>
      <c r="C206" s="41">
        <v>5</v>
      </c>
      <c r="D206" s="82" t="s">
        <v>1354</v>
      </c>
      <c r="E206" s="37" t="s">
        <v>1642</v>
      </c>
      <c r="F206" s="84" t="s">
        <v>1356</v>
      </c>
      <c r="G206" s="38" t="s">
        <v>1358</v>
      </c>
      <c r="H206" s="37" t="s">
        <v>107</v>
      </c>
      <c r="I206" s="44">
        <v>60000000</v>
      </c>
      <c r="J206" s="86" t="s">
        <v>1647</v>
      </c>
      <c r="K206" s="38" t="s">
        <v>1648</v>
      </c>
      <c r="L206" s="38" t="s">
        <v>1649</v>
      </c>
      <c r="M206" s="85" t="s">
        <v>1359</v>
      </c>
      <c r="N206" s="46"/>
      <c r="O206" s="87"/>
    </row>
    <row r="207" spans="2:15" x14ac:dyDescent="0.15">
      <c r="B207" s="40">
        <v>2017</v>
      </c>
      <c r="C207" s="41">
        <v>5</v>
      </c>
      <c r="D207" s="82" t="s">
        <v>1354</v>
      </c>
      <c r="E207" s="37" t="s">
        <v>1661</v>
      </c>
      <c r="F207" s="84" t="s">
        <v>1356</v>
      </c>
      <c r="G207" s="38" t="s">
        <v>1357</v>
      </c>
      <c r="H207" s="37" t="s">
        <v>64</v>
      </c>
      <c r="I207" s="44">
        <v>53218000</v>
      </c>
      <c r="J207" s="86" t="s">
        <v>1662</v>
      </c>
      <c r="K207" s="38" t="s">
        <v>1372</v>
      </c>
      <c r="L207" s="38" t="s">
        <v>1373</v>
      </c>
      <c r="M207" s="85" t="s">
        <v>1359</v>
      </c>
      <c r="N207" s="46"/>
      <c r="O207" s="87"/>
    </row>
    <row r="208" spans="2:15" x14ac:dyDescent="0.15">
      <c r="B208" s="40">
        <v>2017</v>
      </c>
      <c r="C208" s="41">
        <v>5</v>
      </c>
      <c r="D208" s="82" t="s">
        <v>1802</v>
      </c>
      <c r="E208" s="37" t="s">
        <v>1803</v>
      </c>
      <c r="F208" s="84" t="s">
        <v>1681</v>
      </c>
      <c r="G208" s="38" t="s">
        <v>1804</v>
      </c>
      <c r="H208" s="37" t="s">
        <v>64</v>
      </c>
      <c r="I208" s="44">
        <v>50000000</v>
      </c>
      <c r="J208" s="86" t="s">
        <v>1805</v>
      </c>
      <c r="K208" s="38" t="s">
        <v>1806</v>
      </c>
      <c r="L208" s="38" t="s">
        <v>1807</v>
      </c>
      <c r="M208" s="85" t="s">
        <v>1349</v>
      </c>
      <c r="N208" s="46"/>
      <c r="O208" s="87"/>
    </row>
    <row r="209" spans="2:15" x14ac:dyDescent="0.15">
      <c r="B209" s="40">
        <v>2017</v>
      </c>
      <c r="C209" s="41">
        <v>5</v>
      </c>
      <c r="D209" s="82" t="s">
        <v>1348</v>
      </c>
      <c r="E209" s="37" t="s">
        <v>1933</v>
      </c>
      <c r="F209" s="84" t="s">
        <v>1681</v>
      </c>
      <c r="G209" s="38" t="s">
        <v>1687</v>
      </c>
      <c r="H209" s="37" t="s">
        <v>107</v>
      </c>
      <c r="I209" s="44">
        <v>50000000</v>
      </c>
      <c r="J209" s="86" t="s">
        <v>1930</v>
      </c>
      <c r="K209" s="38" t="s">
        <v>1931</v>
      </c>
      <c r="L209" s="38" t="s">
        <v>1932</v>
      </c>
      <c r="M209" s="85" t="s">
        <v>1349</v>
      </c>
      <c r="N209" s="46"/>
      <c r="O209" s="87"/>
    </row>
    <row r="210" spans="2:15" x14ac:dyDescent="0.15">
      <c r="B210" s="40">
        <v>2017</v>
      </c>
      <c r="C210" s="41">
        <v>5</v>
      </c>
      <c r="D210" s="82" t="s">
        <v>1348</v>
      </c>
      <c r="E210" s="37" t="s">
        <v>2182</v>
      </c>
      <c r="F210" s="84" t="s">
        <v>1820</v>
      </c>
      <c r="G210" s="38" t="s">
        <v>1687</v>
      </c>
      <c r="H210" s="37" t="s">
        <v>64</v>
      </c>
      <c r="I210" s="44">
        <v>39000000</v>
      </c>
      <c r="J210" s="86" t="s">
        <v>2183</v>
      </c>
      <c r="K210" s="38" t="s">
        <v>2184</v>
      </c>
      <c r="L210" s="38" t="s">
        <v>2185</v>
      </c>
      <c r="M210" s="85" t="s">
        <v>1349</v>
      </c>
      <c r="N210" s="46"/>
      <c r="O210" s="87"/>
    </row>
    <row r="211" spans="2:15" x14ac:dyDescent="0.15">
      <c r="B211" s="40">
        <v>2017</v>
      </c>
      <c r="C211" s="41">
        <v>5</v>
      </c>
      <c r="D211" s="82" t="s">
        <v>1348</v>
      </c>
      <c r="E211" s="37" t="s">
        <v>2041</v>
      </c>
      <c r="F211" s="84" t="s">
        <v>1681</v>
      </c>
      <c r="G211" s="38" t="s">
        <v>1687</v>
      </c>
      <c r="H211" s="37" t="s">
        <v>64</v>
      </c>
      <c r="I211" s="44">
        <v>35000000</v>
      </c>
      <c r="J211" s="86" t="s">
        <v>2038</v>
      </c>
      <c r="K211" s="38" t="s">
        <v>2042</v>
      </c>
      <c r="L211" s="38" t="s">
        <v>2043</v>
      </c>
      <c r="M211" s="85" t="s">
        <v>1349</v>
      </c>
      <c r="N211" s="46"/>
      <c r="O211" s="87"/>
    </row>
    <row r="212" spans="2:15" x14ac:dyDescent="0.15">
      <c r="B212" s="40">
        <v>2017</v>
      </c>
      <c r="C212" s="41">
        <v>5</v>
      </c>
      <c r="D212" s="82" t="s">
        <v>1351</v>
      </c>
      <c r="E212" s="37" t="s">
        <v>1827</v>
      </c>
      <c r="F212" s="84" t="s">
        <v>1694</v>
      </c>
      <c r="G212" s="38" t="s">
        <v>1714</v>
      </c>
      <c r="H212" s="37" t="s">
        <v>64</v>
      </c>
      <c r="I212" s="44">
        <v>33000000</v>
      </c>
      <c r="J212" s="86" t="s">
        <v>1821</v>
      </c>
      <c r="K212" s="38" t="s">
        <v>1828</v>
      </c>
      <c r="L212" s="38" t="s">
        <v>1823</v>
      </c>
      <c r="M212" s="85" t="s">
        <v>1352</v>
      </c>
      <c r="N212" s="46"/>
      <c r="O212" s="87"/>
    </row>
    <row r="213" spans="2:15" x14ac:dyDescent="0.15">
      <c r="B213" s="40">
        <v>2017</v>
      </c>
      <c r="C213" s="41">
        <v>5</v>
      </c>
      <c r="D213" s="82" t="s">
        <v>1354</v>
      </c>
      <c r="E213" s="37" t="s">
        <v>1643</v>
      </c>
      <c r="F213" s="84" t="s">
        <v>1356</v>
      </c>
      <c r="G213" s="38" t="s">
        <v>1357</v>
      </c>
      <c r="H213" s="37" t="s">
        <v>101</v>
      </c>
      <c r="I213" s="44">
        <v>30000000</v>
      </c>
      <c r="J213" s="86" t="s">
        <v>1644</v>
      </c>
      <c r="K213" s="38" t="s">
        <v>1645</v>
      </c>
      <c r="L213" s="38" t="s">
        <v>1646</v>
      </c>
      <c r="M213" s="85" t="s">
        <v>1359</v>
      </c>
      <c r="N213" s="46" t="s">
        <v>102</v>
      </c>
      <c r="O213" s="87"/>
    </row>
    <row r="214" spans="2:15" x14ac:dyDescent="0.15">
      <c r="B214" s="40">
        <v>2017</v>
      </c>
      <c r="C214" s="41">
        <v>5</v>
      </c>
      <c r="D214" s="82" t="s">
        <v>1354</v>
      </c>
      <c r="E214" s="37" t="s">
        <v>1656</v>
      </c>
      <c r="F214" s="84" t="s">
        <v>1356</v>
      </c>
      <c r="G214" s="38" t="s">
        <v>1357</v>
      </c>
      <c r="H214" s="37" t="s">
        <v>107</v>
      </c>
      <c r="I214" s="44">
        <v>30000000</v>
      </c>
      <c r="J214" s="86" t="s">
        <v>1365</v>
      </c>
      <c r="K214" s="38" t="s">
        <v>1366</v>
      </c>
      <c r="L214" s="38" t="s">
        <v>1367</v>
      </c>
      <c r="M214" s="85" t="s">
        <v>1359</v>
      </c>
      <c r="N214" s="46"/>
      <c r="O214" s="87"/>
    </row>
    <row r="215" spans="2:15" x14ac:dyDescent="0.15">
      <c r="B215" s="40">
        <v>2017</v>
      </c>
      <c r="C215" s="41">
        <v>5</v>
      </c>
      <c r="D215" s="82" t="s">
        <v>1348</v>
      </c>
      <c r="E215" s="37" t="s">
        <v>1934</v>
      </c>
      <c r="F215" s="84" t="s">
        <v>1681</v>
      </c>
      <c r="G215" s="38" t="s">
        <v>1687</v>
      </c>
      <c r="H215" s="37" t="s">
        <v>64</v>
      </c>
      <c r="I215" s="44">
        <v>29000000</v>
      </c>
      <c r="J215" s="86" t="s">
        <v>1930</v>
      </c>
      <c r="K215" s="38" t="s">
        <v>1931</v>
      </c>
      <c r="L215" s="38" t="s">
        <v>1932</v>
      </c>
      <c r="M215" s="85" t="s">
        <v>1349</v>
      </c>
      <c r="N215" s="46" t="s">
        <v>927</v>
      </c>
      <c r="O215" s="87"/>
    </row>
    <row r="216" spans="2:15" x14ac:dyDescent="0.15">
      <c r="B216" s="40">
        <v>2017</v>
      </c>
      <c r="C216" s="41">
        <v>5</v>
      </c>
      <c r="D216" s="82" t="s">
        <v>1351</v>
      </c>
      <c r="E216" s="37" t="s">
        <v>2187</v>
      </c>
      <c r="F216" s="84" t="s">
        <v>1681</v>
      </c>
      <c r="G216" s="38" t="s">
        <v>1687</v>
      </c>
      <c r="H216" s="37" t="s">
        <v>64</v>
      </c>
      <c r="I216" s="44">
        <v>25000000</v>
      </c>
      <c r="J216" s="86" t="s">
        <v>2183</v>
      </c>
      <c r="K216" s="38" t="s">
        <v>2184</v>
      </c>
      <c r="L216" s="38" t="s">
        <v>2185</v>
      </c>
      <c r="M216" s="85" t="s">
        <v>1349</v>
      </c>
      <c r="N216" s="46"/>
      <c r="O216" s="87"/>
    </row>
    <row r="217" spans="2:15" x14ac:dyDescent="0.15">
      <c r="B217" s="40">
        <v>2017</v>
      </c>
      <c r="C217" s="41">
        <v>5</v>
      </c>
      <c r="D217" s="82" t="s">
        <v>1348</v>
      </c>
      <c r="E217" s="37" t="s">
        <v>2077</v>
      </c>
      <c r="F217" s="84" t="s">
        <v>1681</v>
      </c>
      <c r="G217" s="38" t="s">
        <v>1682</v>
      </c>
      <c r="H217" s="37" t="s">
        <v>959</v>
      </c>
      <c r="I217" s="44">
        <v>22000000</v>
      </c>
      <c r="J217" s="86" t="s">
        <v>2070</v>
      </c>
      <c r="K217" s="38" t="s">
        <v>2074</v>
      </c>
      <c r="L217" s="38" t="s">
        <v>2075</v>
      </c>
      <c r="M217" s="85" t="s">
        <v>1349</v>
      </c>
      <c r="N217" s="46"/>
      <c r="O217" s="87"/>
    </row>
    <row r="218" spans="2:15" x14ac:dyDescent="0.15">
      <c r="B218" s="40">
        <v>2017</v>
      </c>
      <c r="C218" s="41">
        <v>5</v>
      </c>
      <c r="D218" s="82" t="s">
        <v>1348</v>
      </c>
      <c r="E218" s="37" t="s">
        <v>1814</v>
      </c>
      <c r="F218" s="84" t="s">
        <v>1681</v>
      </c>
      <c r="G218" s="38" t="s">
        <v>1687</v>
      </c>
      <c r="H218" s="37" t="s">
        <v>64</v>
      </c>
      <c r="I218" s="44">
        <v>20000000</v>
      </c>
      <c r="J218" s="86" t="s">
        <v>1805</v>
      </c>
      <c r="K218" s="38" t="s">
        <v>1811</v>
      </c>
      <c r="L218" s="38" t="s">
        <v>1812</v>
      </c>
      <c r="M218" s="85" t="s">
        <v>1349</v>
      </c>
      <c r="N218" s="46"/>
      <c r="O218" s="87"/>
    </row>
    <row r="219" spans="2:15" x14ac:dyDescent="0.15">
      <c r="B219" s="40">
        <v>2017</v>
      </c>
      <c r="C219" s="41">
        <v>5</v>
      </c>
      <c r="D219" s="82" t="s">
        <v>1348</v>
      </c>
      <c r="E219" s="37" t="s">
        <v>1869</v>
      </c>
      <c r="F219" s="84" t="s">
        <v>1681</v>
      </c>
      <c r="G219" s="38" t="s">
        <v>1682</v>
      </c>
      <c r="H219" s="37" t="s">
        <v>64</v>
      </c>
      <c r="I219" s="44">
        <v>20000000</v>
      </c>
      <c r="J219" s="86" t="s">
        <v>1870</v>
      </c>
      <c r="K219" s="38" t="s">
        <v>1871</v>
      </c>
      <c r="L219" s="38" t="s">
        <v>1872</v>
      </c>
      <c r="M219" s="85" t="s">
        <v>1349</v>
      </c>
      <c r="N219" s="46"/>
      <c r="O219" s="87"/>
    </row>
    <row r="220" spans="2:15" x14ac:dyDescent="0.15">
      <c r="B220" s="40">
        <v>2017</v>
      </c>
      <c r="C220" s="41">
        <v>5</v>
      </c>
      <c r="D220" s="82" t="s">
        <v>1348</v>
      </c>
      <c r="E220" s="37" t="s">
        <v>2016</v>
      </c>
      <c r="F220" s="84" t="s">
        <v>1681</v>
      </c>
      <c r="G220" s="38" t="s">
        <v>1687</v>
      </c>
      <c r="H220" s="37" t="s">
        <v>138</v>
      </c>
      <c r="I220" s="44">
        <v>20000000</v>
      </c>
      <c r="J220" s="86" t="s">
        <v>2017</v>
      </c>
      <c r="K220" s="38" t="s">
        <v>2018</v>
      </c>
      <c r="L220" s="38" t="s">
        <v>2019</v>
      </c>
      <c r="M220" s="85" t="s">
        <v>1349</v>
      </c>
      <c r="N220" s="46"/>
      <c r="O220" s="87" t="s">
        <v>930</v>
      </c>
    </row>
    <row r="221" spans="2:15" x14ac:dyDescent="0.15">
      <c r="B221" s="40">
        <v>2017</v>
      </c>
      <c r="C221" s="41">
        <v>5</v>
      </c>
      <c r="D221" s="82" t="s">
        <v>1699</v>
      </c>
      <c r="E221" s="37" t="s">
        <v>1700</v>
      </c>
      <c r="F221" s="84" t="s">
        <v>1681</v>
      </c>
      <c r="G221" s="38" t="s">
        <v>1682</v>
      </c>
      <c r="H221" s="37" t="s">
        <v>138</v>
      </c>
      <c r="I221" s="44">
        <v>19677000</v>
      </c>
      <c r="J221" s="86" t="s">
        <v>1701</v>
      </c>
      <c r="K221" s="38" t="s">
        <v>1702</v>
      </c>
      <c r="L221" s="38" t="s">
        <v>1703</v>
      </c>
      <c r="M221" s="85" t="s">
        <v>1349</v>
      </c>
      <c r="N221" s="46"/>
      <c r="O221" s="87" t="s">
        <v>305</v>
      </c>
    </row>
    <row r="222" spans="2:15" x14ac:dyDescent="0.15">
      <c r="B222" s="40">
        <v>2017</v>
      </c>
      <c r="C222" s="41">
        <v>5</v>
      </c>
      <c r="D222" s="82" t="s">
        <v>1348</v>
      </c>
      <c r="E222" s="37" t="s">
        <v>2123</v>
      </c>
      <c r="F222" s="84" t="s">
        <v>1681</v>
      </c>
      <c r="G222" s="38" t="s">
        <v>1682</v>
      </c>
      <c r="H222" s="37" t="s">
        <v>64</v>
      </c>
      <c r="I222" s="44">
        <v>18000000</v>
      </c>
      <c r="J222" s="86" t="s">
        <v>2124</v>
      </c>
      <c r="K222" s="38" t="s">
        <v>2125</v>
      </c>
      <c r="L222" s="38" t="s">
        <v>2126</v>
      </c>
      <c r="M222" s="85" t="s">
        <v>1349</v>
      </c>
      <c r="N222" s="46"/>
      <c r="O222" s="87"/>
    </row>
    <row r="223" spans="2:15" x14ac:dyDescent="0.15">
      <c r="B223" s="40">
        <v>2017</v>
      </c>
      <c r="C223" s="41">
        <v>5</v>
      </c>
      <c r="D223" s="82" t="s">
        <v>1351</v>
      </c>
      <c r="E223" s="37" t="s">
        <v>2186</v>
      </c>
      <c r="F223" s="84" t="s">
        <v>1681</v>
      </c>
      <c r="G223" s="38" t="s">
        <v>1687</v>
      </c>
      <c r="H223" s="37" t="s">
        <v>64</v>
      </c>
      <c r="I223" s="44">
        <v>17000000</v>
      </c>
      <c r="J223" s="86" t="s">
        <v>2183</v>
      </c>
      <c r="K223" s="38" t="s">
        <v>2184</v>
      </c>
      <c r="L223" s="38" t="s">
        <v>2185</v>
      </c>
      <c r="M223" s="85" t="s">
        <v>1349</v>
      </c>
      <c r="N223" s="46"/>
      <c r="O223" s="87"/>
    </row>
    <row r="224" spans="2:15" x14ac:dyDescent="0.15">
      <c r="B224" s="40">
        <v>2017</v>
      </c>
      <c r="C224" s="41">
        <v>5</v>
      </c>
      <c r="D224" s="82" t="s">
        <v>1355</v>
      </c>
      <c r="E224" s="37" t="s">
        <v>1911</v>
      </c>
      <c r="F224" s="84" t="s">
        <v>1681</v>
      </c>
      <c r="G224" s="38" t="s">
        <v>1682</v>
      </c>
      <c r="H224" s="37" t="s">
        <v>64</v>
      </c>
      <c r="I224" s="44">
        <v>15000000</v>
      </c>
      <c r="J224" s="86" t="s">
        <v>1353</v>
      </c>
      <c r="K224" s="38" t="s">
        <v>1912</v>
      </c>
      <c r="L224" s="38" t="s">
        <v>1913</v>
      </c>
      <c r="M224" s="85" t="s">
        <v>1349</v>
      </c>
      <c r="N224" s="46"/>
      <c r="O224" s="87"/>
    </row>
    <row r="225" spans="2:15" x14ac:dyDescent="0.15">
      <c r="B225" s="40">
        <v>2017</v>
      </c>
      <c r="C225" s="41">
        <v>5</v>
      </c>
      <c r="D225" s="82" t="s">
        <v>1348</v>
      </c>
      <c r="E225" s="37" t="s">
        <v>2088</v>
      </c>
      <c r="F225" s="84" t="s">
        <v>1681</v>
      </c>
      <c r="G225" s="38" t="s">
        <v>1687</v>
      </c>
      <c r="H225" s="37" t="s">
        <v>138</v>
      </c>
      <c r="I225" s="44">
        <v>11000002</v>
      </c>
      <c r="J225" s="86" t="s">
        <v>2084</v>
      </c>
      <c r="K225" s="38" t="s">
        <v>2085</v>
      </c>
      <c r="L225" s="38" t="s">
        <v>2086</v>
      </c>
      <c r="M225" s="85" t="s">
        <v>1349</v>
      </c>
      <c r="N225" s="46"/>
      <c r="O225" s="87"/>
    </row>
    <row r="226" spans="2:15" x14ac:dyDescent="0.15">
      <c r="B226" s="40">
        <v>2017</v>
      </c>
      <c r="C226" s="41">
        <v>5</v>
      </c>
      <c r="D226" s="82" t="s">
        <v>1348</v>
      </c>
      <c r="E226" s="37" t="s">
        <v>1839</v>
      </c>
      <c r="F226" s="84" t="s">
        <v>1681</v>
      </c>
      <c r="G226" s="38" t="s">
        <v>1682</v>
      </c>
      <c r="H226" s="37" t="s">
        <v>138</v>
      </c>
      <c r="I226" s="44">
        <v>11000000</v>
      </c>
      <c r="J226" s="86" t="s">
        <v>1832</v>
      </c>
      <c r="K226" s="38" t="s">
        <v>1840</v>
      </c>
      <c r="L226" s="38" t="s">
        <v>1841</v>
      </c>
      <c r="M226" s="85" t="s">
        <v>1349</v>
      </c>
      <c r="N226" s="46"/>
      <c r="O226" s="87"/>
    </row>
    <row r="227" spans="2:15" x14ac:dyDescent="0.15">
      <c r="B227" s="40">
        <v>2017</v>
      </c>
      <c r="C227" s="41">
        <v>5</v>
      </c>
      <c r="D227" s="82" t="s">
        <v>1348</v>
      </c>
      <c r="E227" s="37" t="s">
        <v>2020</v>
      </c>
      <c r="F227" s="84" t="s">
        <v>1681</v>
      </c>
      <c r="G227" s="38" t="s">
        <v>1687</v>
      </c>
      <c r="H227" s="37" t="s">
        <v>138</v>
      </c>
      <c r="I227" s="44">
        <v>10000000</v>
      </c>
      <c r="J227" s="86" t="s">
        <v>2017</v>
      </c>
      <c r="K227" s="38" t="s">
        <v>2021</v>
      </c>
      <c r="L227" s="38" t="s">
        <v>2022</v>
      </c>
      <c r="M227" s="85" t="s">
        <v>1349</v>
      </c>
      <c r="N227" s="46"/>
      <c r="O227" s="87" t="s">
        <v>930</v>
      </c>
    </row>
    <row r="228" spans="2:15" x14ac:dyDescent="0.15">
      <c r="B228" s="40">
        <v>2017</v>
      </c>
      <c r="C228" s="41">
        <v>5</v>
      </c>
      <c r="D228" s="82" t="s">
        <v>1351</v>
      </c>
      <c r="E228" s="37" t="s">
        <v>2202</v>
      </c>
      <c r="F228" s="84" t="s">
        <v>1694</v>
      </c>
      <c r="G228" s="38" t="s">
        <v>1695</v>
      </c>
      <c r="H228" s="37" t="s">
        <v>138</v>
      </c>
      <c r="I228" s="44">
        <v>5600000</v>
      </c>
      <c r="J228" s="86" t="s">
        <v>1600</v>
      </c>
      <c r="K228" s="38" t="s">
        <v>2203</v>
      </c>
      <c r="L228" s="38" t="s">
        <v>2204</v>
      </c>
      <c r="M228" s="85" t="s">
        <v>1352</v>
      </c>
      <c r="N228" s="46"/>
      <c r="O228" s="87" t="s">
        <v>1345</v>
      </c>
    </row>
    <row r="229" spans="2:15" x14ac:dyDescent="0.15">
      <c r="B229" s="40">
        <v>2017</v>
      </c>
      <c r="C229" s="41">
        <v>6</v>
      </c>
      <c r="D229" s="82" t="s">
        <v>1348</v>
      </c>
      <c r="E229" s="37" t="s">
        <v>1924</v>
      </c>
      <c r="F229" s="84" t="s">
        <v>1681</v>
      </c>
      <c r="G229" s="38" t="s">
        <v>1687</v>
      </c>
      <c r="H229" s="37" t="s">
        <v>64</v>
      </c>
      <c r="I229" s="44">
        <v>680000000</v>
      </c>
      <c r="J229" s="86" t="s">
        <v>1920</v>
      </c>
      <c r="K229" s="38" t="s">
        <v>1925</v>
      </c>
      <c r="L229" s="38" t="s">
        <v>1918</v>
      </c>
      <c r="M229" s="85" t="s">
        <v>1349</v>
      </c>
      <c r="N229" s="46"/>
      <c r="O229" s="87"/>
    </row>
    <row r="230" spans="2:15" x14ac:dyDescent="0.15">
      <c r="B230" s="40">
        <v>2017</v>
      </c>
      <c r="C230" s="41">
        <v>6</v>
      </c>
      <c r="D230" s="82" t="s">
        <v>1348</v>
      </c>
      <c r="E230" s="37" t="s">
        <v>1926</v>
      </c>
      <c r="F230" s="84" t="s">
        <v>1681</v>
      </c>
      <c r="G230" s="38" t="s">
        <v>1687</v>
      </c>
      <c r="H230" s="37" t="s">
        <v>64</v>
      </c>
      <c r="I230" s="44">
        <v>210000000</v>
      </c>
      <c r="J230" s="86" t="s">
        <v>1916</v>
      </c>
      <c r="K230" s="38" t="s">
        <v>1927</v>
      </c>
      <c r="L230" s="38" t="s">
        <v>1928</v>
      </c>
      <c r="M230" s="85" t="s">
        <v>1349</v>
      </c>
      <c r="N230" s="46"/>
      <c r="O230" s="87"/>
    </row>
    <row r="231" spans="2:15" x14ac:dyDescent="0.15">
      <c r="B231" s="40">
        <v>2017</v>
      </c>
      <c r="C231" s="41">
        <v>6</v>
      </c>
      <c r="D231" s="82" t="s">
        <v>1348</v>
      </c>
      <c r="E231" s="37" t="s">
        <v>1686</v>
      </c>
      <c r="F231" s="84" t="s">
        <v>1681</v>
      </c>
      <c r="G231" s="38" t="s">
        <v>1687</v>
      </c>
      <c r="H231" s="37" t="s">
        <v>64</v>
      </c>
      <c r="I231" s="44">
        <v>140000000</v>
      </c>
      <c r="J231" s="86" t="s">
        <v>1688</v>
      </c>
      <c r="K231" s="38" t="s">
        <v>1689</v>
      </c>
      <c r="L231" s="38" t="s">
        <v>1690</v>
      </c>
      <c r="M231" s="85" t="s">
        <v>1691</v>
      </c>
      <c r="N231" s="46"/>
      <c r="O231" s="87"/>
    </row>
    <row r="232" spans="2:15" x14ac:dyDescent="0.15">
      <c r="B232" s="40">
        <v>2017</v>
      </c>
      <c r="C232" s="41">
        <v>6</v>
      </c>
      <c r="D232" s="82" t="s">
        <v>1348</v>
      </c>
      <c r="E232" s="37" t="s">
        <v>1763</v>
      </c>
      <c r="F232" s="84" t="s">
        <v>1681</v>
      </c>
      <c r="G232" s="38" t="s">
        <v>1687</v>
      </c>
      <c r="H232" s="37" t="s">
        <v>107</v>
      </c>
      <c r="I232" s="44">
        <v>123750000</v>
      </c>
      <c r="J232" s="86" t="s">
        <v>1757</v>
      </c>
      <c r="K232" s="38" t="s">
        <v>1764</v>
      </c>
      <c r="L232" s="38" t="s">
        <v>1765</v>
      </c>
      <c r="M232" s="85" t="s">
        <v>1349</v>
      </c>
      <c r="N232" s="46"/>
      <c r="O232" s="87"/>
    </row>
    <row r="233" spans="2:15" x14ac:dyDescent="0.15">
      <c r="B233" s="40">
        <v>2017</v>
      </c>
      <c r="C233" s="41">
        <v>6</v>
      </c>
      <c r="D233" s="82" t="s">
        <v>1351</v>
      </c>
      <c r="E233" s="37" t="s">
        <v>1906</v>
      </c>
      <c r="F233" s="84" t="s">
        <v>1694</v>
      </c>
      <c r="G233" s="38" t="s">
        <v>1687</v>
      </c>
      <c r="H233" s="37" t="s">
        <v>64</v>
      </c>
      <c r="I233" s="44">
        <v>120000000</v>
      </c>
      <c r="J233" s="86" t="s">
        <v>1350</v>
      </c>
      <c r="K233" s="38" t="s">
        <v>1633</v>
      </c>
      <c r="L233" s="38" t="s">
        <v>1907</v>
      </c>
      <c r="M233" s="85" t="s">
        <v>1349</v>
      </c>
      <c r="N233" s="46"/>
      <c r="O233" s="87"/>
    </row>
    <row r="234" spans="2:15" x14ac:dyDescent="0.15">
      <c r="B234" s="40">
        <v>2017</v>
      </c>
      <c r="C234" s="41">
        <v>6</v>
      </c>
      <c r="D234" s="82" t="s">
        <v>1348</v>
      </c>
      <c r="E234" s="37" t="s">
        <v>1718</v>
      </c>
      <c r="F234" s="84" t="s">
        <v>1694</v>
      </c>
      <c r="G234" s="38" t="s">
        <v>1687</v>
      </c>
      <c r="H234" s="37" t="s">
        <v>64</v>
      </c>
      <c r="I234" s="44">
        <v>100000000</v>
      </c>
      <c r="J234" s="86" t="s">
        <v>1715</v>
      </c>
      <c r="K234" s="38" t="s">
        <v>1719</v>
      </c>
      <c r="L234" s="38" t="s">
        <v>1720</v>
      </c>
      <c r="M234" s="85" t="s">
        <v>1352</v>
      </c>
      <c r="N234" s="46"/>
      <c r="O234" s="87"/>
    </row>
    <row r="235" spans="2:15" x14ac:dyDescent="0.15">
      <c r="B235" s="40">
        <v>2017</v>
      </c>
      <c r="C235" s="41">
        <v>6</v>
      </c>
      <c r="D235" s="82" t="s">
        <v>1348</v>
      </c>
      <c r="E235" s="37" t="s">
        <v>1954</v>
      </c>
      <c r="F235" s="84" t="s">
        <v>1681</v>
      </c>
      <c r="G235" s="38" t="s">
        <v>1682</v>
      </c>
      <c r="H235" s="37" t="s">
        <v>107</v>
      </c>
      <c r="I235" s="44">
        <v>100000000</v>
      </c>
      <c r="J235" s="86" t="s">
        <v>1941</v>
      </c>
      <c r="K235" s="38" t="s">
        <v>1942</v>
      </c>
      <c r="L235" s="38" t="s">
        <v>1943</v>
      </c>
      <c r="M235" s="85" t="s">
        <v>1349</v>
      </c>
      <c r="N235" s="46"/>
      <c r="O235" s="87"/>
    </row>
    <row r="236" spans="2:15" x14ac:dyDescent="0.15">
      <c r="B236" s="40">
        <v>2017</v>
      </c>
      <c r="C236" s="41">
        <v>6</v>
      </c>
      <c r="D236" s="82" t="s">
        <v>1348</v>
      </c>
      <c r="E236" s="37" t="s">
        <v>1955</v>
      </c>
      <c r="F236" s="84" t="s">
        <v>1681</v>
      </c>
      <c r="G236" s="38" t="s">
        <v>1682</v>
      </c>
      <c r="H236" s="37" t="s">
        <v>107</v>
      </c>
      <c r="I236" s="44">
        <v>100000000</v>
      </c>
      <c r="J236" s="86" t="s">
        <v>1941</v>
      </c>
      <c r="K236" s="38" t="s">
        <v>1942</v>
      </c>
      <c r="L236" s="38" t="s">
        <v>1943</v>
      </c>
      <c r="M236" s="85" t="s">
        <v>1349</v>
      </c>
      <c r="N236" s="46"/>
      <c r="O236" s="87"/>
    </row>
    <row r="237" spans="2:15" x14ac:dyDescent="0.15">
      <c r="B237" s="40">
        <v>2017</v>
      </c>
      <c r="C237" s="41">
        <v>6</v>
      </c>
      <c r="D237" s="82" t="s">
        <v>1348</v>
      </c>
      <c r="E237" s="37" t="s">
        <v>1956</v>
      </c>
      <c r="F237" s="84" t="s">
        <v>1681</v>
      </c>
      <c r="G237" s="38" t="s">
        <v>1682</v>
      </c>
      <c r="H237" s="37" t="s">
        <v>107</v>
      </c>
      <c r="I237" s="44">
        <v>100000000</v>
      </c>
      <c r="J237" s="86" t="s">
        <v>1941</v>
      </c>
      <c r="K237" s="38" t="s">
        <v>1942</v>
      </c>
      <c r="L237" s="38" t="s">
        <v>1943</v>
      </c>
      <c r="M237" s="85" t="s">
        <v>1349</v>
      </c>
      <c r="N237" s="46"/>
      <c r="O237" s="87"/>
    </row>
    <row r="238" spans="2:15" x14ac:dyDescent="0.15">
      <c r="B238" s="40">
        <v>2017</v>
      </c>
      <c r="C238" s="41">
        <v>6</v>
      </c>
      <c r="D238" s="82" t="s">
        <v>1348</v>
      </c>
      <c r="E238" s="37" t="s">
        <v>1957</v>
      </c>
      <c r="F238" s="84" t="s">
        <v>1681</v>
      </c>
      <c r="G238" s="38" t="s">
        <v>1682</v>
      </c>
      <c r="H238" s="37" t="s">
        <v>107</v>
      </c>
      <c r="I238" s="44">
        <v>100000000</v>
      </c>
      <c r="J238" s="86" t="s">
        <v>1941</v>
      </c>
      <c r="K238" s="38" t="s">
        <v>1942</v>
      </c>
      <c r="L238" s="38" t="s">
        <v>1943</v>
      </c>
      <c r="M238" s="85" t="s">
        <v>1349</v>
      </c>
      <c r="N238" s="46"/>
      <c r="O238" s="87"/>
    </row>
    <row r="239" spans="2:15" x14ac:dyDescent="0.15">
      <c r="B239" s="40">
        <v>2017</v>
      </c>
      <c r="C239" s="41">
        <v>6</v>
      </c>
      <c r="D239" s="82" t="s">
        <v>1348</v>
      </c>
      <c r="E239" s="37" t="s">
        <v>1958</v>
      </c>
      <c r="F239" s="84" t="s">
        <v>1681</v>
      </c>
      <c r="G239" s="38" t="s">
        <v>1682</v>
      </c>
      <c r="H239" s="37" t="s">
        <v>107</v>
      </c>
      <c r="I239" s="44">
        <v>100000000</v>
      </c>
      <c r="J239" s="86" t="s">
        <v>1941</v>
      </c>
      <c r="K239" s="38" t="s">
        <v>1942</v>
      </c>
      <c r="L239" s="38" t="s">
        <v>1943</v>
      </c>
      <c r="M239" s="85" t="s">
        <v>1349</v>
      </c>
      <c r="N239" s="46"/>
      <c r="O239" s="87"/>
    </row>
    <row r="240" spans="2:15" x14ac:dyDescent="0.15">
      <c r="B240" s="40">
        <v>2017</v>
      </c>
      <c r="C240" s="41">
        <v>6</v>
      </c>
      <c r="D240" s="82" t="s">
        <v>1348</v>
      </c>
      <c r="E240" s="37" t="s">
        <v>1959</v>
      </c>
      <c r="F240" s="84" t="s">
        <v>1681</v>
      </c>
      <c r="G240" s="38" t="s">
        <v>1682</v>
      </c>
      <c r="H240" s="37" t="s">
        <v>107</v>
      </c>
      <c r="I240" s="44">
        <v>100000000</v>
      </c>
      <c r="J240" s="86" t="s">
        <v>1941</v>
      </c>
      <c r="K240" s="38" t="s">
        <v>1942</v>
      </c>
      <c r="L240" s="38" t="s">
        <v>1943</v>
      </c>
      <c r="M240" s="85" t="s">
        <v>1349</v>
      </c>
      <c r="N240" s="46"/>
      <c r="O240" s="87"/>
    </row>
    <row r="241" spans="2:15" x14ac:dyDescent="0.15">
      <c r="B241" s="40">
        <v>2017</v>
      </c>
      <c r="C241" s="41">
        <v>6</v>
      </c>
      <c r="D241" s="82" t="s">
        <v>1348</v>
      </c>
      <c r="E241" s="37" t="s">
        <v>1960</v>
      </c>
      <c r="F241" s="84" t="s">
        <v>1681</v>
      </c>
      <c r="G241" s="38" t="s">
        <v>1682</v>
      </c>
      <c r="H241" s="37" t="s">
        <v>107</v>
      </c>
      <c r="I241" s="44">
        <v>100000000</v>
      </c>
      <c r="J241" s="86" t="s">
        <v>1941</v>
      </c>
      <c r="K241" s="38" t="s">
        <v>1942</v>
      </c>
      <c r="L241" s="38" t="s">
        <v>1943</v>
      </c>
      <c r="M241" s="85" t="s">
        <v>1349</v>
      </c>
      <c r="N241" s="46"/>
      <c r="O241" s="87"/>
    </row>
    <row r="242" spans="2:15" x14ac:dyDescent="0.15">
      <c r="B242" s="40">
        <v>2017</v>
      </c>
      <c r="C242" s="41">
        <v>6</v>
      </c>
      <c r="D242" s="82" t="s">
        <v>1348</v>
      </c>
      <c r="E242" s="37" t="s">
        <v>1961</v>
      </c>
      <c r="F242" s="84" t="s">
        <v>1681</v>
      </c>
      <c r="G242" s="38" t="s">
        <v>1682</v>
      </c>
      <c r="H242" s="37" t="s">
        <v>107</v>
      </c>
      <c r="I242" s="44">
        <v>100000000</v>
      </c>
      <c r="J242" s="86" t="s">
        <v>1941</v>
      </c>
      <c r="K242" s="38" t="s">
        <v>1942</v>
      </c>
      <c r="L242" s="38" t="s">
        <v>1943</v>
      </c>
      <c r="M242" s="85" t="s">
        <v>1349</v>
      </c>
      <c r="N242" s="46"/>
      <c r="O242" s="87"/>
    </row>
    <row r="243" spans="2:15" x14ac:dyDescent="0.15">
      <c r="B243" s="40">
        <v>2017</v>
      </c>
      <c r="C243" s="41">
        <v>6</v>
      </c>
      <c r="D243" s="82" t="s">
        <v>1348</v>
      </c>
      <c r="E243" s="37" t="s">
        <v>1962</v>
      </c>
      <c r="F243" s="84" t="s">
        <v>1681</v>
      </c>
      <c r="G243" s="38" t="s">
        <v>1682</v>
      </c>
      <c r="H243" s="37" t="s">
        <v>107</v>
      </c>
      <c r="I243" s="44">
        <v>100000000</v>
      </c>
      <c r="J243" s="86" t="s">
        <v>1941</v>
      </c>
      <c r="K243" s="38" t="s">
        <v>1942</v>
      </c>
      <c r="L243" s="38" t="s">
        <v>1943</v>
      </c>
      <c r="M243" s="85" t="s">
        <v>1349</v>
      </c>
      <c r="N243" s="46"/>
      <c r="O243" s="87"/>
    </row>
    <row r="244" spans="2:15" x14ac:dyDescent="0.15">
      <c r="B244" s="40">
        <v>2017</v>
      </c>
      <c r="C244" s="41">
        <v>6</v>
      </c>
      <c r="D244" s="82" t="s">
        <v>1348</v>
      </c>
      <c r="E244" s="37" t="s">
        <v>1963</v>
      </c>
      <c r="F244" s="84" t="s">
        <v>1681</v>
      </c>
      <c r="G244" s="38" t="s">
        <v>1682</v>
      </c>
      <c r="H244" s="37" t="s">
        <v>107</v>
      </c>
      <c r="I244" s="44">
        <v>100000000</v>
      </c>
      <c r="J244" s="86" t="s">
        <v>1941</v>
      </c>
      <c r="K244" s="38" t="s">
        <v>1942</v>
      </c>
      <c r="L244" s="38" t="s">
        <v>1943</v>
      </c>
      <c r="M244" s="85" t="s">
        <v>1349</v>
      </c>
      <c r="N244" s="46"/>
      <c r="O244" s="87"/>
    </row>
    <row r="245" spans="2:15" x14ac:dyDescent="0.15">
      <c r="B245" s="40">
        <v>2017</v>
      </c>
      <c r="C245" s="41">
        <v>6</v>
      </c>
      <c r="D245" s="82" t="s">
        <v>1348</v>
      </c>
      <c r="E245" s="37" t="s">
        <v>1964</v>
      </c>
      <c r="F245" s="84" t="s">
        <v>1681</v>
      </c>
      <c r="G245" s="38" t="s">
        <v>1682</v>
      </c>
      <c r="H245" s="37" t="s">
        <v>107</v>
      </c>
      <c r="I245" s="44">
        <v>100000000</v>
      </c>
      <c r="J245" s="86" t="s">
        <v>1941</v>
      </c>
      <c r="K245" s="38" t="s">
        <v>1942</v>
      </c>
      <c r="L245" s="38" t="s">
        <v>1943</v>
      </c>
      <c r="M245" s="85" t="s">
        <v>1349</v>
      </c>
      <c r="N245" s="46"/>
      <c r="O245" s="87"/>
    </row>
    <row r="246" spans="2:15" x14ac:dyDescent="0.15">
      <c r="B246" s="40">
        <v>2017</v>
      </c>
      <c r="C246" s="41">
        <v>6</v>
      </c>
      <c r="D246" s="82" t="s">
        <v>1348</v>
      </c>
      <c r="E246" s="37" t="s">
        <v>1965</v>
      </c>
      <c r="F246" s="84" t="s">
        <v>1681</v>
      </c>
      <c r="G246" s="38" t="s">
        <v>1682</v>
      </c>
      <c r="H246" s="37" t="s">
        <v>107</v>
      </c>
      <c r="I246" s="44">
        <v>100000000</v>
      </c>
      <c r="J246" s="86" t="s">
        <v>1941</v>
      </c>
      <c r="K246" s="38" t="s">
        <v>1942</v>
      </c>
      <c r="L246" s="38" t="s">
        <v>1943</v>
      </c>
      <c r="M246" s="85" t="s">
        <v>1349</v>
      </c>
      <c r="N246" s="46"/>
      <c r="O246" s="87"/>
    </row>
    <row r="247" spans="2:15" x14ac:dyDescent="0.15">
      <c r="B247" s="40">
        <v>2017</v>
      </c>
      <c r="C247" s="41">
        <v>6</v>
      </c>
      <c r="D247" s="82" t="s">
        <v>1348</v>
      </c>
      <c r="E247" s="37" t="s">
        <v>1966</v>
      </c>
      <c r="F247" s="84" t="s">
        <v>1681</v>
      </c>
      <c r="G247" s="38" t="s">
        <v>1682</v>
      </c>
      <c r="H247" s="37" t="s">
        <v>107</v>
      </c>
      <c r="I247" s="44">
        <v>100000000</v>
      </c>
      <c r="J247" s="86" t="s">
        <v>1941</v>
      </c>
      <c r="K247" s="38" t="s">
        <v>1942</v>
      </c>
      <c r="L247" s="38" t="s">
        <v>1943</v>
      </c>
      <c r="M247" s="85" t="s">
        <v>1349</v>
      </c>
      <c r="N247" s="46"/>
      <c r="O247" s="87"/>
    </row>
    <row r="248" spans="2:15" x14ac:dyDescent="0.15">
      <c r="B248" s="40">
        <v>2017</v>
      </c>
      <c r="C248" s="41">
        <v>6</v>
      </c>
      <c r="D248" s="82" t="s">
        <v>1348</v>
      </c>
      <c r="E248" s="37" t="s">
        <v>1967</v>
      </c>
      <c r="F248" s="84" t="s">
        <v>1681</v>
      </c>
      <c r="G248" s="38" t="s">
        <v>1682</v>
      </c>
      <c r="H248" s="37" t="s">
        <v>107</v>
      </c>
      <c r="I248" s="44">
        <v>100000000</v>
      </c>
      <c r="J248" s="86" t="s">
        <v>1941</v>
      </c>
      <c r="K248" s="38" t="s">
        <v>1942</v>
      </c>
      <c r="L248" s="38" t="s">
        <v>1943</v>
      </c>
      <c r="M248" s="85" t="s">
        <v>1349</v>
      </c>
      <c r="N248" s="46"/>
      <c r="O248" s="87"/>
    </row>
    <row r="249" spans="2:15" x14ac:dyDescent="0.15">
      <c r="B249" s="40">
        <v>2017</v>
      </c>
      <c r="C249" s="41">
        <v>6</v>
      </c>
      <c r="D249" s="82" t="s">
        <v>1348</v>
      </c>
      <c r="E249" s="37" t="s">
        <v>1968</v>
      </c>
      <c r="F249" s="84" t="s">
        <v>1681</v>
      </c>
      <c r="G249" s="38" t="s">
        <v>1682</v>
      </c>
      <c r="H249" s="37" t="s">
        <v>107</v>
      </c>
      <c r="I249" s="44">
        <v>100000000</v>
      </c>
      <c r="J249" s="86" t="s">
        <v>1941</v>
      </c>
      <c r="K249" s="38" t="s">
        <v>1942</v>
      </c>
      <c r="L249" s="38" t="s">
        <v>1943</v>
      </c>
      <c r="M249" s="85" t="s">
        <v>1349</v>
      </c>
      <c r="N249" s="46"/>
      <c r="O249" s="87"/>
    </row>
    <row r="250" spans="2:15" x14ac:dyDescent="0.15">
      <c r="B250" s="40">
        <v>2017</v>
      </c>
      <c r="C250" s="41">
        <v>6</v>
      </c>
      <c r="D250" s="82" t="s">
        <v>1348</v>
      </c>
      <c r="E250" s="37" t="s">
        <v>1969</v>
      </c>
      <c r="F250" s="84" t="s">
        <v>1681</v>
      </c>
      <c r="G250" s="38" t="s">
        <v>1682</v>
      </c>
      <c r="H250" s="37" t="s">
        <v>107</v>
      </c>
      <c r="I250" s="44">
        <v>100000000</v>
      </c>
      <c r="J250" s="86" t="s">
        <v>1941</v>
      </c>
      <c r="K250" s="38" t="s">
        <v>1942</v>
      </c>
      <c r="L250" s="38" t="s">
        <v>1943</v>
      </c>
      <c r="M250" s="85" t="s">
        <v>1349</v>
      </c>
      <c r="N250" s="46"/>
      <c r="O250" s="87"/>
    </row>
    <row r="251" spans="2:15" x14ac:dyDescent="0.15">
      <c r="B251" s="40">
        <v>2017</v>
      </c>
      <c r="C251" s="41">
        <v>6</v>
      </c>
      <c r="D251" s="82" t="s">
        <v>1348</v>
      </c>
      <c r="E251" s="37" t="s">
        <v>1970</v>
      </c>
      <c r="F251" s="84" t="s">
        <v>1681</v>
      </c>
      <c r="G251" s="38" t="s">
        <v>1682</v>
      </c>
      <c r="H251" s="37" t="s">
        <v>107</v>
      </c>
      <c r="I251" s="44">
        <v>100000000</v>
      </c>
      <c r="J251" s="86" t="s">
        <v>1941</v>
      </c>
      <c r="K251" s="38" t="s">
        <v>1942</v>
      </c>
      <c r="L251" s="38" t="s">
        <v>1943</v>
      </c>
      <c r="M251" s="85" t="s">
        <v>1349</v>
      </c>
      <c r="N251" s="46"/>
      <c r="O251" s="87"/>
    </row>
    <row r="252" spans="2:15" x14ac:dyDescent="0.15">
      <c r="B252" s="40">
        <v>2017</v>
      </c>
      <c r="C252" s="41">
        <v>6</v>
      </c>
      <c r="D252" s="82" t="s">
        <v>1348</v>
      </c>
      <c r="E252" s="37" t="s">
        <v>1971</v>
      </c>
      <c r="F252" s="84" t="s">
        <v>1681</v>
      </c>
      <c r="G252" s="38" t="s">
        <v>1682</v>
      </c>
      <c r="H252" s="37" t="s">
        <v>107</v>
      </c>
      <c r="I252" s="44">
        <v>100000000</v>
      </c>
      <c r="J252" s="86" t="s">
        <v>1941</v>
      </c>
      <c r="K252" s="38" t="s">
        <v>1942</v>
      </c>
      <c r="L252" s="38" t="s">
        <v>1943</v>
      </c>
      <c r="M252" s="85" t="s">
        <v>1349</v>
      </c>
      <c r="N252" s="46"/>
      <c r="O252" s="87"/>
    </row>
    <row r="253" spans="2:15" x14ac:dyDescent="0.15">
      <c r="B253" s="40">
        <v>2017</v>
      </c>
      <c r="C253" s="41">
        <v>6</v>
      </c>
      <c r="D253" s="82" t="s">
        <v>1348</v>
      </c>
      <c r="E253" s="37" t="s">
        <v>1972</v>
      </c>
      <c r="F253" s="84" t="s">
        <v>1681</v>
      </c>
      <c r="G253" s="38" t="s">
        <v>1682</v>
      </c>
      <c r="H253" s="37" t="s">
        <v>107</v>
      </c>
      <c r="I253" s="44">
        <v>100000000</v>
      </c>
      <c r="J253" s="86" t="s">
        <v>1941</v>
      </c>
      <c r="K253" s="38" t="s">
        <v>1942</v>
      </c>
      <c r="L253" s="38" t="s">
        <v>1943</v>
      </c>
      <c r="M253" s="85" t="s">
        <v>1349</v>
      </c>
      <c r="N253" s="46"/>
      <c r="O253" s="87"/>
    </row>
    <row r="254" spans="2:15" x14ac:dyDescent="0.15">
      <c r="B254" s="40">
        <v>2017</v>
      </c>
      <c r="C254" s="41">
        <v>6</v>
      </c>
      <c r="D254" s="82" t="s">
        <v>1348</v>
      </c>
      <c r="E254" s="37" t="s">
        <v>1973</v>
      </c>
      <c r="F254" s="84" t="s">
        <v>1681</v>
      </c>
      <c r="G254" s="38" t="s">
        <v>1682</v>
      </c>
      <c r="H254" s="37" t="s">
        <v>107</v>
      </c>
      <c r="I254" s="44">
        <v>100000000</v>
      </c>
      <c r="J254" s="86" t="s">
        <v>1941</v>
      </c>
      <c r="K254" s="38" t="s">
        <v>1942</v>
      </c>
      <c r="L254" s="38" t="s">
        <v>1943</v>
      </c>
      <c r="M254" s="85" t="s">
        <v>1349</v>
      </c>
      <c r="N254" s="46"/>
      <c r="O254" s="87"/>
    </row>
    <row r="255" spans="2:15" x14ac:dyDescent="0.15">
      <c r="B255" s="40">
        <v>2017</v>
      </c>
      <c r="C255" s="41">
        <v>6</v>
      </c>
      <c r="D255" s="82" t="s">
        <v>1348</v>
      </c>
      <c r="E255" s="37" t="s">
        <v>1974</v>
      </c>
      <c r="F255" s="84" t="s">
        <v>1681</v>
      </c>
      <c r="G255" s="38" t="s">
        <v>1682</v>
      </c>
      <c r="H255" s="37" t="s">
        <v>107</v>
      </c>
      <c r="I255" s="44">
        <v>100000000</v>
      </c>
      <c r="J255" s="86" t="s">
        <v>1941</v>
      </c>
      <c r="K255" s="38" t="s">
        <v>1942</v>
      </c>
      <c r="L255" s="38" t="s">
        <v>1943</v>
      </c>
      <c r="M255" s="85" t="s">
        <v>1349</v>
      </c>
      <c r="N255" s="46"/>
      <c r="O255" s="87"/>
    </row>
    <row r="256" spans="2:15" x14ac:dyDescent="0.15">
      <c r="B256" s="40">
        <v>2017</v>
      </c>
      <c r="C256" s="41">
        <v>6</v>
      </c>
      <c r="D256" s="82" t="s">
        <v>1348</v>
      </c>
      <c r="E256" s="37" t="s">
        <v>1975</v>
      </c>
      <c r="F256" s="84" t="s">
        <v>1681</v>
      </c>
      <c r="G256" s="38" t="s">
        <v>1682</v>
      </c>
      <c r="H256" s="37" t="s">
        <v>107</v>
      </c>
      <c r="I256" s="44">
        <v>100000000</v>
      </c>
      <c r="J256" s="86" t="s">
        <v>1941</v>
      </c>
      <c r="K256" s="38" t="s">
        <v>1942</v>
      </c>
      <c r="L256" s="38" t="s">
        <v>1943</v>
      </c>
      <c r="M256" s="85" t="s">
        <v>1349</v>
      </c>
      <c r="N256" s="46"/>
      <c r="O256" s="87"/>
    </row>
    <row r="257" spans="2:15" x14ac:dyDescent="0.15">
      <c r="B257" s="40">
        <v>2017</v>
      </c>
      <c r="C257" s="41">
        <v>6</v>
      </c>
      <c r="D257" s="82" t="s">
        <v>1348</v>
      </c>
      <c r="E257" s="37" t="s">
        <v>1976</v>
      </c>
      <c r="F257" s="84" t="s">
        <v>1681</v>
      </c>
      <c r="G257" s="38" t="s">
        <v>1682</v>
      </c>
      <c r="H257" s="37" t="s">
        <v>107</v>
      </c>
      <c r="I257" s="44">
        <v>100000000</v>
      </c>
      <c r="J257" s="86" t="s">
        <v>1941</v>
      </c>
      <c r="K257" s="38" t="s">
        <v>1942</v>
      </c>
      <c r="L257" s="38" t="s">
        <v>1943</v>
      </c>
      <c r="M257" s="85" t="s">
        <v>1349</v>
      </c>
      <c r="N257" s="46"/>
      <c r="O257" s="87"/>
    </row>
    <row r="258" spans="2:15" x14ac:dyDescent="0.15">
      <c r="B258" s="40">
        <v>2017</v>
      </c>
      <c r="C258" s="41">
        <v>6</v>
      </c>
      <c r="D258" s="82" t="s">
        <v>1348</v>
      </c>
      <c r="E258" s="37" t="s">
        <v>1977</v>
      </c>
      <c r="F258" s="84" t="s">
        <v>1681</v>
      </c>
      <c r="G258" s="38" t="s">
        <v>1682</v>
      </c>
      <c r="H258" s="37" t="s">
        <v>107</v>
      </c>
      <c r="I258" s="44">
        <v>100000000</v>
      </c>
      <c r="J258" s="86" t="s">
        <v>1941</v>
      </c>
      <c r="K258" s="38" t="s">
        <v>1942</v>
      </c>
      <c r="L258" s="38" t="s">
        <v>1943</v>
      </c>
      <c r="M258" s="85" t="s">
        <v>1349</v>
      </c>
      <c r="N258" s="46"/>
      <c r="O258" s="87"/>
    </row>
    <row r="259" spans="2:15" x14ac:dyDescent="0.15">
      <c r="B259" s="40">
        <v>2017</v>
      </c>
      <c r="C259" s="41">
        <v>6</v>
      </c>
      <c r="D259" s="82" t="s">
        <v>1348</v>
      </c>
      <c r="E259" s="37" t="s">
        <v>1978</v>
      </c>
      <c r="F259" s="84" t="s">
        <v>1681</v>
      </c>
      <c r="G259" s="38" t="s">
        <v>1682</v>
      </c>
      <c r="H259" s="37" t="s">
        <v>107</v>
      </c>
      <c r="I259" s="44">
        <v>100000000</v>
      </c>
      <c r="J259" s="86" t="s">
        <v>1941</v>
      </c>
      <c r="K259" s="38" t="s">
        <v>1942</v>
      </c>
      <c r="L259" s="38" t="s">
        <v>1943</v>
      </c>
      <c r="M259" s="85" t="s">
        <v>1349</v>
      </c>
      <c r="N259" s="46"/>
      <c r="O259" s="87"/>
    </row>
    <row r="260" spans="2:15" x14ac:dyDescent="0.15">
      <c r="B260" s="40">
        <v>2017</v>
      </c>
      <c r="C260" s="41">
        <v>6</v>
      </c>
      <c r="D260" s="82" t="s">
        <v>1348</v>
      </c>
      <c r="E260" s="37" t="s">
        <v>1979</v>
      </c>
      <c r="F260" s="84" t="s">
        <v>1681</v>
      </c>
      <c r="G260" s="38" t="s">
        <v>1682</v>
      </c>
      <c r="H260" s="37" t="s">
        <v>107</v>
      </c>
      <c r="I260" s="44">
        <v>100000000</v>
      </c>
      <c r="J260" s="86" t="s">
        <v>1941</v>
      </c>
      <c r="K260" s="38" t="s">
        <v>1942</v>
      </c>
      <c r="L260" s="38" t="s">
        <v>1943</v>
      </c>
      <c r="M260" s="85" t="s">
        <v>1349</v>
      </c>
      <c r="N260" s="46"/>
      <c r="O260" s="87"/>
    </row>
    <row r="261" spans="2:15" x14ac:dyDescent="0.15">
      <c r="B261" s="40">
        <v>2017</v>
      </c>
      <c r="C261" s="41">
        <v>6</v>
      </c>
      <c r="D261" s="82" t="s">
        <v>1348</v>
      </c>
      <c r="E261" s="37" t="s">
        <v>1980</v>
      </c>
      <c r="F261" s="84" t="s">
        <v>1681</v>
      </c>
      <c r="G261" s="38" t="s">
        <v>1682</v>
      </c>
      <c r="H261" s="37" t="s">
        <v>107</v>
      </c>
      <c r="I261" s="44">
        <v>100000000</v>
      </c>
      <c r="J261" s="86" t="s">
        <v>1941</v>
      </c>
      <c r="K261" s="38" t="s">
        <v>1942</v>
      </c>
      <c r="L261" s="38" t="s">
        <v>1943</v>
      </c>
      <c r="M261" s="85" t="s">
        <v>1349</v>
      </c>
      <c r="N261" s="46"/>
      <c r="O261" s="87"/>
    </row>
    <row r="262" spans="2:15" x14ac:dyDescent="0.15">
      <c r="B262" s="40">
        <v>2017</v>
      </c>
      <c r="C262" s="41">
        <v>6</v>
      </c>
      <c r="D262" s="82" t="s">
        <v>1348</v>
      </c>
      <c r="E262" s="37" t="s">
        <v>1981</v>
      </c>
      <c r="F262" s="84" t="s">
        <v>1681</v>
      </c>
      <c r="G262" s="38" t="s">
        <v>1682</v>
      </c>
      <c r="H262" s="37" t="s">
        <v>107</v>
      </c>
      <c r="I262" s="44">
        <v>100000000</v>
      </c>
      <c r="J262" s="86" t="s">
        <v>1941</v>
      </c>
      <c r="K262" s="38" t="s">
        <v>1942</v>
      </c>
      <c r="L262" s="38" t="s">
        <v>1943</v>
      </c>
      <c r="M262" s="85" t="s">
        <v>1349</v>
      </c>
      <c r="N262" s="46"/>
      <c r="O262" s="87"/>
    </row>
    <row r="263" spans="2:15" x14ac:dyDescent="0.15">
      <c r="B263" s="40">
        <v>2017</v>
      </c>
      <c r="C263" s="41">
        <v>6</v>
      </c>
      <c r="D263" s="82" t="s">
        <v>1348</v>
      </c>
      <c r="E263" s="37" t="s">
        <v>1982</v>
      </c>
      <c r="F263" s="84" t="s">
        <v>1681</v>
      </c>
      <c r="G263" s="38" t="s">
        <v>1682</v>
      </c>
      <c r="H263" s="37" t="s">
        <v>107</v>
      </c>
      <c r="I263" s="44">
        <v>100000000</v>
      </c>
      <c r="J263" s="86" t="s">
        <v>1941</v>
      </c>
      <c r="K263" s="38" t="s">
        <v>1942</v>
      </c>
      <c r="L263" s="38" t="s">
        <v>1943</v>
      </c>
      <c r="M263" s="85" t="s">
        <v>1349</v>
      </c>
      <c r="N263" s="46"/>
      <c r="O263" s="87"/>
    </row>
    <row r="264" spans="2:15" x14ac:dyDescent="0.15">
      <c r="B264" s="40">
        <v>2017</v>
      </c>
      <c r="C264" s="41">
        <v>6</v>
      </c>
      <c r="D264" s="82" t="s">
        <v>1348</v>
      </c>
      <c r="E264" s="37" t="s">
        <v>1983</v>
      </c>
      <c r="F264" s="84" t="s">
        <v>1681</v>
      </c>
      <c r="G264" s="38" t="s">
        <v>1682</v>
      </c>
      <c r="H264" s="37" t="s">
        <v>107</v>
      </c>
      <c r="I264" s="44">
        <v>100000000</v>
      </c>
      <c r="J264" s="86" t="s">
        <v>1941</v>
      </c>
      <c r="K264" s="38" t="s">
        <v>1942</v>
      </c>
      <c r="L264" s="38" t="s">
        <v>1943</v>
      </c>
      <c r="M264" s="85" t="s">
        <v>1349</v>
      </c>
      <c r="N264" s="46"/>
      <c r="O264" s="87"/>
    </row>
    <row r="265" spans="2:15" x14ac:dyDescent="0.15">
      <c r="B265" s="40">
        <v>2017</v>
      </c>
      <c r="C265" s="41">
        <v>6</v>
      </c>
      <c r="D265" s="82" t="s">
        <v>1348</v>
      </c>
      <c r="E265" s="37" t="s">
        <v>1984</v>
      </c>
      <c r="F265" s="84" t="s">
        <v>1681</v>
      </c>
      <c r="G265" s="38" t="s">
        <v>1682</v>
      </c>
      <c r="H265" s="37" t="s">
        <v>107</v>
      </c>
      <c r="I265" s="44">
        <v>100000000</v>
      </c>
      <c r="J265" s="86" t="s">
        <v>1941</v>
      </c>
      <c r="K265" s="38" t="s">
        <v>1942</v>
      </c>
      <c r="L265" s="38" t="s">
        <v>1943</v>
      </c>
      <c r="M265" s="85" t="s">
        <v>1349</v>
      </c>
      <c r="N265" s="46"/>
      <c r="O265" s="87"/>
    </row>
    <row r="266" spans="2:15" x14ac:dyDescent="0.15">
      <c r="B266" s="40">
        <v>2017</v>
      </c>
      <c r="C266" s="41">
        <v>6</v>
      </c>
      <c r="D266" s="82" t="s">
        <v>1348</v>
      </c>
      <c r="E266" s="37" t="s">
        <v>1985</v>
      </c>
      <c r="F266" s="84" t="s">
        <v>1681</v>
      </c>
      <c r="G266" s="38" t="s">
        <v>1682</v>
      </c>
      <c r="H266" s="37" t="s">
        <v>107</v>
      </c>
      <c r="I266" s="44">
        <v>100000000</v>
      </c>
      <c r="J266" s="86" t="s">
        <v>1941</v>
      </c>
      <c r="K266" s="38" t="s">
        <v>1942</v>
      </c>
      <c r="L266" s="38" t="s">
        <v>1943</v>
      </c>
      <c r="M266" s="85" t="s">
        <v>1349</v>
      </c>
      <c r="N266" s="46"/>
      <c r="O266" s="87"/>
    </row>
    <row r="267" spans="2:15" x14ac:dyDescent="0.15">
      <c r="B267" s="40">
        <v>2017</v>
      </c>
      <c r="C267" s="41">
        <v>6</v>
      </c>
      <c r="D267" s="82" t="s">
        <v>1348</v>
      </c>
      <c r="E267" s="37" t="s">
        <v>1986</v>
      </c>
      <c r="F267" s="84" t="s">
        <v>1681</v>
      </c>
      <c r="G267" s="38" t="s">
        <v>1682</v>
      </c>
      <c r="H267" s="37" t="s">
        <v>107</v>
      </c>
      <c r="I267" s="44">
        <v>100000000</v>
      </c>
      <c r="J267" s="86" t="s">
        <v>1941</v>
      </c>
      <c r="K267" s="38" t="s">
        <v>1942</v>
      </c>
      <c r="L267" s="38" t="s">
        <v>1943</v>
      </c>
      <c r="M267" s="85" t="s">
        <v>1349</v>
      </c>
      <c r="N267" s="46"/>
      <c r="O267" s="87"/>
    </row>
    <row r="268" spans="2:15" x14ac:dyDescent="0.15">
      <c r="B268" s="40">
        <v>2017</v>
      </c>
      <c r="C268" s="41">
        <v>6</v>
      </c>
      <c r="D268" s="82" t="s">
        <v>1348</v>
      </c>
      <c r="E268" s="37" t="s">
        <v>1987</v>
      </c>
      <c r="F268" s="84" t="s">
        <v>1681</v>
      </c>
      <c r="G268" s="38" t="s">
        <v>1682</v>
      </c>
      <c r="H268" s="37" t="s">
        <v>107</v>
      </c>
      <c r="I268" s="44">
        <v>100000000</v>
      </c>
      <c r="J268" s="86" t="s">
        <v>1941</v>
      </c>
      <c r="K268" s="38" t="s">
        <v>1942</v>
      </c>
      <c r="L268" s="38" t="s">
        <v>1943</v>
      </c>
      <c r="M268" s="85" t="s">
        <v>1349</v>
      </c>
      <c r="N268" s="46"/>
      <c r="O268" s="87"/>
    </row>
    <row r="269" spans="2:15" x14ac:dyDescent="0.15">
      <c r="B269" s="40">
        <v>2017</v>
      </c>
      <c r="C269" s="41">
        <v>6</v>
      </c>
      <c r="D269" s="82" t="s">
        <v>1348</v>
      </c>
      <c r="E269" s="37" t="s">
        <v>1988</v>
      </c>
      <c r="F269" s="84" t="s">
        <v>1681</v>
      </c>
      <c r="G269" s="38" t="s">
        <v>1682</v>
      </c>
      <c r="H269" s="37" t="s">
        <v>107</v>
      </c>
      <c r="I269" s="44">
        <v>100000000</v>
      </c>
      <c r="J269" s="86" t="s">
        <v>1941</v>
      </c>
      <c r="K269" s="38" t="s">
        <v>1942</v>
      </c>
      <c r="L269" s="38" t="s">
        <v>1943</v>
      </c>
      <c r="M269" s="85" t="s">
        <v>1349</v>
      </c>
      <c r="N269" s="46"/>
      <c r="O269" s="87"/>
    </row>
    <row r="270" spans="2:15" x14ac:dyDescent="0.15">
      <c r="B270" s="40">
        <v>2017</v>
      </c>
      <c r="C270" s="41">
        <v>6</v>
      </c>
      <c r="D270" s="82" t="s">
        <v>1348</v>
      </c>
      <c r="E270" s="37" t="s">
        <v>1989</v>
      </c>
      <c r="F270" s="84" t="s">
        <v>1681</v>
      </c>
      <c r="G270" s="38" t="s">
        <v>1682</v>
      </c>
      <c r="H270" s="37" t="s">
        <v>107</v>
      </c>
      <c r="I270" s="44">
        <v>100000000</v>
      </c>
      <c r="J270" s="86" t="s">
        <v>1941</v>
      </c>
      <c r="K270" s="38" t="s">
        <v>1942</v>
      </c>
      <c r="L270" s="38" t="s">
        <v>1943</v>
      </c>
      <c r="M270" s="85" t="s">
        <v>1349</v>
      </c>
      <c r="N270" s="46"/>
      <c r="O270" s="87"/>
    </row>
    <row r="271" spans="2:15" x14ac:dyDescent="0.15">
      <c r="B271" s="40">
        <v>2017</v>
      </c>
      <c r="C271" s="41">
        <v>6</v>
      </c>
      <c r="D271" s="82" t="s">
        <v>1348</v>
      </c>
      <c r="E271" s="37" t="s">
        <v>1990</v>
      </c>
      <c r="F271" s="84" t="s">
        <v>1681</v>
      </c>
      <c r="G271" s="38" t="s">
        <v>1682</v>
      </c>
      <c r="H271" s="37" t="s">
        <v>107</v>
      </c>
      <c r="I271" s="44">
        <v>100000000</v>
      </c>
      <c r="J271" s="86" t="s">
        <v>1941</v>
      </c>
      <c r="K271" s="38" t="s">
        <v>1942</v>
      </c>
      <c r="L271" s="38" t="s">
        <v>1943</v>
      </c>
      <c r="M271" s="85" t="s">
        <v>1349</v>
      </c>
      <c r="N271" s="46"/>
      <c r="O271" s="87"/>
    </row>
    <row r="272" spans="2:15" x14ac:dyDescent="0.15">
      <c r="B272" s="40">
        <v>2017</v>
      </c>
      <c r="C272" s="41">
        <v>6</v>
      </c>
      <c r="D272" s="82" t="s">
        <v>1348</v>
      </c>
      <c r="E272" s="37" t="s">
        <v>1991</v>
      </c>
      <c r="F272" s="84" t="s">
        <v>1681</v>
      </c>
      <c r="G272" s="38" t="s">
        <v>1682</v>
      </c>
      <c r="H272" s="37" t="s">
        <v>107</v>
      </c>
      <c r="I272" s="44">
        <v>100000000</v>
      </c>
      <c r="J272" s="86" t="s">
        <v>1941</v>
      </c>
      <c r="K272" s="38" t="s">
        <v>1942</v>
      </c>
      <c r="L272" s="38" t="s">
        <v>1943</v>
      </c>
      <c r="M272" s="85" t="s">
        <v>1349</v>
      </c>
      <c r="N272" s="46"/>
      <c r="O272" s="87"/>
    </row>
    <row r="273" spans="2:15" x14ac:dyDescent="0.15">
      <c r="B273" s="40">
        <v>2017</v>
      </c>
      <c r="C273" s="41">
        <v>6</v>
      </c>
      <c r="D273" s="82" t="s">
        <v>1348</v>
      </c>
      <c r="E273" s="37" t="s">
        <v>1992</v>
      </c>
      <c r="F273" s="84" t="s">
        <v>1681</v>
      </c>
      <c r="G273" s="38" t="s">
        <v>1682</v>
      </c>
      <c r="H273" s="37" t="s">
        <v>107</v>
      </c>
      <c r="I273" s="44">
        <v>100000000</v>
      </c>
      <c r="J273" s="86" t="s">
        <v>1941</v>
      </c>
      <c r="K273" s="38" t="s">
        <v>1942</v>
      </c>
      <c r="L273" s="38" t="s">
        <v>1943</v>
      </c>
      <c r="M273" s="85" t="s">
        <v>1349</v>
      </c>
      <c r="N273" s="46"/>
      <c r="O273" s="87"/>
    </row>
    <row r="274" spans="2:15" x14ac:dyDescent="0.15">
      <c r="B274" s="40">
        <v>2017</v>
      </c>
      <c r="C274" s="41">
        <v>6</v>
      </c>
      <c r="D274" s="82" t="s">
        <v>1348</v>
      </c>
      <c r="E274" s="37" t="s">
        <v>1993</v>
      </c>
      <c r="F274" s="84" t="s">
        <v>1681</v>
      </c>
      <c r="G274" s="38" t="s">
        <v>1682</v>
      </c>
      <c r="H274" s="37" t="s">
        <v>107</v>
      </c>
      <c r="I274" s="44">
        <v>100000000</v>
      </c>
      <c r="J274" s="86" t="s">
        <v>1941</v>
      </c>
      <c r="K274" s="38" t="s">
        <v>1942</v>
      </c>
      <c r="L274" s="38" t="s">
        <v>1943</v>
      </c>
      <c r="M274" s="85" t="s">
        <v>1349</v>
      </c>
      <c r="N274" s="46"/>
      <c r="O274" s="87"/>
    </row>
    <row r="275" spans="2:15" x14ac:dyDescent="0.15">
      <c r="B275" s="40">
        <v>2017</v>
      </c>
      <c r="C275" s="41">
        <v>6</v>
      </c>
      <c r="D275" s="82" t="s">
        <v>1348</v>
      </c>
      <c r="E275" s="37" t="s">
        <v>1994</v>
      </c>
      <c r="F275" s="84" t="s">
        <v>1681</v>
      </c>
      <c r="G275" s="38" t="s">
        <v>1682</v>
      </c>
      <c r="H275" s="37" t="s">
        <v>107</v>
      </c>
      <c r="I275" s="44">
        <v>100000000</v>
      </c>
      <c r="J275" s="86" t="s">
        <v>1941</v>
      </c>
      <c r="K275" s="38" t="s">
        <v>1942</v>
      </c>
      <c r="L275" s="38" t="s">
        <v>1943</v>
      </c>
      <c r="M275" s="85" t="s">
        <v>1349</v>
      </c>
      <c r="N275" s="46"/>
      <c r="O275" s="87"/>
    </row>
    <row r="276" spans="2:15" x14ac:dyDescent="0.15">
      <c r="B276" s="40">
        <v>2017</v>
      </c>
      <c r="C276" s="41">
        <v>6</v>
      </c>
      <c r="D276" s="82" t="s">
        <v>1348</v>
      </c>
      <c r="E276" s="37" t="s">
        <v>1995</v>
      </c>
      <c r="F276" s="84" t="s">
        <v>1681</v>
      </c>
      <c r="G276" s="38" t="s">
        <v>1682</v>
      </c>
      <c r="H276" s="37" t="s">
        <v>107</v>
      </c>
      <c r="I276" s="44">
        <v>100000000</v>
      </c>
      <c r="J276" s="86" t="s">
        <v>1941</v>
      </c>
      <c r="K276" s="38" t="s">
        <v>1942</v>
      </c>
      <c r="L276" s="38" t="s">
        <v>1943</v>
      </c>
      <c r="M276" s="85" t="s">
        <v>1349</v>
      </c>
      <c r="N276" s="46"/>
      <c r="O276" s="87"/>
    </row>
    <row r="277" spans="2:15" x14ac:dyDescent="0.15">
      <c r="B277" s="40">
        <v>2017</v>
      </c>
      <c r="C277" s="41">
        <v>6</v>
      </c>
      <c r="D277" s="82" t="s">
        <v>1348</v>
      </c>
      <c r="E277" s="37" t="s">
        <v>1996</v>
      </c>
      <c r="F277" s="84" t="s">
        <v>1681</v>
      </c>
      <c r="G277" s="38" t="s">
        <v>1682</v>
      </c>
      <c r="H277" s="37" t="s">
        <v>107</v>
      </c>
      <c r="I277" s="44">
        <v>100000000</v>
      </c>
      <c r="J277" s="86" t="s">
        <v>1941</v>
      </c>
      <c r="K277" s="38" t="s">
        <v>1942</v>
      </c>
      <c r="L277" s="38" t="s">
        <v>1943</v>
      </c>
      <c r="M277" s="85" t="s">
        <v>1349</v>
      </c>
      <c r="N277" s="46"/>
      <c r="O277" s="87"/>
    </row>
    <row r="278" spans="2:15" x14ac:dyDescent="0.15">
      <c r="B278" s="40">
        <v>2017</v>
      </c>
      <c r="C278" s="41">
        <v>6</v>
      </c>
      <c r="D278" s="82" t="s">
        <v>1348</v>
      </c>
      <c r="E278" s="37" t="s">
        <v>1997</v>
      </c>
      <c r="F278" s="84" t="s">
        <v>1681</v>
      </c>
      <c r="G278" s="38" t="s">
        <v>1682</v>
      </c>
      <c r="H278" s="37" t="s">
        <v>107</v>
      </c>
      <c r="I278" s="44">
        <v>100000000</v>
      </c>
      <c r="J278" s="86" t="s">
        <v>1941</v>
      </c>
      <c r="K278" s="38" t="s">
        <v>1942</v>
      </c>
      <c r="L278" s="38" t="s">
        <v>1943</v>
      </c>
      <c r="M278" s="85" t="s">
        <v>1349</v>
      </c>
      <c r="N278" s="46"/>
      <c r="O278" s="87"/>
    </row>
    <row r="279" spans="2:15" x14ac:dyDescent="0.15">
      <c r="B279" s="40">
        <v>2017</v>
      </c>
      <c r="C279" s="41">
        <v>6</v>
      </c>
      <c r="D279" s="82" t="s">
        <v>1348</v>
      </c>
      <c r="E279" s="37" t="s">
        <v>1998</v>
      </c>
      <c r="F279" s="84" t="s">
        <v>1681</v>
      </c>
      <c r="G279" s="38" t="s">
        <v>1682</v>
      </c>
      <c r="H279" s="37" t="s">
        <v>107</v>
      </c>
      <c r="I279" s="44">
        <v>100000000</v>
      </c>
      <c r="J279" s="86" t="s">
        <v>1941</v>
      </c>
      <c r="K279" s="38" t="s">
        <v>1942</v>
      </c>
      <c r="L279" s="38" t="s">
        <v>1943</v>
      </c>
      <c r="M279" s="85" t="s">
        <v>1349</v>
      </c>
      <c r="N279" s="46"/>
      <c r="O279" s="87"/>
    </row>
    <row r="280" spans="2:15" x14ac:dyDescent="0.15">
      <c r="B280" s="40">
        <v>2017</v>
      </c>
      <c r="C280" s="41">
        <v>6</v>
      </c>
      <c r="D280" s="82" t="s">
        <v>1351</v>
      </c>
      <c r="E280" s="37" t="s">
        <v>2181</v>
      </c>
      <c r="F280" s="84" t="s">
        <v>1681</v>
      </c>
      <c r="G280" s="38" t="s">
        <v>1695</v>
      </c>
      <c r="H280" s="37" t="s">
        <v>64</v>
      </c>
      <c r="I280" s="44">
        <v>73000000</v>
      </c>
      <c r="J280" s="86" t="s">
        <v>2178</v>
      </c>
      <c r="K280" s="38" t="s">
        <v>2179</v>
      </c>
      <c r="L280" s="38" t="s">
        <v>2180</v>
      </c>
      <c r="M280" s="85" t="s">
        <v>1352</v>
      </c>
      <c r="N280" s="46"/>
      <c r="O280" s="87"/>
    </row>
    <row r="281" spans="2:15" x14ac:dyDescent="0.15">
      <c r="B281" s="40">
        <v>2017</v>
      </c>
      <c r="C281" s="41">
        <v>6</v>
      </c>
      <c r="D281" s="82" t="s">
        <v>1351</v>
      </c>
      <c r="E281" s="37" t="s">
        <v>2170</v>
      </c>
      <c r="F281" s="84" t="s">
        <v>1681</v>
      </c>
      <c r="G281" s="38" t="s">
        <v>1714</v>
      </c>
      <c r="H281" s="37" t="s">
        <v>64</v>
      </c>
      <c r="I281" s="44">
        <v>63000000</v>
      </c>
      <c r="J281" s="86" t="s">
        <v>2171</v>
      </c>
      <c r="K281" s="38" t="s">
        <v>2172</v>
      </c>
      <c r="L281" s="38" t="s">
        <v>2173</v>
      </c>
      <c r="M281" s="85" t="s">
        <v>1352</v>
      </c>
      <c r="N281" s="46"/>
      <c r="O281" s="87"/>
    </row>
    <row r="282" spans="2:15" x14ac:dyDescent="0.15">
      <c r="B282" s="40">
        <v>2017</v>
      </c>
      <c r="C282" s="41">
        <v>6</v>
      </c>
      <c r="D282" s="82" t="s">
        <v>1354</v>
      </c>
      <c r="E282" s="37" t="s">
        <v>1650</v>
      </c>
      <c r="F282" s="84" t="s">
        <v>1356</v>
      </c>
      <c r="G282" s="38" t="s">
        <v>1358</v>
      </c>
      <c r="H282" s="37" t="s">
        <v>107</v>
      </c>
      <c r="I282" s="44">
        <v>50000000</v>
      </c>
      <c r="J282" s="86" t="s">
        <v>1365</v>
      </c>
      <c r="K282" s="38" t="s">
        <v>1651</v>
      </c>
      <c r="L282" s="38" t="s">
        <v>1652</v>
      </c>
      <c r="M282" s="85" t="s">
        <v>1359</v>
      </c>
      <c r="N282" s="46"/>
      <c r="O282" s="87"/>
    </row>
    <row r="283" spans="2:15" x14ac:dyDescent="0.15">
      <c r="B283" s="40">
        <v>2017</v>
      </c>
      <c r="C283" s="41">
        <v>6</v>
      </c>
      <c r="D283" s="82" t="s">
        <v>1354</v>
      </c>
      <c r="E283" s="37" t="s">
        <v>1653</v>
      </c>
      <c r="F283" s="84" t="s">
        <v>1356</v>
      </c>
      <c r="G283" s="38" t="s">
        <v>1358</v>
      </c>
      <c r="H283" s="37" t="s">
        <v>107</v>
      </c>
      <c r="I283" s="44">
        <v>50000000</v>
      </c>
      <c r="J283" s="86" t="s">
        <v>1365</v>
      </c>
      <c r="K283" s="38" t="s">
        <v>1651</v>
      </c>
      <c r="L283" s="38" t="s">
        <v>1652</v>
      </c>
      <c r="M283" s="85" t="s">
        <v>1359</v>
      </c>
      <c r="N283" s="46"/>
      <c r="O283" s="87"/>
    </row>
    <row r="284" spans="2:15" x14ac:dyDescent="0.15">
      <c r="B284" s="40">
        <v>2017</v>
      </c>
      <c r="C284" s="41">
        <v>6</v>
      </c>
      <c r="D284" s="82" t="s">
        <v>1354</v>
      </c>
      <c r="E284" s="37" t="s">
        <v>1654</v>
      </c>
      <c r="F284" s="84" t="s">
        <v>1356</v>
      </c>
      <c r="G284" s="38" t="s">
        <v>1358</v>
      </c>
      <c r="H284" s="37" t="s">
        <v>107</v>
      </c>
      <c r="I284" s="44">
        <v>50000000</v>
      </c>
      <c r="J284" s="86" t="s">
        <v>1365</v>
      </c>
      <c r="K284" s="38" t="s">
        <v>1651</v>
      </c>
      <c r="L284" s="38" t="s">
        <v>1652</v>
      </c>
      <c r="M284" s="85" t="s">
        <v>1359</v>
      </c>
      <c r="N284" s="46"/>
      <c r="O284" s="87"/>
    </row>
    <row r="285" spans="2:15" x14ac:dyDescent="0.15">
      <c r="B285" s="40">
        <v>2017</v>
      </c>
      <c r="C285" s="41">
        <v>6</v>
      </c>
      <c r="D285" s="82" t="s">
        <v>1354</v>
      </c>
      <c r="E285" s="37" t="s">
        <v>1655</v>
      </c>
      <c r="F285" s="84" t="s">
        <v>1356</v>
      </c>
      <c r="G285" s="38" t="s">
        <v>1358</v>
      </c>
      <c r="H285" s="37" t="s">
        <v>107</v>
      </c>
      <c r="I285" s="44">
        <v>50000000</v>
      </c>
      <c r="J285" s="86" t="s">
        <v>1365</v>
      </c>
      <c r="K285" s="38" t="s">
        <v>1651</v>
      </c>
      <c r="L285" s="38" t="s">
        <v>1652</v>
      </c>
      <c r="M285" s="85" t="s">
        <v>1359</v>
      </c>
      <c r="N285" s="46"/>
      <c r="O285" s="87"/>
    </row>
    <row r="286" spans="2:15" x14ac:dyDescent="0.15">
      <c r="B286" s="40">
        <v>2017</v>
      </c>
      <c r="C286" s="41">
        <v>6</v>
      </c>
      <c r="D286" s="82" t="s">
        <v>1348</v>
      </c>
      <c r="E286" s="37" t="s">
        <v>2188</v>
      </c>
      <c r="F286" s="84" t="s">
        <v>1681</v>
      </c>
      <c r="G286" s="38" t="s">
        <v>1687</v>
      </c>
      <c r="H286" s="37" t="s">
        <v>64</v>
      </c>
      <c r="I286" s="44">
        <v>28000000</v>
      </c>
      <c r="J286" s="86" t="s">
        <v>2183</v>
      </c>
      <c r="K286" s="38" t="s">
        <v>2184</v>
      </c>
      <c r="L286" s="38" t="s">
        <v>2185</v>
      </c>
      <c r="M286" s="85" t="s">
        <v>1349</v>
      </c>
      <c r="N286" s="46"/>
      <c r="O286" s="87"/>
    </row>
    <row r="287" spans="2:15" x14ac:dyDescent="0.15">
      <c r="B287" s="40">
        <v>2017</v>
      </c>
      <c r="C287" s="41">
        <v>6</v>
      </c>
      <c r="D287" s="82" t="s">
        <v>1348</v>
      </c>
      <c r="E287" s="37" t="s">
        <v>2188</v>
      </c>
      <c r="F287" s="84" t="s">
        <v>1681</v>
      </c>
      <c r="G287" s="38" t="s">
        <v>1687</v>
      </c>
      <c r="H287" s="37" t="s">
        <v>64</v>
      </c>
      <c r="I287" s="44">
        <v>28000000</v>
      </c>
      <c r="J287" s="86" t="s">
        <v>2183</v>
      </c>
      <c r="K287" s="38" t="s">
        <v>2184</v>
      </c>
      <c r="L287" s="38" t="s">
        <v>2185</v>
      </c>
      <c r="M287" s="85" t="s">
        <v>1349</v>
      </c>
      <c r="N287" s="46"/>
      <c r="O287" s="87"/>
    </row>
    <row r="288" spans="2:15" x14ac:dyDescent="0.15">
      <c r="B288" s="40">
        <v>2017</v>
      </c>
      <c r="C288" s="41">
        <v>6</v>
      </c>
      <c r="D288" s="82" t="s">
        <v>1351</v>
      </c>
      <c r="E288" s="37" t="s">
        <v>2205</v>
      </c>
      <c r="F288" s="84" t="s">
        <v>1694</v>
      </c>
      <c r="G288" s="38" t="s">
        <v>1695</v>
      </c>
      <c r="H288" s="37" t="s">
        <v>64</v>
      </c>
      <c r="I288" s="44">
        <v>26000000</v>
      </c>
      <c r="J288" s="86" t="s">
        <v>1600</v>
      </c>
      <c r="K288" s="38" t="s">
        <v>2196</v>
      </c>
      <c r="L288" s="38" t="s">
        <v>2197</v>
      </c>
      <c r="M288" s="85" t="s">
        <v>1352</v>
      </c>
      <c r="N288" s="46"/>
      <c r="O288" s="87"/>
    </row>
    <row r="289" spans="2:15" x14ac:dyDescent="0.15">
      <c r="B289" s="40">
        <v>2017</v>
      </c>
      <c r="C289" s="41">
        <v>6</v>
      </c>
      <c r="D289" s="82" t="s">
        <v>1348</v>
      </c>
      <c r="E289" s="37" t="s">
        <v>2047</v>
      </c>
      <c r="F289" s="84" t="s">
        <v>1681</v>
      </c>
      <c r="G289" s="38" t="s">
        <v>1687</v>
      </c>
      <c r="H289" s="37" t="s">
        <v>138</v>
      </c>
      <c r="I289" s="44">
        <v>22000000</v>
      </c>
      <c r="J289" s="86" t="s">
        <v>2038</v>
      </c>
      <c r="K289" s="38" t="s">
        <v>2045</v>
      </c>
      <c r="L289" s="38" t="s">
        <v>2046</v>
      </c>
      <c r="M289" s="85" t="s">
        <v>1349</v>
      </c>
      <c r="N289" s="46"/>
      <c r="O289" s="87" t="s">
        <v>931</v>
      </c>
    </row>
    <row r="290" spans="2:15" x14ac:dyDescent="0.15">
      <c r="B290" s="40">
        <v>2017</v>
      </c>
      <c r="C290" s="41">
        <v>6</v>
      </c>
      <c r="D290" s="82" t="s">
        <v>1348</v>
      </c>
      <c r="E290" s="37" t="s">
        <v>2048</v>
      </c>
      <c r="F290" s="84" t="s">
        <v>1681</v>
      </c>
      <c r="G290" s="38" t="s">
        <v>1687</v>
      </c>
      <c r="H290" s="37" t="s">
        <v>138</v>
      </c>
      <c r="I290" s="44">
        <v>22000000</v>
      </c>
      <c r="J290" s="86" t="s">
        <v>2038</v>
      </c>
      <c r="K290" s="38" t="s">
        <v>2045</v>
      </c>
      <c r="L290" s="38" t="s">
        <v>2046</v>
      </c>
      <c r="M290" s="85" t="s">
        <v>1349</v>
      </c>
      <c r="N290" s="46"/>
      <c r="O290" s="87" t="s">
        <v>932</v>
      </c>
    </row>
    <row r="291" spans="2:15" x14ac:dyDescent="0.15">
      <c r="B291" s="40">
        <v>2017</v>
      </c>
      <c r="C291" s="41">
        <v>6</v>
      </c>
      <c r="D291" s="82" t="s">
        <v>1692</v>
      </c>
      <c r="E291" s="37" t="s">
        <v>1798</v>
      </c>
      <c r="F291" s="84" t="s">
        <v>1799</v>
      </c>
      <c r="G291" s="38" t="s">
        <v>1800</v>
      </c>
      <c r="H291" s="37" t="s">
        <v>64</v>
      </c>
      <c r="I291" s="44">
        <v>21960000</v>
      </c>
      <c r="J291" s="86" t="s">
        <v>1801</v>
      </c>
      <c r="K291" s="38" t="s">
        <v>1796</v>
      </c>
      <c r="L291" s="38" t="s">
        <v>1797</v>
      </c>
      <c r="M291" s="85" t="s">
        <v>1691</v>
      </c>
      <c r="N291" s="46"/>
      <c r="O291" s="87"/>
    </row>
    <row r="292" spans="2:15" x14ac:dyDescent="0.15">
      <c r="B292" s="40">
        <v>2017</v>
      </c>
      <c r="C292" s="41">
        <v>6</v>
      </c>
      <c r="D292" s="82" t="s">
        <v>1355</v>
      </c>
      <c r="E292" s="37" t="s">
        <v>1794</v>
      </c>
      <c r="F292" s="84" t="s">
        <v>1681</v>
      </c>
      <c r="G292" s="38" t="s">
        <v>1682</v>
      </c>
      <c r="H292" s="37" t="s">
        <v>64</v>
      </c>
      <c r="I292" s="44">
        <v>21300000</v>
      </c>
      <c r="J292" s="86" t="s">
        <v>1795</v>
      </c>
      <c r="K292" s="38" t="s">
        <v>1796</v>
      </c>
      <c r="L292" s="38" t="s">
        <v>1797</v>
      </c>
      <c r="M292" s="85" t="s">
        <v>1691</v>
      </c>
      <c r="N292" s="46"/>
      <c r="O292" s="87"/>
    </row>
    <row r="293" spans="2:15" x14ac:dyDescent="0.15">
      <c r="B293" s="40">
        <v>2017</v>
      </c>
      <c r="C293" s="41">
        <v>6</v>
      </c>
      <c r="D293" s="82" t="s">
        <v>1348</v>
      </c>
      <c r="E293" s="37" t="s">
        <v>1724</v>
      </c>
      <c r="F293" s="84" t="s">
        <v>1694</v>
      </c>
      <c r="G293" s="38" t="s">
        <v>1687</v>
      </c>
      <c r="H293" s="37" t="s">
        <v>64</v>
      </c>
      <c r="I293" s="44">
        <v>20000000</v>
      </c>
      <c r="J293" s="86" t="s">
        <v>1715</v>
      </c>
      <c r="K293" s="38" t="s">
        <v>1719</v>
      </c>
      <c r="L293" s="38" t="s">
        <v>1720</v>
      </c>
      <c r="M293" s="85" t="s">
        <v>1352</v>
      </c>
      <c r="N293" s="46"/>
      <c r="O293" s="87"/>
    </row>
    <row r="294" spans="2:15" x14ac:dyDescent="0.15">
      <c r="B294" s="40">
        <v>2017</v>
      </c>
      <c r="C294" s="41">
        <v>6</v>
      </c>
      <c r="D294" s="82" t="s">
        <v>1351</v>
      </c>
      <c r="E294" s="37" t="s">
        <v>2163</v>
      </c>
      <c r="F294" s="84" t="s">
        <v>1694</v>
      </c>
      <c r="G294" s="38" t="s">
        <v>1714</v>
      </c>
      <c r="H294" s="37" t="s">
        <v>107</v>
      </c>
      <c r="I294" s="44">
        <v>20000000</v>
      </c>
      <c r="J294" s="86" t="s">
        <v>1562</v>
      </c>
      <c r="K294" s="38" t="s">
        <v>2164</v>
      </c>
      <c r="L294" s="38" t="s">
        <v>2165</v>
      </c>
      <c r="M294" s="85" t="s">
        <v>1352</v>
      </c>
      <c r="N294" s="46"/>
      <c r="O294" s="87"/>
    </row>
    <row r="295" spans="2:15" x14ac:dyDescent="0.15">
      <c r="B295" s="40">
        <v>2017</v>
      </c>
      <c r="C295" s="41">
        <v>6</v>
      </c>
      <c r="D295" s="82" t="s">
        <v>1354</v>
      </c>
      <c r="E295" s="37" t="s">
        <v>1667</v>
      </c>
      <c r="F295" s="84" t="s">
        <v>1356</v>
      </c>
      <c r="G295" s="38" t="s">
        <v>1357</v>
      </c>
      <c r="H295" s="37" t="s">
        <v>64</v>
      </c>
      <c r="I295" s="44">
        <v>17836000</v>
      </c>
      <c r="J295" s="86" t="s">
        <v>1668</v>
      </c>
      <c r="K295" s="38" t="s">
        <v>1388</v>
      </c>
      <c r="L295" s="38" t="s">
        <v>1389</v>
      </c>
      <c r="M295" s="85" t="s">
        <v>1359</v>
      </c>
      <c r="N295" s="46"/>
      <c r="O295" s="87"/>
    </row>
    <row r="296" spans="2:15" x14ac:dyDescent="0.15">
      <c r="B296" s="40">
        <v>2017</v>
      </c>
      <c r="C296" s="41">
        <v>6</v>
      </c>
      <c r="D296" s="82" t="s">
        <v>1355</v>
      </c>
      <c r="E296" s="37" t="s">
        <v>1704</v>
      </c>
      <c r="F296" s="84" t="s">
        <v>1681</v>
      </c>
      <c r="G296" s="38" t="s">
        <v>1682</v>
      </c>
      <c r="H296" s="37" t="s">
        <v>138</v>
      </c>
      <c r="I296" s="44">
        <v>14943000</v>
      </c>
      <c r="J296" s="86" t="s">
        <v>1701</v>
      </c>
      <c r="K296" s="38" t="s">
        <v>1702</v>
      </c>
      <c r="L296" s="38" t="s">
        <v>1703</v>
      </c>
      <c r="M296" s="85" t="s">
        <v>1349</v>
      </c>
      <c r="N296" s="46"/>
      <c r="O296" s="87" t="s">
        <v>305</v>
      </c>
    </row>
    <row r="297" spans="2:15" x14ac:dyDescent="0.15">
      <c r="B297" s="40">
        <v>2017</v>
      </c>
      <c r="C297" s="41">
        <v>6</v>
      </c>
      <c r="D297" s="82" t="s">
        <v>1348</v>
      </c>
      <c r="E297" s="37" t="s">
        <v>1896</v>
      </c>
      <c r="F297" s="84" t="s">
        <v>1681</v>
      </c>
      <c r="G297" s="38" t="s">
        <v>1682</v>
      </c>
      <c r="H297" s="37" t="s">
        <v>64</v>
      </c>
      <c r="I297" s="44">
        <v>12593000</v>
      </c>
      <c r="J297" s="86" t="s">
        <v>1350</v>
      </c>
      <c r="K297" s="38" t="s">
        <v>1897</v>
      </c>
      <c r="L297" s="38" t="s">
        <v>1898</v>
      </c>
      <c r="M297" s="85" t="s">
        <v>1349</v>
      </c>
      <c r="N297" s="46"/>
      <c r="O297" s="87"/>
    </row>
    <row r="298" spans="2:15" x14ac:dyDescent="0.15">
      <c r="B298" s="40">
        <v>2017</v>
      </c>
      <c r="C298" s="41">
        <v>6</v>
      </c>
      <c r="D298" s="82" t="s">
        <v>1348</v>
      </c>
      <c r="E298" s="37" t="s">
        <v>1725</v>
      </c>
      <c r="F298" s="84" t="s">
        <v>1694</v>
      </c>
      <c r="G298" s="38" t="s">
        <v>1687</v>
      </c>
      <c r="H298" s="37" t="s">
        <v>64</v>
      </c>
      <c r="I298" s="44">
        <v>12000000</v>
      </c>
      <c r="J298" s="86" t="s">
        <v>1715</v>
      </c>
      <c r="K298" s="38" t="s">
        <v>1726</v>
      </c>
      <c r="L298" s="38" t="s">
        <v>1727</v>
      </c>
      <c r="M298" s="85" t="s">
        <v>1349</v>
      </c>
      <c r="N298" s="46"/>
      <c r="O298" s="87"/>
    </row>
  </sheetData>
  <autoFilter ref="B2:O298">
    <sortState ref="B3:O298">
      <sortCondition ref="C2:C298"/>
    </sortState>
  </autoFilter>
  <phoneticPr fontId="2" type="noConversion"/>
  <dataValidations count="6">
    <dataValidation type="list" allowBlank="1" showInputMessage="1" showErrorMessage="1" sqref="F3:F51 F64:F68 F56:F59 F75:F197 F207:F298">
      <formula1>"신규,장기"</formula1>
    </dataValidation>
    <dataValidation type="list" allowBlank="1" showInputMessage="1" showErrorMessage="1" sqref="G3:G68 G75:G197 G207:G298">
      <formula1>"일반용역,기술용역"</formula1>
    </dataValidation>
    <dataValidation type="list" allowBlank="1" showInputMessage="1" showErrorMessage="1" sqref="M257:M274 N5:N12 M64:M68 M56:M59 M75:M83 M85:M86 M89:M194 N93:N94 M207:M215 M225:M233 M235:M251 M255 M3:M17 M21:M51 L18:L20 M276:M288">
      <formula1>"비협정,협정"</formula1>
    </dataValidation>
    <dataValidation type="list" allowBlank="1" showInputMessage="1" showErrorMessage="1" sqref="D3:D51 D64:D68 D56:D59 D75:D197 D207:D298">
      <formula1>"자체조달,중앙조달"</formula1>
    </dataValidation>
    <dataValidation type="list" allowBlank="1" showInputMessage="1" showErrorMessage="1" sqref="H207:H274 H56:H59 H62:H197 H3:H51 H276:H298">
      <formula1>"일반경쟁, 제한경쟁, 지명경쟁, 수의계약"</formula1>
    </dataValidation>
    <dataValidation type="list" allowBlank="1" showInputMessage="1" showErrorMessage="1" sqref="H275">
      <formula1>"일반,PQ,수의,실적"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admin</cp:lastModifiedBy>
  <dcterms:created xsi:type="dcterms:W3CDTF">2008-05-26T06:05:20Z</dcterms:created>
  <dcterms:modified xsi:type="dcterms:W3CDTF">2017-04-07T01:16:32Z</dcterms:modified>
</cp:coreProperties>
</file>