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드라이브\구벅구벅\2.업무전반(공고,적격심사,조달,계약해지등)\4.발주계획\2017년도\"/>
    </mc:Choice>
  </mc:AlternateContent>
  <bookViews>
    <workbookView xWindow="360" yWindow="90" windowWidth="28035" windowHeight="12495"/>
  </bookViews>
  <sheets>
    <sheet name="발주계획(본)" sheetId="1" r:id="rId1"/>
  </sheets>
  <definedNames>
    <definedName name="_xlnm._FilterDatabase" localSheetId="0" hidden="1">'발주계획(본)'!$A$4:$AC$171</definedName>
    <definedName name="_xlnm.Print_Titles" localSheetId="0">'발주계획(본)'!$3:$5</definedName>
  </definedNames>
  <calcPr calcId="152511"/>
</workbook>
</file>

<file path=xl/calcChain.xml><?xml version="1.0" encoding="utf-8"?>
<calcChain xmlns="http://schemas.openxmlformats.org/spreadsheetml/2006/main">
  <c r="M170" i="1" l="1"/>
  <c r="N170" i="1"/>
  <c r="O170" i="1"/>
  <c r="P170" i="1"/>
  <c r="Q170" i="1"/>
  <c r="R170" i="1"/>
  <c r="S170" i="1"/>
  <c r="T170" i="1"/>
  <c r="U170" i="1"/>
  <c r="V170" i="1"/>
  <c r="W170" i="1"/>
  <c r="M156" i="1"/>
  <c r="N156" i="1"/>
  <c r="O156" i="1"/>
  <c r="P156" i="1"/>
  <c r="Q156" i="1"/>
  <c r="R156" i="1"/>
  <c r="S156" i="1"/>
  <c r="T156" i="1"/>
  <c r="U156" i="1"/>
  <c r="V156" i="1"/>
  <c r="W156" i="1"/>
  <c r="M116" i="1"/>
  <c r="N116" i="1"/>
  <c r="P116" i="1"/>
  <c r="Q116" i="1"/>
  <c r="S116" i="1"/>
  <c r="T116" i="1"/>
  <c r="V116" i="1"/>
  <c r="W116" i="1"/>
  <c r="M150" i="1"/>
  <c r="N150" i="1"/>
  <c r="O150" i="1"/>
  <c r="P150" i="1"/>
  <c r="Q150" i="1"/>
  <c r="R150" i="1"/>
  <c r="S150" i="1"/>
  <c r="T150" i="1"/>
  <c r="U150" i="1"/>
  <c r="V150" i="1"/>
  <c r="W150" i="1"/>
  <c r="M65" i="1"/>
  <c r="N65" i="1"/>
  <c r="P65" i="1"/>
  <c r="Q65" i="1"/>
  <c r="S65" i="1"/>
  <c r="T65" i="1"/>
  <c r="V65" i="1"/>
  <c r="W65" i="1"/>
  <c r="M45" i="1"/>
  <c r="N45" i="1"/>
  <c r="O45" i="1"/>
  <c r="P45" i="1"/>
  <c r="Q45" i="1"/>
  <c r="R45" i="1"/>
  <c r="S45" i="1"/>
  <c r="T45" i="1"/>
  <c r="U45" i="1"/>
  <c r="V45" i="1"/>
  <c r="W45" i="1"/>
  <c r="M17" i="1"/>
  <c r="N17" i="1"/>
  <c r="O17" i="1"/>
  <c r="P17" i="1"/>
  <c r="Q17" i="1"/>
  <c r="R17" i="1"/>
  <c r="S17" i="1"/>
  <c r="T17" i="1"/>
  <c r="U17" i="1"/>
  <c r="V17" i="1"/>
  <c r="W17" i="1"/>
  <c r="Q171" i="1" l="1"/>
  <c r="M171" i="1"/>
  <c r="T171" i="1"/>
  <c r="N171" i="1"/>
  <c r="P171" i="1"/>
  <c r="W171" i="1"/>
  <c r="S171" i="1"/>
  <c r="V171" i="1"/>
  <c r="U116" i="1"/>
  <c r="R116" i="1"/>
  <c r="O116" i="1"/>
  <c r="L66" i="1"/>
  <c r="O65" i="1" l="1"/>
  <c r="O171" i="1" s="1"/>
  <c r="R65" i="1"/>
  <c r="R171" i="1" s="1"/>
  <c r="U65" i="1"/>
  <c r="U171" i="1" s="1"/>
  <c r="X7" i="1"/>
  <c r="Y7" i="1" s="1"/>
  <c r="X8" i="1"/>
  <c r="Y8" i="1" s="1"/>
  <c r="X9" i="1"/>
  <c r="Y9" i="1" s="1"/>
  <c r="X10" i="1"/>
  <c r="Y10" i="1" s="1"/>
  <c r="X11" i="1"/>
  <c r="Y11" i="1" s="1"/>
  <c r="X12" i="1"/>
  <c r="Y12" i="1" s="1"/>
  <c r="X13" i="1"/>
  <c r="Y13" i="1" s="1"/>
  <c r="X14" i="1"/>
  <c r="Y14" i="1" s="1"/>
  <c r="X15" i="1"/>
  <c r="Y15" i="1" s="1"/>
  <c r="X16" i="1"/>
  <c r="Y16" i="1" s="1"/>
  <c r="X18" i="1"/>
  <c r="Y18" i="1" s="1"/>
  <c r="X19" i="1"/>
  <c r="Y19" i="1" s="1"/>
  <c r="X20" i="1"/>
  <c r="Y20" i="1" s="1"/>
  <c r="X21" i="1"/>
  <c r="Y21" i="1" s="1"/>
  <c r="X22" i="1"/>
  <c r="Y22" i="1" s="1"/>
  <c r="X23" i="1"/>
  <c r="Y23" i="1" s="1"/>
  <c r="X24" i="1"/>
  <c r="Y24" i="1" s="1"/>
  <c r="X25" i="1"/>
  <c r="Y25" i="1" s="1"/>
  <c r="X26" i="1"/>
  <c r="Y26" i="1" s="1"/>
  <c r="X27" i="1"/>
  <c r="Y27" i="1" s="1"/>
  <c r="X28" i="1"/>
  <c r="Y28" i="1" s="1"/>
  <c r="X29" i="1"/>
  <c r="Y29" i="1" s="1"/>
  <c r="X30" i="1"/>
  <c r="Y30" i="1" s="1"/>
  <c r="X31" i="1"/>
  <c r="Y31" i="1" s="1"/>
  <c r="X32" i="1"/>
  <c r="Y32" i="1" s="1"/>
  <c r="X33" i="1"/>
  <c r="Y33" i="1" s="1"/>
  <c r="X34" i="1"/>
  <c r="Y34" i="1" s="1"/>
  <c r="X35" i="1"/>
  <c r="Y35" i="1" s="1"/>
  <c r="X36" i="1"/>
  <c r="Y36" i="1" s="1"/>
  <c r="X37" i="1"/>
  <c r="Y37" i="1" s="1"/>
  <c r="X38" i="1"/>
  <c r="Y38" i="1" s="1"/>
  <c r="X39" i="1"/>
  <c r="Y39" i="1" s="1"/>
  <c r="X40" i="1"/>
  <c r="Y40" i="1" s="1"/>
  <c r="X41" i="1"/>
  <c r="Y41" i="1" s="1"/>
  <c r="X42" i="1"/>
  <c r="Y42" i="1" s="1"/>
  <c r="X43" i="1"/>
  <c r="Y43" i="1" s="1"/>
  <c r="X44" i="1"/>
  <c r="Y44" i="1" s="1"/>
  <c r="X46" i="1"/>
  <c r="Y46" i="1" s="1"/>
  <c r="X47" i="1"/>
  <c r="Y47" i="1" s="1"/>
  <c r="X48" i="1"/>
  <c r="Y48" i="1" s="1"/>
  <c r="X49" i="1"/>
  <c r="Y49" i="1" s="1"/>
  <c r="X50" i="1"/>
  <c r="Y50" i="1" s="1"/>
  <c r="X51" i="1"/>
  <c r="Y51" i="1" s="1"/>
  <c r="X52" i="1"/>
  <c r="Y52" i="1" s="1"/>
  <c r="X53" i="1"/>
  <c r="Y53" i="1" s="1"/>
  <c r="X54" i="1"/>
  <c r="Y54" i="1" s="1"/>
  <c r="X55" i="1"/>
  <c r="Y55" i="1" s="1"/>
  <c r="X56" i="1"/>
  <c r="Y56" i="1" s="1"/>
  <c r="X57" i="1"/>
  <c r="Y57" i="1" s="1"/>
  <c r="X58" i="1"/>
  <c r="Y58" i="1" s="1"/>
  <c r="X59" i="1"/>
  <c r="Y59" i="1" s="1"/>
  <c r="X60" i="1"/>
  <c r="Y60" i="1" s="1"/>
  <c r="X61" i="1"/>
  <c r="Y61" i="1" s="1"/>
  <c r="X62" i="1"/>
  <c r="Y62" i="1" s="1"/>
  <c r="X63" i="1"/>
  <c r="Y63" i="1" s="1"/>
  <c r="X64" i="1"/>
  <c r="Y64" i="1" s="1"/>
  <c r="X66" i="1"/>
  <c r="Y66" i="1" s="1"/>
  <c r="X67" i="1"/>
  <c r="Y67" i="1" s="1"/>
  <c r="X68" i="1"/>
  <c r="Y68" i="1" s="1"/>
  <c r="X69" i="1"/>
  <c r="Y69" i="1" s="1"/>
  <c r="X70" i="1"/>
  <c r="Y70" i="1" s="1"/>
  <c r="X71" i="1"/>
  <c r="Y71" i="1" s="1"/>
  <c r="X72" i="1"/>
  <c r="Y72" i="1" s="1"/>
  <c r="X73" i="1"/>
  <c r="Y73" i="1" s="1"/>
  <c r="X74" i="1"/>
  <c r="Y74" i="1" s="1"/>
  <c r="X75" i="1"/>
  <c r="Y75" i="1" s="1"/>
  <c r="X76" i="1"/>
  <c r="Y76" i="1" s="1"/>
  <c r="X77" i="1"/>
  <c r="Y77" i="1" s="1"/>
  <c r="X78" i="1"/>
  <c r="Y78" i="1" s="1"/>
  <c r="X79" i="1"/>
  <c r="Y79" i="1" s="1"/>
  <c r="X80" i="1"/>
  <c r="Y80" i="1" s="1"/>
  <c r="X81" i="1"/>
  <c r="Y81" i="1" s="1"/>
  <c r="X82" i="1"/>
  <c r="Y82" i="1" s="1"/>
  <c r="X83" i="1"/>
  <c r="Y83" i="1" s="1"/>
  <c r="X84" i="1"/>
  <c r="Y84" i="1" s="1"/>
  <c r="X85" i="1"/>
  <c r="Y85" i="1" s="1"/>
  <c r="X86" i="1"/>
  <c r="Y86" i="1" s="1"/>
  <c r="X87" i="1"/>
  <c r="Y87" i="1" s="1"/>
  <c r="X88" i="1"/>
  <c r="Y88" i="1" s="1"/>
  <c r="X89" i="1"/>
  <c r="Y89" i="1" s="1"/>
  <c r="X90" i="1"/>
  <c r="Y90" i="1" s="1"/>
  <c r="X91" i="1"/>
  <c r="Y91" i="1" s="1"/>
  <c r="X92" i="1"/>
  <c r="Y92" i="1" s="1"/>
  <c r="X93" i="1"/>
  <c r="Y93" i="1" s="1"/>
  <c r="X94" i="1"/>
  <c r="Y94" i="1" s="1"/>
  <c r="X95" i="1"/>
  <c r="Y95" i="1" s="1"/>
  <c r="X96" i="1"/>
  <c r="Y96" i="1" s="1"/>
  <c r="X97" i="1"/>
  <c r="Y97" i="1" s="1"/>
  <c r="X98" i="1"/>
  <c r="Y98" i="1" s="1"/>
  <c r="X99" i="1"/>
  <c r="Y99" i="1" s="1"/>
  <c r="X100" i="1"/>
  <c r="Y100" i="1" s="1"/>
  <c r="X101" i="1"/>
  <c r="Y101" i="1" s="1"/>
  <c r="X102" i="1"/>
  <c r="Y102" i="1" s="1"/>
  <c r="X103" i="1"/>
  <c r="Y103" i="1" s="1"/>
  <c r="X104" i="1"/>
  <c r="Y104" i="1" s="1"/>
  <c r="X105" i="1"/>
  <c r="Y105" i="1" s="1"/>
  <c r="X106" i="1"/>
  <c r="Y106" i="1" s="1"/>
  <c r="X107" i="1"/>
  <c r="Y107" i="1" s="1"/>
  <c r="X108" i="1"/>
  <c r="Y108" i="1" s="1"/>
  <c r="X109" i="1"/>
  <c r="Y109" i="1" s="1"/>
  <c r="X110" i="1"/>
  <c r="Y110" i="1" s="1"/>
  <c r="X111" i="1"/>
  <c r="Y111" i="1" s="1"/>
  <c r="X112" i="1"/>
  <c r="Y112" i="1" s="1"/>
  <c r="X113" i="1"/>
  <c r="Y113" i="1" s="1"/>
  <c r="X114" i="1"/>
  <c r="Y114" i="1" s="1"/>
  <c r="X115" i="1"/>
  <c r="Y115" i="1" s="1"/>
  <c r="X117" i="1"/>
  <c r="Y117" i="1" s="1"/>
  <c r="X118" i="1"/>
  <c r="Y118" i="1" s="1"/>
  <c r="X119" i="1"/>
  <c r="Y119" i="1" s="1"/>
  <c r="X120" i="1"/>
  <c r="Y120" i="1" s="1"/>
  <c r="X121" i="1"/>
  <c r="Y121" i="1" s="1"/>
  <c r="X122" i="1"/>
  <c r="Y122" i="1" s="1"/>
  <c r="X123" i="1"/>
  <c r="Y123" i="1" s="1"/>
  <c r="X124" i="1"/>
  <c r="Y124" i="1" s="1"/>
  <c r="X125" i="1"/>
  <c r="Y125" i="1" s="1"/>
  <c r="X126" i="1"/>
  <c r="Y126" i="1" s="1"/>
  <c r="X127" i="1"/>
  <c r="Y127" i="1" s="1"/>
  <c r="X128" i="1"/>
  <c r="Y128" i="1" s="1"/>
  <c r="X129" i="1"/>
  <c r="Y129" i="1" s="1"/>
  <c r="X130" i="1"/>
  <c r="Y130" i="1" s="1"/>
  <c r="X131" i="1"/>
  <c r="Y131" i="1" s="1"/>
  <c r="X132" i="1"/>
  <c r="Y132" i="1" s="1"/>
  <c r="X133" i="1"/>
  <c r="Y133" i="1" s="1"/>
  <c r="X134" i="1"/>
  <c r="Y134" i="1" s="1"/>
  <c r="X135" i="1"/>
  <c r="Y135" i="1" s="1"/>
  <c r="X136" i="1"/>
  <c r="Y136" i="1" s="1"/>
  <c r="X137" i="1"/>
  <c r="Y137" i="1" s="1"/>
  <c r="X138" i="1"/>
  <c r="Y138" i="1" s="1"/>
  <c r="X139" i="1"/>
  <c r="Y139" i="1" s="1"/>
  <c r="X140" i="1"/>
  <c r="Y140" i="1" s="1"/>
  <c r="X141" i="1"/>
  <c r="Y141" i="1" s="1"/>
  <c r="X142" i="1"/>
  <c r="Y142" i="1" s="1"/>
  <c r="X143" i="1"/>
  <c r="Y143" i="1" s="1"/>
  <c r="X144" i="1"/>
  <c r="Y144" i="1" s="1"/>
  <c r="X145" i="1"/>
  <c r="Y145" i="1" s="1"/>
  <c r="X146" i="1"/>
  <c r="Y146" i="1" s="1"/>
  <c r="X147" i="1"/>
  <c r="Y147" i="1" s="1"/>
  <c r="X148" i="1"/>
  <c r="Y148" i="1" s="1"/>
  <c r="X149" i="1"/>
  <c r="Y149" i="1" s="1"/>
  <c r="X151" i="1"/>
  <c r="Y151" i="1" s="1"/>
  <c r="X152" i="1"/>
  <c r="Y152" i="1" s="1"/>
  <c r="X153" i="1"/>
  <c r="Y153" i="1" s="1"/>
  <c r="X154" i="1"/>
  <c r="Y154" i="1" s="1"/>
  <c r="X155" i="1"/>
  <c r="Y155" i="1" s="1"/>
  <c r="X157" i="1"/>
  <c r="Y157" i="1" s="1"/>
  <c r="X158" i="1"/>
  <c r="Y158" i="1" s="1"/>
  <c r="X159" i="1"/>
  <c r="Y159" i="1" s="1"/>
  <c r="X160" i="1"/>
  <c r="Y160" i="1" s="1"/>
  <c r="X161" i="1"/>
  <c r="Y161" i="1" s="1"/>
  <c r="X162" i="1"/>
  <c r="Y162" i="1" s="1"/>
  <c r="X163" i="1"/>
  <c r="Y163" i="1" s="1"/>
  <c r="X164" i="1"/>
  <c r="Y164" i="1" s="1"/>
  <c r="X165" i="1"/>
  <c r="Y165" i="1" s="1"/>
  <c r="X166" i="1"/>
  <c r="Y166" i="1" s="1"/>
  <c r="X167" i="1"/>
  <c r="Y167" i="1" s="1"/>
  <c r="X168" i="1"/>
  <c r="Y168" i="1" s="1"/>
  <c r="X169" i="1"/>
  <c r="Y169" i="1" s="1"/>
  <c r="X6" i="1"/>
  <c r="Y6" i="1" s="1"/>
  <c r="H116" i="1" l="1"/>
  <c r="L116" i="1"/>
  <c r="X116" i="1" l="1"/>
  <c r="Y116" i="1" s="1"/>
  <c r="L170" i="1"/>
  <c r="L156" i="1"/>
  <c r="L150" i="1"/>
  <c r="L65" i="1"/>
  <c r="L17" i="1"/>
  <c r="L45" i="1"/>
  <c r="X17" i="1" l="1"/>
  <c r="X150" i="1"/>
  <c r="X156" i="1"/>
  <c r="X170" i="1"/>
  <c r="X65" i="1"/>
  <c r="X45" i="1"/>
  <c r="L171" i="1"/>
  <c r="H150" i="1"/>
  <c r="H170" i="1"/>
  <c r="H156" i="1"/>
  <c r="H65" i="1"/>
  <c r="H45" i="1"/>
  <c r="H17" i="1"/>
  <c r="Y150" i="1" l="1"/>
  <c r="Y156" i="1"/>
  <c r="Y17" i="1"/>
  <c r="Y45" i="1"/>
  <c r="Y65" i="1"/>
  <c r="Y170" i="1"/>
  <c r="X171" i="1"/>
  <c r="H171" i="1"/>
  <c r="Y171" i="1" l="1"/>
</calcChain>
</file>

<file path=xl/sharedStrings.xml><?xml version="1.0" encoding="utf-8"?>
<sst xmlns="http://schemas.openxmlformats.org/spreadsheetml/2006/main" count="1279" uniqueCount="305">
  <si>
    <t>구분</t>
    <phoneticPr fontId="3" type="noConversion"/>
  </si>
  <si>
    <t>세부사업</t>
    <phoneticPr fontId="3" type="noConversion"/>
  </si>
  <si>
    <t>지역</t>
    <phoneticPr fontId="3" type="noConversion"/>
  </si>
  <si>
    <t>학교명</t>
    <phoneticPr fontId="3" type="noConversion"/>
  </si>
  <si>
    <t>사업명</t>
    <phoneticPr fontId="3" type="noConversion"/>
  </si>
  <si>
    <t>예산과목</t>
    <phoneticPr fontId="3" type="noConversion"/>
  </si>
  <si>
    <t>물량</t>
    <phoneticPr fontId="3" type="noConversion"/>
  </si>
  <si>
    <t>담당</t>
    <phoneticPr fontId="3" type="noConversion"/>
  </si>
  <si>
    <t>담당자</t>
    <phoneticPr fontId="3" type="noConversion"/>
  </si>
  <si>
    <t>발주시기</t>
    <phoneticPr fontId="3" type="noConversion"/>
  </si>
  <si>
    <t>비고</t>
    <phoneticPr fontId="3" type="noConversion"/>
  </si>
  <si>
    <t>설계용역</t>
  </si>
  <si>
    <t>시설공사</t>
  </si>
  <si>
    <t>감리용역
(소방,전기)</t>
    <phoneticPr fontId="3" type="noConversion"/>
  </si>
  <si>
    <t>학교체육시설여건개선</t>
  </si>
  <si>
    <t>시설비</t>
    <phoneticPr fontId="3" type="noConversion"/>
  </si>
  <si>
    <t>1식</t>
    <phoneticPr fontId="3" type="noConversion"/>
  </si>
  <si>
    <t>해남</t>
    <phoneticPr fontId="3" type="noConversion"/>
  </si>
  <si>
    <t>다양한학교운동장조성</t>
    <phoneticPr fontId="3" type="noConversion"/>
  </si>
  <si>
    <t>소   계</t>
    <phoneticPr fontId="3" type="noConversion"/>
  </si>
  <si>
    <t>시설부대비</t>
    <phoneticPr fontId="3" type="noConversion"/>
  </si>
  <si>
    <t>학교신증설</t>
  </si>
  <si>
    <t>감리비</t>
    <phoneticPr fontId="3" type="noConversion"/>
  </si>
  <si>
    <t>함평</t>
    <phoneticPr fontId="3" type="noConversion"/>
  </si>
  <si>
    <t>거점고(이설)</t>
    <phoneticPr fontId="3" type="noConversion"/>
  </si>
  <si>
    <t>함평골프고(이설)</t>
    <phoneticPr fontId="3" type="noConversion"/>
  </si>
  <si>
    <t>학교시설증개축</t>
  </si>
  <si>
    <t>다목적교실증축</t>
    <phoneticPr fontId="3" type="noConversion"/>
  </si>
  <si>
    <t>순천</t>
    <phoneticPr fontId="3" type="noConversion"/>
  </si>
  <si>
    <t>학교시설교육환경개선</t>
    <phoneticPr fontId="3" type="noConversion"/>
  </si>
  <si>
    <t>본관동 개축(재난)</t>
    <phoneticPr fontId="3" type="noConversion"/>
  </si>
  <si>
    <t>직속기관시설관리</t>
    <phoneticPr fontId="3" type="noConversion"/>
  </si>
  <si>
    <t>가칭'에코에듀</t>
    <phoneticPr fontId="3" type="noConversion"/>
  </si>
  <si>
    <t>체험센터 신축</t>
    <phoneticPr fontId="3" type="noConversion"/>
  </si>
  <si>
    <t>합      계</t>
    <phoneticPr fontId="3" type="noConversion"/>
  </si>
  <si>
    <t>예산액</t>
    <phoneticPr fontId="3" type="noConversion"/>
  </si>
  <si>
    <t>배정요구월</t>
    <phoneticPr fontId="3" type="noConversion"/>
  </si>
  <si>
    <t>나주</t>
    <phoneticPr fontId="3" type="noConversion"/>
  </si>
  <si>
    <t>학교신설</t>
    <phoneticPr fontId="3" type="noConversion"/>
  </si>
  <si>
    <t>설계비</t>
    <phoneticPr fontId="3" type="noConversion"/>
  </si>
  <si>
    <t>시설비</t>
    <phoneticPr fontId="3" type="noConversion"/>
  </si>
  <si>
    <t>특별교실증개축</t>
    <phoneticPr fontId="3" type="noConversion"/>
  </si>
  <si>
    <t>시설부대비</t>
    <phoneticPr fontId="3" type="noConversion"/>
  </si>
  <si>
    <t>기숙사(생활관)시설</t>
    <phoneticPr fontId="3" type="noConversion"/>
  </si>
  <si>
    <t>교실대수선</t>
    <phoneticPr fontId="3" type="noConversion"/>
  </si>
  <si>
    <t>고등</t>
    <phoneticPr fontId="3" type="noConversion"/>
  </si>
  <si>
    <t>초,중</t>
    <phoneticPr fontId="3" type="noConversion"/>
  </si>
  <si>
    <t>전출금</t>
    <phoneticPr fontId="3" type="noConversion"/>
  </si>
  <si>
    <t>교직원편의시설확충</t>
    <phoneticPr fontId="3" type="noConversion"/>
  </si>
  <si>
    <t>사택보수</t>
    <phoneticPr fontId="3" type="noConversion"/>
  </si>
  <si>
    <t>책걸상및사물함확충</t>
    <phoneticPr fontId="3" type="noConversion"/>
  </si>
  <si>
    <t>교체</t>
    <phoneticPr fontId="3" type="noConversion"/>
  </si>
  <si>
    <t>보수</t>
    <phoneticPr fontId="3" type="noConversion"/>
  </si>
  <si>
    <t>시설사업관리</t>
    <phoneticPr fontId="3" type="noConversion"/>
  </si>
  <si>
    <t>교육시설개축심의위</t>
    <phoneticPr fontId="3" type="noConversion"/>
  </si>
  <si>
    <t>시설사업추진지원</t>
    <phoneticPr fontId="3" type="noConversion"/>
  </si>
  <si>
    <t>운영용품</t>
    <phoneticPr fontId="3" type="noConversion"/>
  </si>
  <si>
    <t>위원회수당(기본)</t>
    <phoneticPr fontId="3" type="noConversion"/>
  </si>
  <si>
    <t>위원회수당(초과)</t>
    <phoneticPr fontId="3" type="noConversion"/>
  </si>
  <si>
    <t>위원교통비</t>
    <phoneticPr fontId="3" type="noConversion"/>
  </si>
  <si>
    <t>업무협의회</t>
    <phoneticPr fontId="3" type="noConversion"/>
  </si>
  <si>
    <t>재난위험시설심의위</t>
    <phoneticPr fontId="3" type="noConversion"/>
  </si>
  <si>
    <t>설계변경자문위</t>
    <phoneticPr fontId="3" type="noConversion"/>
  </si>
  <si>
    <t>설계심사자문위</t>
    <phoneticPr fontId="3" type="noConversion"/>
  </si>
  <si>
    <t>교육환경개선협의회</t>
    <phoneticPr fontId="3" type="noConversion"/>
  </si>
  <si>
    <t>위탁사업비</t>
    <phoneticPr fontId="3" type="noConversion"/>
  </si>
  <si>
    <t>사업업무추진비</t>
    <phoneticPr fontId="3" type="noConversion"/>
  </si>
  <si>
    <t>시설업무담당자역량강화</t>
    <phoneticPr fontId="3" type="noConversion"/>
  </si>
  <si>
    <t>교재인쇄</t>
    <phoneticPr fontId="3" type="noConversion"/>
  </si>
  <si>
    <t>급량비</t>
    <phoneticPr fontId="3" type="noConversion"/>
  </si>
  <si>
    <t>숙박비</t>
    <phoneticPr fontId="3" type="noConversion"/>
  </si>
  <si>
    <t>강사수당(기본)</t>
    <phoneticPr fontId="3" type="noConversion"/>
  </si>
  <si>
    <t>강사수당(초과)</t>
    <phoneticPr fontId="3" type="noConversion"/>
  </si>
  <si>
    <t>장소임차료</t>
    <phoneticPr fontId="3" type="noConversion"/>
  </si>
  <si>
    <t>설계3</t>
  </si>
  <si>
    <t>설계3</t>
    <phoneticPr fontId="3" type="noConversion"/>
  </si>
  <si>
    <t>설계2</t>
    <phoneticPr fontId="3" type="noConversion"/>
  </si>
  <si>
    <t>승민</t>
    <phoneticPr fontId="3" type="noConversion"/>
  </si>
  <si>
    <t>설계1</t>
    <phoneticPr fontId="3" type="noConversion"/>
  </si>
  <si>
    <t>성시복</t>
    <phoneticPr fontId="3" type="noConversion"/>
  </si>
  <si>
    <t>기획</t>
    <phoneticPr fontId="3" type="noConversion"/>
  </si>
  <si>
    <t>김희경</t>
    <phoneticPr fontId="3" type="noConversion"/>
  </si>
  <si>
    <t>설계3</t>
    <phoneticPr fontId="3" type="noConversion"/>
  </si>
  <si>
    <t>이승윤</t>
    <phoneticPr fontId="3" type="noConversion"/>
  </si>
  <si>
    <t>김기율</t>
    <phoneticPr fontId="3" type="noConversion"/>
  </si>
  <si>
    <t>1/4분기</t>
    <phoneticPr fontId="3" type="noConversion"/>
  </si>
  <si>
    <t>2/4분기</t>
    <phoneticPr fontId="3" type="noConversion"/>
  </si>
  <si>
    <t>3/4분기</t>
    <phoneticPr fontId="3" type="noConversion"/>
  </si>
  <si>
    <t>4/4분기</t>
    <phoneticPr fontId="3" type="noConversion"/>
  </si>
  <si>
    <t>배정계획</t>
    <phoneticPr fontId="3" type="noConversion"/>
  </si>
  <si>
    <t>분기초</t>
    <phoneticPr fontId="3" type="noConversion"/>
  </si>
  <si>
    <t>김기율</t>
    <phoneticPr fontId="3" type="noConversion"/>
  </si>
  <si>
    <t>심주엽</t>
    <phoneticPr fontId="3" type="noConversion"/>
  </si>
  <si>
    <t>김기율</t>
    <phoneticPr fontId="3" type="noConversion"/>
  </si>
  <si>
    <t>1월</t>
    <phoneticPr fontId="3" type="noConversion"/>
  </si>
  <si>
    <t>설계3</t>
    <phoneticPr fontId="3" type="noConversion"/>
  </si>
  <si>
    <t>기획</t>
    <phoneticPr fontId="3" type="noConversion"/>
  </si>
  <si>
    <t>이승윤</t>
    <phoneticPr fontId="3" type="noConversion"/>
  </si>
  <si>
    <t>4월</t>
    <phoneticPr fontId="3" type="noConversion"/>
  </si>
  <si>
    <t>2017.본예산</t>
    <phoneticPr fontId="3" type="noConversion"/>
  </si>
  <si>
    <t>2017.본예산</t>
    <phoneticPr fontId="3" type="noConversion"/>
  </si>
  <si>
    <t>계곡초</t>
    <phoneticPr fontId="3" type="noConversion"/>
  </si>
  <si>
    <t>송호초</t>
    <phoneticPr fontId="3" type="noConversion"/>
  </si>
  <si>
    <t>독천초</t>
    <phoneticPr fontId="3" type="noConversion"/>
  </si>
  <si>
    <t>완도중앙초</t>
    <phoneticPr fontId="3" type="noConversion"/>
  </si>
  <si>
    <t>삼호서초</t>
    <phoneticPr fontId="3" type="noConversion"/>
  </si>
  <si>
    <t>삼호중앙초</t>
    <phoneticPr fontId="3" type="noConversion"/>
  </si>
  <si>
    <t>용당초</t>
    <phoneticPr fontId="3" type="noConversion"/>
  </si>
  <si>
    <t>비금초</t>
    <phoneticPr fontId="3" type="noConversion"/>
  </si>
  <si>
    <t>이양중고</t>
    <phoneticPr fontId="3" type="noConversion"/>
  </si>
  <si>
    <t>운동장트랙</t>
    <phoneticPr fontId="3" type="noConversion"/>
  </si>
  <si>
    <t>우레탄농구장</t>
    <phoneticPr fontId="3" type="noConversion"/>
  </si>
  <si>
    <t>체육시설보수및확충</t>
    <phoneticPr fontId="3" type="noConversion"/>
  </si>
  <si>
    <t>해남</t>
    <phoneticPr fontId="3" type="noConversion"/>
  </si>
  <si>
    <t>영암</t>
    <phoneticPr fontId="3" type="noConversion"/>
  </si>
  <si>
    <t>완도</t>
    <phoneticPr fontId="3" type="noConversion"/>
  </si>
  <si>
    <t>신안</t>
    <phoneticPr fontId="3" type="noConversion"/>
  </si>
  <si>
    <t>화순</t>
    <phoneticPr fontId="3" type="noConversion"/>
  </si>
  <si>
    <t>1월</t>
    <phoneticPr fontId="3" type="noConversion"/>
  </si>
  <si>
    <t>4월</t>
  </si>
  <si>
    <t>4월</t>
    <phoneticPr fontId="3" type="noConversion"/>
  </si>
  <si>
    <t>순천</t>
    <phoneticPr fontId="3" type="noConversion"/>
  </si>
  <si>
    <t>가칭'순천북유치원</t>
    <phoneticPr fontId="3" type="noConversion"/>
  </si>
  <si>
    <t>장은석</t>
    <phoneticPr fontId="3" type="noConversion"/>
  </si>
  <si>
    <t>나주</t>
    <phoneticPr fontId="3" type="noConversion"/>
  </si>
  <si>
    <t>가칭'배메유치원</t>
    <phoneticPr fontId="3" type="noConversion"/>
  </si>
  <si>
    <t>시설비</t>
  </si>
  <si>
    <t>시설비</t>
    <phoneticPr fontId="3" type="noConversion"/>
  </si>
  <si>
    <t>설계1</t>
  </si>
  <si>
    <t>설계1</t>
    <phoneticPr fontId="3" type="noConversion"/>
  </si>
  <si>
    <t>신용근</t>
  </si>
  <si>
    <t>신용근</t>
    <phoneticPr fontId="3" type="noConversion"/>
  </si>
  <si>
    <t>가칭'신대초</t>
    <phoneticPr fontId="3" type="noConversion"/>
  </si>
  <si>
    <t>감리비</t>
  </si>
  <si>
    <t>감리비</t>
    <phoneticPr fontId="3" type="noConversion"/>
  </si>
  <si>
    <t>설계3</t>
    <phoneticPr fontId="3" type="noConversion"/>
  </si>
  <si>
    <t>1월</t>
    <phoneticPr fontId="3" type="noConversion"/>
  </si>
  <si>
    <t>가칭'한국바둑중</t>
    <phoneticPr fontId="3" type="noConversion"/>
  </si>
  <si>
    <t>학교신설</t>
  </si>
  <si>
    <t>1식</t>
  </si>
  <si>
    <t>시설부대비</t>
  </si>
  <si>
    <t>기획</t>
  </si>
  <si>
    <t>이승윤</t>
  </si>
  <si>
    <t>남평초</t>
    <phoneticPr fontId="3" type="noConversion"/>
  </si>
  <si>
    <t>교실증축</t>
    <phoneticPr fontId="3" type="noConversion"/>
  </si>
  <si>
    <t>여수종고초</t>
    <phoneticPr fontId="3" type="noConversion"/>
  </si>
  <si>
    <t>여수</t>
    <phoneticPr fontId="3" type="noConversion"/>
  </si>
  <si>
    <t>설계비</t>
    <phoneticPr fontId="3" type="noConversion"/>
  </si>
  <si>
    <t>시설비</t>
    <phoneticPr fontId="3" type="noConversion"/>
  </si>
  <si>
    <t>1식</t>
    <phoneticPr fontId="3" type="noConversion"/>
  </si>
  <si>
    <t>남평중</t>
    <phoneticPr fontId="3" type="noConversion"/>
  </si>
  <si>
    <t>송채훈</t>
    <phoneticPr fontId="3" type="noConversion"/>
  </si>
  <si>
    <t>함평</t>
    <phoneticPr fontId="3" type="noConversion"/>
  </si>
  <si>
    <t>가칭'함평거점고</t>
    <phoneticPr fontId="3" type="noConversion"/>
  </si>
  <si>
    <t>강진</t>
    <phoneticPr fontId="3" type="noConversion"/>
  </si>
  <si>
    <t>전남생명과학고</t>
    <phoneticPr fontId="3" type="noConversion"/>
  </si>
  <si>
    <t>고흥</t>
    <phoneticPr fontId="3" type="noConversion"/>
  </si>
  <si>
    <t>고흥산업고</t>
    <phoneticPr fontId="3" type="noConversion"/>
  </si>
  <si>
    <t>설계2</t>
  </si>
  <si>
    <t>설계2</t>
    <phoneticPr fontId="3" type="noConversion"/>
  </si>
  <si>
    <t>보성</t>
    <phoneticPr fontId="3" type="noConversion"/>
  </si>
  <si>
    <t>겸백초</t>
    <phoneticPr fontId="3" type="noConversion"/>
  </si>
  <si>
    <t>장흥</t>
    <phoneticPr fontId="3" type="noConversion"/>
  </si>
  <si>
    <t>장흥남초</t>
    <phoneticPr fontId="3" type="noConversion"/>
  </si>
  <si>
    <t>충덕중</t>
    <phoneticPr fontId="3" type="noConversion"/>
  </si>
  <si>
    <t>백수현</t>
  </si>
  <si>
    <t>김재관</t>
  </si>
  <si>
    <t>김인수</t>
  </si>
  <si>
    <t>호남원예고</t>
    <phoneticPr fontId="3" type="noConversion"/>
  </si>
  <si>
    <t>장성</t>
    <phoneticPr fontId="3" type="noConversion"/>
  </si>
  <si>
    <t>삼계고</t>
    <phoneticPr fontId="3" type="noConversion"/>
  </si>
  <si>
    <t>설계2</t>
    <phoneticPr fontId="3" type="noConversion"/>
  </si>
  <si>
    <t>조재범</t>
  </si>
  <si>
    <t>조재범</t>
    <phoneticPr fontId="3" type="noConversion"/>
  </si>
  <si>
    <t>강진</t>
    <phoneticPr fontId="3" type="noConversion"/>
  </si>
  <si>
    <t>병영상고</t>
    <phoneticPr fontId="3" type="noConversion"/>
  </si>
  <si>
    <t>샌드위치판넬제거</t>
    <phoneticPr fontId="3" type="noConversion"/>
  </si>
  <si>
    <t>승민</t>
  </si>
  <si>
    <t>승민</t>
    <phoneticPr fontId="3" type="noConversion"/>
  </si>
  <si>
    <t>통합관사신축</t>
    <phoneticPr fontId="3" type="noConversion"/>
  </si>
  <si>
    <t>황산중</t>
    <phoneticPr fontId="3" type="noConversion"/>
  </si>
  <si>
    <t>영광</t>
    <phoneticPr fontId="3" type="noConversion"/>
  </si>
  <si>
    <t>백수초</t>
    <phoneticPr fontId="3" type="noConversion"/>
  </si>
  <si>
    <t>통폐합 개축(재난)</t>
    <phoneticPr fontId="3" type="noConversion"/>
  </si>
  <si>
    <t>자은지역</t>
    <phoneticPr fontId="3" type="noConversion"/>
  </si>
  <si>
    <t>안좌지역</t>
    <phoneticPr fontId="3" type="noConversion"/>
  </si>
  <si>
    <t>암태지역</t>
    <phoneticPr fontId="3" type="noConversion"/>
  </si>
  <si>
    <t>조도지역</t>
    <phoneticPr fontId="3" type="noConversion"/>
  </si>
  <si>
    <t>증도지역</t>
    <phoneticPr fontId="3" type="noConversion"/>
  </si>
  <si>
    <t>신의지역</t>
    <phoneticPr fontId="3" type="noConversion"/>
  </si>
  <si>
    <t>비금지역</t>
    <phoneticPr fontId="3" type="noConversion"/>
  </si>
  <si>
    <t>장산지역</t>
    <phoneticPr fontId="3" type="noConversion"/>
  </si>
  <si>
    <t>다압지역</t>
    <phoneticPr fontId="3" type="noConversion"/>
  </si>
  <si>
    <t>금일지역</t>
    <phoneticPr fontId="3" type="noConversion"/>
  </si>
  <si>
    <t>소안지역</t>
    <phoneticPr fontId="3" type="noConversion"/>
  </si>
  <si>
    <t>보길지역</t>
    <phoneticPr fontId="3" type="noConversion"/>
  </si>
  <si>
    <t>노화지역</t>
    <phoneticPr fontId="3" type="noConversion"/>
  </si>
  <si>
    <t>개도지역</t>
    <phoneticPr fontId="3" type="noConversion"/>
  </si>
  <si>
    <t>오태윤</t>
  </si>
  <si>
    <t>설계1</t>
    <phoneticPr fontId="3" type="noConversion"/>
  </si>
  <si>
    <t>여수거문초</t>
    <phoneticPr fontId="3" type="noConversion"/>
  </si>
  <si>
    <t>여수거문중</t>
    <phoneticPr fontId="3" type="noConversion"/>
  </si>
  <si>
    <t>아산초</t>
    <phoneticPr fontId="3" type="noConversion"/>
  </si>
  <si>
    <t>해남산이금호</t>
    <phoneticPr fontId="3" type="noConversion"/>
  </si>
  <si>
    <t>넙도서리분교</t>
    <phoneticPr fontId="3" type="noConversion"/>
  </si>
  <si>
    <t>팔금지역</t>
    <phoneticPr fontId="3" type="noConversion"/>
  </si>
  <si>
    <t>흑산홍도분교</t>
    <phoneticPr fontId="3" type="noConversion"/>
  </si>
  <si>
    <t>임자지역</t>
    <phoneticPr fontId="3" type="noConversion"/>
  </si>
  <si>
    <t>거문중</t>
    <phoneticPr fontId="3" type="noConversion"/>
  </si>
  <si>
    <t>거문초</t>
    <phoneticPr fontId="3" type="noConversion"/>
  </si>
  <si>
    <t>생일지역</t>
    <phoneticPr fontId="3" type="noConversion"/>
  </si>
  <si>
    <t>넙도서리</t>
    <phoneticPr fontId="3" type="noConversion"/>
  </si>
  <si>
    <t>가거도지역</t>
    <phoneticPr fontId="3" type="noConversion"/>
  </si>
  <si>
    <t>하의지역</t>
    <phoneticPr fontId="3" type="noConversion"/>
  </si>
  <si>
    <t>오태윤</t>
    <phoneticPr fontId="3" type="noConversion"/>
  </si>
  <si>
    <t>교육환경개선사업심의위원회</t>
    <phoneticPr fontId="3" type="noConversion"/>
  </si>
  <si>
    <t>기획</t>
    <phoneticPr fontId="3" type="noConversion"/>
  </si>
  <si>
    <t>최영주</t>
    <phoneticPr fontId="3" type="noConversion"/>
  </si>
  <si>
    <t>10월</t>
  </si>
  <si>
    <t>9월</t>
  </si>
  <si>
    <t>9월</t>
    <phoneticPr fontId="3" type="noConversion"/>
  </si>
  <si>
    <t>학교시설통합정보시스템구축</t>
    <phoneticPr fontId="3" type="noConversion"/>
  </si>
  <si>
    <t>본청운영</t>
    <phoneticPr fontId="3" type="noConversion"/>
  </si>
  <si>
    <t>부서운영비</t>
    <phoneticPr fontId="3" type="noConversion"/>
  </si>
  <si>
    <t>일반운영비</t>
    <phoneticPr fontId="3" type="noConversion"/>
  </si>
  <si>
    <t>특근매식비</t>
    <phoneticPr fontId="3" type="noConversion"/>
  </si>
  <si>
    <t>국내여비</t>
    <phoneticPr fontId="3" type="noConversion"/>
  </si>
  <si>
    <t>부서운영업무추진</t>
    <phoneticPr fontId="3" type="noConversion"/>
  </si>
  <si>
    <t>직책급업무추진</t>
    <phoneticPr fontId="3" type="noConversion"/>
  </si>
  <si>
    <t>매분기</t>
    <phoneticPr fontId="3" type="noConversion"/>
  </si>
  <si>
    <t xml:space="preserve"> '가칭'여수국제교육원</t>
    <phoneticPr fontId="3" type="noConversion"/>
  </si>
  <si>
    <t>시설부대비</t>
    <phoneticPr fontId="3" type="noConversion"/>
  </si>
  <si>
    <t>무안</t>
    <phoneticPr fontId="3" type="noConversion"/>
  </si>
  <si>
    <t xml:space="preserve"> '가칭'학교체육지원센터설립</t>
    <phoneticPr fontId="3" type="noConversion"/>
  </si>
  <si>
    <t>군관리</t>
    <phoneticPr fontId="3" type="noConversion"/>
  </si>
  <si>
    <t>설계3</t>
    <phoneticPr fontId="3" type="noConversion"/>
  </si>
  <si>
    <t>구례</t>
    <phoneticPr fontId="3" type="noConversion"/>
  </si>
  <si>
    <t>지리산학생수련장</t>
    <phoneticPr fontId="3" type="noConversion"/>
  </si>
  <si>
    <t>인성교육체험센터</t>
    <phoneticPr fontId="3" type="noConversion"/>
  </si>
  <si>
    <t xml:space="preserve"> '가칭'전남환경교육지원센터</t>
    <phoneticPr fontId="3" type="noConversion"/>
  </si>
  <si>
    <t>설계2</t>
    <phoneticPr fontId="3" type="noConversion"/>
  </si>
  <si>
    <t>2월</t>
  </si>
  <si>
    <t>3월</t>
  </si>
  <si>
    <t>5월</t>
  </si>
  <si>
    <t>6월</t>
  </si>
  <si>
    <t>7월</t>
  </si>
  <si>
    <t>8월</t>
  </si>
  <si>
    <t>11월</t>
  </si>
  <si>
    <t>12월</t>
  </si>
  <si>
    <t>(단위: 천원)</t>
    <phoneticPr fontId="3" type="noConversion"/>
  </si>
  <si>
    <t>1월,4월</t>
    <phoneticPr fontId="3" type="noConversion"/>
  </si>
  <si>
    <t>계</t>
    <phoneticPr fontId="3" type="noConversion"/>
  </si>
  <si>
    <t>일치여부</t>
    <phoneticPr fontId="3" type="noConversion"/>
  </si>
  <si>
    <t>2월</t>
    <phoneticPr fontId="3" type="noConversion"/>
  </si>
  <si>
    <t>1월</t>
  </si>
  <si>
    <t>1월</t>
    <phoneticPr fontId="3" type="noConversion"/>
  </si>
  <si>
    <t>4월</t>
    <phoneticPr fontId="3" type="noConversion"/>
  </si>
  <si>
    <t>1월,4월</t>
    <phoneticPr fontId="3" type="noConversion"/>
  </si>
  <si>
    <t>1월,4월</t>
    <phoneticPr fontId="3" type="noConversion"/>
  </si>
  <si>
    <t>조재범</t>
    <phoneticPr fontId="3" type="noConversion"/>
  </si>
  <si>
    <t>지역재배정</t>
    <phoneticPr fontId="3" type="noConversion"/>
  </si>
  <si>
    <t>지역재배정</t>
    <phoneticPr fontId="3" type="noConversion"/>
  </si>
  <si>
    <t>지역재배정</t>
    <phoneticPr fontId="3" type="noConversion"/>
  </si>
  <si>
    <t>지역재배정</t>
    <phoneticPr fontId="3" type="noConversion"/>
  </si>
  <si>
    <t>3월</t>
    <phoneticPr fontId="3" type="noConversion"/>
  </si>
  <si>
    <t>5월</t>
    <phoneticPr fontId="3" type="noConversion"/>
  </si>
  <si>
    <t>1월,3월</t>
    <phoneticPr fontId="3" type="noConversion"/>
  </si>
  <si>
    <t>1월, 3월</t>
    <phoneticPr fontId="3" type="noConversion"/>
  </si>
  <si>
    <t>여수</t>
    <phoneticPr fontId="3" type="noConversion"/>
  </si>
  <si>
    <t>설계3</t>
    <phoneticPr fontId="3" type="noConversion"/>
  </si>
  <si>
    <t>김기율</t>
    <phoneticPr fontId="3" type="noConversion"/>
  </si>
  <si>
    <t>16.10월</t>
    <phoneticPr fontId="3" type="noConversion"/>
  </si>
  <si>
    <t>16.12월</t>
    <phoneticPr fontId="3" type="noConversion"/>
  </si>
  <si>
    <t>1월,5월</t>
    <phoneticPr fontId="3" type="noConversion"/>
  </si>
  <si>
    <t>6월</t>
    <phoneticPr fontId="3" type="noConversion"/>
  </si>
  <si>
    <t>백영섭</t>
    <phoneticPr fontId="3" type="noConversion"/>
  </si>
  <si>
    <t>김기율</t>
    <phoneticPr fontId="3" type="noConversion"/>
  </si>
  <si>
    <t>1월,7월</t>
    <phoneticPr fontId="3" type="noConversion"/>
  </si>
  <si>
    <t>1월</t>
    <phoneticPr fontId="3" type="noConversion"/>
  </si>
  <si>
    <t>2월</t>
    <phoneticPr fontId="3" type="noConversion"/>
  </si>
  <si>
    <t>4월</t>
    <phoneticPr fontId="3" type="noConversion"/>
  </si>
  <si>
    <t>4월</t>
    <phoneticPr fontId="3" type="noConversion"/>
  </si>
  <si>
    <t>6월</t>
    <phoneticPr fontId="3" type="noConversion"/>
  </si>
  <si>
    <t>5월</t>
    <phoneticPr fontId="3" type="noConversion"/>
  </si>
  <si>
    <t>김훤</t>
  </si>
  <si>
    <t>김훤</t>
    <phoneticPr fontId="3" type="noConversion"/>
  </si>
  <si>
    <t>오태윤</t>
    <phoneticPr fontId="3" type="noConversion"/>
  </si>
  <si>
    <t>송채훈</t>
    <phoneticPr fontId="3" type="noConversion"/>
  </si>
  <si>
    <t>김용관</t>
    <phoneticPr fontId="3" type="noConversion"/>
  </si>
  <si>
    <t>백영섭</t>
  </si>
  <si>
    <t>백영섭</t>
    <phoneticPr fontId="3" type="noConversion"/>
  </si>
  <si>
    <t>윤석</t>
    <phoneticPr fontId="3" type="noConversion"/>
  </si>
  <si>
    <t>승민</t>
    <phoneticPr fontId="3" type="noConversion"/>
  </si>
  <si>
    <t>김재관</t>
    <phoneticPr fontId="3" type="noConversion"/>
  </si>
  <si>
    <t>주준형</t>
    <phoneticPr fontId="3" type="noConversion"/>
  </si>
  <si>
    <t>백수현</t>
    <phoneticPr fontId="3" type="noConversion"/>
  </si>
  <si>
    <t>설계2</t>
    <phoneticPr fontId="3" type="noConversion"/>
  </si>
  <si>
    <t>백영섭</t>
    <phoneticPr fontId="3" type="noConversion"/>
  </si>
  <si>
    <t>윤석</t>
    <phoneticPr fontId="3" type="noConversion"/>
  </si>
  <si>
    <t>김훤</t>
    <phoneticPr fontId="3" type="noConversion"/>
  </si>
  <si>
    <t>신용근</t>
    <phoneticPr fontId="3" type="noConversion"/>
  </si>
  <si>
    <t>조재범</t>
    <phoneticPr fontId="3" type="noConversion"/>
  </si>
  <si>
    <t>김인수</t>
    <phoneticPr fontId="3" type="noConversion"/>
  </si>
  <si>
    <t>2017.본예산</t>
  </si>
  <si>
    <t>2017년도 1/4분기 시설사업 발주계획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</si>
</sst>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-* #,##0_-;\-* #,##0_-;_-* &quot;-&quot;_-;_-@_-"/>
    <numFmt numFmtId="43" formatCode="_-* #,##0.00_-;\-* #,##0.00_-;_-* &quot;-&quot;??_-;_-@_-"/>
    <numFmt numFmtId="176" formatCode="_(* #,##0.00_);_(* \(#,##0.00\);_(* &quot;-&quot;??_);_(@_)"/>
    <numFmt numFmtId="177" formatCode="_(* #,##0_);_(* \(#,##0\);_(* &quot;-&quot;??_);_(@_)"/>
    <numFmt numFmtId="178" formatCode="\(#,##0\)"/>
    <numFmt numFmtId="179" formatCode="&quot;$&quot;#,##0_);[Red]&quot;₩&quot;&quot;₩&quot;&quot;₩&quot;&quot;₩&quot;&quot;₩&quot;&quot;₩&quot;&quot;₩&quot;&quot;₩&quot;&quot;₩&quot;\!\(&quot;$&quot;#,##0&quot;₩&quot;&quot;₩&quot;&quot;₩&quot;&quot;₩&quot;&quot;₩&quot;&quot;₩&quot;&quot;₩&quot;&quot;₩&quot;&quot;₩&quot;\!\)"/>
    <numFmt numFmtId="180" formatCode="&quot;0552-&quot;00&quot;-&quot;0000"/>
    <numFmt numFmtId="181" formatCode="_ &quot;₩&quot;* #,##0_ ;_ &quot;₩&quot;* &quot;₩&quot;&quot;₩&quot;&quot;₩&quot;&quot;₩&quot;&quot;₩&quot;&quot;₩&quot;&quot;₩&quot;&quot;₩&quot;\!\-#,##0_ ;_ &quot;₩&quot;* &quot;-&quot;_ ;_ @_ "/>
    <numFmt numFmtId="182" formatCode="_-* #,##0.0_-;\-* #,##0.0_-;_-* &quot;-&quot;??_-;_-@_-"/>
    <numFmt numFmtId="183" formatCode="#,##0.0;[Red]\(#,##0.0\)"/>
    <numFmt numFmtId="184" formatCode="_ &quot;₩&quot;* #,##0.00_ ;_ &quot;₩&quot;* &quot;₩&quot;&quot;₩&quot;&quot;₩&quot;&quot;₩&quot;&quot;₩&quot;&quot;₩&quot;&quot;₩&quot;&quot;₩&quot;\!\-#,##0.00_ ;_ &quot;₩&quot;* &quot;-&quot;??_ ;_ @_ "/>
    <numFmt numFmtId="185" formatCode="#,##0.0\ ;\(#,##0.0\);&quot;-&quot;\ "/>
    <numFmt numFmtId="186" formatCode="_ &quot;₩&quot;* #,##0_ ;_ &quot;₩&quot;* &quot;₩&quot;&quot;₩&quot;&quot;₩&quot;&quot;₩&quot;&quot;₩&quot;&quot;₩&quot;&quot;₩&quot;&quot;₩&quot;&quot;₩&quot;\!\-#,##0_ ;_ &quot;₩&quot;* &quot;-&quot;_ ;_ @_ "/>
    <numFmt numFmtId="187" formatCode="&quot;$&quot;#,##0.00;\(&quot;$&quot;#,##0.00\)"/>
    <numFmt numFmtId="188" formatCode="#,##0;[Red]\(#,##0\)"/>
    <numFmt numFmtId="189" formatCode="_-&quot;₩&quot;* #,##0_-;\!\-&quot;₩&quot;* #,##0_-;_-&quot;₩&quot;* &quot;-&quot;_-;_-@_-"/>
    <numFmt numFmtId="190" formatCode="_(* #,##0.0_);_(* \(#,##0.0\);_(* &quot;-&quot;??_);_(@_)"/>
  </numFmts>
  <fonts count="43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20"/>
      <color indexed="8"/>
      <name val="굴림체"/>
      <family val="3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b/>
      <sz val="6"/>
      <color theme="1"/>
      <name val="굴림체"/>
      <family val="3"/>
      <charset val="129"/>
    </font>
    <font>
      <sz val="8"/>
      <color indexed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b/>
      <sz val="11"/>
      <color indexed="8"/>
      <name val="굴림체"/>
      <family val="3"/>
      <charset val="129"/>
    </font>
    <font>
      <sz val="12"/>
      <name val="바탕체"/>
      <family val="1"/>
      <charset val="129"/>
    </font>
    <font>
      <sz val="12"/>
      <name val="???"/>
      <family val="1"/>
    </font>
    <font>
      <sz val="12"/>
      <name val="¹UAAA¼"/>
      <family val="3"/>
      <charset val="129"/>
    </font>
    <font>
      <sz val="11"/>
      <name val="돋움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11"/>
      <name val="굴림"/>
      <family val="3"/>
      <charset val="129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sz val="1"/>
      <color indexed="8"/>
      <name val="Courier"/>
      <family val="3"/>
    </font>
    <font>
      <b/>
      <sz val="16"/>
      <color indexed="12"/>
      <name val="돋움체"/>
      <family val="3"/>
      <charset val="129"/>
    </font>
    <font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1"/>
      <name val="뼻뮝"/>
      <family val="3"/>
      <charset val="129"/>
    </font>
    <font>
      <sz val="11"/>
      <name val="굴림체"/>
      <family val="3"/>
      <charset val="129"/>
    </font>
    <font>
      <sz val="11"/>
      <name val="바탕"/>
      <family val="1"/>
      <charset val="129"/>
    </font>
    <font>
      <sz val="10"/>
      <name val="Helv"/>
      <family val="2"/>
    </font>
    <font>
      <sz val="17"/>
      <name val="바탕체"/>
      <family val="1"/>
      <charset val="129"/>
    </font>
    <font>
      <sz val="12"/>
      <name val="돋움"/>
      <family val="3"/>
      <charset val="129"/>
    </font>
    <font>
      <i/>
      <sz val="10"/>
      <color rgb="FF0000FF"/>
      <name val="굴림체"/>
      <family val="3"/>
      <charset val="129"/>
    </font>
    <font>
      <i/>
      <sz val="10"/>
      <color rgb="FF0000FF"/>
      <name val="Arial"/>
      <family val="2"/>
    </font>
    <font>
      <sz val="10"/>
      <color rgb="FF0000FF"/>
      <name val="Arial"/>
      <family val="2"/>
    </font>
    <font>
      <sz val="10"/>
      <name val="굴림체"/>
      <family val="3"/>
      <charset val="129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13">
    <xf numFmtId="0" fontId="0" fillId="0" borderId="0"/>
    <xf numFmtId="176" fontId="1" fillId="0" borderId="0"/>
    <xf numFmtId="41" fontId="7" fillId="0" borderId="0" applyFont="0" applyFill="0" applyBorder="0" applyAlignment="0" applyProtection="0">
      <alignment vertical="center"/>
    </xf>
    <xf numFmtId="0" fontId="13" fillId="0" borderId="0"/>
    <xf numFmtId="0" fontId="14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178" fontId="16" fillId="0" borderId="0" applyFill="0" applyBorder="0" applyAlignment="0"/>
    <xf numFmtId="0" fontId="17" fillId="0" borderId="0"/>
    <xf numFmtId="0" fontId="18" fillId="0" borderId="0" applyFont="0" applyFill="0" applyBorder="0" applyAlignment="0" applyProtection="0"/>
    <xf numFmtId="179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9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 applyFont="0" applyFill="0" applyBorder="0" applyAlignment="0" applyProtection="0"/>
    <xf numFmtId="0" fontId="20" fillId="0" borderId="0" applyNumberFormat="0" applyAlignment="0">
      <alignment horizontal="left"/>
    </xf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1" fontId="19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0" fontId="13" fillId="0" borderId="0"/>
    <xf numFmtId="180" fontId="13" fillId="0" borderId="0"/>
    <xf numFmtId="180" fontId="13" fillId="0" borderId="0"/>
    <xf numFmtId="182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19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4" fontId="19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0" fontId="21" fillId="0" borderId="0" applyNumberFormat="0" applyAlignment="0">
      <alignment horizontal="left"/>
    </xf>
    <xf numFmtId="38" fontId="22" fillId="5" borderId="0" applyNumberFormat="0" applyBorder="0" applyAlignment="0" applyProtection="0"/>
    <xf numFmtId="0" fontId="23" fillId="0" borderId="0">
      <alignment horizontal="left"/>
    </xf>
    <xf numFmtId="0" fontId="24" fillId="0" borderId="25" applyNumberFormat="0" applyAlignment="0" applyProtection="0">
      <alignment horizontal="left" vertical="center"/>
    </xf>
    <xf numFmtId="0" fontId="24" fillId="0" borderId="26">
      <alignment horizontal="left" vertical="center"/>
    </xf>
    <xf numFmtId="10" fontId="22" fillId="6" borderId="18" applyNumberFormat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5" fillId="0" borderId="1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19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6" fontId="19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187" fontId="16" fillId="0" borderId="0"/>
    <xf numFmtId="0" fontId="18" fillId="0" borderId="0"/>
    <xf numFmtId="10" fontId="18" fillId="0" borderId="0" applyFont="0" applyFill="0" applyBorder="0" applyAlignment="0" applyProtection="0"/>
    <xf numFmtId="30" fontId="26" fillId="0" borderId="0" applyNumberFormat="0" applyFill="0" applyBorder="0" applyAlignment="0" applyProtection="0">
      <alignment horizontal="left"/>
    </xf>
    <xf numFmtId="0" fontId="18" fillId="0" borderId="0"/>
    <xf numFmtId="0" fontId="25" fillId="0" borderId="0"/>
    <xf numFmtId="40" fontId="27" fillId="0" borderId="0" applyBorder="0">
      <alignment horizontal="right"/>
    </xf>
    <xf numFmtId="18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alignment horizontal="centerContinuous"/>
    </xf>
    <xf numFmtId="0" fontId="30" fillId="0" borderId="0">
      <protection locked="0"/>
    </xf>
    <xf numFmtId="0" fontId="30" fillId="0" borderId="0"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2" fillId="0" borderId="0"/>
    <xf numFmtId="0" fontId="16" fillId="0" borderId="0">
      <alignment vertical="center"/>
    </xf>
    <xf numFmtId="41" fontId="3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35" fillId="0" borderId="0"/>
    <xf numFmtId="4" fontId="30" fillId="0" borderId="0">
      <protection locked="0"/>
    </xf>
    <xf numFmtId="0" fontId="16" fillId="0" borderId="0">
      <protection locked="0"/>
    </xf>
    <xf numFmtId="0" fontId="13" fillId="0" borderId="0"/>
    <xf numFmtId="0" fontId="36" fillId="0" borderId="0"/>
    <xf numFmtId="38" fontId="37" fillId="0" borderId="0" applyFont="0" applyFill="0" applyBorder="0" applyAlignment="0">
      <alignment vertical="center"/>
    </xf>
    <xf numFmtId="189" fontId="19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3" fillId="0" borderId="0">
      <alignment vertical="center"/>
    </xf>
    <xf numFmtId="0" fontId="1" fillId="0" borderId="0"/>
    <xf numFmtId="0" fontId="16" fillId="0" borderId="0"/>
    <xf numFmtId="0" fontId="1" fillId="0" borderId="0"/>
    <xf numFmtId="0" fontId="1" fillId="0" borderId="0"/>
    <xf numFmtId="0" fontId="7" fillId="0" borderId="0">
      <alignment vertical="center"/>
    </xf>
    <xf numFmtId="0" fontId="19" fillId="0" borderId="14">
      <alignment vertical="center"/>
    </xf>
  </cellStyleXfs>
  <cellXfs count="127">
    <xf numFmtId="0" fontId="0" fillId="0" borderId="0" xfId="0"/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left" shrinkToFit="1"/>
    </xf>
    <xf numFmtId="49" fontId="5" fillId="2" borderId="0" xfId="0" applyNumberFormat="1" applyFont="1" applyFill="1" applyAlignment="1">
      <alignment horizontal="center" vertical="top" shrinkToFit="1"/>
    </xf>
    <xf numFmtId="177" fontId="4" fillId="0" borderId="0" xfId="1" applyNumberFormat="1" applyFont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41" fontId="8" fillId="3" borderId="10" xfId="2" applyFont="1" applyFill="1" applyBorder="1" applyAlignment="1">
      <alignment horizontal="center" vertical="center" shrinkToFit="1"/>
    </xf>
    <xf numFmtId="41" fontId="9" fillId="3" borderId="10" xfId="2" applyFont="1" applyFill="1" applyBorder="1" applyAlignment="1">
      <alignment horizontal="center" vertical="center" wrapText="1" shrinkToFit="1"/>
    </xf>
    <xf numFmtId="0" fontId="6" fillId="3" borderId="12" xfId="0" applyFont="1" applyFill="1" applyBorder="1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49" fontId="6" fillId="2" borderId="14" xfId="0" applyNumberFormat="1" applyFont="1" applyFill="1" applyBorder="1" applyAlignment="1">
      <alignment horizontal="left" vertical="center" shrinkToFit="1"/>
    </xf>
    <xf numFmtId="49" fontId="4" fillId="2" borderId="15" xfId="0" applyNumberFormat="1" applyFont="1" applyFill="1" applyBorder="1" applyAlignment="1">
      <alignment horizontal="center" vertical="center" shrinkToFit="1"/>
    </xf>
    <xf numFmtId="49" fontId="4" fillId="2" borderId="15" xfId="0" applyNumberFormat="1" applyFont="1" applyFill="1" applyBorder="1" applyAlignment="1">
      <alignment horizontal="left" vertical="center" shrinkToFit="1"/>
    </xf>
    <xf numFmtId="49" fontId="10" fillId="2" borderId="15" xfId="0" applyNumberFormat="1" applyFont="1" applyFill="1" applyBorder="1" applyAlignment="1">
      <alignment horizontal="center" vertical="center" shrinkToFit="1"/>
    </xf>
    <xf numFmtId="177" fontId="4" fillId="0" borderId="15" xfId="1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49" fontId="4" fillId="2" borderId="14" xfId="0" applyNumberFormat="1" applyFont="1" applyFill="1" applyBorder="1" applyAlignment="1">
      <alignment horizontal="left" vertical="center" shrinkToFit="1"/>
    </xf>
    <xf numFmtId="49" fontId="4" fillId="2" borderId="18" xfId="0" applyNumberFormat="1" applyFont="1" applyFill="1" applyBorder="1" applyAlignment="1">
      <alignment horizontal="center" vertical="center" shrinkToFit="1"/>
    </xf>
    <xf numFmtId="49" fontId="4" fillId="2" borderId="18" xfId="0" applyNumberFormat="1" applyFont="1" applyFill="1" applyBorder="1" applyAlignment="1">
      <alignment horizontal="left" vertical="center" shrinkToFit="1"/>
    </xf>
    <xf numFmtId="49" fontId="10" fillId="2" borderId="18" xfId="0" applyNumberFormat="1" applyFont="1" applyFill="1" applyBorder="1" applyAlignment="1">
      <alignment horizontal="center" vertical="center" shrinkToFit="1"/>
    </xf>
    <xf numFmtId="177" fontId="4" fillId="0" borderId="18" xfId="1" applyNumberFormat="1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49" fontId="6" fillId="2" borderId="21" xfId="0" applyNumberFormat="1" applyFont="1" applyFill="1" applyBorder="1" applyAlignment="1">
      <alignment horizontal="left" vertical="center" shrinkToFit="1"/>
    </xf>
    <xf numFmtId="177" fontId="4" fillId="0" borderId="18" xfId="1" applyNumberFormat="1" applyFont="1" applyFill="1" applyBorder="1" applyAlignment="1">
      <alignment horizontal="center" vertical="center" shrinkToFit="1"/>
    </xf>
    <xf numFmtId="49" fontId="4" fillId="2" borderId="21" xfId="0" applyNumberFormat="1" applyFont="1" applyFill="1" applyBorder="1" applyAlignment="1">
      <alignment horizontal="center" vertical="center" shrinkToFit="1"/>
    </xf>
    <xf numFmtId="49" fontId="4" fillId="2" borderId="21" xfId="0" quotePrefix="1" applyNumberFormat="1" applyFont="1" applyFill="1" applyBorder="1" applyAlignment="1">
      <alignment horizontal="left" vertical="center" shrinkToFit="1"/>
    </xf>
    <xf numFmtId="49" fontId="4" fillId="2" borderId="14" xfId="0" applyNumberFormat="1" applyFont="1" applyFill="1" applyBorder="1" applyAlignment="1">
      <alignment horizontal="center" vertical="center" shrinkToFit="1"/>
    </xf>
    <xf numFmtId="49" fontId="4" fillId="2" borderId="14" xfId="0" quotePrefix="1" applyNumberFormat="1" applyFont="1" applyFill="1" applyBorder="1" applyAlignment="1">
      <alignment horizontal="left" vertical="center" shrinkToFit="1"/>
    </xf>
    <xf numFmtId="49" fontId="4" fillId="2" borderId="15" xfId="0" quotePrefix="1" applyNumberFormat="1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49" fontId="4" fillId="2" borderId="21" xfId="0" applyNumberFormat="1" applyFont="1" applyFill="1" applyBorder="1" applyAlignment="1">
      <alignment horizontal="left" vertical="center" shrinkToFit="1"/>
    </xf>
    <xf numFmtId="49" fontId="4" fillId="0" borderId="18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shrinkToFit="1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 shrinkToFit="1"/>
    </xf>
    <xf numFmtId="0" fontId="6" fillId="7" borderId="17" xfId="0" applyFont="1" applyFill="1" applyBorder="1" applyAlignment="1">
      <alignment horizontal="centerContinuous" vertical="center" shrinkToFit="1"/>
    </xf>
    <xf numFmtId="49" fontId="6" fillId="8" borderId="18" xfId="0" applyNumberFormat="1" applyFont="1" applyFill="1" applyBorder="1" applyAlignment="1">
      <alignment horizontal="centerContinuous" vertical="center" shrinkToFit="1"/>
    </xf>
    <xf numFmtId="49" fontId="6" fillId="8" borderId="18" xfId="0" applyNumberFormat="1" applyFont="1" applyFill="1" applyBorder="1" applyAlignment="1">
      <alignment horizontal="center" vertical="center" shrinkToFit="1"/>
    </xf>
    <xf numFmtId="49" fontId="6" fillId="8" borderId="18" xfId="0" applyNumberFormat="1" applyFont="1" applyFill="1" applyBorder="1" applyAlignment="1">
      <alignment horizontal="left" vertical="center" shrinkToFit="1"/>
    </xf>
    <xf numFmtId="49" fontId="11" fillId="8" borderId="18" xfId="0" applyNumberFormat="1" applyFont="1" applyFill="1" applyBorder="1" applyAlignment="1">
      <alignment horizontal="center" vertical="center" shrinkToFit="1"/>
    </xf>
    <xf numFmtId="177" fontId="6" fillId="7" borderId="18" xfId="1" applyNumberFormat="1" applyFont="1" applyFill="1" applyBorder="1" applyAlignment="1">
      <alignment horizontal="center" vertical="center" shrinkToFit="1"/>
    </xf>
    <xf numFmtId="0" fontId="6" fillId="7" borderId="18" xfId="0" applyFont="1" applyFill="1" applyBorder="1" applyAlignment="1">
      <alignment horizontal="center" vertical="center" shrinkToFit="1"/>
    </xf>
    <xf numFmtId="0" fontId="6" fillId="7" borderId="19" xfId="0" applyFont="1" applyFill="1" applyBorder="1" applyAlignment="1">
      <alignment horizontal="center" vertical="center" shrinkToFit="1"/>
    </xf>
    <xf numFmtId="0" fontId="12" fillId="9" borderId="22" xfId="0" applyFont="1" applyFill="1" applyBorder="1" applyAlignment="1">
      <alignment horizontal="centerContinuous" vertical="center" shrinkToFit="1"/>
    </xf>
    <xf numFmtId="0" fontId="12" fillId="9" borderId="23" xfId="0" applyFont="1" applyFill="1" applyBorder="1" applyAlignment="1">
      <alignment horizontal="centerContinuous" shrinkToFit="1"/>
    </xf>
    <xf numFmtId="0" fontId="12" fillId="9" borderId="23" xfId="0" applyFont="1" applyFill="1" applyBorder="1" applyAlignment="1">
      <alignment horizontal="center" shrinkToFit="1"/>
    </xf>
    <xf numFmtId="0" fontId="12" fillId="9" borderId="23" xfId="0" applyFont="1" applyFill="1" applyBorder="1" applyAlignment="1">
      <alignment horizontal="left" shrinkToFit="1"/>
    </xf>
    <xf numFmtId="177" fontId="12" fillId="9" borderId="23" xfId="1" applyNumberFormat="1" applyFont="1" applyFill="1" applyBorder="1" applyAlignment="1">
      <alignment horizontal="center" vertical="center" shrinkToFit="1"/>
    </xf>
    <xf numFmtId="0" fontId="12" fillId="9" borderId="23" xfId="0" applyFont="1" applyFill="1" applyBorder="1" applyAlignment="1">
      <alignment horizontal="center" vertical="center" shrinkToFit="1"/>
    </xf>
    <xf numFmtId="0" fontId="12" fillId="9" borderId="24" xfId="0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left" vertical="center" shrinkToFit="1"/>
    </xf>
    <xf numFmtId="0" fontId="6" fillId="3" borderId="6" xfId="0" applyFont="1" applyFill="1" applyBorder="1" applyAlignment="1">
      <alignment horizontal="center" vertical="center" shrinkToFit="1"/>
    </xf>
    <xf numFmtId="177" fontId="4" fillId="10" borderId="18" xfId="1" applyNumberFormat="1" applyFont="1" applyFill="1" applyBorder="1" applyAlignment="1">
      <alignment horizontal="center" vertical="center" shrinkToFit="1"/>
    </xf>
    <xf numFmtId="49" fontId="4" fillId="2" borderId="29" xfId="0" applyNumberFormat="1" applyFont="1" applyFill="1" applyBorder="1" applyAlignment="1">
      <alignment horizontal="left" vertical="center" shrinkToFit="1"/>
    </xf>
    <xf numFmtId="49" fontId="4" fillId="2" borderId="30" xfId="0" applyNumberFormat="1" applyFont="1" applyFill="1" applyBorder="1" applyAlignment="1">
      <alignment horizontal="center" vertical="center" shrinkToFit="1"/>
    </xf>
    <xf numFmtId="49" fontId="4" fillId="2" borderId="31" xfId="0" applyNumberFormat="1" applyFont="1" applyFill="1" applyBorder="1" applyAlignment="1">
      <alignment horizontal="left" vertical="center" shrinkToFit="1"/>
    </xf>
    <xf numFmtId="49" fontId="4" fillId="2" borderId="32" xfId="0" applyNumberFormat="1" applyFont="1" applyFill="1" applyBorder="1" applyAlignment="1">
      <alignment horizontal="center" vertical="center" shrinkToFit="1"/>
    </xf>
    <xf numFmtId="0" fontId="38" fillId="0" borderId="15" xfId="0" applyFont="1" applyBorder="1" applyAlignment="1">
      <alignment horizontal="center" vertical="center" shrinkToFit="1"/>
    </xf>
    <xf numFmtId="0" fontId="38" fillId="0" borderId="16" xfId="0" applyFont="1" applyBorder="1" applyAlignment="1">
      <alignment horizontal="center" vertical="center" shrinkToFit="1"/>
    </xf>
    <xf numFmtId="0" fontId="6" fillId="3" borderId="33" xfId="0" applyFont="1" applyFill="1" applyBorder="1" applyAlignment="1">
      <alignment horizontal="center" vertical="center" shrinkToFit="1"/>
    </xf>
    <xf numFmtId="49" fontId="6" fillId="4" borderId="14" xfId="0" applyNumberFormat="1" applyFont="1" applyFill="1" applyBorder="1" applyAlignment="1">
      <alignment horizontal="center" vertical="center" shrinkToFit="1"/>
    </xf>
    <xf numFmtId="49" fontId="6" fillId="4" borderId="15" xfId="0" applyNumberFormat="1" applyFont="1" applyFill="1" applyBorder="1" applyAlignment="1">
      <alignment horizontal="center" vertical="center" shrinkToFit="1"/>
    </xf>
    <xf numFmtId="177" fontId="6" fillId="3" borderId="15" xfId="1" applyNumberFormat="1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41" fontId="8" fillId="3" borderId="15" xfId="2" applyFont="1" applyFill="1" applyBorder="1" applyAlignment="1">
      <alignment horizontal="center" vertical="center" shrinkToFit="1"/>
    </xf>
    <xf numFmtId="41" fontId="9" fillId="3" borderId="15" xfId="2" applyFont="1" applyFill="1" applyBorder="1" applyAlignment="1">
      <alignment horizontal="center" vertical="center" wrapText="1" shrinkToFit="1"/>
    </xf>
    <xf numFmtId="0" fontId="6" fillId="3" borderId="16" xfId="0" applyFont="1" applyFill="1" applyBorder="1" applyAlignment="1">
      <alignment vertical="center" shrinkToFit="1"/>
    </xf>
    <xf numFmtId="177" fontId="39" fillId="11" borderId="15" xfId="1" applyNumberFormat="1" applyFont="1" applyFill="1" applyBorder="1" applyAlignment="1">
      <alignment vertical="center" shrinkToFit="1"/>
    </xf>
    <xf numFmtId="0" fontId="4" fillId="11" borderId="18" xfId="0" applyFont="1" applyFill="1" applyBorder="1" applyAlignment="1">
      <alignment horizontal="center" vertical="center" shrinkToFit="1"/>
    </xf>
    <xf numFmtId="177" fontId="1" fillId="11" borderId="18" xfId="1" applyNumberFormat="1" applyFill="1" applyBorder="1" applyAlignment="1">
      <alignment vertical="center" shrinkToFit="1"/>
    </xf>
    <xf numFmtId="177" fontId="1" fillId="11" borderId="15" xfId="1" applyNumberFormat="1" applyFill="1" applyBorder="1" applyAlignment="1">
      <alignment vertical="center" shrinkToFit="1"/>
    </xf>
    <xf numFmtId="0" fontId="6" fillId="3" borderId="34" xfId="0" applyFont="1" applyFill="1" applyBorder="1" applyAlignment="1">
      <alignment horizontal="center" vertical="center" shrinkToFit="1"/>
    </xf>
    <xf numFmtId="0" fontId="6" fillId="3" borderId="35" xfId="0" applyFont="1" applyFill="1" applyBorder="1" applyAlignment="1">
      <alignment horizontal="center" vertical="center" shrinkToFit="1"/>
    </xf>
    <xf numFmtId="0" fontId="6" fillId="3" borderId="36" xfId="0" applyFont="1" applyFill="1" applyBorder="1" applyAlignment="1">
      <alignment horizontal="center" vertical="center" shrinkToFit="1"/>
    </xf>
    <xf numFmtId="177" fontId="40" fillId="11" borderId="15" xfId="1" applyNumberFormat="1" applyFont="1" applyFill="1" applyBorder="1" applyAlignment="1">
      <alignment vertical="center" shrinkToFit="1"/>
    </xf>
    <xf numFmtId="0" fontId="41" fillId="11" borderId="15" xfId="0" applyFont="1" applyFill="1" applyBorder="1" applyAlignment="1">
      <alignment horizontal="center" vertical="center" shrinkToFit="1"/>
    </xf>
    <xf numFmtId="177" fontId="18" fillId="11" borderId="15" xfId="1" applyNumberFormat="1" applyFont="1" applyFill="1" applyBorder="1" applyAlignment="1">
      <alignment vertical="center" shrinkToFit="1"/>
    </xf>
    <xf numFmtId="177" fontId="18" fillId="11" borderId="18" xfId="1" applyNumberFormat="1" applyFont="1" applyFill="1" applyBorder="1" applyAlignment="1">
      <alignment vertical="center" shrinkToFit="1"/>
    </xf>
    <xf numFmtId="0" fontId="41" fillId="0" borderId="15" xfId="0" applyFont="1" applyBorder="1" applyAlignment="1">
      <alignment horizontal="center" vertical="center" shrinkToFit="1"/>
    </xf>
    <xf numFmtId="177" fontId="42" fillId="11" borderId="15" xfId="1" applyNumberFormat="1" applyFont="1" applyFill="1" applyBorder="1" applyAlignment="1">
      <alignment vertical="center" shrinkToFit="1"/>
    </xf>
    <xf numFmtId="0" fontId="4" fillId="12" borderId="18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190" fontId="1" fillId="11" borderId="18" xfId="1" applyNumberFormat="1" applyFill="1" applyBorder="1" applyAlignment="1">
      <alignment vertical="center" shrinkToFit="1"/>
    </xf>
    <xf numFmtId="177" fontId="1" fillId="0" borderId="0" xfId="1" applyNumberFormat="1" applyAlignment="1">
      <alignment shrinkToFit="1"/>
    </xf>
    <xf numFmtId="0" fontId="6" fillId="7" borderId="13" xfId="0" applyFont="1" applyFill="1" applyBorder="1" applyAlignment="1">
      <alignment horizontal="centerContinuous" vertical="center" shrinkToFit="1"/>
    </xf>
    <xf numFmtId="49" fontId="6" fillId="8" borderId="15" xfId="0" applyNumberFormat="1" applyFont="1" applyFill="1" applyBorder="1" applyAlignment="1">
      <alignment horizontal="centerContinuous" vertical="center" shrinkToFit="1"/>
    </xf>
    <xf numFmtId="49" fontId="6" fillId="8" borderId="14" xfId="0" applyNumberFormat="1" applyFont="1" applyFill="1" applyBorder="1" applyAlignment="1">
      <alignment horizontal="center" vertical="center" shrinkToFit="1"/>
    </xf>
    <xf numFmtId="49" fontId="6" fillId="8" borderId="14" xfId="0" applyNumberFormat="1" applyFont="1" applyFill="1" applyBorder="1" applyAlignment="1">
      <alignment horizontal="left" vertical="center" shrinkToFit="1"/>
    </xf>
    <xf numFmtId="49" fontId="11" fillId="8" borderId="14" xfId="0" applyNumberFormat="1" applyFont="1" applyFill="1" applyBorder="1" applyAlignment="1">
      <alignment horizontal="center" vertical="center" shrinkToFit="1"/>
    </xf>
    <xf numFmtId="177" fontId="6" fillId="7" borderId="14" xfId="1" applyNumberFormat="1" applyFont="1" applyFill="1" applyBorder="1" applyAlignment="1">
      <alignment horizontal="center" vertical="center" shrinkToFit="1"/>
    </xf>
    <xf numFmtId="0" fontId="6" fillId="7" borderId="14" xfId="0" applyFont="1" applyFill="1" applyBorder="1" applyAlignment="1">
      <alignment horizontal="center" vertical="center" shrinkToFit="1"/>
    </xf>
    <xf numFmtId="0" fontId="6" fillId="7" borderId="37" xfId="0" applyFont="1" applyFill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49" fontId="4" fillId="2" borderId="39" xfId="0" applyNumberFormat="1" applyFont="1" applyFill="1" applyBorder="1" applyAlignment="1">
      <alignment horizontal="left" vertical="center" shrinkToFit="1"/>
    </xf>
    <xf numFmtId="49" fontId="4" fillId="2" borderId="39" xfId="0" applyNumberFormat="1" applyFont="1" applyFill="1" applyBorder="1" applyAlignment="1">
      <alignment horizontal="center" vertical="center" shrinkToFit="1"/>
    </xf>
    <xf numFmtId="49" fontId="4" fillId="2" borderId="40" xfId="0" applyNumberFormat="1" applyFont="1" applyFill="1" applyBorder="1" applyAlignment="1">
      <alignment horizontal="left" vertical="center" shrinkToFit="1"/>
    </xf>
    <xf numFmtId="49" fontId="4" fillId="2" borderId="41" xfId="0" applyNumberFormat="1" applyFont="1" applyFill="1" applyBorder="1" applyAlignment="1">
      <alignment horizontal="center" vertical="center" shrinkToFit="1"/>
    </xf>
    <xf numFmtId="49" fontId="10" fillId="2" borderId="42" xfId="0" applyNumberFormat="1" applyFont="1" applyFill="1" applyBorder="1" applyAlignment="1">
      <alignment horizontal="center" vertical="center" shrinkToFit="1"/>
    </xf>
    <xf numFmtId="177" fontId="4" fillId="0" borderId="42" xfId="1" applyNumberFormat="1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11" borderId="42" xfId="0" applyFont="1" applyFill="1" applyBorder="1" applyAlignment="1">
      <alignment horizontal="center" vertical="center" shrinkToFit="1"/>
    </xf>
    <xf numFmtId="177" fontId="1" fillId="11" borderId="42" xfId="1" applyNumberFormat="1" applyFill="1" applyBorder="1" applyAlignment="1">
      <alignment vertical="center" shrinkToFit="1"/>
    </xf>
    <xf numFmtId="0" fontId="4" fillId="0" borderId="43" xfId="0" applyFont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right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49" fontId="6" fillId="4" borderId="3" xfId="0" applyNumberFormat="1" applyFont="1" applyFill="1" applyBorder="1" applyAlignment="1">
      <alignment horizontal="center" vertical="center" shrinkToFit="1"/>
    </xf>
    <xf numFmtId="49" fontId="6" fillId="4" borderId="10" xfId="0" applyNumberFormat="1" applyFont="1" applyFill="1" applyBorder="1" applyAlignment="1">
      <alignment horizontal="center" vertical="center" shrinkToFit="1"/>
    </xf>
    <xf numFmtId="49" fontId="4" fillId="2" borderId="27" xfId="0" applyNumberFormat="1" applyFont="1" applyFill="1" applyBorder="1" applyAlignment="1">
      <alignment horizontal="left" vertical="center" shrinkToFit="1"/>
    </xf>
    <xf numFmtId="49" fontId="4" fillId="2" borderId="28" xfId="0" applyNumberFormat="1" applyFont="1" applyFill="1" applyBorder="1" applyAlignment="1">
      <alignment horizontal="left" vertical="center" shrinkToFit="1"/>
    </xf>
    <xf numFmtId="49" fontId="6" fillId="4" borderId="4" xfId="0" applyNumberFormat="1" applyFont="1" applyFill="1" applyBorder="1" applyAlignment="1">
      <alignment horizontal="center" vertical="center" shrinkToFit="1"/>
    </xf>
    <xf numFmtId="49" fontId="6" fillId="4" borderId="11" xfId="0" applyNumberFormat="1" applyFont="1" applyFill="1" applyBorder="1" applyAlignment="1">
      <alignment horizontal="center" vertical="center" shrinkToFit="1"/>
    </xf>
    <xf numFmtId="177" fontId="6" fillId="3" borderId="3" xfId="1" applyNumberFormat="1" applyFont="1" applyFill="1" applyBorder="1" applyAlignment="1">
      <alignment horizontal="center" vertical="center" shrinkToFit="1"/>
    </xf>
    <xf numFmtId="177" fontId="6" fillId="3" borderId="10" xfId="1" applyNumberFormat="1" applyFont="1" applyFill="1" applyBorder="1" applyAlignment="1">
      <alignment horizontal="center" vertical="center" shrinkToFit="1"/>
    </xf>
  </cellXfs>
  <cellStyles count="313">
    <cellStyle name="??&amp;O?&amp;H?_x0008_??_x0007__x0001__x0001_" xfId="3"/>
    <cellStyle name="??_?.????" xfId="4"/>
    <cellStyle name="AeE­ [0]_INQUIRY ¿μ¾÷AßAø " xfId="5"/>
    <cellStyle name="AeE­_INQUIRY ¿μ¾÷AßAø " xfId="6"/>
    <cellStyle name="AÞ¸¶ [0]_INQUIRY ¿μ¾÷AßAø " xfId="7"/>
    <cellStyle name="AÞ¸¶_INQUIRY ¿μ¾÷AßAø " xfId="8"/>
    <cellStyle name="C￥AØ_¿μ¾÷CoE² " xfId="9"/>
    <cellStyle name="Calc Currency (0)" xfId="10"/>
    <cellStyle name="category" xfId="11"/>
    <cellStyle name="Comma [0]_ SG&amp;A Bridge " xfId="12"/>
    <cellStyle name="comma zerodec" xfId="13"/>
    <cellStyle name="comma zerodec 10" xfId="14"/>
    <cellStyle name="comma zerodec 11" xfId="15"/>
    <cellStyle name="comma zerodec 12" xfId="16"/>
    <cellStyle name="comma zerodec 13" xfId="17"/>
    <cellStyle name="comma zerodec 14" xfId="18"/>
    <cellStyle name="comma zerodec 15" xfId="19"/>
    <cellStyle name="comma zerodec 16" xfId="20"/>
    <cellStyle name="comma zerodec 17" xfId="21"/>
    <cellStyle name="comma zerodec 18" xfId="22"/>
    <cellStyle name="comma zerodec 19" xfId="23"/>
    <cellStyle name="comma zerodec 2" xfId="24"/>
    <cellStyle name="comma zerodec 2 2" xfId="25"/>
    <cellStyle name="comma zerodec 2 2 2" xfId="26"/>
    <cellStyle name="comma zerodec 20" xfId="27"/>
    <cellStyle name="comma zerodec 21" xfId="28"/>
    <cellStyle name="comma zerodec 22" xfId="29"/>
    <cellStyle name="comma zerodec 23" xfId="30"/>
    <cellStyle name="comma zerodec 24" xfId="31"/>
    <cellStyle name="comma zerodec 25" xfId="32"/>
    <cellStyle name="comma zerodec 26" xfId="33"/>
    <cellStyle name="comma zerodec 27" xfId="34"/>
    <cellStyle name="comma zerodec 28" xfId="35"/>
    <cellStyle name="comma zerodec 29" xfId="36"/>
    <cellStyle name="comma zerodec 3" xfId="37"/>
    <cellStyle name="comma zerodec 30" xfId="38"/>
    <cellStyle name="comma zerodec 31" xfId="39"/>
    <cellStyle name="comma zerodec 32" xfId="40"/>
    <cellStyle name="comma zerodec 33" xfId="41"/>
    <cellStyle name="comma zerodec 34" xfId="42"/>
    <cellStyle name="comma zerodec 35" xfId="43"/>
    <cellStyle name="comma zerodec 36" xfId="44"/>
    <cellStyle name="comma zerodec 37" xfId="45"/>
    <cellStyle name="comma zerodec 38" xfId="46"/>
    <cellStyle name="comma zerodec 39" xfId="47"/>
    <cellStyle name="comma zerodec 4" xfId="48"/>
    <cellStyle name="comma zerodec 40" xfId="49"/>
    <cellStyle name="comma zerodec 41" xfId="50"/>
    <cellStyle name="comma zerodec 42" xfId="51"/>
    <cellStyle name="comma zerodec 43" xfId="52"/>
    <cellStyle name="comma zerodec 44" xfId="53"/>
    <cellStyle name="comma zerodec 45" xfId="54"/>
    <cellStyle name="comma zerodec 46" xfId="55"/>
    <cellStyle name="comma zerodec 47" xfId="56"/>
    <cellStyle name="comma zerodec 48" xfId="57"/>
    <cellStyle name="comma zerodec 49" xfId="58"/>
    <cellStyle name="comma zerodec 5" xfId="59"/>
    <cellStyle name="comma zerodec 50" xfId="60"/>
    <cellStyle name="comma zerodec 51" xfId="61"/>
    <cellStyle name="comma zerodec 52" xfId="62"/>
    <cellStyle name="comma zerodec 53" xfId="63"/>
    <cellStyle name="comma zerodec 54" xfId="64"/>
    <cellStyle name="comma zerodec 55" xfId="65"/>
    <cellStyle name="comma zerodec 6" xfId="66"/>
    <cellStyle name="comma zerodec 7" xfId="67"/>
    <cellStyle name="comma zerodec 8" xfId="68"/>
    <cellStyle name="comma zerodec 9" xfId="69"/>
    <cellStyle name="Comma_ SG&amp;A Bridge " xfId="70"/>
    <cellStyle name="Copied" xfId="71"/>
    <cellStyle name="Currency [0]_ SG&amp;A Bridge " xfId="72"/>
    <cellStyle name="Currency_ SG&amp;A Bridge " xfId="73"/>
    <cellStyle name="Currency1" xfId="74"/>
    <cellStyle name="Currency1 10" xfId="75"/>
    <cellStyle name="Currency1 11" xfId="76"/>
    <cellStyle name="Currency1 12" xfId="77"/>
    <cellStyle name="Currency1 13" xfId="78"/>
    <cellStyle name="Currency1 14" xfId="79"/>
    <cellStyle name="Currency1 15" xfId="80"/>
    <cellStyle name="Currency1 16" xfId="81"/>
    <cellStyle name="Currency1 17" xfId="82"/>
    <cellStyle name="Currency1 18" xfId="83"/>
    <cellStyle name="Currency1 19" xfId="84"/>
    <cellStyle name="Currency1 2" xfId="85"/>
    <cellStyle name="Currency1 2 2" xfId="86"/>
    <cellStyle name="Currency1 2 2 2" xfId="87"/>
    <cellStyle name="Currency1 20" xfId="88"/>
    <cellStyle name="Currency1 21" xfId="89"/>
    <cellStyle name="Currency1 22" xfId="90"/>
    <cellStyle name="Currency1 23" xfId="91"/>
    <cellStyle name="Currency1 24" xfId="92"/>
    <cellStyle name="Currency1 25" xfId="93"/>
    <cellStyle name="Currency1 26" xfId="94"/>
    <cellStyle name="Currency1 27" xfId="95"/>
    <cellStyle name="Currency1 28" xfId="96"/>
    <cellStyle name="Currency1 29" xfId="97"/>
    <cellStyle name="Currency1 3" xfId="98"/>
    <cellStyle name="Currency1 30" xfId="99"/>
    <cellStyle name="Currency1 31" xfId="100"/>
    <cellStyle name="Currency1 32" xfId="101"/>
    <cellStyle name="Currency1 33" xfId="102"/>
    <cellStyle name="Currency1 34" xfId="103"/>
    <cellStyle name="Currency1 35" xfId="104"/>
    <cellStyle name="Currency1 36" xfId="105"/>
    <cellStyle name="Currency1 37" xfId="106"/>
    <cellStyle name="Currency1 38" xfId="107"/>
    <cellStyle name="Currency1 39" xfId="108"/>
    <cellStyle name="Currency1 4" xfId="109"/>
    <cellStyle name="Currency1 40" xfId="110"/>
    <cellStyle name="Currency1 41" xfId="111"/>
    <cellStyle name="Currency1 42" xfId="112"/>
    <cellStyle name="Currency1 43" xfId="113"/>
    <cellStyle name="Currency1 44" xfId="114"/>
    <cellStyle name="Currency1 45" xfId="115"/>
    <cellStyle name="Currency1 46" xfId="116"/>
    <cellStyle name="Currency1 47" xfId="117"/>
    <cellStyle name="Currency1 48" xfId="118"/>
    <cellStyle name="Currency1 49" xfId="119"/>
    <cellStyle name="Currency1 5" xfId="120"/>
    <cellStyle name="Currency1 50" xfId="121"/>
    <cellStyle name="Currency1 51" xfId="122"/>
    <cellStyle name="Currency1 52" xfId="123"/>
    <cellStyle name="Currency1 53" xfId="124"/>
    <cellStyle name="Currency1 54" xfId="125"/>
    <cellStyle name="Currency1 55" xfId="126"/>
    <cellStyle name="Currency1 56" xfId="127"/>
    <cellStyle name="Currency1 57" xfId="128"/>
    <cellStyle name="Currency1 58" xfId="129"/>
    <cellStyle name="Currency1 59" xfId="130"/>
    <cellStyle name="Currency1 6" xfId="131"/>
    <cellStyle name="Currency1 60" xfId="132"/>
    <cellStyle name="Currency1 61" xfId="133"/>
    <cellStyle name="Currency1 62" xfId="134"/>
    <cellStyle name="Currency1 63" xfId="135"/>
    <cellStyle name="Currency1 64" xfId="136"/>
    <cellStyle name="Currency1 65" xfId="137"/>
    <cellStyle name="Currency1 66" xfId="138"/>
    <cellStyle name="Currency1 67" xfId="139"/>
    <cellStyle name="Currency1 68" xfId="140"/>
    <cellStyle name="Currency1 7" xfId="141"/>
    <cellStyle name="Currency1 8" xfId="142"/>
    <cellStyle name="Currency1 9" xfId="143"/>
    <cellStyle name="Dezimal [0]_laroux" xfId="144"/>
    <cellStyle name="Dezimal_laroux" xfId="145"/>
    <cellStyle name="Dollar (zero dec)" xfId="146"/>
    <cellStyle name="Dollar (zero dec) 10" xfId="147"/>
    <cellStyle name="Dollar (zero dec) 11" xfId="148"/>
    <cellStyle name="Dollar (zero dec) 12" xfId="149"/>
    <cellStyle name="Dollar (zero dec) 13" xfId="150"/>
    <cellStyle name="Dollar (zero dec) 14" xfId="151"/>
    <cellStyle name="Dollar (zero dec) 15" xfId="152"/>
    <cellStyle name="Dollar (zero dec) 16" xfId="153"/>
    <cellStyle name="Dollar (zero dec) 17" xfId="154"/>
    <cellStyle name="Dollar (zero dec) 18" xfId="155"/>
    <cellStyle name="Dollar (zero dec) 19" xfId="156"/>
    <cellStyle name="Dollar (zero dec) 2" xfId="157"/>
    <cellStyle name="Dollar (zero dec) 2 2" xfId="158"/>
    <cellStyle name="Dollar (zero dec) 2 2 2" xfId="159"/>
    <cellStyle name="Dollar (zero dec) 20" xfId="160"/>
    <cellStyle name="Dollar (zero dec) 21" xfId="161"/>
    <cellStyle name="Dollar (zero dec) 22" xfId="162"/>
    <cellStyle name="Dollar (zero dec) 23" xfId="163"/>
    <cellStyle name="Dollar (zero dec) 24" xfId="164"/>
    <cellStyle name="Dollar (zero dec) 25" xfId="165"/>
    <cellStyle name="Dollar (zero dec) 26" xfId="166"/>
    <cellStyle name="Dollar (zero dec) 27" xfId="167"/>
    <cellStyle name="Dollar (zero dec) 28" xfId="168"/>
    <cellStyle name="Dollar (zero dec) 29" xfId="169"/>
    <cellStyle name="Dollar (zero dec) 3" xfId="170"/>
    <cellStyle name="Dollar (zero dec) 30" xfId="171"/>
    <cellStyle name="Dollar (zero dec) 31" xfId="172"/>
    <cellStyle name="Dollar (zero dec) 32" xfId="173"/>
    <cellStyle name="Dollar (zero dec) 33" xfId="174"/>
    <cellStyle name="Dollar (zero dec) 34" xfId="175"/>
    <cellStyle name="Dollar (zero dec) 35" xfId="176"/>
    <cellStyle name="Dollar (zero dec) 36" xfId="177"/>
    <cellStyle name="Dollar (zero dec) 37" xfId="178"/>
    <cellStyle name="Dollar (zero dec) 38" xfId="179"/>
    <cellStyle name="Dollar (zero dec) 39" xfId="180"/>
    <cellStyle name="Dollar (zero dec) 4" xfId="181"/>
    <cellStyle name="Dollar (zero dec) 40" xfId="182"/>
    <cellStyle name="Dollar (zero dec) 41" xfId="183"/>
    <cellStyle name="Dollar (zero dec) 42" xfId="184"/>
    <cellStyle name="Dollar (zero dec) 43" xfId="185"/>
    <cellStyle name="Dollar (zero dec) 44" xfId="186"/>
    <cellStyle name="Dollar (zero dec) 45" xfId="187"/>
    <cellStyle name="Dollar (zero dec) 46" xfId="188"/>
    <cellStyle name="Dollar (zero dec) 47" xfId="189"/>
    <cellStyle name="Dollar (zero dec) 48" xfId="190"/>
    <cellStyle name="Dollar (zero dec) 49" xfId="191"/>
    <cellStyle name="Dollar (zero dec) 5" xfId="192"/>
    <cellStyle name="Dollar (zero dec) 50" xfId="193"/>
    <cellStyle name="Dollar (zero dec) 51" xfId="194"/>
    <cellStyle name="Dollar (zero dec) 52" xfId="195"/>
    <cellStyle name="Dollar (zero dec) 53" xfId="196"/>
    <cellStyle name="Dollar (zero dec) 54" xfId="197"/>
    <cellStyle name="Dollar (zero dec) 55" xfId="198"/>
    <cellStyle name="Dollar (zero dec) 6" xfId="199"/>
    <cellStyle name="Dollar (zero dec) 7" xfId="200"/>
    <cellStyle name="Dollar (zero dec) 8" xfId="201"/>
    <cellStyle name="Dollar (zero dec) 9" xfId="202"/>
    <cellStyle name="Entered" xfId="203"/>
    <cellStyle name="Grey" xfId="204"/>
    <cellStyle name="HEADER" xfId="205"/>
    <cellStyle name="Header1" xfId="206"/>
    <cellStyle name="Header2" xfId="207"/>
    <cellStyle name="Input [yellow]" xfId="208"/>
    <cellStyle name="Milliers [0]_Arabian Spec" xfId="209"/>
    <cellStyle name="Milliers_Arabian Spec" xfId="210"/>
    <cellStyle name="Model" xfId="211"/>
    <cellStyle name="Mon?aire [0]_Arabian Spec" xfId="212"/>
    <cellStyle name="Mon?aire_Arabian Spec" xfId="213"/>
    <cellStyle name="Normal - Style1" xfId="214"/>
    <cellStyle name="Normal - Style1 10" xfId="215"/>
    <cellStyle name="Normal - Style1 11" xfId="216"/>
    <cellStyle name="Normal - Style1 12" xfId="217"/>
    <cellStyle name="Normal - Style1 13" xfId="218"/>
    <cellStyle name="Normal - Style1 14" xfId="219"/>
    <cellStyle name="Normal - Style1 15" xfId="220"/>
    <cellStyle name="Normal - Style1 16" xfId="221"/>
    <cellStyle name="Normal - Style1 17" xfId="222"/>
    <cellStyle name="Normal - Style1 18" xfId="223"/>
    <cellStyle name="Normal - Style1 19" xfId="224"/>
    <cellStyle name="Normal - Style1 2" xfId="225"/>
    <cellStyle name="Normal - Style1 2 2" xfId="226"/>
    <cellStyle name="Normal - Style1 2 2 2" xfId="227"/>
    <cellStyle name="Normal - Style1 20" xfId="228"/>
    <cellStyle name="Normal - Style1 21" xfId="229"/>
    <cellStyle name="Normal - Style1 22" xfId="230"/>
    <cellStyle name="Normal - Style1 23" xfId="231"/>
    <cellStyle name="Normal - Style1 24" xfId="232"/>
    <cellStyle name="Normal - Style1 25" xfId="233"/>
    <cellStyle name="Normal - Style1 26" xfId="234"/>
    <cellStyle name="Normal - Style1 27" xfId="235"/>
    <cellStyle name="Normal - Style1 28" xfId="236"/>
    <cellStyle name="Normal - Style1 29" xfId="237"/>
    <cellStyle name="Normal - Style1 3" xfId="238"/>
    <cellStyle name="Normal - Style1 30" xfId="239"/>
    <cellStyle name="Normal - Style1 31" xfId="240"/>
    <cellStyle name="Normal - Style1 32" xfId="241"/>
    <cellStyle name="Normal - Style1 33" xfId="242"/>
    <cellStyle name="Normal - Style1 34" xfId="243"/>
    <cellStyle name="Normal - Style1 35" xfId="244"/>
    <cellStyle name="Normal - Style1 36" xfId="245"/>
    <cellStyle name="Normal - Style1 37" xfId="246"/>
    <cellStyle name="Normal - Style1 38" xfId="247"/>
    <cellStyle name="Normal - Style1 39" xfId="248"/>
    <cellStyle name="Normal - Style1 4" xfId="249"/>
    <cellStyle name="Normal - Style1 40" xfId="250"/>
    <cellStyle name="Normal - Style1 41" xfId="251"/>
    <cellStyle name="Normal - Style1 42" xfId="252"/>
    <cellStyle name="Normal - Style1 43" xfId="253"/>
    <cellStyle name="Normal - Style1 44" xfId="254"/>
    <cellStyle name="Normal - Style1 45" xfId="255"/>
    <cellStyle name="Normal - Style1 46" xfId="256"/>
    <cellStyle name="Normal - Style1 47" xfId="257"/>
    <cellStyle name="Normal - Style1 48" xfId="258"/>
    <cellStyle name="Normal - Style1 49" xfId="259"/>
    <cellStyle name="Normal - Style1 5" xfId="260"/>
    <cellStyle name="Normal - Style1 50" xfId="261"/>
    <cellStyle name="Normal - Style1 51" xfId="262"/>
    <cellStyle name="Normal - Style1 52" xfId="263"/>
    <cellStyle name="Normal - Style1 53" xfId="264"/>
    <cellStyle name="Normal - Style1 54" xfId="265"/>
    <cellStyle name="Normal - Style1 55" xfId="266"/>
    <cellStyle name="Normal - Style1 6" xfId="267"/>
    <cellStyle name="Normal - Style1 7" xfId="268"/>
    <cellStyle name="Normal - Style1 8" xfId="269"/>
    <cellStyle name="Normal - Style1 9" xfId="270"/>
    <cellStyle name="Normal_ SG&amp;A Bridge " xfId="271"/>
    <cellStyle name="Percent [2]" xfId="272"/>
    <cellStyle name="RevList" xfId="273"/>
    <cellStyle name="Standard_laroux" xfId="274"/>
    <cellStyle name="subhead" xfId="275"/>
    <cellStyle name="Subtotal" xfId="276"/>
    <cellStyle name="W?rung [0]_laroux" xfId="277"/>
    <cellStyle name="W?rung_laroux" xfId="278"/>
    <cellStyle name="고정소숫점" xfId="279"/>
    <cellStyle name="고정출력1" xfId="280"/>
    <cellStyle name="고정출력2" xfId="281"/>
    <cellStyle name="기본" xfId="282"/>
    <cellStyle name="날짜" xfId="283"/>
    <cellStyle name="달러" xfId="284"/>
    <cellStyle name="뒤에 오는 하이퍼링크_dimon" xfId="285"/>
    <cellStyle name="똿뗦먛귟 [0.00]_laroux" xfId="286"/>
    <cellStyle name="똿뗦먛귟_laroux" xfId="287"/>
    <cellStyle name="믅됞 [0.00]_laroux" xfId="288"/>
    <cellStyle name="믅됞_laroux" xfId="289"/>
    <cellStyle name="뷭?_빟랹둴봃섟 " xfId="290"/>
    <cellStyle name="숫자(R)" xfId="291"/>
    <cellStyle name="쉼표 [0]" xfId="1" builtinId="6"/>
    <cellStyle name="쉼표 [0] 2" xfId="292"/>
    <cellStyle name="쉼표 [0] 2 2" xfId="293"/>
    <cellStyle name="쉼표 [0] 2 3" xfId="294"/>
    <cellStyle name="쉼표 [0] 2 4" xfId="295"/>
    <cellStyle name="쉼표 [0] 3" xfId="296"/>
    <cellStyle name="쉼표 [0] 4" xfId="297"/>
    <cellStyle name="쉼표 [0] 5" xfId="2"/>
    <cellStyle name="스타일 1" xfId="298"/>
    <cellStyle name="자리수" xfId="299"/>
    <cellStyle name="자리수0" xfId="300"/>
    <cellStyle name="제목1" xfId="301"/>
    <cellStyle name="제목2" xfId="302"/>
    <cellStyle name="컴마" xfId="303"/>
    <cellStyle name="콤마 [0]_(월초P)" xfId="304"/>
    <cellStyle name="콤마_(type)총괄" xfId="305"/>
    <cellStyle name="표준" xfId="0" builtinId="0"/>
    <cellStyle name="표준 2" xfId="306"/>
    <cellStyle name="표준 2 2" xfId="307"/>
    <cellStyle name="표준 2 3" xfId="308"/>
    <cellStyle name="표준 3" xfId="309"/>
    <cellStyle name="표준 4" xfId="310"/>
    <cellStyle name="표준 5" xfId="311"/>
    <cellStyle name="합계" xfId="312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  <outlinePr summaryRight="0"/>
    <pageSetUpPr fitToPage="1"/>
  </sheetPr>
  <dimension ref="A1:AF172"/>
  <sheetViews>
    <sheetView tabSelected="1" zoomScaleNormal="100" zoomScaleSheetLayoutView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AE103" sqref="AE103"/>
    </sheetView>
  </sheetViews>
  <sheetFormatPr defaultRowHeight="18.75" customHeight="1"/>
  <cols>
    <col min="1" max="1" width="9.140625" style="1"/>
    <col min="2" max="2" width="16.7109375" style="3" customWidth="1"/>
    <col min="3" max="3" width="3.85546875" style="2" customWidth="1"/>
    <col min="4" max="4" width="11.7109375" style="3" customWidth="1"/>
    <col min="5" max="5" width="15" style="2" customWidth="1"/>
    <col min="6" max="6" width="7.28515625" style="2" customWidth="1"/>
    <col min="7" max="7" width="5" style="2" customWidth="1"/>
    <col min="8" max="8" width="13.28515625" style="5" customWidth="1"/>
    <col min="9" max="9" width="6.42578125" style="1" customWidth="1"/>
    <col min="10" max="11" width="7.140625" style="1" customWidth="1"/>
    <col min="12" max="25" width="11" style="1" hidden="1" customWidth="1"/>
    <col min="26" max="28" width="8.5703125" style="1" customWidth="1"/>
    <col min="29" max="29" width="5.140625" style="1" customWidth="1"/>
    <col min="30" max="30" width="9.140625" style="1"/>
    <col min="31" max="31" width="13" style="1" customWidth="1"/>
    <col min="32" max="32" width="16.28515625" style="2" customWidth="1"/>
    <col min="33" max="16384" width="9.140625" style="2"/>
  </cols>
  <sheetData>
    <row r="1" spans="1:29" ht="30" customHeight="1">
      <c r="A1" s="41" t="s">
        <v>304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</row>
    <row r="2" spans="1:29" ht="11.25" customHeight="1" thickBot="1">
      <c r="F2" s="4"/>
      <c r="G2" s="4"/>
      <c r="AA2" s="6"/>
      <c r="AB2" s="116" t="s">
        <v>249</v>
      </c>
      <c r="AC2" s="116"/>
    </row>
    <row r="3" spans="1:29" s="8" customFormat="1" ht="18.75" customHeight="1">
      <c r="A3" s="117" t="s">
        <v>0</v>
      </c>
      <c r="B3" s="119" t="s">
        <v>1</v>
      </c>
      <c r="C3" s="119" t="s">
        <v>2</v>
      </c>
      <c r="D3" s="119" t="s">
        <v>3</v>
      </c>
      <c r="E3" s="119" t="s">
        <v>4</v>
      </c>
      <c r="F3" s="119" t="s">
        <v>5</v>
      </c>
      <c r="G3" s="123" t="s">
        <v>6</v>
      </c>
      <c r="H3" s="125" t="s">
        <v>35</v>
      </c>
      <c r="I3" s="114" t="s">
        <v>7</v>
      </c>
      <c r="J3" s="114" t="s">
        <v>8</v>
      </c>
      <c r="K3" s="114" t="s">
        <v>36</v>
      </c>
      <c r="L3" s="111" t="s">
        <v>89</v>
      </c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3"/>
      <c r="X3" s="59"/>
      <c r="Y3" s="59"/>
      <c r="Z3" s="111" t="s">
        <v>9</v>
      </c>
      <c r="AA3" s="112"/>
      <c r="AB3" s="113"/>
      <c r="AC3" s="7" t="s">
        <v>10</v>
      </c>
    </row>
    <row r="4" spans="1:29" s="8" customFormat="1" ht="27.75" customHeight="1" thickBot="1">
      <c r="A4" s="118"/>
      <c r="B4" s="120"/>
      <c r="C4" s="120"/>
      <c r="D4" s="120"/>
      <c r="E4" s="120"/>
      <c r="F4" s="120"/>
      <c r="G4" s="124"/>
      <c r="H4" s="126"/>
      <c r="I4" s="115"/>
      <c r="J4" s="115"/>
      <c r="K4" s="115"/>
      <c r="L4" s="79" t="s">
        <v>85</v>
      </c>
      <c r="M4" s="80"/>
      <c r="N4" s="81"/>
      <c r="O4" s="79" t="s">
        <v>86</v>
      </c>
      <c r="P4" s="80"/>
      <c r="Q4" s="81"/>
      <c r="R4" s="79" t="s">
        <v>87</v>
      </c>
      <c r="S4" s="80"/>
      <c r="T4" s="81"/>
      <c r="U4" s="79" t="s">
        <v>88</v>
      </c>
      <c r="V4" s="80"/>
      <c r="W4" s="81"/>
      <c r="X4" s="81"/>
      <c r="Y4" s="81"/>
      <c r="Z4" s="9" t="s">
        <v>11</v>
      </c>
      <c r="AA4" s="9" t="s">
        <v>12</v>
      </c>
      <c r="AB4" s="10" t="s">
        <v>13</v>
      </c>
      <c r="AC4" s="11"/>
    </row>
    <row r="5" spans="1:29" s="8" customFormat="1" ht="18.75" hidden="1" customHeight="1" thickTop="1">
      <c r="A5" s="67"/>
      <c r="B5" s="68"/>
      <c r="C5" s="69"/>
      <c r="D5" s="69"/>
      <c r="E5" s="69"/>
      <c r="F5" s="69"/>
      <c r="G5" s="69"/>
      <c r="H5" s="70"/>
      <c r="I5" s="71"/>
      <c r="J5" s="71"/>
      <c r="K5" s="71"/>
      <c r="L5" s="71" t="s">
        <v>118</v>
      </c>
      <c r="M5" s="71" t="s">
        <v>241</v>
      </c>
      <c r="N5" s="71" t="s">
        <v>242</v>
      </c>
      <c r="O5" s="71" t="s">
        <v>119</v>
      </c>
      <c r="P5" s="71" t="s">
        <v>243</v>
      </c>
      <c r="Q5" s="71" t="s">
        <v>244</v>
      </c>
      <c r="R5" s="71" t="s">
        <v>245</v>
      </c>
      <c r="S5" s="71" t="s">
        <v>246</v>
      </c>
      <c r="T5" s="71" t="s">
        <v>219</v>
      </c>
      <c r="U5" s="71" t="s">
        <v>218</v>
      </c>
      <c r="V5" s="71" t="s">
        <v>247</v>
      </c>
      <c r="W5" s="71" t="s">
        <v>248</v>
      </c>
      <c r="X5" s="71" t="s">
        <v>251</v>
      </c>
      <c r="Y5" s="71" t="s">
        <v>252</v>
      </c>
      <c r="Z5" s="72"/>
      <c r="AA5" s="72"/>
      <c r="AB5" s="73"/>
      <c r="AC5" s="74"/>
    </row>
    <row r="6" spans="1:29" ht="20.25" customHeight="1" thickTop="1">
      <c r="A6" s="12" t="s">
        <v>99</v>
      </c>
      <c r="B6" s="13" t="s">
        <v>14</v>
      </c>
      <c r="C6" s="14" t="s">
        <v>17</v>
      </c>
      <c r="D6" s="15" t="s">
        <v>101</v>
      </c>
      <c r="E6" s="14" t="s">
        <v>18</v>
      </c>
      <c r="F6" s="16" t="s">
        <v>15</v>
      </c>
      <c r="G6" s="16" t="s">
        <v>16</v>
      </c>
      <c r="H6" s="17">
        <v>480000</v>
      </c>
      <c r="I6" s="18" t="s">
        <v>75</v>
      </c>
      <c r="J6" s="18" t="s">
        <v>91</v>
      </c>
      <c r="K6" s="83" t="s">
        <v>250</v>
      </c>
      <c r="L6" s="84">
        <v>30000</v>
      </c>
      <c r="M6" s="84"/>
      <c r="N6" s="84"/>
      <c r="O6" s="84">
        <v>450000</v>
      </c>
      <c r="P6" s="75"/>
      <c r="Q6" s="75"/>
      <c r="R6" s="75"/>
      <c r="S6" s="75"/>
      <c r="T6" s="75"/>
      <c r="U6" s="75"/>
      <c r="V6" s="75"/>
      <c r="W6" s="75"/>
      <c r="X6" s="82">
        <f>SUM(L6:W6)</f>
        <v>480000</v>
      </c>
      <c r="Y6" s="87">
        <f>H6-X6</f>
        <v>0</v>
      </c>
      <c r="Z6" s="86" t="s">
        <v>118</v>
      </c>
      <c r="AA6" s="86" t="s">
        <v>120</v>
      </c>
      <c r="AB6" s="65"/>
      <c r="AC6" s="66"/>
    </row>
    <row r="7" spans="1:29" ht="20.25" customHeight="1">
      <c r="A7" s="12" t="s">
        <v>100</v>
      </c>
      <c r="B7" s="19"/>
      <c r="C7" s="38" t="s">
        <v>113</v>
      </c>
      <c r="D7" s="58" t="s">
        <v>102</v>
      </c>
      <c r="E7" s="20" t="s">
        <v>18</v>
      </c>
      <c r="F7" s="22" t="s">
        <v>15</v>
      </c>
      <c r="G7" s="22" t="s">
        <v>16</v>
      </c>
      <c r="H7" s="23">
        <v>490000</v>
      </c>
      <c r="I7" s="18" t="s">
        <v>75</v>
      </c>
      <c r="J7" s="18" t="s">
        <v>91</v>
      </c>
      <c r="K7" s="83" t="s">
        <v>250</v>
      </c>
      <c r="L7" s="84">
        <v>30000</v>
      </c>
      <c r="M7" s="85"/>
      <c r="N7" s="85"/>
      <c r="O7" s="85">
        <v>460000</v>
      </c>
      <c r="P7" s="77"/>
      <c r="Q7" s="77"/>
      <c r="R7" s="77"/>
      <c r="S7" s="77"/>
      <c r="T7" s="77"/>
      <c r="U7" s="77"/>
      <c r="V7" s="78"/>
      <c r="W7" s="78"/>
      <c r="X7" s="82">
        <f t="shared" ref="X7:X70" si="0">SUM(L7:W7)</f>
        <v>490000</v>
      </c>
      <c r="Y7" s="87">
        <f t="shared" ref="Y7:Y70" si="1">H7-X7</f>
        <v>0</v>
      </c>
      <c r="Z7" s="86" t="s">
        <v>118</v>
      </c>
      <c r="AA7" s="86" t="s">
        <v>120</v>
      </c>
      <c r="AB7" s="24"/>
      <c r="AC7" s="25"/>
    </row>
    <row r="8" spans="1:29" ht="20.25" customHeight="1">
      <c r="A8" s="12" t="s">
        <v>100</v>
      </c>
      <c r="B8" s="19"/>
      <c r="C8" s="38" t="s">
        <v>114</v>
      </c>
      <c r="D8" s="58" t="s">
        <v>103</v>
      </c>
      <c r="E8" s="20" t="s">
        <v>18</v>
      </c>
      <c r="F8" s="22" t="s">
        <v>15</v>
      </c>
      <c r="G8" s="22" t="s">
        <v>16</v>
      </c>
      <c r="H8" s="23">
        <v>350000</v>
      </c>
      <c r="I8" s="18" t="s">
        <v>75</v>
      </c>
      <c r="J8" s="18" t="s">
        <v>93</v>
      </c>
      <c r="K8" s="83" t="s">
        <v>250</v>
      </c>
      <c r="L8" s="84">
        <v>30000</v>
      </c>
      <c r="M8" s="85"/>
      <c r="N8" s="85"/>
      <c r="O8" s="85">
        <v>320000</v>
      </c>
      <c r="P8" s="77"/>
      <c r="Q8" s="77"/>
      <c r="R8" s="77"/>
      <c r="S8" s="77"/>
      <c r="T8" s="77"/>
      <c r="U8" s="77"/>
      <c r="V8" s="78"/>
      <c r="W8" s="78"/>
      <c r="X8" s="82">
        <f t="shared" si="0"/>
        <v>350000</v>
      </c>
      <c r="Y8" s="87">
        <f t="shared" si="1"/>
        <v>0</v>
      </c>
      <c r="Z8" s="86" t="s">
        <v>118</v>
      </c>
      <c r="AA8" s="86" t="s">
        <v>120</v>
      </c>
      <c r="AB8" s="24"/>
      <c r="AC8" s="25"/>
    </row>
    <row r="9" spans="1:29" ht="20.25" customHeight="1">
      <c r="A9" s="12" t="s">
        <v>100</v>
      </c>
      <c r="B9" s="19"/>
      <c r="C9" s="38" t="s">
        <v>115</v>
      </c>
      <c r="D9" s="58" t="s">
        <v>104</v>
      </c>
      <c r="E9" s="20" t="s">
        <v>18</v>
      </c>
      <c r="F9" s="22" t="s">
        <v>15</v>
      </c>
      <c r="G9" s="22" t="s">
        <v>16</v>
      </c>
      <c r="H9" s="23">
        <v>550000</v>
      </c>
      <c r="I9" s="18" t="s">
        <v>75</v>
      </c>
      <c r="J9" s="18" t="s">
        <v>91</v>
      </c>
      <c r="K9" s="83" t="s">
        <v>250</v>
      </c>
      <c r="L9" s="84">
        <v>30000</v>
      </c>
      <c r="M9" s="85"/>
      <c r="N9" s="85"/>
      <c r="O9" s="85">
        <v>520000</v>
      </c>
      <c r="P9" s="77"/>
      <c r="Q9" s="77"/>
      <c r="R9" s="77"/>
      <c r="S9" s="77"/>
      <c r="T9" s="77"/>
      <c r="U9" s="77"/>
      <c r="V9" s="78"/>
      <c r="W9" s="78"/>
      <c r="X9" s="82">
        <f t="shared" si="0"/>
        <v>550000</v>
      </c>
      <c r="Y9" s="87">
        <f t="shared" si="1"/>
        <v>0</v>
      </c>
      <c r="Z9" s="86" t="s">
        <v>118</v>
      </c>
      <c r="AA9" s="86" t="s">
        <v>120</v>
      </c>
      <c r="AB9" s="24"/>
      <c r="AC9" s="25"/>
    </row>
    <row r="10" spans="1:29" ht="20.25" customHeight="1">
      <c r="A10" s="12" t="s">
        <v>100</v>
      </c>
      <c r="B10" s="19"/>
      <c r="C10" s="38" t="s">
        <v>114</v>
      </c>
      <c r="D10" s="58" t="s">
        <v>105</v>
      </c>
      <c r="E10" s="20" t="s">
        <v>18</v>
      </c>
      <c r="F10" s="22" t="s">
        <v>15</v>
      </c>
      <c r="G10" s="22" t="s">
        <v>16</v>
      </c>
      <c r="H10" s="23">
        <v>613700</v>
      </c>
      <c r="I10" s="18" t="s">
        <v>75</v>
      </c>
      <c r="J10" s="18" t="s">
        <v>91</v>
      </c>
      <c r="K10" s="83" t="s">
        <v>250</v>
      </c>
      <c r="L10" s="84">
        <v>30000</v>
      </c>
      <c r="M10" s="85"/>
      <c r="N10" s="85"/>
      <c r="O10" s="85">
        <v>583700</v>
      </c>
      <c r="P10" s="77"/>
      <c r="Q10" s="77"/>
      <c r="R10" s="77"/>
      <c r="S10" s="77"/>
      <c r="T10" s="77"/>
      <c r="U10" s="77"/>
      <c r="V10" s="78"/>
      <c r="W10" s="78"/>
      <c r="X10" s="82">
        <f t="shared" si="0"/>
        <v>613700</v>
      </c>
      <c r="Y10" s="87">
        <f t="shared" si="1"/>
        <v>0</v>
      </c>
      <c r="Z10" s="86" t="s">
        <v>118</v>
      </c>
      <c r="AA10" s="86" t="s">
        <v>120</v>
      </c>
      <c r="AB10" s="24"/>
      <c r="AC10" s="25"/>
    </row>
    <row r="11" spans="1:29" ht="20.25" customHeight="1">
      <c r="A11" s="12" t="s">
        <v>100</v>
      </c>
      <c r="B11" s="19"/>
      <c r="C11" s="38" t="s">
        <v>114</v>
      </c>
      <c r="D11" s="58" t="s">
        <v>106</v>
      </c>
      <c r="E11" s="20" t="s">
        <v>18</v>
      </c>
      <c r="F11" s="22" t="s">
        <v>15</v>
      </c>
      <c r="G11" s="22" t="s">
        <v>16</v>
      </c>
      <c r="H11" s="23">
        <v>342000</v>
      </c>
      <c r="I11" s="18" t="s">
        <v>75</v>
      </c>
      <c r="J11" s="18" t="s">
        <v>91</v>
      </c>
      <c r="K11" s="83" t="s">
        <v>250</v>
      </c>
      <c r="L11" s="84">
        <v>30000</v>
      </c>
      <c r="M11" s="85"/>
      <c r="N11" s="85"/>
      <c r="O11" s="85">
        <v>312000</v>
      </c>
      <c r="P11" s="77"/>
      <c r="Q11" s="77"/>
      <c r="R11" s="77"/>
      <c r="S11" s="77"/>
      <c r="T11" s="77"/>
      <c r="U11" s="77"/>
      <c r="V11" s="78"/>
      <c r="W11" s="78"/>
      <c r="X11" s="82">
        <f t="shared" si="0"/>
        <v>342000</v>
      </c>
      <c r="Y11" s="87">
        <f t="shared" si="1"/>
        <v>0</v>
      </c>
      <c r="Z11" s="86" t="s">
        <v>118</v>
      </c>
      <c r="AA11" s="86" t="s">
        <v>120</v>
      </c>
      <c r="AB11" s="24"/>
      <c r="AC11" s="25"/>
    </row>
    <row r="12" spans="1:29" ht="20.25" customHeight="1">
      <c r="A12" s="12" t="s">
        <v>100</v>
      </c>
      <c r="B12" s="19"/>
      <c r="C12" s="38" t="s">
        <v>114</v>
      </c>
      <c r="D12" s="58" t="s">
        <v>107</v>
      </c>
      <c r="E12" s="20" t="s">
        <v>18</v>
      </c>
      <c r="F12" s="22" t="s">
        <v>15</v>
      </c>
      <c r="G12" s="22" t="s">
        <v>16</v>
      </c>
      <c r="H12" s="23">
        <v>350000</v>
      </c>
      <c r="I12" s="18" t="s">
        <v>75</v>
      </c>
      <c r="J12" s="18" t="s">
        <v>91</v>
      </c>
      <c r="K12" s="83" t="s">
        <v>250</v>
      </c>
      <c r="L12" s="84">
        <v>30000</v>
      </c>
      <c r="M12" s="85"/>
      <c r="N12" s="85"/>
      <c r="O12" s="85">
        <v>320000</v>
      </c>
      <c r="P12" s="77"/>
      <c r="Q12" s="77"/>
      <c r="R12" s="77"/>
      <c r="S12" s="77"/>
      <c r="T12" s="77"/>
      <c r="U12" s="77"/>
      <c r="V12" s="78"/>
      <c r="W12" s="78"/>
      <c r="X12" s="82">
        <f t="shared" si="0"/>
        <v>350000</v>
      </c>
      <c r="Y12" s="87">
        <f t="shared" si="1"/>
        <v>0</v>
      </c>
      <c r="Z12" s="86" t="s">
        <v>118</v>
      </c>
      <c r="AA12" s="86" t="s">
        <v>120</v>
      </c>
      <c r="AB12" s="24"/>
      <c r="AC12" s="25"/>
    </row>
    <row r="13" spans="1:29" ht="20.25" customHeight="1">
      <c r="A13" s="12" t="s">
        <v>100</v>
      </c>
      <c r="B13" s="19"/>
      <c r="C13" s="38" t="s">
        <v>116</v>
      </c>
      <c r="D13" s="58" t="s">
        <v>108</v>
      </c>
      <c r="E13" s="20" t="s">
        <v>18</v>
      </c>
      <c r="F13" s="22" t="s">
        <v>15</v>
      </c>
      <c r="G13" s="22" t="s">
        <v>16</v>
      </c>
      <c r="H13" s="23">
        <v>340868</v>
      </c>
      <c r="I13" s="18" t="s">
        <v>75</v>
      </c>
      <c r="J13" s="18" t="s">
        <v>91</v>
      </c>
      <c r="K13" s="83" t="s">
        <v>250</v>
      </c>
      <c r="L13" s="84">
        <v>30000</v>
      </c>
      <c r="M13" s="85"/>
      <c r="N13" s="85"/>
      <c r="O13" s="85">
        <v>310868</v>
      </c>
      <c r="P13" s="77"/>
      <c r="Q13" s="77"/>
      <c r="R13" s="77"/>
      <c r="S13" s="77"/>
      <c r="T13" s="77"/>
      <c r="U13" s="77"/>
      <c r="V13" s="78"/>
      <c r="W13" s="78"/>
      <c r="X13" s="82">
        <f t="shared" si="0"/>
        <v>340868</v>
      </c>
      <c r="Y13" s="87">
        <f t="shared" si="1"/>
        <v>0</v>
      </c>
      <c r="Z13" s="86" t="s">
        <v>118</v>
      </c>
      <c r="AA13" s="86" t="s">
        <v>120</v>
      </c>
      <c r="AB13" s="24"/>
      <c r="AC13" s="25"/>
    </row>
    <row r="14" spans="1:29" ht="20.25" customHeight="1">
      <c r="A14" s="12" t="s">
        <v>100</v>
      </c>
      <c r="B14" s="19"/>
      <c r="C14" s="38" t="s">
        <v>117</v>
      </c>
      <c r="D14" s="58" t="s">
        <v>109</v>
      </c>
      <c r="E14" s="20" t="s">
        <v>18</v>
      </c>
      <c r="F14" s="22" t="s">
        <v>15</v>
      </c>
      <c r="G14" s="22" t="s">
        <v>16</v>
      </c>
      <c r="H14" s="23">
        <v>650000</v>
      </c>
      <c r="I14" s="18" t="s">
        <v>75</v>
      </c>
      <c r="J14" s="18" t="s">
        <v>91</v>
      </c>
      <c r="K14" s="83" t="s">
        <v>250</v>
      </c>
      <c r="L14" s="84">
        <v>30000</v>
      </c>
      <c r="M14" s="85"/>
      <c r="N14" s="85"/>
      <c r="O14" s="85">
        <v>620000</v>
      </c>
      <c r="P14" s="77"/>
      <c r="Q14" s="77"/>
      <c r="R14" s="77"/>
      <c r="S14" s="77"/>
      <c r="T14" s="77"/>
      <c r="U14" s="77"/>
      <c r="V14" s="78"/>
      <c r="W14" s="78"/>
      <c r="X14" s="82">
        <f t="shared" si="0"/>
        <v>650000</v>
      </c>
      <c r="Y14" s="87">
        <f t="shared" si="1"/>
        <v>0</v>
      </c>
      <c r="Z14" s="86" t="s">
        <v>118</v>
      </c>
      <c r="AA14" s="86" t="s">
        <v>120</v>
      </c>
      <c r="AB14" s="24"/>
      <c r="AC14" s="25"/>
    </row>
    <row r="15" spans="1:29" ht="20.25" customHeight="1">
      <c r="A15" s="12" t="s">
        <v>100</v>
      </c>
      <c r="B15" s="19"/>
      <c r="C15" s="38"/>
      <c r="D15" s="58" t="s">
        <v>110</v>
      </c>
      <c r="E15" s="20" t="s">
        <v>112</v>
      </c>
      <c r="F15" s="22" t="s">
        <v>15</v>
      </c>
      <c r="G15" s="22" t="s">
        <v>16</v>
      </c>
      <c r="H15" s="23">
        <v>4210915</v>
      </c>
      <c r="I15" s="18" t="s">
        <v>75</v>
      </c>
      <c r="J15" s="89" t="s">
        <v>92</v>
      </c>
      <c r="K15" s="76" t="s">
        <v>266</v>
      </c>
      <c r="L15" s="77">
        <v>430000</v>
      </c>
      <c r="M15" s="77"/>
      <c r="N15" s="77">
        <v>1263270</v>
      </c>
      <c r="O15" s="77"/>
      <c r="P15" s="77">
        <v>2517645</v>
      </c>
      <c r="Q15" s="77"/>
      <c r="R15" s="77"/>
      <c r="S15" s="77"/>
      <c r="T15" s="77"/>
      <c r="U15" s="77"/>
      <c r="V15" s="78"/>
      <c r="W15" s="78"/>
      <c r="X15" s="82">
        <f t="shared" si="0"/>
        <v>4210915</v>
      </c>
      <c r="Y15" s="87">
        <f t="shared" si="1"/>
        <v>0</v>
      </c>
      <c r="Z15" s="86" t="s">
        <v>118</v>
      </c>
      <c r="AA15" s="86" t="s">
        <v>120</v>
      </c>
      <c r="AB15" s="24"/>
      <c r="AC15" s="26"/>
    </row>
    <row r="16" spans="1:29" ht="20.25" customHeight="1">
      <c r="A16" s="12" t="s">
        <v>100</v>
      </c>
      <c r="B16" s="15"/>
      <c r="C16" s="38"/>
      <c r="D16" s="58" t="s">
        <v>111</v>
      </c>
      <c r="E16" s="20" t="s">
        <v>112</v>
      </c>
      <c r="F16" s="22" t="s">
        <v>15</v>
      </c>
      <c r="G16" s="22" t="s">
        <v>16</v>
      </c>
      <c r="H16" s="23">
        <v>500000</v>
      </c>
      <c r="I16" s="18" t="s">
        <v>75</v>
      </c>
      <c r="J16" s="89" t="s">
        <v>92</v>
      </c>
      <c r="K16" s="76" t="s">
        <v>266</v>
      </c>
      <c r="L16" s="77">
        <v>50000</v>
      </c>
      <c r="M16" s="77"/>
      <c r="N16" s="77">
        <v>150000</v>
      </c>
      <c r="O16" s="77"/>
      <c r="P16" s="77">
        <v>300000</v>
      </c>
      <c r="Q16" s="77"/>
      <c r="R16" s="77"/>
      <c r="S16" s="77"/>
      <c r="T16" s="77"/>
      <c r="U16" s="77"/>
      <c r="V16" s="78"/>
      <c r="W16" s="78"/>
      <c r="X16" s="82">
        <f t="shared" si="0"/>
        <v>500000</v>
      </c>
      <c r="Y16" s="87">
        <f t="shared" si="1"/>
        <v>0</v>
      </c>
      <c r="Z16" s="86" t="s">
        <v>118</v>
      </c>
      <c r="AA16" s="86" t="s">
        <v>120</v>
      </c>
      <c r="AB16" s="24"/>
      <c r="AC16" s="26"/>
    </row>
    <row r="17" spans="1:31" s="27" customFormat="1" ht="20.25" hidden="1" customHeight="1">
      <c r="A17" s="43" t="s">
        <v>19</v>
      </c>
      <c r="B17" s="44"/>
      <c r="C17" s="45"/>
      <c r="D17" s="46"/>
      <c r="E17" s="45"/>
      <c r="F17" s="47"/>
      <c r="G17" s="47"/>
      <c r="H17" s="48">
        <f>SUM(H6:H16)</f>
        <v>8877483</v>
      </c>
      <c r="I17" s="49"/>
      <c r="J17" s="49"/>
      <c r="K17" s="49"/>
      <c r="L17" s="48">
        <f t="shared" ref="L17:W17" si="2">SUM(L6:L16)</f>
        <v>750000</v>
      </c>
      <c r="M17" s="48">
        <f t="shared" si="2"/>
        <v>0</v>
      </c>
      <c r="N17" s="48">
        <f t="shared" si="2"/>
        <v>1413270</v>
      </c>
      <c r="O17" s="48">
        <f t="shared" si="2"/>
        <v>3896568</v>
      </c>
      <c r="P17" s="48">
        <f t="shared" si="2"/>
        <v>2817645</v>
      </c>
      <c r="Q17" s="48">
        <f t="shared" si="2"/>
        <v>0</v>
      </c>
      <c r="R17" s="48">
        <f t="shared" si="2"/>
        <v>0</v>
      </c>
      <c r="S17" s="48">
        <f t="shared" si="2"/>
        <v>0</v>
      </c>
      <c r="T17" s="48">
        <f t="shared" si="2"/>
        <v>0</v>
      </c>
      <c r="U17" s="48">
        <f t="shared" si="2"/>
        <v>0</v>
      </c>
      <c r="V17" s="48">
        <f t="shared" si="2"/>
        <v>0</v>
      </c>
      <c r="W17" s="48">
        <f t="shared" si="2"/>
        <v>0</v>
      </c>
      <c r="X17" s="82">
        <f t="shared" si="0"/>
        <v>8877483</v>
      </c>
      <c r="Y17" s="87">
        <f t="shared" si="1"/>
        <v>0</v>
      </c>
      <c r="Z17" s="49"/>
      <c r="AA17" s="49"/>
      <c r="AB17" s="49"/>
      <c r="AC17" s="50"/>
      <c r="AD17" s="8"/>
      <c r="AE17" s="8"/>
    </row>
    <row r="18" spans="1:31" ht="20.25" customHeight="1">
      <c r="A18" s="12" t="s">
        <v>99</v>
      </c>
      <c r="B18" s="28" t="s">
        <v>21</v>
      </c>
      <c r="C18" s="30" t="s">
        <v>121</v>
      </c>
      <c r="D18" s="31" t="s">
        <v>122</v>
      </c>
      <c r="E18" s="20" t="s">
        <v>38</v>
      </c>
      <c r="F18" s="22" t="s">
        <v>15</v>
      </c>
      <c r="G18" s="22" t="s">
        <v>16</v>
      </c>
      <c r="H18" s="23">
        <v>6088458</v>
      </c>
      <c r="I18" s="24" t="s">
        <v>76</v>
      </c>
      <c r="J18" s="24" t="s">
        <v>77</v>
      </c>
      <c r="K18" s="76" t="s">
        <v>253</v>
      </c>
      <c r="L18" s="77"/>
      <c r="M18" s="77">
        <v>2435384</v>
      </c>
      <c r="N18" s="77"/>
      <c r="O18" s="77">
        <v>1826537</v>
      </c>
      <c r="P18" s="77"/>
      <c r="Q18" s="77"/>
      <c r="R18" s="77">
        <v>1826537</v>
      </c>
      <c r="S18" s="77"/>
      <c r="T18" s="77"/>
      <c r="U18" s="77"/>
      <c r="V18" s="77"/>
      <c r="W18" s="77"/>
      <c r="X18" s="82">
        <f t="shared" si="0"/>
        <v>6088458</v>
      </c>
      <c r="Y18" s="87">
        <f t="shared" si="1"/>
        <v>0</v>
      </c>
      <c r="Z18" s="24"/>
      <c r="AA18" s="24" t="s">
        <v>253</v>
      </c>
      <c r="AB18" s="24"/>
      <c r="AC18" s="25"/>
    </row>
    <row r="19" spans="1:31" ht="20.25" customHeight="1">
      <c r="A19" s="12" t="s">
        <v>99</v>
      </c>
      <c r="B19" s="19"/>
      <c r="C19" s="32"/>
      <c r="D19" s="33"/>
      <c r="E19" s="20" t="s">
        <v>38</v>
      </c>
      <c r="F19" s="22" t="s">
        <v>22</v>
      </c>
      <c r="G19" s="22" t="s">
        <v>16</v>
      </c>
      <c r="H19" s="23">
        <v>60000</v>
      </c>
      <c r="I19" s="35" t="s">
        <v>74</v>
      </c>
      <c r="J19" s="24" t="s">
        <v>123</v>
      </c>
      <c r="K19" s="76" t="s">
        <v>253</v>
      </c>
      <c r="L19" s="77"/>
      <c r="M19" s="77"/>
      <c r="N19" s="77"/>
      <c r="O19" s="77"/>
      <c r="P19" s="77"/>
      <c r="Q19" s="77">
        <v>60000</v>
      </c>
      <c r="R19" s="77"/>
      <c r="S19" s="77"/>
      <c r="T19" s="77"/>
      <c r="U19" s="77"/>
      <c r="V19" s="77"/>
      <c r="W19" s="77"/>
      <c r="X19" s="82">
        <f t="shared" si="0"/>
        <v>60000</v>
      </c>
      <c r="Y19" s="87">
        <f t="shared" si="1"/>
        <v>0</v>
      </c>
      <c r="Z19" s="24"/>
      <c r="AA19" s="24"/>
      <c r="AB19" s="24" t="s">
        <v>279</v>
      </c>
      <c r="AC19" s="25"/>
    </row>
    <row r="20" spans="1:31" ht="20.25" hidden="1" customHeight="1">
      <c r="A20" s="12" t="s">
        <v>99</v>
      </c>
      <c r="B20" s="19"/>
      <c r="C20" s="14"/>
      <c r="D20" s="34"/>
      <c r="E20" s="20" t="s">
        <v>38</v>
      </c>
      <c r="F20" s="22" t="s">
        <v>20</v>
      </c>
      <c r="G20" s="22" t="s">
        <v>16</v>
      </c>
      <c r="H20" s="29">
        <v>15221</v>
      </c>
      <c r="I20" s="24" t="s">
        <v>96</v>
      </c>
      <c r="J20" s="24" t="s">
        <v>97</v>
      </c>
      <c r="K20" s="76" t="s">
        <v>136</v>
      </c>
      <c r="L20" s="77">
        <v>15221</v>
      </c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82">
        <f t="shared" si="0"/>
        <v>15221</v>
      </c>
      <c r="Y20" s="87">
        <f t="shared" si="1"/>
        <v>0</v>
      </c>
      <c r="Z20" s="24"/>
      <c r="AA20" s="24"/>
      <c r="AB20" s="24"/>
      <c r="AC20" s="25"/>
    </row>
    <row r="21" spans="1:31" ht="20.25" customHeight="1">
      <c r="A21" s="12" t="s">
        <v>99</v>
      </c>
      <c r="B21" s="19"/>
      <c r="C21" s="30" t="s">
        <v>124</v>
      </c>
      <c r="D21" s="31" t="s">
        <v>125</v>
      </c>
      <c r="E21" s="20" t="s">
        <v>38</v>
      </c>
      <c r="F21" s="22" t="s">
        <v>127</v>
      </c>
      <c r="G21" s="22" t="s">
        <v>16</v>
      </c>
      <c r="H21" s="23">
        <v>6801236</v>
      </c>
      <c r="I21" s="24" t="s">
        <v>129</v>
      </c>
      <c r="J21" s="24" t="s">
        <v>285</v>
      </c>
      <c r="K21" s="76" t="s">
        <v>255</v>
      </c>
      <c r="L21" s="77"/>
      <c r="M21" s="77"/>
      <c r="N21" s="77">
        <v>2267000</v>
      </c>
      <c r="O21" s="77"/>
      <c r="P21" s="77"/>
      <c r="Q21" s="77">
        <v>2267000</v>
      </c>
      <c r="R21" s="77"/>
      <c r="S21" s="77"/>
      <c r="T21" s="77">
        <v>2267236</v>
      </c>
      <c r="U21" s="77"/>
      <c r="V21" s="77"/>
      <c r="W21" s="77"/>
      <c r="X21" s="82">
        <f t="shared" si="0"/>
        <v>6801236</v>
      </c>
      <c r="Y21" s="87">
        <f t="shared" si="1"/>
        <v>0</v>
      </c>
      <c r="Z21" s="24"/>
      <c r="AA21" s="24" t="s">
        <v>278</v>
      </c>
      <c r="AB21" s="24"/>
      <c r="AC21" s="25"/>
    </row>
    <row r="22" spans="1:31" ht="20.25" customHeight="1">
      <c r="A22" s="12" t="s">
        <v>99</v>
      </c>
      <c r="B22" s="19"/>
      <c r="C22" s="32"/>
      <c r="D22" s="33"/>
      <c r="E22" s="20" t="s">
        <v>38</v>
      </c>
      <c r="F22" s="22" t="s">
        <v>22</v>
      </c>
      <c r="G22" s="22" t="s">
        <v>16</v>
      </c>
      <c r="H22" s="23">
        <v>65170</v>
      </c>
      <c r="I22" s="35" t="s">
        <v>74</v>
      </c>
      <c r="J22" s="24" t="s">
        <v>131</v>
      </c>
      <c r="K22" s="76" t="s">
        <v>255</v>
      </c>
      <c r="L22" s="77"/>
      <c r="M22" s="77"/>
      <c r="N22" s="77"/>
      <c r="O22" s="77"/>
      <c r="P22" s="77"/>
      <c r="Q22" s="77"/>
      <c r="R22" s="77"/>
      <c r="S22" s="77">
        <v>65170</v>
      </c>
      <c r="T22" s="77"/>
      <c r="U22" s="77"/>
      <c r="V22" s="77"/>
      <c r="W22" s="77"/>
      <c r="X22" s="82">
        <f t="shared" si="0"/>
        <v>65170</v>
      </c>
      <c r="Y22" s="87">
        <f t="shared" si="1"/>
        <v>0</v>
      </c>
      <c r="Z22" s="24"/>
      <c r="AA22" s="24"/>
      <c r="AB22" s="24" t="s">
        <v>278</v>
      </c>
      <c r="AC22" s="25"/>
    </row>
    <row r="23" spans="1:31" ht="20.25" hidden="1" customHeight="1">
      <c r="A23" s="12" t="s">
        <v>99</v>
      </c>
      <c r="B23" s="19"/>
      <c r="C23" s="14"/>
      <c r="D23" s="34"/>
      <c r="E23" s="20" t="s">
        <v>38</v>
      </c>
      <c r="F23" s="22" t="s">
        <v>20</v>
      </c>
      <c r="G23" s="22" t="s">
        <v>16</v>
      </c>
      <c r="H23" s="29">
        <v>15599</v>
      </c>
      <c r="I23" s="24" t="s">
        <v>96</v>
      </c>
      <c r="J23" s="24" t="s">
        <v>97</v>
      </c>
      <c r="K23" s="76" t="s">
        <v>136</v>
      </c>
      <c r="L23" s="77">
        <v>15599</v>
      </c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82">
        <f t="shared" si="0"/>
        <v>15599</v>
      </c>
      <c r="Y23" s="87">
        <f t="shared" si="1"/>
        <v>0</v>
      </c>
      <c r="Z23" s="24"/>
      <c r="AA23" s="24"/>
      <c r="AB23" s="24"/>
      <c r="AC23" s="25"/>
    </row>
    <row r="24" spans="1:31" ht="20.25" customHeight="1">
      <c r="A24" s="12" t="s">
        <v>99</v>
      </c>
      <c r="B24" s="19"/>
      <c r="C24" s="30" t="s">
        <v>121</v>
      </c>
      <c r="D24" s="31" t="s">
        <v>132</v>
      </c>
      <c r="E24" s="20" t="s">
        <v>38</v>
      </c>
      <c r="F24" s="22" t="s">
        <v>134</v>
      </c>
      <c r="G24" s="22" t="s">
        <v>16</v>
      </c>
      <c r="H24" s="23">
        <v>37669</v>
      </c>
      <c r="I24" s="35" t="s">
        <v>135</v>
      </c>
      <c r="J24" s="35" t="s">
        <v>123</v>
      </c>
      <c r="K24" s="76" t="s">
        <v>255</v>
      </c>
      <c r="L24" s="77"/>
      <c r="M24" s="77"/>
      <c r="N24" s="77"/>
      <c r="O24" s="77"/>
      <c r="P24" s="77"/>
      <c r="Q24" s="77">
        <v>37669</v>
      </c>
      <c r="R24" s="77"/>
      <c r="S24" s="77"/>
      <c r="T24" s="77"/>
      <c r="U24" s="77"/>
      <c r="V24" s="77"/>
      <c r="W24" s="77"/>
      <c r="X24" s="82">
        <f t="shared" si="0"/>
        <v>37669</v>
      </c>
      <c r="Y24" s="87">
        <f t="shared" si="1"/>
        <v>0</v>
      </c>
      <c r="Z24" s="35"/>
      <c r="AA24" s="35"/>
      <c r="AB24" s="35" t="s">
        <v>278</v>
      </c>
      <c r="AC24" s="25"/>
    </row>
    <row r="25" spans="1:31" ht="20.25" hidden="1" customHeight="1">
      <c r="A25" s="12" t="s">
        <v>99</v>
      </c>
      <c r="B25" s="19"/>
      <c r="C25" s="14"/>
      <c r="D25" s="34"/>
      <c r="E25" s="20" t="s">
        <v>38</v>
      </c>
      <c r="F25" s="22" t="s">
        <v>20</v>
      </c>
      <c r="G25" s="22" t="s">
        <v>16</v>
      </c>
      <c r="H25" s="29">
        <v>6325</v>
      </c>
      <c r="I25" s="35" t="s">
        <v>96</v>
      </c>
      <c r="J25" s="35" t="s">
        <v>97</v>
      </c>
      <c r="K25" s="76" t="s">
        <v>136</v>
      </c>
      <c r="L25" s="77">
        <v>6325</v>
      </c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82">
        <f t="shared" si="0"/>
        <v>6325</v>
      </c>
      <c r="Y25" s="87">
        <f t="shared" si="1"/>
        <v>0</v>
      </c>
      <c r="Z25" s="35"/>
      <c r="AA25" s="35"/>
      <c r="AB25" s="35"/>
      <c r="AC25" s="25"/>
    </row>
    <row r="26" spans="1:31" ht="20.25" customHeight="1">
      <c r="A26" s="12" t="s">
        <v>99</v>
      </c>
      <c r="B26" s="13"/>
      <c r="C26" s="30" t="s">
        <v>121</v>
      </c>
      <c r="D26" s="31" t="s">
        <v>137</v>
      </c>
      <c r="E26" s="20" t="s">
        <v>38</v>
      </c>
      <c r="F26" s="22" t="s">
        <v>39</v>
      </c>
      <c r="G26" s="22" t="s">
        <v>16</v>
      </c>
      <c r="H26" s="23">
        <v>274877</v>
      </c>
      <c r="I26" s="24" t="s">
        <v>76</v>
      </c>
      <c r="J26" s="35" t="s">
        <v>302</v>
      </c>
      <c r="K26" s="76" t="s">
        <v>255</v>
      </c>
      <c r="L26" s="77">
        <v>274877</v>
      </c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82">
        <f t="shared" si="0"/>
        <v>274877</v>
      </c>
      <c r="Y26" s="87">
        <f t="shared" si="1"/>
        <v>0</v>
      </c>
      <c r="Z26" s="24" t="s">
        <v>278</v>
      </c>
      <c r="AA26" s="24"/>
      <c r="AB26" s="24"/>
      <c r="AC26" s="25"/>
    </row>
    <row r="27" spans="1:31" ht="20.25" hidden="1" customHeight="1">
      <c r="A27" s="12" t="s">
        <v>99</v>
      </c>
      <c r="B27" s="13"/>
      <c r="C27" s="32"/>
      <c r="D27" s="33"/>
      <c r="E27" s="20" t="s">
        <v>138</v>
      </c>
      <c r="F27" s="22" t="s">
        <v>126</v>
      </c>
      <c r="G27" s="22" t="s">
        <v>139</v>
      </c>
      <c r="H27" s="23">
        <v>8645101</v>
      </c>
      <c r="I27" s="24" t="s">
        <v>76</v>
      </c>
      <c r="J27" s="35" t="s">
        <v>302</v>
      </c>
      <c r="K27" s="76" t="s">
        <v>281</v>
      </c>
      <c r="L27" s="77"/>
      <c r="M27" s="77"/>
      <c r="N27" s="77"/>
      <c r="O27" s="77">
        <v>3458041</v>
      </c>
      <c r="P27" s="77"/>
      <c r="Q27" s="77"/>
      <c r="R27" s="77">
        <v>2593530</v>
      </c>
      <c r="S27" s="77"/>
      <c r="T27" s="77"/>
      <c r="U27" s="77">
        <v>2593530</v>
      </c>
      <c r="V27" s="77"/>
      <c r="W27" s="77"/>
      <c r="X27" s="82">
        <f t="shared" si="0"/>
        <v>8645101</v>
      </c>
      <c r="Y27" s="87">
        <f t="shared" si="1"/>
        <v>0</v>
      </c>
      <c r="Z27" s="24"/>
      <c r="AA27" s="24" t="s">
        <v>280</v>
      </c>
      <c r="AB27" s="24"/>
      <c r="AC27" s="25"/>
    </row>
    <row r="28" spans="1:31" ht="20.25" hidden="1" customHeight="1">
      <c r="A28" s="12" t="s">
        <v>99</v>
      </c>
      <c r="B28" s="13"/>
      <c r="C28" s="32"/>
      <c r="D28" s="33"/>
      <c r="E28" s="20" t="s">
        <v>138</v>
      </c>
      <c r="F28" s="22" t="s">
        <v>133</v>
      </c>
      <c r="G28" s="22" t="s">
        <v>139</v>
      </c>
      <c r="H28" s="23">
        <v>89925</v>
      </c>
      <c r="I28" s="24" t="s">
        <v>74</v>
      </c>
      <c r="J28" s="35" t="s">
        <v>130</v>
      </c>
      <c r="K28" s="76" t="s">
        <v>281</v>
      </c>
      <c r="L28" s="77"/>
      <c r="M28" s="77"/>
      <c r="N28" s="77"/>
      <c r="O28" s="77"/>
      <c r="P28" s="77"/>
      <c r="Q28" s="77"/>
      <c r="R28" s="77">
        <v>30000</v>
      </c>
      <c r="S28" s="77"/>
      <c r="T28" s="77"/>
      <c r="U28" s="77">
        <v>59925</v>
      </c>
      <c r="V28" s="77"/>
      <c r="W28" s="77"/>
      <c r="X28" s="82">
        <f t="shared" si="0"/>
        <v>89925</v>
      </c>
      <c r="Y28" s="87">
        <f t="shared" si="1"/>
        <v>0</v>
      </c>
      <c r="Z28" s="24"/>
      <c r="AA28" s="24"/>
      <c r="AB28" s="24" t="s">
        <v>280</v>
      </c>
      <c r="AC28" s="25"/>
    </row>
    <row r="29" spans="1:31" ht="20.25" hidden="1" customHeight="1">
      <c r="A29" s="12" t="s">
        <v>99</v>
      </c>
      <c r="B29" s="13"/>
      <c r="C29" s="14"/>
      <c r="D29" s="34"/>
      <c r="E29" s="20" t="s">
        <v>138</v>
      </c>
      <c r="F29" s="22" t="s">
        <v>140</v>
      </c>
      <c r="G29" s="22" t="s">
        <v>139</v>
      </c>
      <c r="H29" s="23">
        <v>21612</v>
      </c>
      <c r="I29" s="24" t="s">
        <v>141</v>
      </c>
      <c r="J29" s="35" t="s">
        <v>142</v>
      </c>
      <c r="K29" s="76" t="s">
        <v>136</v>
      </c>
      <c r="L29" s="77">
        <v>21612</v>
      </c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82">
        <f t="shared" si="0"/>
        <v>21612</v>
      </c>
      <c r="Y29" s="87">
        <f t="shared" si="1"/>
        <v>0</v>
      </c>
      <c r="Z29" s="24"/>
      <c r="AA29" s="24"/>
      <c r="AB29" s="24"/>
      <c r="AC29" s="25"/>
    </row>
    <row r="30" spans="1:31" ht="20.25" customHeight="1">
      <c r="A30" s="12" t="s">
        <v>99</v>
      </c>
      <c r="B30" s="19"/>
      <c r="C30" s="30" t="s">
        <v>37</v>
      </c>
      <c r="D30" s="31" t="s">
        <v>143</v>
      </c>
      <c r="E30" s="20" t="s">
        <v>144</v>
      </c>
      <c r="F30" s="22" t="s">
        <v>147</v>
      </c>
      <c r="G30" s="22" t="s">
        <v>16</v>
      </c>
      <c r="H30" s="23">
        <v>171784</v>
      </c>
      <c r="I30" s="35" t="s">
        <v>129</v>
      </c>
      <c r="J30" s="35" t="s">
        <v>286</v>
      </c>
      <c r="K30" s="76" t="s">
        <v>255</v>
      </c>
      <c r="L30" s="77">
        <v>85900</v>
      </c>
      <c r="M30" s="77"/>
      <c r="N30" s="77">
        <v>85884</v>
      </c>
      <c r="O30" s="77"/>
      <c r="P30" s="77"/>
      <c r="Q30" s="77"/>
      <c r="R30" s="77"/>
      <c r="S30" s="77"/>
      <c r="T30" s="77"/>
      <c r="U30" s="77"/>
      <c r="V30" s="77"/>
      <c r="W30" s="77"/>
      <c r="X30" s="82">
        <f t="shared" si="0"/>
        <v>171784</v>
      </c>
      <c r="Y30" s="87">
        <f t="shared" si="1"/>
        <v>0</v>
      </c>
      <c r="Z30" s="35" t="s">
        <v>278</v>
      </c>
      <c r="AA30" s="35"/>
      <c r="AB30" s="35"/>
      <c r="AC30" s="25"/>
    </row>
    <row r="31" spans="1:31" ht="20.25" hidden="1" customHeight="1">
      <c r="A31" s="12" t="s">
        <v>99</v>
      </c>
      <c r="B31" s="19"/>
      <c r="C31" s="32"/>
      <c r="D31" s="33"/>
      <c r="E31" s="20" t="s">
        <v>144</v>
      </c>
      <c r="F31" s="22" t="s">
        <v>148</v>
      </c>
      <c r="G31" s="22" t="s">
        <v>149</v>
      </c>
      <c r="H31" s="23">
        <v>4076247</v>
      </c>
      <c r="I31" s="35" t="s">
        <v>129</v>
      </c>
      <c r="J31" s="35" t="s">
        <v>286</v>
      </c>
      <c r="K31" s="76" t="s">
        <v>256</v>
      </c>
      <c r="L31" s="77"/>
      <c r="M31" s="77"/>
      <c r="N31" s="77"/>
      <c r="O31" s="77">
        <v>1358749</v>
      </c>
      <c r="P31" s="77"/>
      <c r="Q31" s="77"/>
      <c r="R31" s="77">
        <v>1358749</v>
      </c>
      <c r="S31" s="77"/>
      <c r="T31" s="77"/>
      <c r="U31" s="77">
        <v>1358749</v>
      </c>
      <c r="V31" s="77"/>
      <c r="W31" s="77"/>
      <c r="X31" s="82">
        <f t="shared" si="0"/>
        <v>4076247</v>
      </c>
      <c r="Y31" s="87">
        <f t="shared" si="1"/>
        <v>0</v>
      </c>
      <c r="Z31" s="35"/>
      <c r="AA31" s="35" t="s">
        <v>280</v>
      </c>
      <c r="AB31" s="35"/>
      <c r="AC31" s="25"/>
    </row>
    <row r="32" spans="1:31" ht="20.25" hidden="1" customHeight="1">
      <c r="A32" s="12" t="s">
        <v>99</v>
      </c>
      <c r="B32" s="19"/>
      <c r="C32" s="32"/>
      <c r="D32" s="33"/>
      <c r="E32" s="20" t="s">
        <v>144</v>
      </c>
      <c r="F32" s="22" t="s">
        <v>22</v>
      </c>
      <c r="G32" s="22" t="s">
        <v>16</v>
      </c>
      <c r="H32" s="23">
        <v>58197</v>
      </c>
      <c r="I32" s="35" t="s">
        <v>74</v>
      </c>
      <c r="J32" s="35" t="s">
        <v>287</v>
      </c>
      <c r="K32" s="76" t="s">
        <v>256</v>
      </c>
      <c r="L32" s="77"/>
      <c r="M32" s="77"/>
      <c r="N32" s="77"/>
      <c r="O32" s="77"/>
      <c r="P32" s="77"/>
      <c r="Q32" s="77"/>
      <c r="R32" s="77"/>
      <c r="S32" s="77">
        <v>18197</v>
      </c>
      <c r="T32" s="77"/>
      <c r="U32" s="77">
        <v>40000</v>
      </c>
      <c r="V32" s="77"/>
      <c r="W32" s="77"/>
      <c r="X32" s="82">
        <f t="shared" si="0"/>
        <v>58197</v>
      </c>
      <c r="Y32" s="87">
        <f t="shared" si="1"/>
        <v>0</v>
      </c>
      <c r="Z32" s="35"/>
      <c r="AA32" s="35"/>
      <c r="AB32" s="35" t="s">
        <v>280</v>
      </c>
      <c r="AC32" s="25"/>
    </row>
    <row r="33" spans="1:32" ht="20.25" hidden="1" customHeight="1">
      <c r="A33" s="12" t="s">
        <v>99</v>
      </c>
      <c r="B33" s="19"/>
      <c r="C33" s="14"/>
      <c r="D33" s="34"/>
      <c r="E33" s="20" t="s">
        <v>144</v>
      </c>
      <c r="F33" s="22" t="s">
        <v>20</v>
      </c>
      <c r="G33" s="22" t="s">
        <v>16</v>
      </c>
      <c r="H33" s="29">
        <v>10836</v>
      </c>
      <c r="I33" s="35" t="s">
        <v>96</v>
      </c>
      <c r="J33" s="35" t="s">
        <v>97</v>
      </c>
      <c r="K33" s="76" t="s">
        <v>136</v>
      </c>
      <c r="L33" s="77">
        <v>10836</v>
      </c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82">
        <f t="shared" si="0"/>
        <v>10836</v>
      </c>
      <c r="Y33" s="87">
        <f t="shared" si="1"/>
        <v>0</v>
      </c>
      <c r="Z33" s="35"/>
      <c r="AA33" s="35"/>
      <c r="AB33" s="35"/>
      <c r="AC33" s="25"/>
    </row>
    <row r="34" spans="1:32" ht="20.25" customHeight="1">
      <c r="A34" s="12" t="s">
        <v>99</v>
      </c>
      <c r="B34" s="19"/>
      <c r="C34" s="32" t="s">
        <v>146</v>
      </c>
      <c r="D34" s="31" t="s">
        <v>145</v>
      </c>
      <c r="E34" s="20" t="s">
        <v>144</v>
      </c>
      <c r="F34" s="22" t="s">
        <v>147</v>
      </c>
      <c r="G34" s="22" t="s">
        <v>16</v>
      </c>
      <c r="H34" s="29">
        <v>79480</v>
      </c>
      <c r="I34" s="35" t="s">
        <v>76</v>
      </c>
      <c r="J34" s="35" t="s">
        <v>288</v>
      </c>
      <c r="K34" s="76" t="s">
        <v>255</v>
      </c>
      <c r="L34" s="77">
        <v>79480</v>
      </c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82">
        <f t="shared" si="0"/>
        <v>79480</v>
      </c>
      <c r="Y34" s="87">
        <f t="shared" si="1"/>
        <v>0</v>
      </c>
      <c r="Z34" s="35" t="s">
        <v>255</v>
      </c>
      <c r="AA34" s="35"/>
      <c r="AB34" s="35"/>
      <c r="AC34" s="36"/>
    </row>
    <row r="35" spans="1:32" ht="20.25" hidden="1" customHeight="1">
      <c r="A35" s="12" t="s">
        <v>99</v>
      </c>
      <c r="B35" s="19"/>
      <c r="C35" s="32"/>
      <c r="D35" s="33"/>
      <c r="E35" s="20" t="s">
        <v>144</v>
      </c>
      <c r="F35" s="22" t="s">
        <v>15</v>
      </c>
      <c r="G35" s="22" t="s">
        <v>16</v>
      </c>
      <c r="H35" s="29">
        <v>1758425</v>
      </c>
      <c r="I35" s="35" t="s">
        <v>76</v>
      </c>
      <c r="J35" s="35" t="s">
        <v>288</v>
      </c>
      <c r="K35" s="76" t="s">
        <v>256</v>
      </c>
      <c r="L35" s="77"/>
      <c r="M35" s="77"/>
      <c r="N35" s="77"/>
      <c r="O35" s="77">
        <v>703371</v>
      </c>
      <c r="P35" s="77"/>
      <c r="Q35" s="77"/>
      <c r="R35" s="77">
        <v>527527</v>
      </c>
      <c r="S35" s="77"/>
      <c r="T35" s="77"/>
      <c r="U35" s="77">
        <v>527527</v>
      </c>
      <c r="V35" s="77"/>
      <c r="W35" s="77"/>
      <c r="X35" s="82">
        <f t="shared" si="0"/>
        <v>1758425</v>
      </c>
      <c r="Y35" s="87">
        <f t="shared" si="1"/>
        <v>0</v>
      </c>
      <c r="Z35" s="35"/>
      <c r="AA35" s="35" t="s">
        <v>256</v>
      </c>
      <c r="AB35" s="35"/>
      <c r="AC35" s="36"/>
    </row>
    <row r="36" spans="1:32" ht="20.25" hidden="1" customHeight="1">
      <c r="A36" s="12" t="s">
        <v>99</v>
      </c>
      <c r="B36" s="19"/>
      <c r="C36" s="32"/>
      <c r="D36" s="33"/>
      <c r="E36" s="20" t="s">
        <v>144</v>
      </c>
      <c r="F36" s="22" t="s">
        <v>22</v>
      </c>
      <c r="G36" s="22" t="s">
        <v>16</v>
      </c>
      <c r="H36" s="29">
        <v>26903</v>
      </c>
      <c r="I36" s="35" t="s">
        <v>74</v>
      </c>
      <c r="J36" s="35" t="s">
        <v>123</v>
      </c>
      <c r="K36" s="76" t="s">
        <v>256</v>
      </c>
      <c r="L36" s="77"/>
      <c r="M36" s="77"/>
      <c r="N36" s="77"/>
      <c r="O36" s="77"/>
      <c r="P36" s="77"/>
      <c r="Q36" s="77"/>
      <c r="R36" s="77"/>
      <c r="S36" s="77"/>
      <c r="T36" s="77"/>
      <c r="U36" s="77">
        <v>26903</v>
      </c>
      <c r="V36" s="77"/>
      <c r="W36" s="77"/>
      <c r="X36" s="82">
        <f t="shared" si="0"/>
        <v>26903</v>
      </c>
      <c r="Y36" s="87">
        <f t="shared" si="1"/>
        <v>0</v>
      </c>
      <c r="Z36" s="35"/>
      <c r="AA36" s="35"/>
      <c r="AB36" s="35" t="s">
        <v>280</v>
      </c>
      <c r="AC36" s="36"/>
    </row>
    <row r="37" spans="1:32" s="1" customFormat="1" ht="20.25" hidden="1" customHeight="1">
      <c r="A37" s="12" t="s">
        <v>99</v>
      </c>
      <c r="B37" s="19"/>
      <c r="C37" s="14"/>
      <c r="D37" s="34"/>
      <c r="E37" s="20" t="s">
        <v>144</v>
      </c>
      <c r="F37" s="22" t="s">
        <v>20</v>
      </c>
      <c r="G37" s="22" t="s">
        <v>16</v>
      </c>
      <c r="H37" s="29">
        <v>6330</v>
      </c>
      <c r="I37" s="35" t="s">
        <v>96</v>
      </c>
      <c r="J37" s="35" t="s">
        <v>97</v>
      </c>
      <c r="K37" s="76" t="s">
        <v>136</v>
      </c>
      <c r="L37" s="77">
        <v>6330</v>
      </c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82">
        <f t="shared" si="0"/>
        <v>6330</v>
      </c>
      <c r="Y37" s="87">
        <f t="shared" si="1"/>
        <v>0</v>
      </c>
      <c r="Z37" s="35"/>
      <c r="AA37" s="35"/>
      <c r="AB37" s="35"/>
      <c r="AC37" s="36"/>
      <c r="AF37" s="2"/>
    </row>
    <row r="38" spans="1:32" s="1" customFormat="1" ht="20.25" customHeight="1">
      <c r="A38" s="12" t="s">
        <v>99</v>
      </c>
      <c r="B38" s="19"/>
      <c r="C38" s="32" t="s">
        <v>124</v>
      </c>
      <c r="D38" s="31" t="s">
        <v>150</v>
      </c>
      <c r="E38" s="20" t="s">
        <v>144</v>
      </c>
      <c r="F38" s="22" t="s">
        <v>147</v>
      </c>
      <c r="G38" s="22" t="s">
        <v>16</v>
      </c>
      <c r="H38" s="29">
        <v>58520</v>
      </c>
      <c r="I38" s="35" t="s">
        <v>129</v>
      </c>
      <c r="J38" s="35" t="s">
        <v>290</v>
      </c>
      <c r="K38" s="76" t="s">
        <v>255</v>
      </c>
      <c r="L38" s="77">
        <v>20000</v>
      </c>
      <c r="M38" s="77"/>
      <c r="N38" s="77">
        <v>38520</v>
      </c>
      <c r="O38" s="77"/>
      <c r="P38" s="77"/>
      <c r="Q38" s="77"/>
      <c r="R38" s="77"/>
      <c r="S38" s="77"/>
      <c r="T38" s="77"/>
      <c r="U38" s="77"/>
      <c r="V38" s="77"/>
      <c r="W38" s="77"/>
      <c r="X38" s="82">
        <f t="shared" si="0"/>
        <v>58520</v>
      </c>
      <c r="Y38" s="87">
        <f t="shared" si="1"/>
        <v>0</v>
      </c>
      <c r="Z38" s="35" t="s">
        <v>278</v>
      </c>
      <c r="AA38" s="35"/>
      <c r="AB38" s="35"/>
      <c r="AC38" s="36"/>
      <c r="AF38" s="2"/>
    </row>
    <row r="39" spans="1:32" s="1" customFormat="1" ht="20.25" hidden="1" customHeight="1">
      <c r="A39" s="12" t="s">
        <v>99</v>
      </c>
      <c r="B39" s="19"/>
      <c r="C39" s="32"/>
      <c r="D39" s="33"/>
      <c r="E39" s="20" t="s">
        <v>144</v>
      </c>
      <c r="F39" s="22" t="s">
        <v>15</v>
      </c>
      <c r="G39" s="22" t="s">
        <v>16</v>
      </c>
      <c r="H39" s="29">
        <v>1318153</v>
      </c>
      <c r="I39" s="35" t="s">
        <v>129</v>
      </c>
      <c r="J39" s="35" t="s">
        <v>290</v>
      </c>
      <c r="K39" s="76" t="s">
        <v>256</v>
      </c>
      <c r="L39" s="77"/>
      <c r="M39" s="77"/>
      <c r="N39" s="77"/>
      <c r="O39" s="77">
        <v>439384</v>
      </c>
      <c r="P39" s="77"/>
      <c r="Q39" s="77"/>
      <c r="R39" s="77">
        <v>439384</v>
      </c>
      <c r="S39" s="77"/>
      <c r="T39" s="77"/>
      <c r="U39" s="77">
        <v>439385</v>
      </c>
      <c r="V39" s="77"/>
      <c r="W39" s="77"/>
      <c r="X39" s="82">
        <f t="shared" si="0"/>
        <v>1318153</v>
      </c>
      <c r="Y39" s="87">
        <f t="shared" si="1"/>
        <v>0</v>
      </c>
      <c r="Z39" s="35"/>
      <c r="AA39" s="35" t="s">
        <v>280</v>
      </c>
      <c r="AB39" s="35"/>
      <c r="AC39" s="36"/>
      <c r="AF39" s="2"/>
    </row>
    <row r="40" spans="1:32" s="1" customFormat="1" ht="20.25" hidden="1" customHeight="1">
      <c r="A40" s="12" t="s">
        <v>99</v>
      </c>
      <c r="B40" s="19"/>
      <c r="C40" s="32"/>
      <c r="D40" s="33"/>
      <c r="E40" s="20" t="s">
        <v>144</v>
      </c>
      <c r="F40" s="22" t="s">
        <v>22</v>
      </c>
      <c r="G40" s="22" t="s">
        <v>16</v>
      </c>
      <c r="H40" s="29">
        <v>19809</v>
      </c>
      <c r="I40" s="35" t="s">
        <v>74</v>
      </c>
      <c r="J40" s="35" t="s">
        <v>151</v>
      </c>
      <c r="K40" s="76" t="s">
        <v>256</v>
      </c>
      <c r="L40" s="77"/>
      <c r="M40" s="77"/>
      <c r="N40" s="77"/>
      <c r="O40" s="77"/>
      <c r="P40" s="77"/>
      <c r="Q40" s="77"/>
      <c r="R40" s="77"/>
      <c r="S40" s="77"/>
      <c r="T40" s="77">
        <v>19809</v>
      </c>
      <c r="U40" s="77"/>
      <c r="V40" s="77"/>
      <c r="W40" s="77"/>
      <c r="X40" s="82">
        <f t="shared" si="0"/>
        <v>19809</v>
      </c>
      <c r="Y40" s="87">
        <f t="shared" si="1"/>
        <v>0</v>
      </c>
      <c r="Z40" s="35"/>
      <c r="AA40" s="35"/>
      <c r="AB40" s="35" t="s">
        <v>280</v>
      </c>
      <c r="AC40" s="36"/>
      <c r="AF40" s="2"/>
    </row>
    <row r="41" spans="1:32" s="1" customFormat="1" ht="20.25" hidden="1" customHeight="1">
      <c r="A41" s="12" t="s">
        <v>99</v>
      </c>
      <c r="B41" s="19"/>
      <c r="C41" s="14"/>
      <c r="D41" s="34"/>
      <c r="E41" s="20" t="s">
        <v>144</v>
      </c>
      <c r="F41" s="22" t="s">
        <v>20</v>
      </c>
      <c r="G41" s="22" t="s">
        <v>16</v>
      </c>
      <c r="H41" s="29">
        <v>4660</v>
      </c>
      <c r="I41" s="35" t="s">
        <v>96</v>
      </c>
      <c r="J41" s="35" t="s">
        <v>97</v>
      </c>
      <c r="K41" s="76" t="s">
        <v>255</v>
      </c>
      <c r="L41" s="77">
        <v>4660</v>
      </c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82">
        <f t="shared" si="0"/>
        <v>4660</v>
      </c>
      <c r="Y41" s="87">
        <f t="shared" si="1"/>
        <v>0</v>
      </c>
      <c r="Z41" s="35"/>
      <c r="AA41" s="35"/>
      <c r="AB41" s="35"/>
      <c r="AC41" s="36"/>
      <c r="AF41" s="2"/>
    </row>
    <row r="42" spans="1:32" s="1" customFormat="1" ht="20.25" customHeight="1">
      <c r="A42" s="12" t="s">
        <v>99</v>
      </c>
      <c r="B42" s="19"/>
      <c r="C42" s="30" t="s">
        <v>152</v>
      </c>
      <c r="D42" s="31" t="s">
        <v>153</v>
      </c>
      <c r="E42" s="38" t="s">
        <v>24</v>
      </c>
      <c r="F42" s="22" t="s">
        <v>15</v>
      </c>
      <c r="G42" s="22" t="s">
        <v>16</v>
      </c>
      <c r="H42" s="23">
        <v>25280000</v>
      </c>
      <c r="I42" s="35" t="s">
        <v>129</v>
      </c>
      <c r="J42" s="35" t="s">
        <v>291</v>
      </c>
      <c r="K42" s="76" t="s">
        <v>255</v>
      </c>
      <c r="L42" s="77">
        <v>15280000</v>
      </c>
      <c r="M42" s="77"/>
      <c r="N42" s="77"/>
      <c r="O42" s="77">
        <v>10000000</v>
      </c>
      <c r="P42" s="77"/>
      <c r="Q42" s="77"/>
      <c r="R42" s="77"/>
      <c r="S42" s="77"/>
      <c r="T42" s="77"/>
      <c r="U42" s="77"/>
      <c r="V42" s="77"/>
      <c r="W42" s="77"/>
      <c r="X42" s="82">
        <f t="shared" si="0"/>
        <v>25280000</v>
      </c>
      <c r="Y42" s="87">
        <f t="shared" si="1"/>
        <v>0</v>
      </c>
      <c r="Z42" s="35"/>
      <c r="AA42" s="35" t="s">
        <v>271</v>
      </c>
      <c r="AB42" s="35"/>
      <c r="AC42" s="36"/>
      <c r="AF42" s="2"/>
    </row>
    <row r="43" spans="1:32" s="1" customFormat="1" ht="20.25" customHeight="1">
      <c r="A43" s="12" t="s">
        <v>99</v>
      </c>
      <c r="B43" s="19"/>
      <c r="C43" s="30" t="s">
        <v>23</v>
      </c>
      <c r="D43" s="37" t="s">
        <v>25</v>
      </c>
      <c r="E43" s="38" t="s">
        <v>24</v>
      </c>
      <c r="F43" s="22" t="s">
        <v>147</v>
      </c>
      <c r="G43" s="22" t="s">
        <v>16</v>
      </c>
      <c r="H43" s="23">
        <v>1800000</v>
      </c>
      <c r="I43" s="35" t="s">
        <v>269</v>
      </c>
      <c r="J43" s="35" t="s">
        <v>270</v>
      </c>
      <c r="K43" s="76" t="s">
        <v>255</v>
      </c>
      <c r="L43" s="77">
        <v>1800000</v>
      </c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82">
        <f t="shared" si="0"/>
        <v>1800000</v>
      </c>
      <c r="Y43" s="87">
        <f t="shared" si="1"/>
        <v>0</v>
      </c>
      <c r="Z43" s="35" t="s">
        <v>255</v>
      </c>
      <c r="AA43" s="35"/>
      <c r="AB43" s="35"/>
      <c r="AC43" s="36"/>
      <c r="AF43" s="2"/>
    </row>
    <row r="44" spans="1:32" ht="19.5" customHeight="1">
      <c r="A44" s="12" t="s">
        <v>99</v>
      </c>
      <c r="B44" s="19"/>
      <c r="C44" s="32"/>
      <c r="D44" s="19"/>
      <c r="E44" s="38" t="s">
        <v>24</v>
      </c>
      <c r="F44" s="22" t="s">
        <v>15</v>
      </c>
      <c r="G44" s="22" t="s">
        <v>16</v>
      </c>
      <c r="H44" s="29">
        <v>13028000</v>
      </c>
      <c r="I44" s="35" t="s">
        <v>78</v>
      </c>
      <c r="J44" s="35" t="s">
        <v>291</v>
      </c>
      <c r="K44" s="76" t="s">
        <v>255</v>
      </c>
      <c r="L44" s="77"/>
      <c r="M44" s="77"/>
      <c r="N44" s="77">
        <v>5000000</v>
      </c>
      <c r="O44" s="77"/>
      <c r="P44" s="77"/>
      <c r="Q44" s="77">
        <v>8028000</v>
      </c>
      <c r="R44" s="77"/>
      <c r="S44" s="77"/>
      <c r="T44" s="77"/>
      <c r="U44" s="77"/>
      <c r="V44" s="77"/>
      <c r="W44" s="77"/>
      <c r="X44" s="82">
        <f t="shared" si="0"/>
        <v>13028000</v>
      </c>
      <c r="Y44" s="87">
        <f t="shared" si="1"/>
        <v>0</v>
      </c>
      <c r="Z44" s="35"/>
      <c r="AA44" s="35" t="s">
        <v>272</v>
      </c>
      <c r="AB44" s="35"/>
      <c r="AC44" s="36"/>
    </row>
    <row r="45" spans="1:32" s="27" customFormat="1" ht="19.5" hidden="1" customHeight="1">
      <c r="A45" s="43" t="s">
        <v>19</v>
      </c>
      <c r="B45" s="44"/>
      <c r="C45" s="45"/>
      <c r="D45" s="46"/>
      <c r="E45" s="45"/>
      <c r="F45" s="47"/>
      <c r="G45" s="47" t="s">
        <v>16</v>
      </c>
      <c r="H45" s="48">
        <f>SUM(H18:H44)</f>
        <v>69818537</v>
      </c>
      <c r="I45" s="49"/>
      <c r="J45" s="49"/>
      <c r="K45" s="49"/>
      <c r="L45" s="48">
        <f>SUM(L18:L44)</f>
        <v>17620840</v>
      </c>
      <c r="M45" s="48">
        <f t="shared" ref="M45:W45" si="3">SUM(M18:M44)</f>
        <v>2435384</v>
      </c>
      <c r="N45" s="48">
        <f t="shared" si="3"/>
        <v>7391404</v>
      </c>
      <c r="O45" s="48">
        <f t="shared" si="3"/>
        <v>17786082</v>
      </c>
      <c r="P45" s="48">
        <f t="shared" si="3"/>
        <v>0</v>
      </c>
      <c r="Q45" s="48">
        <f t="shared" si="3"/>
        <v>10392669</v>
      </c>
      <c r="R45" s="48">
        <f t="shared" si="3"/>
        <v>6775727</v>
      </c>
      <c r="S45" s="48">
        <f t="shared" si="3"/>
        <v>83367</v>
      </c>
      <c r="T45" s="48">
        <f t="shared" si="3"/>
        <v>2287045</v>
      </c>
      <c r="U45" s="48">
        <f t="shared" si="3"/>
        <v>5046019</v>
      </c>
      <c r="V45" s="48">
        <f t="shared" si="3"/>
        <v>0</v>
      </c>
      <c r="W45" s="48">
        <f t="shared" si="3"/>
        <v>0</v>
      </c>
      <c r="X45" s="82">
        <f t="shared" si="0"/>
        <v>69818537</v>
      </c>
      <c r="Y45" s="87">
        <f t="shared" si="1"/>
        <v>0</v>
      </c>
      <c r="Z45" s="49"/>
      <c r="AA45" s="49"/>
      <c r="AB45" s="49"/>
      <c r="AC45" s="50"/>
      <c r="AD45" s="8"/>
      <c r="AE45" s="8"/>
    </row>
    <row r="46" spans="1:32" ht="19.5" customHeight="1">
      <c r="A46" s="12" t="s">
        <v>99</v>
      </c>
      <c r="B46" s="28" t="s">
        <v>26</v>
      </c>
      <c r="C46" s="30" t="s">
        <v>154</v>
      </c>
      <c r="D46" s="37" t="s">
        <v>155</v>
      </c>
      <c r="E46" s="20" t="s">
        <v>41</v>
      </c>
      <c r="F46" s="22" t="s">
        <v>39</v>
      </c>
      <c r="G46" s="22" t="s">
        <v>16</v>
      </c>
      <c r="H46" s="23">
        <v>164220</v>
      </c>
      <c r="I46" s="35" t="s">
        <v>129</v>
      </c>
      <c r="J46" s="24" t="s">
        <v>291</v>
      </c>
      <c r="K46" s="76" t="s">
        <v>255</v>
      </c>
      <c r="L46" s="77">
        <v>164220</v>
      </c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82">
        <f t="shared" si="0"/>
        <v>164220</v>
      </c>
      <c r="Y46" s="87">
        <f t="shared" si="1"/>
        <v>0</v>
      </c>
      <c r="Z46" s="24" t="s">
        <v>255</v>
      </c>
      <c r="AA46" s="24"/>
      <c r="AB46" s="24"/>
      <c r="AC46" s="25"/>
    </row>
    <row r="47" spans="1:32" ht="19.5" hidden="1" customHeight="1">
      <c r="A47" s="12" t="s">
        <v>99</v>
      </c>
      <c r="B47" s="13"/>
      <c r="C47" s="32"/>
      <c r="D47" s="19"/>
      <c r="E47" s="20" t="s">
        <v>41</v>
      </c>
      <c r="F47" s="22" t="s">
        <v>40</v>
      </c>
      <c r="G47" s="22" t="s">
        <v>16</v>
      </c>
      <c r="H47" s="23">
        <v>4516050</v>
      </c>
      <c r="I47" s="35" t="s">
        <v>129</v>
      </c>
      <c r="J47" s="24" t="s">
        <v>291</v>
      </c>
      <c r="K47" s="76" t="s">
        <v>265</v>
      </c>
      <c r="L47" s="77"/>
      <c r="M47" s="77"/>
      <c r="N47" s="77"/>
      <c r="O47" s="77"/>
      <c r="P47" s="77">
        <v>1354815</v>
      </c>
      <c r="Q47" s="77"/>
      <c r="R47" s="77">
        <v>1580618</v>
      </c>
      <c r="S47" s="77"/>
      <c r="T47" s="77"/>
      <c r="U47" s="77">
        <v>1580617</v>
      </c>
      <c r="V47" s="77"/>
      <c r="W47" s="77"/>
      <c r="X47" s="82">
        <f t="shared" si="0"/>
        <v>4516050</v>
      </c>
      <c r="Y47" s="87">
        <f t="shared" si="1"/>
        <v>0</v>
      </c>
      <c r="Z47" s="24"/>
      <c r="AA47" s="24" t="s">
        <v>265</v>
      </c>
      <c r="AB47" s="24"/>
      <c r="AC47" s="25"/>
    </row>
    <row r="48" spans="1:32" ht="19.5" hidden="1" customHeight="1">
      <c r="A48" s="12" t="s">
        <v>99</v>
      </c>
      <c r="B48" s="13"/>
      <c r="C48" s="14"/>
      <c r="D48" s="15"/>
      <c r="E48" s="20" t="s">
        <v>41</v>
      </c>
      <c r="F48" s="22" t="s">
        <v>42</v>
      </c>
      <c r="G48" s="22" t="s">
        <v>16</v>
      </c>
      <c r="H48" s="23">
        <v>11730</v>
      </c>
      <c r="I48" s="24" t="s">
        <v>96</v>
      </c>
      <c r="J48" s="24" t="s">
        <v>97</v>
      </c>
      <c r="K48" s="76" t="s">
        <v>265</v>
      </c>
      <c r="L48" s="77"/>
      <c r="M48" s="77"/>
      <c r="N48" s="77"/>
      <c r="O48" s="77"/>
      <c r="P48" s="77">
        <v>11730</v>
      </c>
      <c r="Q48" s="77"/>
      <c r="R48" s="77"/>
      <c r="S48" s="77"/>
      <c r="T48" s="77"/>
      <c r="U48" s="77"/>
      <c r="V48" s="77"/>
      <c r="W48" s="77"/>
      <c r="X48" s="82">
        <f t="shared" si="0"/>
        <v>11730</v>
      </c>
      <c r="Y48" s="87">
        <f t="shared" si="1"/>
        <v>0</v>
      </c>
      <c r="Z48" s="24"/>
      <c r="AA48" s="24"/>
      <c r="AB48" s="24"/>
      <c r="AC48" s="25"/>
    </row>
    <row r="49" spans="1:29" ht="19.5" customHeight="1">
      <c r="A49" s="12" t="s">
        <v>99</v>
      </c>
      <c r="B49" s="19"/>
      <c r="C49" s="30" t="s">
        <v>156</v>
      </c>
      <c r="D49" s="37" t="s">
        <v>157</v>
      </c>
      <c r="E49" s="20" t="s">
        <v>41</v>
      </c>
      <c r="F49" s="22" t="s">
        <v>39</v>
      </c>
      <c r="G49" s="22" t="s">
        <v>16</v>
      </c>
      <c r="H49" s="23">
        <v>124600</v>
      </c>
      <c r="I49" s="24" t="s">
        <v>159</v>
      </c>
      <c r="J49" s="24" t="s">
        <v>288</v>
      </c>
      <c r="K49" s="76" t="s">
        <v>255</v>
      </c>
      <c r="L49" s="77">
        <v>124600</v>
      </c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82">
        <f t="shared" si="0"/>
        <v>124600</v>
      </c>
      <c r="Y49" s="87">
        <f t="shared" si="1"/>
        <v>0</v>
      </c>
      <c r="Z49" s="24" t="s">
        <v>254</v>
      </c>
      <c r="AA49" s="24"/>
      <c r="AB49" s="24"/>
      <c r="AC49" s="25"/>
    </row>
    <row r="50" spans="1:29" ht="19.5" hidden="1" customHeight="1">
      <c r="A50" s="12" t="s">
        <v>99</v>
      </c>
      <c r="B50" s="19"/>
      <c r="C50" s="32"/>
      <c r="D50" s="19"/>
      <c r="E50" s="20" t="s">
        <v>41</v>
      </c>
      <c r="F50" s="22" t="s">
        <v>40</v>
      </c>
      <c r="G50" s="22" t="s">
        <v>16</v>
      </c>
      <c r="H50" s="23">
        <v>2857806</v>
      </c>
      <c r="I50" s="24" t="s">
        <v>159</v>
      </c>
      <c r="J50" s="24" t="s">
        <v>288</v>
      </c>
      <c r="K50" s="76" t="s">
        <v>256</v>
      </c>
      <c r="L50" s="77"/>
      <c r="M50" s="77"/>
      <c r="N50" s="77"/>
      <c r="O50" s="77">
        <v>1143122</v>
      </c>
      <c r="P50" s="77"/>
      <c r="Q50" s="77"/>
      <c r="R50" s="77">
        <v>857342</v>
      </c>
      <c r="S50" s="77"/>
      <c r="T50" s="77"/>
      <c r="U50" s="77">
        <v>857342</v>
      </c>
      <c r="V50" s="77"/>
      <c r="W50" s="77"/>
      <c r="X50" s="82">
        <f t="shared" si="0"/>
        <v>2857806</v>
      </c>
      <c r="Y50" s="87">
        <f t="shared" si="1"/>
        <v>0</v>
      </c>
      <c r="Z50" s="24"/>
      <c r="AA50" s="24" t="s">
        <v>119</v>
      </c>
      <c r="AB50" s="24" t="s">
        <v>280</v>
      </c>
      <c r="AC50" s="25"/>
    </row>
    <row r="51" spans="1:29" ht="19.5" hidden="1" customHeight="1">
      <c r="A51" s="12" t="s">
        <v>99</v>
      </c>
      <c r="B51" s="19"/>
      <c r="C51" s="14"/>
      <c r="D51" s="15"/>
      <c r="E51" s="20" t="s">
        <v>41</v>
      </c>
      <c r="F51" s="22" t="s">
        <v>42</v>
      </c>
      <c r="G51" s="22" t="s">
        <v>16</v>
      </c>
      <c r="H51" s="23">
        <v>10288</v>
      </c>
      <c r="I51" s="24" t="s">
        <v>96</v>
      </c>
      <c r="J51" s="24" t="s">
        <v>97</v>
      </c>
      <c r="K51" s="76" t="s">
        <v>256</v>
      </c>
      <c r="L51" s="77"/>
      <c r="M51" s="77"/>
      <c r="N51" s="77"/>
      <c r="O51" s="77">
        <v>10288</v>
      </c>
      <c r="P51" s="77"/>
      <c r="Q51" s="77"/>
      <c r="R51" s="77"/>
      <c r="S51" s="77"/>
      <c r="T51" s="77"/>
      <c r="U51" s="77"/>
      <c r="V51" s="77"/>
      <c r="W51" s="77"/>
      <c r="X51" s="82">
        <f t="shared" si="0"/>
        <v>10288</v>
      </c>
      <c r="Y51" s="87">
        <f t="shared" si="1"/>
        <v>0</v>
      </c>
      <c r="Z51" s="24"/>
      <c r="AA51" s="24"/>
      <c r="AB51" s="24"/>
      <c r="AC51" s="25"/>
    </row>
    <row r="52" spans="1:29" ht="19.5" customHeight="1">
      <c r="A52" s="12" t="s">
        <v>99</v>
      </c>
      <c r="B52" s="19"/>
      <c r="C52" s="30" t="s">
        <v>160</v>
      </c>
      <c r="D52" s="37" t="s">
        <v>161</v>
      </c>
      <c r="E52" s="20" t="s">
        <v>27</v>
      </c>
      <c r="F52" s="22" t="s">
        <v>15</v>
      </c>
      <c r="G52" s="22" t="s">
        <v>16</v>
      </c>
      <c r="H52" s="23">
        <v>1573934</v>
      </c>
      <c r="I52" s="24" t="s">
        <v>76</v>
      </c>
      <c r="J52" s="35" t="s">
        <v>292</v>
      </c>
      <c r="K52" s="76" t="s">
        <v>258</v>
      </c>
      <c r="L52" s="77">
        <v>157394</v>
      </c>
      <c r="M52" s="77"/>
      <c r="N52" s="77"/>
      <c r="O52" s="77">
        <v>472180</v>
      </c>
      <c r="P52" s="77"/>
      <c r="Q52" s="77"/>
      <c r="R52" s="77">
        <v>472180</v>
      </c>
      <c r="S52" s="77"/>
      <c r="T52" s="77"/>
      <c r="U52" s="77">
        <v>472180</v>
      </c>
      <c r="V52" s="77"/>
      <c r="W52" s="77"/>
      <c r="X52" s="82">
        <f t="shared" si="0"/>
        <v>1573934</v>
      </c>
      <c r="Y52" s="87">
        <f t="shared" si="1"/>
        <v>0</v>
      </c>
      <c r="Z52" s="24" t="s">
        <v>255</v>
      </c>
      <c r="AA52" s="24" t="s">
        <v>256</v>
      </c>
      <c r="AB52" s="24"/>
      <c r="AC52" s="25"/>
    </row>
    <row r="53" spans="1:29" ht="19.5" hidden="1" customHeight="1">
      <c r="A53" s="12" t="s">
        <v>99</v>
      </c>
      <c r="B53" s="19"/>
      <c r="C53" s="32"/>
      <c r="D53" s="19"/>
      <c r="E53" s="20" t="s">
        <v>27</v>
      </c>
      <c r="F53" s="22" t="s">
        <v>42</v>
      </c>
      <c r="G53" s="22" t="s">
        <v>16</v>
      </c>
      <c r="H53" s="23">
        <v>5666</v>
      </c>
      <c r="I53" s="24" t="s">
        <v>96</v>
      </c>
      <c r="J53" s="24" t="s">
        <v>97</v>
      </c>
      <c r="K53" s="76" t="s">
        <v>256</v>
      </c>
      <c r="L53" s="77"/>
      <c r="M53" s="77"/>
      <c r="N53" s="77"/>
      <c r="O53" s="77">
        <v>5666</v>
      </c>
      <c r="P53" s="77"/>
      <c r="Q53" s="77"/>
      <c r="R53" s="77"/>
      <c r="S53" s="77"/>
      <c r="T53" s="77"/>
      <c r="U53" s="77"/>
      <c r="V53" s="77"/>
      <c r="W53" s="77"/>
      <c r="X53" s="82">
        <f t="shared" si="0"/>
        <v>5666</v>
      </c>
      <c r="Y53" s="87">
        <f t="shared" si="1"/>
        <v>0</v>
      </c>
      <c r="Z53" s="24"/>
      <c r="AA53" s="24"/>
      <c r="AB53" s="24"/>
      <c r="AC53" s="25"/>
    </row>
    <row r="54" spans="1:29" ht="19.5" customHeight="1">
      <c r="A54" s="12" t="s">
        <v>99</v>
      </c>
      <c r="B54" s="19"/>
      <c r="C54" s="30" t="s">
        <v>162</v>
      </c>
      <c r="D54" s="37" t="s">
        <v>163</v>
      </c>
      <c r="E54" s="20" t="s">
        <v>27</v>
      </c>
      <c r="F54" s="22" t="s">
        <v>15</v>
      </c>
      <c r="G54" s="22" t="s">
        <v>16</v>
      </c>
      <c r="H54" s="23">
        <v>1573934</v>
      </c>
      <c r="I54" s="24" t="s">
        <v>129</v>
      </c>
      <c r="J54" s="35" t="s">
        <v>293</v>
      </c>
      <c r="K54" s="76" t="s">
        <v>273</v>
      </c>
      <c r="L54" s="77">
        <v>100000</v>
      </c>
      <c r="M54" s="77"/>
      <c r="N54" s="77"/>
      <c r="O54" s="77"/>
      <c r="P54" s="77">
        <v>1473934</v>
      </c>
      <c r="Q54" s="77"/>
      <c r="R54" s="77"/>
      <c r="S54" s="77"/>
      <c r="T54" s="77"/>
      <c r="U54" s="77"/>
      <c r="V54" s="77"/>
      <c r="W54" s="77"/>
      <c r="X54" s="82">
        <f t="shared" si="0"/>
        <v>1573934</v>
      </c>
      <c r="Y54" s="87">
        <f t="shared" si="1"/>
        <v>0</v>
      </c>
      <c r="Z54" s="24" t="s">
        <v>255</v>
      </c>
      <c r="AA54" s="24" t="s">
        <v>265</v>
      </c>
      <c r="AB54" s="24"/>
      <c r="AC54" s="25"/>
    </row>
    <row r="55" spans="1:29" ht="19.5" hidden="1" customHeight="1">
      <c r="A55" s="12" t="s">
        <v>99</v>
      </c>
      <c r="B55" s="19"/>
      <c r="C55" s="32"/>
      <c r="D55" s="19"/>
      <c r="E55" s="20" t="s">
        <v>27</v>
      </c>
      <c r="F55" s="22" t="s">
        <v>42</v>
      </c>
      <c r="G55" s="22" t="s">
        <v>16</v>
      </c>
      <c r="H55" s="23">
        <v>5666</v>
      </c>
      <c r="I55" s="24" t="s">
        <v>96</v>
      </c>
      <c r="J55" s="24" t="s">
        <v>97</v>
      </c>
      <c r="K55" s="76" t="s">
        <v>265</v>
      </c>
      <c r="L55" s="77"/>
      <c r="M55" s="77"/>
      <c r="N55" s="77"/>
      <c r="O55" s="77">
        <v>5666</v>
      </c>
      <c r="P55" s="77"/>
      <c r="Q55" s="77"/>
      <c r="R55" s="77"/>
      <c r="S55" s="77"/>
      <c r="T55" s="77"/>
      <c r="U55" s="77"/>
      <c r="V55" s="77"/>
      <c r="W55" s="77"/>
      <c r="X55" s="82">
        <f t="shared" si="0"/>
        <v>5666</v>
      </c>
      <c r="Y55" s="87">
        <f t="shared" si="1"/>
        <v>0</v>
      </c>
      <c r="Z55" s="24"/>
      <c r="AA55" s="24"/>
      <c r="AB55" s="24"/>
      <c r="AC55" s="25"/>
    </row>
    <row r="56" spans="1:29" ht="19.5" customHeight="1">
      <c r="A56" s="12" t="s">
        <v>99</v>
      </c>
      <c r="B56" s="19"/>
      <c r="C56" s="30" t="s">
        <v>146</v>
      </c>
      <c r="D56" s="37" t="s">
        <v>164</v>
      </c>
      <c r="E56" s="20" t="s">
        <v>27</v>
      </c>
      <c r="F56" s="22" t="s">
        <v>15</v>
      </c>
      <c r="G56" s="22" t="s">
        <v>16</v>
      </c>
      <c r="H56" s="23">
        <v>2116614</v>
      </c>
      <c r="I56" s="24" t="s">
        <v>76</v>
      </c>
      <c r="J56" s="35" t="s">
        <v>288</v>
      </c>
      <c r="K56" s="76" t="s">
        <v>257</v>
      </c>
      <c r="L56" s="77">
        <v>211662</v>
      </c>
      <c r="M56" s="77"/>
      <c r="N56" s="77"/>
      <c r="O56" s="77">
        <v>634984</v>
      </c>
      <c r="P56" s="77"/>
      <c r="Q56" s="77"/>
      <c r="R56" s="77">
        <v>634984</v>
      </c>
      <c r="S56" s="77"/>
      <c r="T56" s="77"/>
      <c r="U56" s="77">
        <v>634984</v>
      </c>
      <c r="V56" s="77"/>
      <c r="W56" s="77"/>
      <c r="X56" s="82">
        <f t="shared" si="0"/>
        <v>2116614</v>
      </c>
      <c r="Y56" s="87">
        <f t="shared" si="1"/>
        <v>0</v>
      </c>
      <c r="Z56" s="24" t="s">
        <v>255</v>
      </c>
      <c r="AA56" s="24" t="s">
        <v>256</v>
      </c>
      <c r="AB56" s="24"/>
      <c r="AC56" s="25"/>
    </row>
    <row r="57" spans="1:29" ht="19.5" hidden="1" customHeight="1">
      <c r="A57" s="12" t="s">
        <v>99</v>
      </c>
      <c r="B57" s="19"/>
      <c r="C57" s="32"/>
      <c r="D57" s="19"/>
      <c r="E57" s="20" t="s">
        <v>27</v>
      </c>
      <c r="F57" s="22" t="s">
        <v>42</v>
      </c>
      <c r="G57" s="22" t="s">
        <v>16</v>
      </c>
      <c r="H57" s="23">
        <v>7620</v>
      </c>
      <c r="I57" s="24" t="s">
        <v>96</v>
      </c>
      <c r="J57" s="24" t="s">
        <v>97</v>
      </c>
      <c r="K57" s="76" t="s">
        <v>265</v>
      </c>
      <c r="L57" s="77"/>
      <c r="M57" s="77"/>
      <c r="N57" s="77"/>
      <c r="O57" s="77"/>
      <c r="P57" s="77">
        <v>7620</v>
      </c>
      <c r="Q57" s="77"/>
      <c r="R57" s="77"/>
      <c r="S57" s="77"/>
      <c r="T57" s="77"/>
      <c r="U57" s="77"/>
      <c r="V57" s="77"/>
      <c r="W57" s="77"/>
      <c r="X57" s="82">
        <f t="shared" si="0"/>
        <v>7620</v>
      </c>
      <c r="Y57" s="87">
        <f t="shared" si="1"/>
        <v>0</v>
      </c>
      <c r="Z57" s="24"/>
      <c r="AA57" s="24"/>
      <c r="AB57" s="24"/>
      <c r="AC57" s="25"/>
    </row>
    <row r="58" spans="1:29" ht="19.5" customHeight="1">
      <c r="A58" s="12" t="s">
        <v>99</v>
      </c>
      <c r="B58" s="19"/>
      <c r="C58" s="30" t="s">
        <v>37</v>
      </c>
      <c r="D58" s="37" t="s">
        <v>168</v>
      </c>
      <c r="E58" s="20" t="s">
        <v>43</v>
      </c>
      <c r="F58" s="22" t="s">
        <v>40</v>
      </c>
      <c r="G58" s="22" t="s">
        <v>16</v>
      </c>
      <c r="H58" s="23">
        <v>2844047</v>
      </c>
      <c r="I58" s="24" t="s">
        <v>78</v>
      </c>
      <c r="J58" s="24" t="s">
        <v>275</v>
      </c>
      <c r="K58" s="76" t="s">
        <v>253</v>
      </c>
      <c r="L58" s="77"/>
      <c r="M58" s="77">
        <v>1422024</v>
      </c>
      <c r="N58" s="77"/>
      <c r="O58" s="77"/>
      <c r="P58" s="77">
        <v>455048</v>
      </c>
      <c r="Q58" s="77"/>
      <c r="R58" s="77"/>
      <c r="S58" s="77">
        <v>455048</v>
      </c>
      <c r="T58" s="77"/>
      <c r="U58" s="77"/>
      <c r="V58" s="77">
        <v>511927</v>
      </c>
      <c r="W58" s="77"/>
      <c r="X58" s="82">
        <f t="shared" si="0"/>
        <v>2844047</v>
      </c>
      <c r="Y58" s="87">
        <f t="shared" si="1"/>
        <v>0</v>
      </c>
      <c r="Z58" s="24"/>
      <c r="AA58" s="24" t="s">
        <v>264</v>
      </c>
      <c r="AB58" s="24"/>
      <c r="AC58" s="25"/>
    </row>
    <row r="59" spans="1:29" ht="19.5" hidden="1" customHeight="1">
      <c r="A59" s="12" t="s">
        <v>99</v>
      </c>
      <c r="B59" s="13"/>
      <c r="C59" s="14"/>
      <c r="D59" s="15"/>
      <c r="E59" s="20" t="s">
        <v>43</v>
      </c>
      <c r="F59" s="22" t="s">
        <v>42</v>
      </c>
      <c r="G59" s="22" t="s">
        <v>16</v>
      </c>
      <c r="H59" s="23">
        <v>7318</v>
      </c>
      <c r="I59" s="24" t="s">
        <v>96</v>
      </c>
      <c r="J59" s="24" t="s">
        <v>97</v>
      </c>
      <c r="K59" s="76" t="s">
        <v>274</v>
      </c>
      <c r="L59" s="77"/>
      <c r="M59" s="77"/>
      <c r="N59" s="77"/>
      <c r="O59" s="77"/>
      <c r="P59" s="77"/>
      <c r="Q59" s="77">
        <v>7318</v>
      </c>
      <c r="R59" s="77"/>
      <c r="S59" s="77"/>
      <c r="T59" s="77"/>
      <c r="U59" s="77"/>
      <c r="V59" s="77"/>
      <c r="W59" s="77"/>
      <c r="X59" s="82">
        <f t="shared" si="0"/>
        <v>7318</v>
      </c>
      <c r="Y59" s="87">
        <f t="shared" si="1"/>
        <v>0</v>
      </c>
      <c r="Z59" s="24"/>
      <c r="AA59" s="24"/>
      <c r="AB59" s="24"/>
      <c r="AC59" s="25"/>
    </row>
    <row r="60" spans="1:29" ht="19.5" hidden="1" customHeight="1">
      <c r="A60" s="12" t="s">
        <v>99</v>
      </c>
      <c r="B60" s="19"/>
      <c r="C60" s="30" t="s">
        <v>169</v>
      </c>
      <c r="D60" s="37" t="s">
        <v>170</v>
      </c>
      <c r="E60" s="20" t="s">
        <v>43</v>
      </c>
      <c r="F60" s="22" t="s">
        <v>40</v>
      </c>
      <c r="G60" s="22" t="s">
        <v>16</v>
      </c>
      <c r="H60" s="23">
        <v>3726411</v>
      </c>
      <c r="I60" s="24" t="s">
        <v>171</v>
      </c>
      <c r="J60" s="24" t="s">
        <v>259</v>
      </c>
      <c r="K60" s="76" t="s">
        <v>256</v>
      </c>
      <c r="L60" s="77"/>
      <c r="M60" s="77"/>
      <c r="N60" s="77"/>
      <c r="O60" s="77">
        <v>1490565</v>
      </c>
      <c r="P60" s="77"/>
      <c r="Q60" s="77"/>
      <c r="R60" s="77">
        <v>1117923</v>
      </c>
      <c r="S60" s="77"/>
      <c r="T60" s="77"/>
      <c r="U60" s="77">
        <v>1117923</v>
      </c>
      <c r="V60" s="77"/>
      <c r="W60" s="77"/>
      <c r="X60" s="82">
        <f t="shared" si="0"/>
        <v>3726411</v>
      </c>
      <c r="Y60" s="87">
        <f t="shared" si="1"/>
        <v>0</v>
      </c>
      <c r="Z60" s="24"/>
      <c r="AA60" s="24" t="s">
        <v>256</v>
      </c>
      <c r="AB60" s="24"/>
      <c r="AC60" s="25"/>
    </row>
    <row r="61" spans="1:29" ht="19.5" hidden="1" customHeight="1">
      <c r="A61" s="12" t="s">
        <v>99</v>
      </c>
      <c r="B61" s="13"/>
      <c r="C61" s="14"/>
      <c r="D61" s="15"/>
      <c r="E61" s="20" t="s">
        <v>43</v>
      </c>
      <c r="F61" s="22" t="s">
        <v>42</v>
      </c>
      <c r="G61" s="22" t="s">
        <v>16</v>
      </c>
      <c r="H61" s="23">
        <v>10061</v>
      </c>
      <c r="I61" s="24" t="s">
        <v>96</v>
      </c>
      <c r="J61" s="24" t="s">
        <v>97</v>
      </c>
      <c r="K61" s="76" t="s">
        <v>274</v>
      </c>
      <c r="L61" s="77"/>
      <c r="M61" s="77"/>
      <c r="N61" s="77"/>
      <c r="O61" s="77"/>
      <c r="P61" s="77"/>
      <c r="Q61" s="77">
        <v>10061</v>
      </c>
      <c r="R61" s="77"/>
      <c r="S61" s="77"/>
      <c r="T61" s="77"/>
      <c r="U61" s="77"/>
      <c r="V61" s="77"/>
      <c r="W61" s="77"/>
      <c r="X61" s="82">
        <f t="shared" si="0"/>
        <v>10061</v>
      </c>
      <c r="Y61" s="87">
        <f t="shared" si="1"/>
        <v>0</v>
      </c>
      <c r="Z61" s="24"/>
      <c r="AA61" s="24"/>
      <c r="AB61" s="24"/>
      <c r="AC61" s="25"/>
    </row>
    <row r="62" spans="1:29" ht="19.5" customHeight="1">
      <c r="A62" s="12" t="s">
        <v>99</v>
      </c>
      <c r="B62" s="19"/>
      <c r="C62" s="30" t="s">
        <v>174</v>
      </c>
      <c r="D62" s="37" t="s">
        <v>175</v>
      </c>
      <c r="E62" s="20" t="s">
        <v>43</v>
      </c>
      <c r="F62" s="22" t="s">
        <v>147</v>
      </c>
      <c r="G62" s="22" t="s">
        <v>16</v>
      </c>
      <c r="H62" s="23">
        <v>53065</v>
      </c>
      <c r="I62" s="24" t="s">
        <v>78</v>
      </c>
      <c r="J62" s="35" t="s">
        <v>294</v>
      </c>
      <c r="K62" s="76" t="s">
        <v>254</v>
      </c>
      <c r="L62" s="77">
        <v>53065</v>
      </c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82">
        <f t="shared" si="0"/>
        <v>53065</v>
      </c>
      <c r="Y62" s="87">
        <f t="shared" si="1"/>
        <v>0</v>
      </c>
      <c r="Z62" s="24" t="s">
        <v>278</v>
      </c>
      <c r="AA62" s="24"/>
      <c r="AB62" s="24"/>
      <c r="AC62" s="25"/>
    </row>
    <row r="63" spans="1:29" ht="19.5" hidden="1" customHeight="1">
      <c r="A63" s="12" t="s">
        <v>99</v>
      </c>
      <c r="B63" s="19"/>
      <c r="C63" s="32"/>
      <c r="D63" s="19"/>
      <c r="E63" s="20" t="s">
        <v>43</v>
      </c>
      <c r="F63" s="22" t="s">
        <v>15</v>
      </c>
      <c r="G63" s="22" t="s">
        <v>16</v>
      </c>
      <c r="H63" s="23">
        <v>1080753</v>
      </c>
      <c r="I63" s="24" t="s">
        <v>78</v>
      </c>
      <c r="J63" s="35" t="s">
        <v>294</v>
      </c>
      <c r="K63" s="76" t="s">
        <v>256</v>
      </c>
      <c r="L63" s="77"/>
      <c r="M63" s="77"/>
      <c r="N63" s="77"/>
      <c r="O63" s="77">
        <v>360251</v>
      </c>
      <c r="P63" s="77"/>
      <c r="Q63" s="77"/>
      <c r="R63" s="77">
        <v>360251</v>
      </c>
      <c r="S63" s="77"/>
      <c r="T63" s="77"/>
      <c r="U63" s="77">
        <v>360251</v>
      </c>
      <c r="V63" s="77"/>
      <c r="W63" s="77"/>
      <c r="X63" s="82">
        <f t="shared" si="0"/>
        <v>1080753</v>
      </c>
      <c r="Y63" s="87">
        <f t="shared" si="1"/>
        <v>0</v>
      </c>
      <c r="Z63" s="24"/>
      <c r="AA63" s="24" t="s">
        <v>280</v>
      </c>
      <c r="AB63" s="24"/>
      <c r="AC63" s="25"/>
    </row>
    <row r="64" spans="1:29" ht="19.5" hidden="1" customHeight="1">
      <c r="A64" s="12" t="s">
        <v>99</v>
      </c>
      <c r="B64" s="19"/>
      <c r="C64" s="14"/>
      <c r="D64" s="15"/>
      <c r="E64" s="20" t="s">
        <v>43</v>
      </c>
      <c r="F64" s="22" t="s">
        <v>42</v>
      </c>
      <c r="G64" s="22" t="s">
        <v>16</v>
      </c>
      <c r="H64" s="23">
        <v>3890</v>
      </c>
      <c r="I64" s="24" t="s">
        <v>96</v>
      </c>
      <c r="J64" s="24" t="s">
        <v>97</v>
      </c>
      <c r="K64" s="76" t="s">
        <v>274</v>
      </c>
      <c r="L64" s="77"/>
      <c r="M64" s="77"/>
      <c r="N64" s="77"/>
      <c r="O64" s="77"/>
      <c r="P64" s="77"/>
      <c r="Q64" s="77">
        <v>3890</v>
      </c>
      <c r="R64" s="77"/>
      <c r="S64" s="77"/>
      <c r="T64" s="77"/>
      <c r="U64" s="77"/>
      <c r="V64" s="77"/>
      <c r="W64" s="77"/>
      <c r="X64" s="82">
        <f t="shared" si="0"/>
        <v>3890</v>
      </c>
      <c r="Y64" s="87">
        <f t="shared" si="1"/>
        <v>0</v>
      </c>
      <c r="Z64" s="24"/>
      <c r="AA64" s="24"/>
      <c r="AB64" s="24"/>
      <c r="AC64" s="25"/>
    </row>
    <row r="65" spans="1:31" s="27" customFormat="1" ht="19.5" hidden="1" customHeight="1">
      <c r="A65" s="43" t="s">
        <v>19</v>
      </c>
      <c r="B65" s="44"/>
      <c r="C65" s="45"/>
      <c r="D65" s="46"/>
      <c r="E65" s="45"/>
      <c r="F65" s="47"/>
      <c r="G65" s="47"/>
      <c r="H65" s="48">
        <f>SUM(H46:H64)</f>
        <v>20693673</v>
      </c>
      <c r="I65" s="49"/>
      <c r="J65" s="49"/>
      <c r="K65" s="49"/>
      <c r="L65" s="48">
        <f>SUM(L46:L64)</f>
        <v>810941</v>
      </c>
      <c r="M65" s="48">
        <f t="shared" ref="M65:W65" si="4">SUM(M46:M64)</f>
        <v>1422024</v>
      </c>
      <c r="N65" s="48">
        <f t="shared" si="4"/>
        <v>0</v>
      </c>
      <c r="O65" s="48">
        <f t="shared" si="4"/>
        <v>4122722</v>
      </c>
      <c r="P65" s="48">
        <f t="shared" si="4"/>
        <v>3303147</v>
      </c>
      <c r="Q65" s="48">
        <f t="shared" si="4"/>
        <v>21269</v>
      </c>
      <c r="R65" s="48">
        <f t="shared" si="4"/>
        <v>5023298</v>
      </c>
      <c r="S65" s="48">
        <f t="shared" si="4"/>
        <v>455048</v>
      </c>
      <c r="T65" s="48">
        <f t="shared" si="4"/>
        <v>0</v>
      </c>
      <c r="U65" s="48">
        <f t="shared" si="4"/>
        <v>5023297</v>
      </c>
      <c r="V65" s="48">
        <f t="shared" si="4"/>
        <v>511927</v>
      </c>
      <c r="W65" s="48">
        <f t="shared" si="4"/>
        <v>0</v>
      </c>
      <c r="X65" s="82">
        <f t="shared" si="0"/>
        <v>20693673</v>
      </c>
      <c r="Y65" s="87">
        <f t="shared" si="1"/>
        <v>0</v>
      </c>
      <c r="Z65" s="49"/>
      <c r="AA65" s="49"/>
      <c r="AB65" s="49"/>
      <c r="AC65" s="50"/>
      <c r="AD65" s="8"/>
      <c r="AE65" s="8"/>
    </row>
    <row r="66" spans="1:31" ht="19.5" customHeight="1">
      <c r="A66" s="12" t="s">
        <v>99</v>
      </c>
      <c r="B66" s="37" t="s">
        <v>29</v>
      </c>
      <c r="C66" s="30"/>
      <c r="D66" s="21" t="s">
        <v>176</v>
      </c>
      <c r="E66" s="20" t="s">
        <v>44</v>
      </c>
      <c r="F66" s="22" t="s">
        <v>40</v>
      </c>
      <c r="G66" s="22" t="s">
        <v>16</v>
      </c>
      <c r="H66" s="23">
        <v>5358132</v>
      </c>
      <c r="I66" s="24" t="s">
        <v>158</v>
      </c>
      <c r="J66" s="24" t="s">
        <v>178</v>
      </c>
      <c r="K66" s="76" t="s">
        <v>255</v>
      </c>
      <c r="L66" s="77">
        <f>H66</f>
        <v>5358132</v>
      </c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82">
        <f t="shared" si="0"/>
        <v>5358132</v>
      </c>
      <c r="Y66" s="87">
        <f t="shared" si="1"/>
        <v>0</v>
      </c>
      <c r="Z66" s="24" t="s">
        <v>255</v>
      </c>
      <c r="AA66" s="24" t="s">
        <v>253</v>
      </c>
      <c r="AB66" s="24"/>
      <c r="AC66" s="25"/>
    </row>
    <row r="67" spans="1:31" ht="19.5" customHeight="1">
      <c r="A67" s="12" t="s">
        <v>99</v>
      </c>
      <c r="B67" s="19"/>
      <c r="C67" s="20" t="s">
        <v>46</v>
      </c>
      <c r="D67" s="37" t="s">
        <v>49</v>
      </c>
      <c r="E67" s="20" t="s">
        <v>48</v>
      </c>
      <c r="F67" s="22" t="s">
        <v>40</v>
      </c>
      <c r="G67" s="22" t="s">
        <v>16</v>
      </c>
      <c r="H67" s="23">
        <v>1000000</v>
      </c>
      <c r="I67" s="24" t="s">
        <v>80</v>
      </c>
      <c r="J67" s="24" t="s">
        <v>83</v>
      </c>
      <c r="K67" s="76" t="s">
        <v>255</v>
      </c>
      <c r="L67" s="77">
        <v>1000000</v>
      </c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82">
        <f t="shared" si="0"/>
        <v>1000000</v>
      </c>
      <c r="Y67" s="87">
        <f t="shared" si="1"/>
        <v>0</v>
      </c>
      <c r="Z67" s="24"/>
      <c r="AA67" s="24"/>
      <c r="AB67" s="24"/>
      <c r="AC67" s="25"/>
    </row>
    <row r="68" spans="1:31" ht="19.5" hidden="1" customHeight="1">
      <c r="A68" s="12" t="s">
        <v>99</v>
      </c>
      <c r="B68" s="19"/>
      <c r="C68" s="14" t="s">
        <v>45</v>
      </c>
      <c r="D68" s="15"/>
      <c r="E68" s="20" t="s">
        <v>48</v>
      </c>
      <c r="F68" s="22" t="s">
        <v>47</v>
      </c>
      <c r="G68" s="22" t="s">
        <v>16</v>
      </c>
      <c r="H68" s="23">
        <v>500000</v>
      </c>
      <c r="I68" s="24" t="s">
        <v>80</v>
      </c>
      <c r="J68" s="24" t="s">
        <v>83</v>
      </c>
      <c r="K68" s="76" t="s">
        <v>255</v>
      </c>
      <c r="L68" s="77">
        <v>500000</v>
      </c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82">
        <f t="shared" si="0"/>
        <v>500000</v>
      </c>
      <c r="Y68" s="87">
        <f t="shared" si="1"/>
        <v>0</v>
      </c>
      <c r="Z68" s="24"/>
      <c r="AA68" s="24"/>
      <c r="AB68" s="24"/>
      <c r="AC68" s="25"/>
    </row>
    <row r="69" spans="1:31" ht="19.5" hidden="1" customHeight="1">
      <c r="A69" s="12" t="s">
        <v>99</v>
      </c>
      <c r="B69" s="19"/>
      <c r="C69" s="30"/>
      <c r="D69" s="37" t="s">
        <v>179</v>
      </c>
      <c r="E69" s="20" t="s">
        <v>48</v>
      </c>
      <c r="F69" s="22" t="s">
        <v>147</v>
      </c>
      <c r="G69" s="22" t="s">
        <v>16</v>
      </c>
      <c r="H69" s="60"/>
      <c r="I69" s="24" t="s">
        <v>80</v>
      </c>
      <c r="J69" s="24" t="s">
        <v>83</v>
      </c>
      <c r="K69" s="76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77"/>
      <c r="X69" s="82">
        <f t="shared" si="0"/>
        <v>0</v>
      </c>
      <c r="Y69" s="87">
        <f t="shared" si="1"/>
        <v>0</v>
      </c>
      <c r="Z69" s="24"/>
      <c r="AA69" s="24"/>
      <c r="AB69" s="24"/>
      <c r="AC69" s="25"/>
    </row>
    <row r="70" spans="1:31" ht="19.5" customHeight="1">
      <c r="A70" s="12" t="s">
        <v>303</v>
      </c>
      <c r="B70" s="19"/>
      <c r="C70" s="32"/>
      <c r="D70" s="37" t="s">
        <v>179</v>
      </c>
      <c r="E70" s="20" t="s">
        <v>201</v>
      </c>
      <c r="F70" s="22" t="s">
        <v>147</v>
      </c>
      <c r="G70" s="22"/>
      <c r="H70" s="23">
        <v>259332</v>
      </c>
      <c r="I70" s="24" t="s">
        <v>296</v>
      </c>
      <c r="J70" s="35" t="s">
        <v>295</v>
      </c>
      <c r="K70" s="76" t="s">
        <v>255</v>
      </c>
      <c r="L70" s="77">
        <v>259332</v>
      </c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77"/>
      <c r="X70" s="82">
        <f t="shared" si="0"/>
        <v>259332</v>
      </c>
      <c r="Y70" s="87">
        <f t="shared" si="1"/>
        <v>0</v>
      </c>
      <c r="Z70" s="24" t="s">
        <v>255</v>
      </c>
      <c r="AA70" s="24"/>
      <c r="AB70" s="24"/>
      <c r="AC70" s="25"/>
    </row>
    <row r="71" spans="1:31" ht="19.5" customHeight="1">
      <c r="A71" s="12" t="s">
        <v>303</v>
      </c>
      <c r="B71" s="19"/>
      <c r="C71" s="32"/>
      <c r="D71" s="37" t="s">
        <v>179</v>
      </c>
      <c r="E71" s="20" t="s">
        <v>200</v>
      </c>
      <c r="F71" s="22" t="s">
        <v>147</v>
      </c>
      <c r="G71" s="22"/>
      <c r="H71" s="23">
        <v>138732</v>
      </c>
      <c r="I71" s="24" t="s">
        <v>296</v>
      </c>
      <c r="J71" s="35" t="s">
        <v>295</v>
      </c>
      <c r="K71" s="76" t="s">
        <v>255</v>
      </c>
      <c r="L71" s="77">
        <v>138732</v>
      </c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77"/>
      <c r="X71" s="82">
        <f t="shared" ref="X71:X134" si="5">SUM(L71:W71)</f>
        <v>138732</v>
      </c>
      <c r="Y71" s="87">
        <f t="shared" ref="Y71:Y134" si="6">H71-X71</f>
        <v>0</v>
      </c>
      <c r="Z71" s="24" t="s">
        <v>255</v>
      </c>
      <c r="AA71" s="24"/>
      <c r="AB71" s="24"/>
      <c r="AC71" s="25"/>
    </row>
    <row r="72" spans="1:31" ht="19.5" hidden="1" customHeight="1">
      <c r="A72" s="12"/>
      <c r="B72" s="19"/>
      <c r="C72" s="32"/>
      <c r="D72" s="37" t="s">
        <v>179</v>
      </c>
      <c r="E72" s="20" t="s">
        <v>202</v>
      </c>
      <c r="F72" s="22" t="s">
        <v>147</v>
      </c>
      <c r="G72" s="22"/>
      <c r="H72" s="23">
        <v>48767</v>
      </c>
      <c r="I72" s="24"/>
      <c r="J72" s="24"/>
      <c r="K72" s="88" t="s">
        <v>260</v>
      </c>
      <c r="L72" s="77">
        <v>48767</v>
      </c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77"/>
      <c r="X72" s="82">
        <f t="shared" si="5"/>
        <v>48767</v>
      </c>
      <c r="Y72" s="87">
        <f t="shared" si="6"/>
        <v>0</v>
      </c>
      <c r="Z72" s="24"/>
      <c r="AA72" s="24"/>
      <c r="AB72" s="24"/>
      <c r="AC72" s="25"/>
    </row>
    <row r="73" spans="1:31" ht="19.5" hidden="1" customHeight="1">
      <c r="A73" s="12"/>
      <c r="B73" s="19"/>
      <c r="C73" s="32"/>
      <c r="D73" s="37" t="s">
        <v>179</v>
      </c>
      <c r="E73" s="20" t="s">
        <v>203</v>
      </c>
      <c r="F73" s="22" t="s">
        <v>147</v>
      </c>
      <c r="G73" s="22"/>
      <c r="H73" s="23">
        <v>14661</v>
      </c>
      <c r="I73" s="24"/>
      <c r="J73" s="24"/>
      <c r="K73" s="88" t="s">
        <v>261</v>
      </c>
      <c r="L73" s="77">
        <v>14661</v>
      </c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77"/>
      <c r="X73" s="82">
        <f t="shared" si="5"/>
        <v>14661</v>
      </c>
      <c r="Y73" s="87">
        <f t="shared" si="6"/>
        <v>0</v>
      </c>
      <c r="Z73" s="24"/>
      <c r="AA73" s="24"/>
      <c r="AB73" s="24"/>
      <c r="AC73" s="25"/>
    </row>
    <row r="74" spans="1:31" ht="19.5" hidden="1" customHeight="1">
      <c r="A74" s="12"/>
      <c r="B74" s="19"/>
      <c r="C74" s="32"/>
      <c r="D74" s="37" t="s">
        <v>179</v>
      </c>
      <c r="E74" s="20" t="s">
        <v>204</v>
      </c>
      <c r="F74" s="22" t="s">
        <v>147</v>
      </c>
      <c r="G74" s="22"/>
      <c r="H74" s="23">
        <v>16526</v>
      </c>
      <c r="I74" s="24"/>
      <c r="J74" s="24"/>
      <c r="K74" s="88" t="s">
        <v>262</v>
      </c>
      <c r="L74" s="77">
        <v>16526</v>
      </c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77"/>
      <c r="X74" s="82">
        <f t="shared" si="5"/>
        <v>16526</v>
      </c>
      <c r="Y74" s="87">
        <f t="shared" si="6"/>
        <v>0</v>
      </c>
      <c r="Z74" s="24"/>
      <c r="AA74" s="24"/>
      <c r="AB74" s="24"/>
      <c r="AC74" s="25"/>
    </row>
    <row r="75" spans="1:31" ht="19.5" customHeight="1">
      <c r="A75" s="12" t="s">
        <v>303</v>
      </c>
      <c r="B75" s="19"/>
      <c r="C75" s="32"/>
      <c r="D75" s="37" t="s">
        <v>179</v>
      </c>
      <c r="E75" s="20" t="s">
        <v>191</v>
      </c>
      <c r="F75" s="22" t="s">
        <v>147</v>
      </c>
      <c r="G75" s="22"/>
      <c r="H75" s="23">
        <v>20116</v>
      </c>
      <c r="I75" s="24" t="s">
        <v>199</v>
      </c>
      <c r="J75" s="24" t="s">
        <v>297</v>
      </c>
      <c r="K75" s="76" t="s">
        <v>255</v>
      </c>
      <c r="L75" s="77">
        <v>20116</v>
      </c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77"/>
      <c r="X75" s="82">
        <f t="shared" si="5"/>
        <v>20116</v>
      </c>
      <c r="Y75" s="87">
        <f t="shared" si="6"/>
        <v>0</v>
      </c>
      <c r="Z75" s="24" t="s">
        <v>278</v>
      </c>
      <c r="AA75" s="24"/>
      <c r="AB75" s="24"/>
      <c r="AC75" s="25"/>
    </row>
    <row r="76" spans="1:31" ht="19.5" customHeight="1">
      <c r="A76" s="12" t="s">
        <v>303</v>
      </c>
      <c r="B76" s="19"/>
      <c r="C76" s="32"/>
      <c r="D76" s="37" t="s">
        <v>179</v>
      </c>
      <c r="E76" s="20" t="s">
        <v>186</v>
      </c>
      <c r="F76" s="22" t="s">
        <v>147</v>
      </c>
      <c r="G76" s="22"/>
      <c r="H76" s="23">
        <v>10427</v>
      </c>
      <c r="I76" s="24" t="s">
        <v>199</v>
      </c>
      <c r="J76" s="24" t="s">
        <v>214</v>
      </c>
      <c r="K76" s="76" t="s">
        <v>255</v>
      </c>
      <c r="L76" s="77">
        <v>10427</v>
      </c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77"/>
      <c r="X76" s="82">
        <f t="shared" si="5"/>
        <v>10427</v>
      </c>
      <c r="Y76" s="87">
        <f t="shared" si="6"/>
        <v>0</v>
      </c>
      <c r="Z76" s="24" t="s">
        <v>278</v>
      </c>
      <c r="AA76" s="24"/>
      <c r="AB76" s="24"/>
      <c r="AC76" s="25"/>
    </row>
    <row r="77" spans="1:31" ht="19.5" hidden="1" customHeight="1">
      <c r="A77" s="12"/>
      <c r="B77" s="19"/>
      <c r="C77" s="32"/>
      <c r="D77" s="37" t="s">
        <v>179</v>
      </c>
      <c r="E77" s="20" t="s">
        <v>205</v>
      </c>
      <c r="F77" s="22" t="s">
        <v>147</v>
      </c>
      <c r="G77" s="22"/>
      <c r="H77" s="23">
        <v>47315</v>
      </c>
      <c r="I77" s="24"/>
      <c r="J77" s="24"/>
      <c r="K77" s="88" t="s">
        <v>261</v>
      </c>
      <c r="L77" s="77">
        <v>47315</v>
      </c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77"/>
      <c r="X77" s="82">
        <f t="shared" si="5"/>
        <v>47315</v>
      </c>
      <c r="Y77" s="87">
        <f t="shared" si="6"/>
        <v>0</v>
      </c>
      <c r="Z77" s="24"/>
      <c r="AA77" s="24"/>
      <c r="AB77" s="24"/>
      <c r="AC77" s="25"/>
    </row>
    <row r="78" spans="1:31" ht="19.5" hidden="1" customHeight="1">
      <c r="A78" s="12"/>
      <c r="B78" s="19"/>
      <c r="C78" s="32"/>
      <c r="D78" s="37" t="s">
        <v>179</v>
      </c>
      <c r="E78" s="20" t="s">
        <v>206</v>
      </c>
      <c r="F78" s="22" t="s">
        <v>147</v>
      </c>
      <c r="G78" s="22"/>
      <c r="H78" s="23">
        <v>21542</v>
      </c>
      <c r="I78" s="24"/>
      <c r="J78" s="24"/>
      <c r="K78" s="88" t="s">
        <v>263</v>
      </c>
      <c r="L78" s="77">
        <v>21542</v>
      </c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77"/>
      <c r="X78" s="82">
        <f t="shared" si="5"/>
        <v>21542</v>
      </c>
      <c r="Y78" s="87">
        <f t="shared" si="6"/>
        <v>0</v>
      </c>
      <c r="Z78" s="24"/>
      <c r="AA78" s="24"/>
      <c r="AB78" s="24"/>
      <c r="AC78" s="25"/>
    </row>
    <row r="79" spans="1:31" ht="19.5" hidden="1" customHeight="1">
      <c r="A79" s="12"/>
      <c r="B79" s="19"/>
      <c r="C79" s="32"/>
      <c r="D79" s="37" t="s">
        <v>179</v>
      </c>
      <c r="E79" s="20" t="s">
        <v>207</v>
      </c>
      <c r="F79" s="22" t="s">
        <v>147</v>
      </c>
      <c r="G79" s="22"/>
      <c r="H79" s="23">
        <v>-20670</v>
      </c>
      <c r="I79" s="24" t="s">
        <v>199</v>
      </c>
      <c r="J79" s="35" t="s">
        <v>285</v>
      </c>
      <c r="K79" s="76" t="s">
        <v>255</v>
      </c>
      <c r="L79" s="77">
        <v>-20670</v>
      </c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77"/>
      <c r="X79" s="82">
        <f t="shared" si="5"/>
        <v>-20670</v>
      </c>
      <c r="Y79" s="87">
        <f t="shared" si="6"/>
        <v>0</v>
      </c>
      <c r="Z79" s="24"/>
      <c r="AA79" s="24"/>
      <c r="AB79" s="24"/>
      <c r="AC79" s="25"/>
    </row>
    <row r="80" spans="1:31" ht="19.5" hidden="1" customHeight="1">
      <c r="A80" s="12"/>
      <c r="B80" s="19"/>
      <c r="C80" s="32"/>
      <c r="D80" s="37" t="s">
        <v>179</v>
      </c>
      <c r="E80" s="20" t="s">
        <v>185</v>
      </c>
      <c r="F80" s="22" t="s">
        <v>147</v>
      </c>
      <c r="G80" s="22"/>
      <c r="H80" s="23">
        <v>-9873</v>
      </c>
      <c r="I80" s="24" t="s">
        <v>199</v>
      </c>
      <c r="J80" s="24" t="s">
        <v>214</v>
      </c>
      <c r="K80" s="76" t="s">
        <v>255</v>
      </c>
      <c r="L80" s="77">
        <v>-9873</v>
      </c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77"/>
      <c r="X80" s="82">
        <f t="shared" si="5"/>
        <v>-9873</v>
      </c>
      <c r="Y80" s="87">
        <f t="shared" si="6"/>
        <v>0</v>
      </c>
      <c r="Z80" s="24"/>
      <c r="AA80" s="24"/>
      <c r="AB80" s="24"/>
      <c r="AC80" s="25"/>
    </row>
    <row r="81" spans="1:29" ht="19.5" hidden="1" customHeight="1">
      <c r="A81" s="12" t="s">
        <v>99</v>
      </c>
      <c r="B81" s="19"/>
      <c r="C81" s="32"/>
      <c r="D81" s="37" t="s">
        <v>179</v>
      </c>
      <c r="E81" s="20" t="s">
        <v>48</v>
      </c>
      <c r="F81" s="22" t="s">
        <v>15</v>
      </c>
      <c r="G81" s="22" t="s">
        <v>16</v>
      </c>
      <c r="H81" s="60"/>
      <c r="I81" s="24" t="s">
        <v>80</v>
      </c>
      <c r="J81" s="24" t="s">
        <v>83</v>
      </c>
      <c r="K81" s="76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82">
        <f t="shared" si="5"/>
        <v>0</v>
      </c>
      <c r="Y81" s="87">
        <f t="shared" si="6"/>
        <v>0</v>
      </c>
      <c r="Z81" s="24"/>
      <c r="AA81" s="24"/>
      <c r="AB81" s="24"/>
      <c r="AC81" s="25"/>
    </row>
    <row r="82" spans="1:29" ht="19.5" hidden="1" customHeight="1">
      <c r="A82" s="12"/>
      <c r="B82" s="19"/>
      <c r="C82" s="32"/>
      <c r="D82" s="37" t="s">
        <v>179</v>
      </c>
      <c r="E82" s="20" t="s">
        <v>208</v>
      </c>
      <c r="F82" s="22" t="s">
        <v>15</v>
      </c>
      <c r="G82" s="22"/>
      <c r="H82" s="23">
        <v>5737447</v>
      </c>
      <c r="I82" s="24" t="s">
        <v>158</v>
      </c>
      <c r="J82" s="35" t="s">
        <v>165</v>
      </c>
      <c r="K82" s="76" t="s">
        <v>256</v>
      </c>
      <c r="L82" s="77"/>
      <c r="M82" s="77"/>
      <c r="N82" s="77"/>
      <c r="O82" s="77">
        <v>2294979</v>
      </c>
      <c r="P82" s="77"/>
      <c r="Q82" s="77"/>
      <c r="R82" s="77">
        <v>1721234</v>
      </c>
      <c r="S82" s="77"/>
      <c r="T82" s="77"/>
      <c r="U82" s="77">
        <v>1721234</v>
      </c>
      <c r="V82" s="77"/>
      <c r="W82" s="77"/>
      <c r="X82" s="82">
        <f t="shared" si="5"/>
        <v>5737447</v>
      </c>
      <c r="Y82" s="87">
        <f t="shared" si="6"/>
        <v>0</v>
      </c>
      <c r="Z82" s="24"/>
      <c r="AA82" s="24" t="s">
        <v>119</v>
      </c>
      <c r="AB82" s="24"/>
      <c r="AC82" s="25"/>
    </row>
    <row r="83" spans="1:29" ht="19.5" customHeight="1">
      <c r="A83" s="12" t="s">
        <v>303</v>
      </c>
      <c r="B83" s="19"/>
      <c r="C83" s="32"/>
      <c r="D83" s="37" t="s">
        <v>179</v>
      </c>
      <c r="E83" s="20" t="s">
        <v>197</v>
      </c>
      <c r="F83" s="22" t="s">
        <v>15</v>
      </c>
      <c r="G83" s="22"/>
      <c r="H83" s="23">
        <v>3028583</v>
      </c>
      <c r="I83" s="24" t="s">
        <v>158</v>
      </c>
      <c r="J83" s="35" t="s">
        <v>166</v>
      </c>
      <c r="K83" s="76" t="s">
        <v>253</v>
      </c>
      <c r="L83" s="77"/>
      <c r="M83" s="77">
        <v>1211433</v>
      </c>
      <c r="N83" s="77"/>
      <c r="O83" s="77">
        <v>908575</v>
      </c>
      <c r="P83" s="77"/>
      <c r="Q83" s="77"/>
      <c r="R83" s="77">
        <v>908575</v>
      </c>
      <c r="S83" s="77"/>
      <c r="T83" s="77"/>
      <c r="U83" s="77"/>
      <c r="V83" s="77"/>
      <c r="W83" s="77"/>
      <c r="X83" s="82">
        <f t="shared" si="5"/>
        <v>3028583</v>
      </c>
      <c r="Y83" s="87">
        <f t="shared" si="6"/>
        <v>0</v>
      </c>
      <c r="Z83" s="24"/>
      <c r="AA83" s="24" t="s">
        <v>241</v>
      </c>
      <c r="AB83" s="24"/>
      <c r="AC83" s="25"/>
    </row>
    <row r="84" spans="1:29" ht="19.5" hidden="1" customHeight="1">
      <c r="A84" s="12"/>
      <c r="B84" s="19"/>
      <c r="C84" s="32"/>
      <c r="D84" s="37" t="s">
        <v>179</v>
      </c>
      <c r="E84" s="20" t="s">
        <v>209</v>
      </c>
      <c r="F84" s="22" t="s">
        <v>15</v>
      </c>
      <c r="G84" s="22"/>
      <c r="H84" s="23">
        <v>3069302</v>
      </c>
      <c r="I84" s="24" t="s">
        <v>158</v>
      </c>
      <c r="J84" s="35" t="s">
        <v>165</v>
      </c>
      <c r="K84" s="76" t="s">
        <v>256</v>
      </c>
      <c r="L84" s="77"/>
      <c r="M84" s="77"/>
      <c r="N84" s="77"/>
      <c r="O84" s="77">
        <v>1227720</v>
      </c>
      <c r="P84" s="77"/>
      <c r="Q84" s="77"/>
      <c r="R84" s="77">
        <v>920791</v>
      </c>
      <c r="S84" s="77"/>
      <c r="T84" s="77"/>
      <c r="U84" s="77">
        <v>920791</v>
      </c>
      <c r="V84" s="77"/>
      <c r="W84" s="77"/>
      <c r="X84" s="82">
        <f t="shared" si="5"/>
        <v>3069302</v>
      </c>
      <c r="Y84" s="87">
        <f t="shared" si="6"/>
        <v>0</v>
      </c>
      <c r="Z84" s="24"/>
      <c r="AA84" s="24" t="s">
        <v>119</v>
      </c>
      <c r="AB84" s="24"/>
      <c r="AC84" s="25"/>
    </row>
    <row r="85" spans="1:29" ht="19.5" hidden="1" customHeight="1">
      <c r="A85" s="12"/>
      <c r="B85" s="19"/>
      <c r="C85" s="32"/>
      <c r="D85" s="37" t="s">
        <v>179</v>
      </c>
      <c r="E85" s="20" t="s">
        <v>202</v>
      </c>
      <c r="F85" s="22" t="s">
        <v>15</v>
      </c>
      <c r="G85" s="22"/>
      <c r="H85" s="23">
        <v>993238</v>
      </c>
      <c r="I85" s="24"/>
      <c r="J85" s="24"/>
      <c r="K85" s="88" t="s">
        <v>262</v>
      </c>
      <c r="L85" s="77">
        <v>993238</v>
      </c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82">
        <f t="shared" si="5"/>
        <v>993238</v>
      </c>
      <c r="Y85" s="87">
        <f t="shared" si="6"/>
        <v>0</v>
      </c>
      <c r="Z85" s="24"/>
      <c r="AA85" s="24"/>
      <c r="AB85" s="24"/>
      <c r="AC85" s="25"/>
    </row>
    <row r="86" spans="1:29" ht="19.5" hidden="1" customHeight="1">
      <c r="A86" s="12"/>
      <c r="B86" s="19"/>
      <c r="C86" s="32"/>
      <c r="D86" s="37" t="s">
        <v>179</v>
      </c>
      <c r="E86" s="20" t="s">
        <v>203</v>
      </c>
      <c r="F86" s="22" t="s">
        <v>15</v>
      </c>
      <c r="G86" s="22"/>
      <c r="H86" s="23">
        <v>239172</v>
      </c>
      <c r="I86" s="24"/>
      <c r="J86" s="24"/>
      <c r="K86" s="88" t="s">
        <v>261</v>
      </c>
      <c r="L86" s="77">
        <v>239172</v>
      </c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82">
        <f t="shared" si="5"/>
        <v>239172</v>
      </c>
      <c r="Y86" s="87">
        <f t="shared" si="6"/>
        <v>0</v>
      </c>
      <c r="Z86" s="24"/>
      <c r="AA86" s="24"/>
      <c r="AB86" s="24"/>
      <c r="AC86" s="25"/>
    </row>
    <row r="87" spans="1:29" ht="19.5" hidden="1" customHeight="1">
      <c r="A87" s="12"/>
      <c r="B87" s="19"/>
      <c r="C87" s="32"/>
      <c r="D87" s="37" t="s">
        <v>179</v>
      </c>
      <c r="E87" s="20" t="s">
        <v>187</v>
      </c>
      <c r="F87" s="22" t="s">
        <v>15</v>
      </c>
      <c r="G87" s="22"/>
      <c r="H87" s="23">
        <v>2328720</v>
      </c>
      <c r="I87" s="24" t="s">
        <v>128</v>
      </c>
      <c r="J87" s="35" t="s">
        <v>284</v>
      </c>
      <c r="K87" s="76" t="s">
        <v>119</v>
      </c>
      <c r="L87" s="77"/>
      <c r="M87" s="77"/>
      <c r="N87" s="77"/>
      <c r="O87" s="77">
        <v>776240</v>
      </c>
      <c r="P87" s="77"/>
      <c r="Q87" s="77"/>
      <c r="R87" s="77">
        <v>776240</v>
      </c>
      <c r="S87" s="77"/>
      <c r="T87" s="77"/>
      <c r="U87" s="77">
        <v>776240</v>
      </c>
      <c r="V87" s="77"/>
      <c r="W87" s="77"/>
      <c r="X87" s="82">
        <f t="shared" si="5"/>
        <v>2328720</v>
      </c>
      <c r="Y87" s="87">
        <f t="shared" si="6"/>
        <v>0</v>
      </c>
      <c r="Z87" s="24"/>
      <c r="AA87" s="24" t="s">
        <v>119</v>
      </c>
      <c r="AB87" s="24"/>
      <c r="AC87" s="25"/>
    </row>
    <row r="88" spans="1:29" ht="19.5" hidden="1" customHeight="1">
      <c r="A88" s="12"/>
      <c r="B88" s="19"/>
      <c r="C88" s="32"/>
      <c r="D88" s="37" t="s">
        <v>179</v>
      </c>
      <c r="E88" s="20" t="s">
        <v>188</v>
      </c>
      <c r="F88" s="22" t="s">
        <v>15</v>
      </c>
      <c r="G88" s="22"/>
      <c r="H88" s="23">
        <v>2748665</v>
      </c>
      <c r="I88" s="24" t="s">
        <v>128</v>
      </c>
      <c r="J88" s="35" t="s">
        <v>284</v>
      </c>
      <c r="K88" s="76" t="s">
        <v>119</v>
      </c>
      <c r="L88" s="77"/>
      <c r="M88" s="77"/>
      <c r="N88" s="77"/>
      <c r="O88" s="77">
        <v>916220</v>
      </c>
      <c r="P88" s="77"/>
      <c r="Q88" s="77"/>
      <c r="R88" s="77">
        <v>916220</v>
      </c>
      <c r="S88" s="77"/>
      <c r="T88" s="77"/>
      <c r="U88" s="77">
        <v>916225</v>
      </c>
      <c r="V88" s="77"/>
      <c r="W88" s="77"/>
      <c r="X88" s="82">
        <f t="shared" si="5"/>
        <v>2748665</v>
      </c>
      <c r="Y88" s="87">
        <f t="shared" si="6"/>
        <v>0</v>
      </c>
      <c r="Z88" s="24"/>
      <c r="AA88" s="24" t="s">
        <v>119</v>
      </c>
      <c r="AB88" s="24"/>
      <c r="AC88" s="25"/>
    </row>
    <row r="89" spans="1:29" ht="19.5" hidden="1" customHeight="1">
      <c r="A89" s="12"/>
      <c r="B89" s="19"/>
      <c r="C89" s="32"/>
      <c r="D89" s="37" t="s">
        <v>179</v>
      </c>
      <c r="E89" s="20" t="s">
        <v>207</v>
      </c>
      <c r="F89" s="22" t="s">
        <v>15</v>
      </c>
      <c r="G89" s="22"/>
      <c r="H89" s="23">
        <v>6387599</v>
      </c>
      <c r="I89" s="24" t="s">
        <v>128</v>
      </c>
      <c r="J89" s="35" t="s">
        <v>284</v>
      </c>
      <c r="K89" s="76" t="s">
        <v>119</v>
      </c>
      <c r="L89" s="77"/>
      <c r="M89" s="77"/>
      <c r="N89" s="77"/>
      <c r="O89" s="77">
        <v>2129200</v>
      </c>
      <c r="P89" s="77"/>
      <c r="Q89" s="77"/>
      <c r="R89" s="77">
        <v>2129200</v>
      </c>
      <c r="S89" s="77"/>
      <c r="T89" s="77"/>
      <c r="U89" s="77">
        <v>2129199</v>
      </c>
      <c r="V89" s="77"/>
      <c r="W89" s="77"/>
      <c r="X89" s="82">
        <f t="shared" si="5"/>
        <v>6387599</v>
      </c>
      <c r="Y89" s="87">
        <f t="shared" si="6"/>
        <v>0</v>
      </c>
      <c r="Z89" s="24"/>
      <c r="AA89" s="24" t="s">
        <v>119</v>
      </c>
      <c r="AB89" s="24"/>
      <c r="AC89" s="25"/>
    </row>
    <row r="90" spans="1:29" ht="19.5" hidden="1" customHeight="1">
      <c r="A90" s="12"/>
      <c r="B90" s="19"/>
      <c r="C90" s="32"/>
      <c r="D90" s="37" t="s">
        <v>179</v>
      </c>
      <c r="E90" s="20" t="s">
        <v>184</v>
      </c>
      <c r="F90" s="22" t="s">
        <v>15</v>
      </c>
      <c r="G90" s="22"/>
      <c r="H90" s="23">
        <v>2370616</v>
      </c>
      <c r="I90" s="24" t="s">
        <v>128</v>
      </c>
      <c r="J90" s="24" t="s">
        <v>198</v>
      </c>
      <c r="K90" s="76" t="s">
        <v>256</v>
      </c>
      <c r="L90" s="77"/>
      <c r="M90" s="77"/>
      <c r="N90" s="77"/>
      <c r="O90" s="77">
        <v>948246</v>
      </c>
      <c r="P90" s="77"/>
      <c r="Q90" s="77"/>
      <c r="R90" s="77"/>
      <c r="S90" s="77">
        <v>711185</v>
      </c>
      <c r="T90" s="77"/>
      <c r="U90" s="77"/>
      <c r="V90" s="77">
        <v>711185</v>
      </c>
      <c r="W90" s="77"/>
      <c r="X90" s="82">
        <f t="shared" si="5"/>
        <v>2370616</v>
      </c>
      <c r="Y90" s="87">
        <f t="shared" si="6"/>
        <v>0</v>
      </c>
      <c r="Z90" s="24"/>
      <c r="AA90" s="24" t="s">
        <v>119</v>
      </c>
      <c r="AB90" s="24"/>
      <c r="AC90" s="25"/>
    </row>
    <row r="91" spans="1:29" ht="19.5" hidden="1" customHeight="1">
      <c r="A91" s="12"/>
      <c r="B91" s="19"/>
      <c r="C91" s="32"/>
      <c r="D91" s="37" t="s">
        <v>179</v>
      </c>
      <c r="E91" s="20" t="s">
        <v>213</v>
      </c>
      <c r="F91" s="22" t="s">
        <v>15</v>
      </c>
      <c r="G91" s="22"/>
      <c r="H91" s="23">
        <v>1263196</v>
      </c>
      <c r="I91" s="24"/>
      <c r="J91" s="24"/>
      <c r="K91" s="88" t="s">
        <v>263</v>
      </c>
      <c r="L91" s="77">
        <v>1263196</v>
      </c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82">
        <f t="shared" si="5"/>
        <v>1263196</v>
      </c>
      <c r="Y91" s="87">
        <f t="shared" si="6"/>
        <v>0</v>
      </c>
      <c r="Z91" s="24"/>
      <c r="AA91" s="24"/>
      <c r="AB91" s="24"/>
      <c r="AC91" s="25"/>
    </row>
    <row r="92" spans="1:29" ht="19.5" hidden="1" customHeight="1">
      <c r="A92" s="12"/>
      <c r="B92" s="19"/>
      <c r="C92" s="32"/>
      <c r="D92" s="37" t="s">
        <v>179</v>
      </c>
      <c r="E92" s="20" t="s">
        <v>189</v>
      </c>
      <c r="F92" s="22" t="s">
        <v>15</v>
      </c>
      <c r="G92" s="22"/>
      <c r="H92" s="23">
        <v>3405667</v>
      </c>
      <c r="I92" s="24" t="s">
        <v>128</v>
      </c>
      <c r="J92" s="24" t="s">
        <v>289</v>
      </c>
      <c r="K92" s="76" t="s">
        <v>256</v>
      </c>
      <c r="L92" s="77"/>
      <c r="M92" s="77"/>
      <c r="N92" s="77"/>
      <c r="O92" s="77">
        <v>1362267</v>
      </c>
      <c r="P92" s="77"/>
      <c r="Q92" s="77"/>
      <c r="R92" s="77"/>
      <c r="S92" s="77">
        <v>1021700</v>
      </c>
      <c r="T92" s="77"/>
      <c r="U92" s="77"/>
      <c r="V92" s="77">
        <v>1021700</v>
      </c>
      <c r="W92" s="77"/>
      <c r="X92" s="82">
        <f t="shared" si="5"/>
        <v>3405667</v>
      </c>
      <c r="Y92" s="87">
        <f t="shared" si="6"/>
        <v>0</v>
      </c>
      <c r="Z92" s="24"/>
      <c r="AA92" s="24" t="s">
        <v>119</v>
      </c>
      <c r="AB92" s="24"/>
      <c r="AC92" s="25"/>
    </row>
    <row r="93" spans="1:29" ht="19.5" hidden="1" customHeight="1">
      <c r="A93" s="12"/>
      <c r="B93" s="19"/>
      <c r="C93" s="32"/>
      <c r="D93" s="37" t="s">
        <v>179</v>
      </c>
      <c r="E93" s="20" t="s">
        <v>186</v>
      </c>
      <c r="F93" s="22" t="s">
        <v>15</v>
      </c>
      <c r="G93" s="22"/>
      <c r="H93" s="23">
        <v>230690</v>
      </c>
      <c r="I93" s="24" t="s">
        <v>128</v>
      </c>
      <c r="J93" s="24" t="s">
        <v>198</v>
      </c>
      <c r="K93" s="76" t="s">
        <v>256</v>
      </c>
      <c r="L93" s="77"/>
      <c r="M93" s="77"/>
      <c r="N93" s="77"/>
      <c r="O93" s="77">
        <v>92276</v>
      </c>
      <c r="P93" s="77"/>
      <c r="Q93" s="77"/>
      <c r="R93" s="77"/>
      <c r="S93" s="77">
        <v>69207</v>
      </c>
      <c r="T93" s="77"/>
      <c r="U93" s="77"/>
      <c r="V93" s="77">
        <v>69207</v>
      </c>
      <c r="W93" s="77"/>
      <c r="X93" s="82">
        <f t="shared" si="5"/>
        <v>230690</v>
      </c>
      <c r="Y93" s="87">
        <f t="shared" si="6"/>
        <v>0</v>
      </c>
      <c r="Z93" s="24"/>
      <c r="AA93" s="24" t="s">
        <v>119</v>
      </c>
      <c r="AB93" s="24"/>
      <c r="AC93" s="25"/>
    </row>
    <row r="94" spans="1:29" ht="19.5" hidden="1" customHeight="1">
      <c r="A94" s="12"/>
      <c r="B94" s="19"/>
      <c r="C94" s="32"/>
      <c r="D94" s="37" t="s">
        <v>179</v>
      </c>
      <c r="E94" s="20" t="s">
        <v>205</v>
      </c>
      <c r="F94" s="22" t="s">
        <v>15</v>
      </c>
      <c r="G94" s="22"/>
      <c r="H94" s="23">
        <v>963664</v>
      </c>
      <c r="I94" s="24"/>
      <c r="J94" s="24"/>
      <c r="K94" s="88" t="s">
        <v>261</v>
      </c>
      <c r="L94" s="77">
        <v>963664</v>
      </c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82">
        <f t="shared" si="5"/>
        <v>963664</v>
      </c>
      <c r="Y94" s="87">
        <f t="shared" si="6"/>
        <v>0</v>
      </c>
      <c r="Z94" s="24"/>
      <c r="AA94" s="24"/>
      <c r="AB94" s="24"/>
      <c r="AC94" s="25"/>
    </row>
    <row r="95" spans="1:29" ht="19.5" hidden="1" customHeight="1">
      <c r="A95" s="12"/>
      <c r="B95" s="19"/>
      <c r="C95" s="32"/>
      <c r="D95" s="37" t="s">
        <v>179</v>
      </c>
      <c r="E95" s="20" t="s">
        <v>185</v>
      </c>
      <c r="F95" s="22" t="s">
        <v>15</v>
      </c>
      <c r="G95" s="22"/>
      <c r="H95" s="23">
        <v>3153997</v>
      </c>
      <c r="I95" s="24" t="s">
        <v>128</v>
      </c>
      <c r="J95" s="24" t="s">
        <v>198</v>
      </c>
      <c r="K95" s="76" t="s">
        <v>256</v>
      </c>
      <c r="L95" s="77"/>
      <c r="M95" s="77"/>
      <c r="N95" s="77"/>
      <c r="O95" s="77">
        <v>1261599</v>
      </c>
      <c r="P95" s="77"/>
      <c r="Q95" s="77"/>
      <c r="R95" s="77"/>
      <c r="S95" s="77">
        <v>946199</v>
      </c>
      <c r="T95" s="77"/>
      <c r="U95" s="77"/>
      <c r="V95" s="77">
        <v>946199</v>
      </c>
      <c r="W95" s="77"/>
      <c r="X95" s="82">
        <f t="shared" si="5"/>
        <v>3153997</v>
      </c>
      <c r="Y95" s="87">
        <f t="shared" si="6"/>
        <v>0</v>
      </c>
      <c r="Z95" s="24"/>
      <c r="AA95" s="24" t="s">
        <v>119</v>
      </c>
      <c r="AB95" s="24"/>
      <c r="AC95" s="25"/>
    </row>
    <row r="96" spans="1:29" ht="19.5" hidden="1" customHeight="1">
      <c r="A96" s="12"/>
      <c r="B96" s="19"/>
      <c r="C96" s="32"/>
      <c r="D96" s="37" t="s">
        <v>179</v>
      </c>
      <c r="E96" s="20" t="s">
        <v>190</v>
      </c>
      <c r="F96" s="22" t="s">
        <v>15</v>
      </c>
      <c r="G96" s="22"/>
      <c r="H96" s="23">
        <v>2152843</v>
      </c>
      <c r="I96" s="24" t="s">
        <v>128</v>
      </c>
      <c r="J96" s="24" t="s">
        <v>289</v>
      </c>
      <c r="K96" s="76" t="s">
        <v>256</v>
      </c>
      <c r="L96" s="77"/>
      <c r="M96" s="77"/>
      <c r="N96" s="77"/>
      <c r="O96" s="77">
        <v>861137</v>
      </c>
      <c r="P96" s="77"/>
      <c r="Q96" s="77"/>
      <c r="R96" s="77"/>
      <c r="S96" s="77">
        <v>645853</v>
      </c>
      <c r="T96" s="77"/>
      <c r="U96" s="77"/>
      <c r="V96" s="77">
        <v>645853</v>
      </c>
      <c r="W96" s="77"/>
      <c r="X96" s="82">
        <f t="shared" si="5"/>
        <v>2152843</v>
      </c>
      <c r="Y96" s="87">
        <f t="shared" si="6"/>
        <v>0</v>
      </c>
      <c r="Z96" s="24"/>
      <c r="AA96" s="24" t="s">
        <v>119</v>
      </c>
      <c r="AB96" s="24"/>
      <c r="AC96" s="25"/>
    </row>
    <row r="97" spans="1:32" ht="19.5" hidden="1" customHeight="1">
      <c r="A97" s="12"/>
      <c r="B97" s="19"/>
      <c r="C97" s="32"/>
      <c r="D97" s="37" t="s">
        <v>179</v>
      </c>
      <c r="E97" s="20" t="s">
        <v>191</v>
      </c>
      <c r="F97" s="22" t="s">
        <v>15</v>
      </c>
      <c r="G97" s="22"/>
      <c r="H97" s="23">
        <v>461380</v>
      </c>
      <c r="I97" s="24" t="s">
        <v>128</v>
      </c>
      <c r="J97" s="24" t="s">
        <v>289</v>
      </c>
      <c r="K97" s="76" t="s">
        <v>256</v>
      </c>
      <c r="L97" s="77"/>
      <c r="M97" s="77"/>
      <c r="N97" s="77"/>
      <c r="O97" s="77">
        <v>184552</v>
      </c>
      <c r="P97" s="77"/>
      <c r="Q97" s="77"/>
      <c r="R97" s="77"/>
      <c r="S97" s="77">
        <v>138414</v>
      </c>
      <c r="T97" s="77"/>
      <c r="U97" s="77"/>
      <c r="V97" s="77">
        <v>138414</v>
      </c>
      <c r="W97" s="77"/>
      <c r="X97" s="82">
        <f t="shared" si="5"/>
        <v>461380</v>
      </c>
      <c r="Y97" s="87">
        <f t="shared" si="6"/>
        <v>0</v>
      </c>
      <c r="Z97" s="24"/>
      <c r="AA97" s="24" t="s">
        <v>119</v>
      </c>
      <c r="AB97" s="24"/>
      <c r="AC97" s="25"/>
    </row>
    <row r="98" spans="1:32" ht="19.5" hidden="1" customHeight="1">
      <c r="A98" s="12"/>
      <c r="B98" s="19"/>
      <c r="C98" s="32"/>
      <c r="D98" s="37" t="s">
        <v>179</v>
      </c>
      <c r="E98" s="20" t="s">
        <v>212</v>
      </c>
      <c r="F98" s="22" t="s">
        <v>15</v>
      </c>
      <c r="G98" s="22"/>
      <c r="H98" s="23">
        <v>1898939</v>
      </c>
      <c r="I98" s="24" t="s">
        <v>128</v>
      </c>
      <c r="J98" s="24" t="s">
        <v>298</v>
      </c>
      <c r="K98" s="76" t="s">
        <v>256</v>
      </c>
      <c r="L98" s="77"/>
      <c r="M98" s="77"/>
      <c r="N98" s="77"/>
      <c r="O98" s="77">
        <v>665000</v>
      </c>
      <c r="P98" s="77"/>
      <c r="Q98" s="77"/>
      <c r="R98" s="77">
        <v>664600</v>
      </c>
      <c r="S98" s="77"/>
      <c r="T98" s="77"/>
      <c r="U98" s="77">
        <v>569339</v>
      </c>
      <c r="V98" s="77"/>
      <c r="W98" s="77"/>
      <c r="X98" s="82">
        <f t="shared" si="5"/>
        <v>1898939</v>
      </c>
      <c r="Y98" s="87">
        <f t="shared" si="6"/>
        <v>0</v>
      </c>
      <c r="Z98" s="24"/>
      <c r="AA98" s="24" t="s">
        <v>256</v>
      </c>
      <c r="AB98" s="24"/>
      <c r="AC98" s="25"/>
    </row>
    <row r="99" spans="1:32" ht="19.5" hidden="1" customHeight="1">
      <c r="A99" s="12"/>
      <c r="B99" s="19"/>
      <c r="C99" s="32"/>
      <c r="D99" s="37" t="s">
        <v>179</v>
      </c>
      <c r="E99" s="20" t="s">
        <v>206</v>
      </c>
      <c r="F99" s="22" t="s">
        <v>15</v>
      </c>
      <c r="G99" s="22"/>
      <c r="H99" s="23">
        <v>375302</v>
      </c>
      <c r="I99" s="24"/>
      <c r="J99" s="24"/>
      <c r="K99" s="88" t="s">
        <v>261</v>
      </c>
      <c r="L99" s="77">
        <v>375302</v>
      </c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82">
        <f t="shared" si="5"/>
        <v>375302</v>
      </c>
      <c r="Y99" s="87">
        <f t="shared" si="6"/>
        <v>0</v>
      </c>
      <c r="Z99" s="24"/>
      <c r="AA99" s="24"/>
      <c r="AB99" s="24"/>
      <c r="AC99" s="25"/>
    </row>
    <row r="100" spans="1:32" ht="19.5" customHeight="1">
      <c r="A100" s="12" t="s">
        <v>303</v>
      </c>
      <c r="B100" s="19"/>
      <c r="C100" s="32"/>
      <c r="D100" s="37" t="s">
        <v>179</v>
      </c>
      <c r="E100" s="20" t="s">
        <v>192</v>
      </c>
      <c r="F100" s="22" t="s">
        <v>15</v>
      </c>
      <c r="G100" s="22"/>
      <c r="H100" s="23">
        <v>1403889</v>
      </c>
      <c r="I100" s="24" t="s">
        <v>158</v>
      </c>
      <c r="J100" s="24" t="s">
        <v>177</v>
      </c>
      <c r="K100" s="76" t="s">
        <v>253</v>
      </c>
      <c r="L100" s="77"/>
      <c r="M100" s="77">
        <v>561555</v>
      </c>
      <c r="N100" s="77"/>
      <c r="O100" s="77">
        <v>421167</v>
      </c>
      <c r="P100" s="77"/>
      <c r="Q100" s="77"/>
      <c r="R100" s="77">
        <v>421167</v>
      </c>
      <c r="S100" s="77"/>
      <c r="T100" s="77"/>
      <c r="U100" s="77"/>
      <c r="V100" s="77"/>
      <c r="W100" s="77"/>
      <c r="X100" s="82">
        <f t="shared" si="5"/>
        <v>1403889</v>
      </c>
      <c r="Y100" s="87">
        <f t="shared" si="6"/>
        <v>0</v>
      </c>
      <c r="Z100" s="24"/>
      <c r="AA100" s="24" t="s">
        <v>241</v>
      </c>
      <c r="AB100" s="24"/>
      <c r="AC100" s="25"/>
    </row>
    <row r="101" spans="1:32" ht="19.5" customHeight="1">
      <c r="A101" s="12" t="s">
        <v>303</v>
      </c>
      <c r="B101" s="19"/>
      <c r="C101" s="32"/>
      <c r="D101" s="37" t="s">
        <v>179</v>
      </c>
      <c r="E101" s="20" t="s">
        <v>193</v>
      </c>
      <c r="F101" s="22" t="s">
        <v>15</v>
      </c>
      <c r="G101" s="22"/>
      <c r="H101" s="23">
        <v>3260566</v>
      </c>
      <c r="I101" s="24" t="s">
        <v>158</v>
      </c>
      <c r="J101" s="24" t="s">
        <v>167</v>
      </c>
      <c r="K101" s="76" t="s">
        <v>253</v>
      </c>
      <c r="L101" s="77"/>
      <c r="M101" s="77"/>
      <c r="N101" s="77">
        <v>1304226</v>
      </c>
      <c r="O101" s="77"/>
      <c r="P101" s="77"/>
      <c r="Q101" s="77">
        <v>978170</v>
      </c>
      <c r="R101" s="77"/>
      <c r="S101" s="77"/>
      <c r="T101" s="77">
        <v>978170</v>
      </c>
      <c r="U101" s="77"/>
      <c r="V101" s="77"/>
      <c r="W101" s="77"/>
      <c r="X101" s="82">
        <f t="shared" si="5"/>
        <v>3260566</v>
      </c>
      <c r="Y101" s="87">
        <f t="shared" si="6"/>
        <v>0</v>
      </c>
      <c r="Z101" s="24"/>
      <c r="AA101" s="24" t="s">
        <v>241</v>
      </c>
      <c r="AB101" s="24"/>
      <c r="AC101" s="25"/>
    </row>
    <row r="102" spans="1:32" ht="19.5" hidden="1" customHeight="1">
      <c r="A102" s="12"/>
      <c r="B102" s="19"/>
      <c r="C102" s="32"/>
      <c r="D102" s="37" t="s">
        <v>179</v>
      </c>
      <c r="E102" s="20" t="s">
        <v>211</v>
      </c>
      <c r="F102" s="22" t="s">
        <v>15</v>
      </c>
      <c r="G102" s="22"/>
      <c r="H102" s="23">
        <v>269600</v>
      </c>
      <c r="I102" s="24"/>
      <c r="J102" s="24"/>
      <c r="K102" s="88" t="s">
        <v>261</v>
      </c>
      <c r="L102" s="77">
        <v>269600</v>
      </c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82">
        <f t="shared" si="5"/>
        <v>269600</v>
      </c>
      <c r="Y102" s="87">
        <f t="shared" si="6"/>
        <v>0</v>
      </c>
      <c r="Z102" s="24"/>
      <c r="AA102" s="24"/>
      <c r="AB102" s="24"/>
      <c r="AC102" s="25"/>
    </row>
    <row r="103" spans="1:32" ht="19.5" customHeight="1">
      <c r="A103" s="12" t="s">
        <v>303</v>
      </c>
      <c r="B103" s="19"/>
      <c r="C103" s="32"/>
      <c r="D103" s="37" t="s">
        <v>179</v>
      </c>
      <c r="E103" s="20" t="s">
        <v>194</v>
      </c>
      <c r="F103" s="22" t="s">
        <v>15</v>
      </c>
      <c r="G103" s="22"/>
      <c r="H103" s="23">
        <v>1461117</v>
      </c>
      <c r="I103" s="24" t="s">
        <v>158</v>
      </c>
      <c r="J103" s="24" t="s">
        <v>172</v>
      </c>
      <c r="K103" s="76" t="s">
        <v>253</v>
      </c>
      <c r="L103" s="77"/>
      <c r="M103" s="77">
        <v>584447</v>
      </c>
      <c r="N103" s="77"/>
      <c r="O103" s="77">
        <v>438335</v>
      </c>
      <c r="P103" s="77"/>
      <c r="Q103" s="77"/>
      <c r="R103" s="77">
        <v>438335</v>
      </c>
      <c r="S103" s="77"/>
      <c r="T103" s="77"/>
      <c r="U103" s="77"/>
      <c r="V103" s="77"/>
      <c r="W103" s="77"/>
      <c r="X103" s="82">
        <f t="shared" si="5"/>
        <v>1461117</v>
      </c>
      <c r="Y103" s="87">
        <f t="shared" si="6"/>
        <v>0</v>
      </c>
      <c r="Z103" s="24"/>
      <c r="AA103" s="24" t="s">
        <v>241</v>
      </c>
      <c r="AB103" s="24"/>
      <c r="AC103" s="25"/>
    </row>
    <row r="104" spans="1:32" ht="19.5" hidden="1" customHeight="1">
      <c r="A104" s="12"/>
      <c r="B104" s="19"/>
      <c r="C104" s="32"/>
      <c r="D104" s="37" t="s">
        <v>179</v>
      </c>
      <c r="E104" s="20" t="s">
        <v>210</v>
      </c>
      <c r="F104" s="22" t="s">
        <v>15</v>
      </c>
      <c r="G104" s="22"/>
      <c r="H104" s="23">
        <v>1173611</v>
      </c>
      <c r="I104" s="24"/>
      <c r="J104" s="24"/>
      <c r="K104" s="88" t="s">
        <v>261</v>
      </c>
      <c r="L104" s="77">
        <v>1173611</v>
      </c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82">
        <f t="shared" si="5"/>
        <v>1173611</v>
      </c>
      <c r="Y104" s="87">
        <f t="shared" si="6"/>
        <v>0</v>
      </c>
      <c r="Z104" s="24"/>
      <c r="AA104" s="24"/>
      <c r="AB104" s="24"/>
      <c r="AC104" s="25"/>
    </row>
    <row r="105" spans="1:32" ht="19.5" customHeight="1">
      <c r="A105" s="12" t="s">
        <v>303</v>
      </c>
      <c r="B105" s="19"/>
      <c r="C105" s="32"/>
      <c r="D105" s="37" t="s">
        <v>179</v>
      </c>
      <c r="E105" s="20" t="s">
        <v>195</v>
      </c>
      <c r="F105" s="22" t="s">
        <v>15</v>
      </c>
      <c r="G105" s="22"/>
      <c r="H105" s="23">
        <v>2457771</v>
      </c>
      <c r="I105" s="24" t="s">
        <v>158</v>
      </c>
      <c r="J105" s="24" t="s">
        <v>165</v>
      </c>
      <c r="K105" s="76" t="s">
        <v>253</v>
      </c>
      <c r="L105" s="77"/>
      <c r="M105" s="77">
        <v>983109</v>
      </c>
      <c r="N105" s="77"/>
      <c r="O105" s="77">
        <v>737331</v>
      </c>
      <c r="P105" s="77"/>
      <c r="Q105" s="77"/>
      <c r="R105" s="77">
        <v>737331</v>
      </c>
      <c r="S105" s="77"/>
      <c r="T105" s="77"/>
      <c r="U105" s="77"/>
      <c r="V105" s="77"/>
      <c r="W105" s="77"/>
      <c r="X105" s="82">
        <f t="shared" si="5"/>
        <v>2457771</v>
      </c>
      <c r="Y105" s="87">
        <f t="shared" si="6"/>
        <v>0</v>
      </c>
      <c r="Z105" s="24"/>
      <c r="AA105" s="24" t="s">
        <v>253</v>
      </c>
      <c r="AB105" s="24"/>
      <c r="AC105" s="25"/>
    </row>
    <row r="106" spans="1:32" ht="19.5" customHeight="1">
      <c r="A106" s="12" t="s">
        <v>303</v>
      </c>
      <c r="B106" s="19"/>
      <c r="C106" s="32"/>
      <c r="D106" s="37" t="s">
        <v>179</v>
      </c>
      <c r="E106" s="20" t="s">
        <v>196</v>
      </c>
      <c r="F106" s="22" t="s">
        <v>15</v>
      </c>
      <c r="G106" s="22"/>
      <c r="H106" s="23">
        <v>4732355</v>
      </c>
      <c r="I106" s="24" t="s">
        <v>158</v>
      </c>
      <c r="J106" s="24" t="s">
        <v>165</v>
      </c>
      <c r="K106" s="76" t="s">
        <v>253</v>
      </c>
      <c r="L106" s="77"/>
      <c r="M106" s="77"/>
      <c r="N106" s="77">
        <v>1892941</v>
      </c>
      <c r="O106" s="77"/>
      <c r="P106" s="77"/>
      <c r="Q106" s="77">
        <v>1419707</v>
      </c>
      <c r="R106" s="77"/>
      <c r="S106" s="77"/>
      <c r="T106" s="77">
        <v>1419707</v>
      </c>
      <c r="U106" s="77"/>
      <c r="V106" s="77"/>
      <c r="W106" s="77"/>
      <c r="X106" s="82">
        <f t="shared" si="5"/>
        <v>4732355</v>
      </c>
      <c r="Y106" s="87">
        <f t="shared" si="6"/>
        <v>0</v>
      </c>
      <c r="Z106" s="24"/>
      <c r="AA106" s="24" t="s">
        <v>264</v>
      </c>
      <c r="AB106" s="24"/>
      <c r="AC106" s="25"/>
    </row>
    <row r="107" spans="1:32" ht="19.5" customHeight="1">
      <c r="A107" s="12" t="s">
        <v>99</v>
      </c>
      <c r="B107" s="19"/>
      <c r="C107" s="14"/>
      <c r="D107" s="37" t="s">
        <v>179</v>
      </c>
      <c r="E107" s="20" t="s">
        <v>48</v>
      </c>
      <c r="F107" s="22" t="s">
        <v>42</v>
      </c>
      <c r="G107" s="22" t="s">
        <v>16</v>
      </c>
      <c r="H107" s="23">
        <v>176030</v>
      </c>
      <c r="I107" s="24" t="s">
        <v>80</v>
      </c>
      <c r="J107" s="24" t="s">
        <v>83</v>
      </c>
      <c r="K107" s="76" t="s">
        <v>277</v>
      </c>
      <c r="L107" s="77">
        <v>52809</v>
      </c>
      <c r="M107" s="77"/>
      <c r="N107" s="77"/>
      <c r="O107" s="77"/>
      <c r="P107" s="77"/>
      <c r="Q107" s="77"/>
      <c r="R107" s="77">
        <v>123221</v>
      </c>
      <c r="S107" s="90"/>
      <c r="T107" s="90"/>
      <c r="U107" s="90"/>
      <c r="V107" s="90"/>
      <c r="W107" s="77"/>
      <c r="X107" s="82">
        <f t="shared" si="5"/>
        <v>176030</v>
      </c>
      <c r="Y107" s="87">
        <f t="shared" si="6"/>
        <v>0</v>
      </c>
      <c r="Z107" s="24"/>
      <c r="AA107" s="24"/>
      <c r="AB107" s="24"/>
      <c r="AC107" s="25"/>
    </row>
    <row r="108" spans="1:32" ht="19.5" hidden="1" customHeight="1">
      <c r="A108" s="12" t="s">
        <v>99</v>
      </c>
      <c r="B108" s="19"/>
      <c r="C108" s="32" t="s">
        <v>45</v>
      </c>
      <c r="D108" s="15" t="s">
        <v>51</v>
      </c>
      <c r="E108" s="20" t="s">
        <v>50</v>
      </c>
      <c r="F108" s="22" t="s">
        <v>47</v>
      </c>
      <c r="G108" s="22" t="s">
        <v>16</v>
      </c>
      <c r="H108" s="23">
        <v>141286</v>
      </c>
      <c r="I108" s="24" t="s">
        <v>80</v>
      </c>
      <c r="J108" s="24" t="s">
        <v>81</v>
      </c>
      <c r="K108" s="76" t="s">
        <v>94</v>
      </c>
      <c r="L108" s="77">
        <v>141286</v>
      </c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82">
        <f t="shared" si="5"/>
        <v>141286</v>
      </c>
      <c r="Y108" s="87">
        <f t="shared" si="6"/>
        <v>0</v>
      </c>
      <c r="Z108" s="24"/>
      <c r="AA108" s="24"/>
      <c r="AB108" s="24"/>
      <c r="AC108" s="25"/>
    </row>
    <row r="109" spans="1:32" ht="19.5" hidden="1" customHeight="1">
      <c r="A109" s="12" t="s">
        <v>99</v>
      </c>
      <c r="B109" s="19"/>
      <c r="C109" s="32"/>
      <c r="D109" s="19" t="s">
        <v>52</v>
      </c>
      <c r="E109" s="20" t="s">
        <v>50</v>
      </c>
      <c r="F109" s="22" t="s">
        <v>47</v>
      </c>
      <c r="G109" s="22" t="s">
        <v>16</v>
      </c>
      <c r="H109" s="23">
        <v>6390</v>
      </c>
      <c r="I109" s="24" t="s">
        <v>80</v>
      </c>
      <c r="J109" s="24" t="s">
        <v>81</v>
      </c>
      <c r="K109" s="76" t="s">
        <v>94</v>
      </c>
      <c r="L109" s="77">
        <v>6390</v>
      </c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82">
        <f t="shared" si="5"/>
        <v>6390</v>
      </c>
      <c r="Y109" s="87">
        <f t="shared" si="6"/>
        <v>0</v>
      </c>
      <c r="Z109" s="24"/>
      <c r="AA109" s="24"/>
      <c r="AB109" s="24"/>
      <c r="AC109" s="25"/>
    </row>
    <row r="110" spans="1:32" ht="19.5" hidden="1" customHeight="1">
      <c r="A110" s="12" t="s">
        <v>99</v>
      </c>
      <c r="B110" s="19"/>
      <c r="C110" s="30" t="s">
        <v>113</v>
      </c>
      <c r="D110" s="37" t="s">
        <v>180</v>
      </c>
      <c r="E110" s="20" t="s">
        <v>30</v>
      </c>
      <c r="F110" s="22" t="s">
        <v>15</v>
      </c>
      <c r="G110" s="22" t="s">
        <v>16</v>
      </c>
      <c r="H110" s="23">
        <v>5414088</v>
      </c>
      <c r="I110" s="24" t="s">
        <v>78</v>
      </c>
      <c r="J110" s="24" t="s">
        <v>293</v>
      </c>
      <c r="K110" s="76" t="s">
        <v>256</v>
      </c>
      <c r="L110" s="77"/>
      <c r="M110" s="77"/>
      <c r="N110" s="77"/>
      <c r="O110" s="77">
        <v>1804696</v>
      </c>
      <c r="P110" s="77"/>
      <c r="Q110" s="77"/>
      <c r="R110" s="77">
        <v>1804696</v>
      </c>
      <c r="S110" s="77"/>
      <c r="T110" s="77"/>
      <c r="U110" s="77">
        <v>1804696</v>
      </c>
      <c r="V110" s="77"/>
      <c r="W110" s="77"/>
      <c r="X110" s="82">
        <f t="shared" si="5"/>
        <v>5414088</v>
      </c>
      <c r="Y110" s="87">
        <f t="shared" si="6"/>
        <v>0</v>
      </c>
      <c r="Z110" s="24"/>
      <c r="AA110" s="24" t="s">
        <v>274</v>
      </c>
      <c r="AB110" s="24"/>
      <c r="AC110" s="25"/>
    </row>
    <row r="111" spans="1:32" ht="19.5" hidden="1" customHeight="1">
      <c r="A111" s="12" t="s">
        <v>99</v>
      </c>
      <c r="B111" s="19"/>
      <c r="C111" s="32"/>
      <c r="D111" s="19"/>
      <c r="E111" s="20" t="s">
        <v>30</v>
      </c>
      <c r="F111" s="22" t="s">
        <v>22</v>
      </c>
      <c r="G111" s="22" t="s">
        <v>16</v>
      </c>
      <c r="H111" s="23">
        <v>56590</v>
      </c>
      <c r="I111" s="35" t="s">
        <v>95</v>
      </c>
      <c r="J111" s="35" t="s">
        <v>131</v>
      </c>
      <c r="K111" s="76" t="s">
        <v>256</v>
      </c>
      <c r="L111" s="77"/>
      <c r="M111" s="77"/>
      <c r="N111" s="77"/>
      <c r="O111" s="77">
        <v>56590</v>
      </c>
      <c r="P111" s="77"/>
      <c r="Q111" s="77"/>
      <c r="R111" s="77"/>
      <c r="S111" s="77"/>
      <c r="T111" s="77"/>
      <c r="U111" s="77"/>
      <c r="V111" s="77"/>
      <c r="W111" s="77"/>
      <c r="X111" s="82">
        <f t="shared" si="5"/>
        <v>56590</v>
      </c>
      <c r="Y111" s="87">
        <f t="shared" si="6"/>
        <v>0</v>
      </c>
      <c r="Z111" s="35"/>
      <c r="AA111" s="35"/>
      <c r="AB111" s="35" t="s">
        <v>282</v>
      </c>
      <c r="AC111" s="25"/>
    </row>
    <row r="112" spans="1:32" s="1" customFormat="1" ht="19.5" hidden="1" customHeight="1">
      <c r="A112" s="12" t="s">
        <v>99</v>
      </c>
      <c r="B112" s="19"/>
      <c r="C112" s="14"/>
      <c r="D112" s="15"/>
      <c r="E112" s="20" t="s">
        <v>30</v>
      </c>
      <c r="F112" s="22" t="s">
        <v>20</v>
      </c>
      <c r="G112" s="22" t="s">
        <v>16</v>
      </c>
      <c r="H112" s="29">
        <v>14278</v>
      </c>
      <c r="I112" s="24" t="s">
        <v>96</v>
      </c>
      <c r="J112" s="24" t="s">
        <v>97</v>
      </c>
      <c r="K112" s="76" t="s">
        <v>256</v>
      </c>
      <c r="L112" s="77"/>
      <c r="M112" s="77"/>
      <c r="N112" s="77"/>
      <c r="O112" s="77">
        <v>14278</v>
      </c>
      <c r="P112" s="77"/>
      <c r="Q112" s="77"/>
      <c r="R112" s="77"/>
      <c r="S112" s="77"/>
      <c r="T112" s="77"/>
      <c r="U112" s="77"/>
      <c r="V112" s="77"/>
      <c r="W112" s="77"/>
      <c r="X112" s="82">
        <f t="shared" si="5"/>
        <v>14278</v>
      </c>
      <c r="Y112" s="87">
        <f t="shared" si="6"/>
        <v>0</v>
      </c>
      <c r="Z112" s="24"/>
      <c r="AA112" s="24"/>
      <c r="AB112" s="24"/>
      <c r="AC112" s="25"/>
      <c r="AF112" s="2"/>
    </row>
    <row r="113" spans="1:32" ht="19.5" customHeight="1">
      <c r="A113" s="12" t="s">
        <v>99</v>
      </c>
      <c r="B113" s="19"/>
      <c r="C113" s="30" t="s">
        <v>181</v>
      </c>
      <c r="D113" s="37" t="s">
        <v>182</v>
      </c>
      <c r="E113" s="20" t="s">
        <v>183</v>
      </c>
      <c r="F113" s="22" t="s">
        <v>15</v>
      </c>
      <c r="G113" s="22" t="s">
        <v>16</v>
      </c>
      <c r="H113" s="23">
        <v>4776711</v>
      </c>
      <c r="I113" s="24" t="s">
        <v>78</v>
      </c>
      <c r="J113" s="24" t="s">
        <v>291</v>
      </c>
      <c r="K113" s="76" t="s">
        <v>255</v>
      </c>
      <c r="L113" s="77"/>
      <c r="M113" s="77"/>
      <c r="N113" s="77">
        <v>1592237</v>
      </c>
      <c r="O113" s="77"/>
      <c r="P113" s="77"/>
      <c r="Q113" s="77">
        <v>1592237</v>
      </c>
      <c r="R113" s="77"/>
      <c r="S113" s="77"/>
      <c r="T113" s="77">
        <v>1592237</v>
      </c>
      <c r="U113" s="77"/>
      <c r="V113" s="77"/>
      <c r="W113" s="77"/>
      <c r="X113" s="82">
        <f t="shared" si="5"/>
        <v>4776711</v>
      </c>
      <c r="Y113" s="87">
        <f t="shared" si="6"/>
        <v>0</v>
      </c>
      <c r="Z113" s="24"/>
      <c r="AA113" s="24" t="s">
        <v>278</v>
      </c>
      <c r="AB113" s="24"/>
      <c r="AC113" s="25"/>
    </row>
    <row r="114" spans="1:32" ht="19.5" customHeight="1">
      <c r="A114" s="12" t="s">
        <v>99</v>
      </c>
      <c r="B114" s="19"/>
      <c r="C114" s="32"/>
      <c r="D114" s="19"/>
      <c r="E114" s="20" t="s">
        <v>183</v>
      </c>
      <c r="F114" s="22" t="s">
        <v>22</v>
      </c>
      <c r="G114" s="22" t="s">
        <v>16</v>
      </c>
      <c r="H114" s="23">
        <v>78392</v>
      </c>
      <c r="I114" s="35" t="s">
        <v>95</v>
      </c>
      <c r="J114" s="35" t="s">
        <v>151</v>
      </c>
      <c r="K114" s="76" t="s">
        <v>255</v>
      </c>
      <c r="L114" s="77"/>
      <c r="M114" s="77"/>
      <c r="N114" s="77">
        <v>78392</v>
      </c>
      <c r="O114" s="77"/>
      <c r="P114" s="77"/>
      <c r="Q114" s="77"/>
      <c r="R114" s="77"/>
      <c r="S114" s="77"/>
      <c r="T114" s="77"/>
      <c r="U114" s="77"/>
      <c r="V114" s="77"/>
      <c r="W114" s="77"/>
      <c r="X114" s="82">
        <f t="shared" si="5"/>
        <v>78392</v>
      </c>
      <c r="Y114" s="87">
        <f t="shared" si="6"/>
        <v>0</v>
      </c>
      <c r="Z114" s="35"/>
      <c r="AA114" s="35"/>
      <c r="AB114" s="35" t="s">
        <v>278</v>
      </c>
      <c r="AC114" s="25"/>
    </row>
    <row r="115" spans="1:32" s="1" customFormat="1" ht="19.5" customHeight="1">
      <c r="A115" s="12" t="s">
        <v>99</v>
      </c>
      <c r="B115" s="19"/>
      <c r="C115" s="14"/>
      <c r="D115" s="15"/>
      <c r="E115" s="20" t="s">
        <v>183</v>
      </c>
      <c r="F115" s="22" t="s">
        <v>20</v>
      </c>
      <c r="G115" s="22" t="s">
        <v>16</v>
      </c>
      <c r="H115" s="29">
        <v>12897</v>
      </c>
      <c r="I115" s="24" t="s">
        <v>96</v>
      </c>
      <c r="J115" s="24" t="s">
        <v>97</v>
      </c>
      <c r="K115" s="76" t="s">
        <v>255</v>
      </c>
      <c r="L115" s="77">
        <v>12897</v>
      </c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82">
        <f t="shared" si="5"/>
        <v>12897</v>
      </c>
      <c r="Y115" s="87">
        <f t="shared" si="6"/>
        <v>0</v>
      </c>
      <c r="Z115" s="24"/>
      <c r="AA115" s="24"/>
      <c r="AB115" s="24"/>
      <c r="AC115" s="25"/>
      <c r="AF115" s="2"/>
    </row>
    <row r="116" spans="1:32" s="27" customFormat="1" ht="20.25" hidden="1" customHeight="1">
      <c r="A116" s="43" t="s">
        <v>19</v>
      </c>
      <c r="B116" s="44"/>
      <c r="C116" s="45"/>
      <c r="D116" s="46"/>
      <c r="E116" s="45"/>
      <c r="F116" s="47"/>
      <c r="G116" s="47"/>
      <c r="H116" s="48">
        <f>SUM(H66:H115)</f>
        <v>73649598</v>
      </c>
      <c r="I116" s="49"/>
      <c r="J116" s="49"/>
      <c r="K116" s="49"/>
      <c r="L116" s="48">
        <f>SUM(L66:L115)</f>
        <v>12896172</v>
      </c>
      <c r="M116" s="48">
        <f t="shared" ref="M116:W116" si="7">SUM(M66:M115)</f>
        <v>3340544</v>
      </c>
      <c r="N116" s="48">
        <f t="shared" si="7"/>
        <v>4867796</v>
      </c>
      <c r="O116" s="48">
        <f t="shared" si="7"/>
        <v>17100408</v>
      </c>
      <c r="P116" s="48">
        <f t="shared" si="7"/>
        <v>0</v>
      </c>
      <c r="Q116" s="48">
        <f t="shared" si="7"/>
        <v>3990114</v>
      </c>
      <c r="R116" s="48">
        <f t="shared" si="7"/>
        <v>11561610</v>
      </c>
      <c r="S116" s="48">
        <f t="shared" si="7"/>
        <v>3532558</v>
      </c>
      <c r="T116" s="48">
        <f t="shared" si="7"/>
        <v>3990114</v>
      </c>
      <c r="U116" s="48">
        <f t="shared" si="7"/>
        <v>8837724</v>
      </c>
      <c r="V116" s="48">
        <f t="shared" si="7"/>
        <v>3532558</v>
      </c>
      <c r="W116" s="48">
        <f t="shared" si="7"/>
        <v>0</v>
      </c>
      <c r="X116" s="82">
        <f t="shared" si="5"/>
        <v>73649598</v>
      </c>
      <c r="Y116" s="87">
        <f t="shared" si="6"/>
        <v>0</v>
      </c>
      <c r="Z116" s="49"/>
      <c r="AA116" s="49"/>
      <c r="AB116" s="49"/>
      <c r="AC116" s="50"/>
      <c r="AD116" s="8"/>
      <c r="AE116" s="8"/>
    </row>
    <row r="117" spans="1:32" ht="20.25" hidden="1" customHeight="1">
      <c r="A117" s="12" t="s">
        <v>99</v>
      </c>
      <c r="B117" s="19" t="s">
        <v>53</v>
      </c>
      <c r="C117" s="30"/>
      <c r="D117" s="37" t="s">
        <v>54</v>
      </c>
      <c r="E117" s="20" t="s">
        <v>55</v>
      </c>
      <c r="F117" s="22" t="s">
        <v>56</v>
      </c>
      <c r="G117" s="22" t="s">
        <v>16</v>
      </c>
      <c r="H117" s="23">
        <v>450</v>
      </c>
      <c r="I117" s="24" t="s">
        <v>78</v>
      </c>
      <c r="J117" s="24" t="s">
        <v>214</v>
      </c>
      <c r="K117" s="76" t="s">
        <v>94</v>
      </c>
      <c r="L117" s="77">
        <v>450</v>
      </c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82">
        <f t="shared" si="5"/>
        <v>450</v>
      </c>
      <c r="Y117" s="87">
        <f t="shared" si="6"/>
        <v>0</v>
      </c>
      <c r="Z117" s="24"/>
      <c r="AA117" s="35"/>
      <c r="AB117" s="24"/>
      <c r="AC117" s="25"/>
    </row>
    <row r="118" spans="1:32" ht="20.25" hidden="1" customHeight="1">
      <c r="A118" s="12" t="s">
        <v>99</v>
      </c>
      <c r="B118" s="19"/>
      <c r="C118" s="32"/>
      <c r="D118" s="19"/>
      <c r="E118" s="20" t="s">
        <v>55</v>
      </c>
      <c r="F118" s="22" t="s">
        <v>57</v>
      </c>
      <c r="G118" s="22" t="s">
        <v>16</v>
      </c>
      <c r="H118" s="23">
        <v>3000</v>
      </c>
      <c r="I118" s="24" t="s">
        <v>78</v>
      </c>
      <c r="J118" s="24" t="s">
        <v>214</v>
      </c>
      <c r="K118" s="76" t="s">
        <v>94</v>
      </c>
      <c r="L118" s="77">
        <v>3000</v>
      </c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82">
        <f t="shared" si="5"/>
        <v>3000</v>
      </c>
      <c r="Y118" s="87">
        <f t="shared" si="6"/>
        <v>0</v>
      </c>
      <c r="Z118" s="24"/>
      <c r="AA118" s="35"/>
      <c r="AB118" s="24"/>
      <c r="AC118" s="25"/>
    </row>
    <row r="119" spans="1:32" ht="20.25" hidden="1" customHeight="1">
      <c r="A119" s="12" t="s">
        <v>99</v>
      </c>
      <c r="B119" s="19"/>
      <c r="C119" s="32"/>
      <c r="D119" s="19"/>
      <c r="E119" s="20" t="s">
        <v>55</v>
      </c>
      <c r="F119" s="22" t="s">
        <v>58</v>
      </c>
      <c r="G119" s="22" t="s">
        <v>16</v>
      </c>
      <c r="H119" s="23">
        <v>1500</v>
      </c>
      <c r="I119" s="24" t="s">
        <v>78</v>
      </c>
      <c r="J119" s="24" t="s">
        <v>214</v>
      </c>
      <c r="K119" s="76" t="s">
        <v>94</v>
      </c>
      <c r="L119" s="77">
        <v>1500</v>
      </c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82">
        <f t="shared" si="5"/>
        <v>1500</v>
      </c>
      <c r="Y119" s="87">
        <f t="shared" si="6"/>
        <v>0</v>
      </c>
      <c r="Z119" s="24"/>
      <c r="AA119" s="35"/>
      <c r="AB119" s="24"/>
      <c r="AC119" s="25"/>
    </row>
    <row r="120" spans="1:32" ht="20.25" hidden="1" customHeight="1">
      <c r="A120" s="12" t="s">
        <v>99</v>
      </c>
      <c r="B120" s="19"/>
      <c r="C120" s="32"/>
      <c r="D120" s="19"/>
      <c r="E120" s="20" t="s">
        <v>55</v>
      </c>
      <c r="F120" s="22" t="s">
        <v>59</v>
      </c>
      <c r="G120" s="22" t="s">
        <v>16</v>
      </c>
      <c r="H120" s="23">
        <v>1500</v>
      </c>
      <c r="I120" s="24" t="s">
        <v>78</v>
      </c>
      <c r="J120" s="24" t="s">
        <v>214</v>
      </c>
      <c r="K120" s="76" t="s">
        <v>94</v>
      </c>
      <c r="L120" s="77">
        <v>1500</v>
      </c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82">
        <f t="shared" si="5"/>
        <v>1500</v>
      </c>
      <c r="Y120" s="87">
        <f t="shared" si="6"/>
        <v>0</v>
      </c>
      <c r="Z120" s="24"/>
      <c r="AA120" s="35"/>
      <c r="AB120" s="24"/>
      <c r="AC120" s="25"/>
    </row>
    <row r="121" spans="1:32" ht="20.25" hidden="1" customHeight="1">
      <c r="A121" s="12" t="s">
        <v>99</v>
      </c>
      <c r="B121" s="19"/>
      <c r="C121" s="32"/>
      <c r="D121" s="19"/>
      <c r="E121" s="20" t="s">
        <v>55</v>
      </c>
      <c r="F121" s="22" t="s">
        <v>60</v>
      </c>
      <c r="G121" s="22" t="s">
        <v>16</v>
      </c>
      <c r="H121" s="23">
        <v>1100</v>
      </c>
      <c r="I121" s="24" t="s">
        <v>78</v>
      </c>
      <c r="J121" s="24" t="s">
        <v>214</v>
      </c>
      <c r="K121" s="76" t="s">
        <v>94</v>
      </c>
      <c r="L121" s="77">
        <v>1100</v>
      </c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82">
        <f t="shared" si="5"/>
        <v>1100</v>
      </c>
      <c r="Y121" s="87">
        <f t="shared" si="6"/>
        <v>0</v>
      </c>
      <c r="Z121" s="24"/>
      <c r="AA121" s="35"/>
      <c r="AB121" s="24"/>
      <c r="AC121" s="25"/>
    </row>
    <row r="122" spans="1:32" ht="20.25" hidden="1" customHeight="1">
      <c r="A122" s="12" t="s">
        <v>99</v>
      </c>
      <c r="B122" s="19"/>
      <c r="C122" s="30"/>
      <c r="D122" s="37" t="s">
        <v>61</v>
      </c>
      <c r="E122" s="20" t="s">
        <v>55</v>
      </c>
      <c r="F122" s="22" t="s">
        <v>56</v>
      </c>
      <c r="G122" s="22" t="s">
        <v>16</v>
      </c>
      <c r="H122" s="23">
        <v>450</v>
      </c>
      <c r="I122" s="24" t="s">
        <v>78</v>
      </c>
      <c r="J122" s="24" t="s">
        <v>214</v>
      </c>
      <c r="K122" s="76" t="s">
        <v>94</v>
      </c>
      <c r="L122" s="77">
        <v>450</v>
      </c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82">
        <f t="shared" si="5"/>
        <v>450</v>
      </c>
      <c r="Y122" s="87">
        <f t="shared" si="6"/>
        <v>0</v>
      </c>
      <c r="Z122" s="35"/>
      <c r="AA122" s="24"/>
      <c r="AB122" s="35"/>
      <c r="AC122" s="25"/>
    </row>
    <row r="123" spans="1:32" ht="20.25" hidden="1" customHeight="1">
      <c r="A123" s="12" t="s">
        <v>99</v>
      </c>
      <c r="B123" s="19"/>
      <c r="C123" s="32"/>
      <c r="D123" s="19"/>
      <c r="E123" s="20" t="s">
        <v>55</v>
      </c>
      <c r="F123" s="22" t="s">
        <v>57</v>
      </c>
      <c r="G123" s="22" t="s">
        <v>16</v>
      </c>
      <c r="H123" s="23">
        <v>3000</v>
      </c>
      <c r="I123" s="24" t="s">
        <v>78</v>
      </c>
      <c r="J123" s="24" t="s">
        <v>214</v>
      </c>
      <c r="K123" s="76" t="s">
        <v>94</v>
      </c>
      <c r="L123" s="77">
        <v>3000</v>
      </c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82">
        <f t="shared" si="5"/>
        <v>3000</v>
      </c>
      <c r="Y123" s="87">
        <f t="shared" si="6"/>
        <v>0</v>
      </c>
      <c r="Z123" s="24"/>
      <c r="AA123" s="35"/>
      <c r="AB123" s="24"/>
      <c r="AC123" s="25"/>
    </row>
    <row r="124" spans="1:32" ht="20.25" hidden="1" customHeight="1">
      <c r="A124" s="12" t="s">
        <v>99</v>
      </c>
      <c r="B124" s="19"/>
      <c r="C124" s="32"/>
      <c r="D124" s="19"/>
      <c r="E124" s="20" t="s">
        <v>55</v>
      </c>
      <c r="F124" s="22" t="s">
        <v>58</v>
      </c>
      <c r="G124" s="22" t="s">
        <v>16</v>
      </c>
      <c r="H124" s="23">
        <v>1500</v>
      </c>
      <c r="I124" s="24" t="s">
        <v>78</v>
      </c>
      <c r="J124" s="24" t="s">
        <v>214</v>
      </c>
      <c r="K124" s="76" t="s">
        <v>94</v>
      </c>
      <c r="L124" s="77">
        <v>1500</v>
      </c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82">
        <f t="shared" si="5"/>
        <v>1500</v>
      </c>
      <c r="Y124" s="87">
        <f t="shared" si="6"/>
        <v>0</v>
      </c>
      <c r="Z124" s="24"/>
      <c r="AA124" s="35"/>
      <c r="AB124" s="24"/>
      <c r="AC124" s="25"/>
    </row>
    <row r="125" spans="1:32" ht="20.25" hidden="1" customHeight="1">
      <c r="A125" s="12" t="s">
        <v>99</v>
      </c>
      <c r="B125" s="19"/>
      <c r="C125" s="32"/>
      <c r="D125" s="19"/>
      <c r="E125" s="20" t="s">
        <v>55</v>
      </c>
      <c r="F125" s="22" t="s">
        <v>59</v>
      </c>
      <c r="G125" s="22" t="s">
        <v>16</v>
      </c>
      <c r="H125" s="23">
        <v>1500</v>
      </c>
      <c r="I125" s="24" t="s">
        <v>78</v>
      </c>
      <c r="J125" s="24" t="s">
        <v>214</v>
      </c>
      <c r="K125" s="76" t="s">
        <v>94</v>
      </c>
      <c r="L125" s="77">
        <v>1500</v>
      </c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82">
        <f t="shared" si="5"/>
        <v>1500</v>
      </c>
      <c r="Y125" s="87">
        <f t="shared" si="6"/>
        <v>0</v>
      </c>
      <c r="Z125" s="24"/>
      <c r="AA125" s="35"/>
      <c r="AB125" s="24"/>
      <c r="AC125" s="25"/>
    </row>
    <row r="126" spans="1:32" ht="20.25" hidden="1" customHeight="1">
      <c r="A126" s="12" t="s">
        <v>99</v>
      </c>
      <c r="B126" s="19"/>
      <c r="C126" s="32"/>
      <c r="D126" s="19"/>
      <c r="E126" s="20" t="s">
        <v>55</v>
      </c>
      <c r="F126" s="22" t="s">
        <v>60</v>
      </c>
      <c r="G126" s="22" t="s">
        <v>16</v>
      </c>
      <c r="H126" s="23">
        <v>1100</v>
      </c>
      <c r="I126" s="24" t="s">
        <v>78</v>
      </c>
      <c r="J126" s="24" t="s">
        <v>214</v>
      </c>
      <c r="K126" s="76" t="s">
        <v>94</v>
      </c>
      <c r="L126" s="77">
        <v>1100</v>
      </c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82">
        <f t="shared" si="5"/>
        <v>1100</v>
      </c>
      <c r="Y126" s="87">
        <f t="shared" si="6"/>
        <v>0</v>
      </c>
      <c r="Z126" s="24"/>
      <c r="AA126" s="35"/>
      <c r="AB126" s="24"/>
      <c r="AC126" s="25"/>
    </row>
    <row r="127" spans="1:32" ht="20.25" hidden="1" customHeight="1">
      <c r="A127" s="12" t="s">
        <v>99</v>
      </c>
      <c r="B127" s="19"/>
      <c r="C127" s="30"/>
      <c r="D127" s="37" t="s">
        <v>62</v>
      </c>
      <c r="E127" s="20" t="s">
        <v>55</v>
      </c>
      <c r="F127" s="22" t="s">
        <v>57</v>
      </c>
      <c r="G127" s="22" t="s">
        <v>16</v>
      </c>
      <c r="H127" s="23">
        <v>3000</v>
      </c>
      <c r="I127" s="35" t="s">
        <v>76</v>
      </c>
      <c r="J127" s="35" t="s">
        <v>173</v>
      </c>
      <c r="K127" s="76" t="s">
        <v>94</v>
      </c>
      <c r="L127" s="77">
        <v>3000</v>
      </c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82">
        <f t="shared" si="5"/>
        <v>3000</v>
      </c>
      <c r="Y127" s="87">
        <f t="shared" si="6"/>
        <v>0</v>
      </c>
      <c r="Z127" s="35"/>
      <c r="AA127" s="24"/>
      <c r="AB127" s="35"/>
      <c r="AC127" s="25"/>
    </row>
    <row r="128" spans="1:32" ht="20.25" hidden="1" customHeight="1">
      <c r="A128" s="12" t="s">
        <v>99</v>
      </c>
      <c r="B128" s="19"/>
      <c r="C128" s="32"/>
      <c r="D128" s="19"/>
      <c r="E128" s="20" t="s">
        <v>55</v>
      </c>
      <c r="F128" s="22" t="s">
        <v>58</v>
      </c>
      <c r="G128" s="22" t="s">
        <v>16</v>
      </c>
      <c r="H128" s="23">
        <v>1500</v>
      </c>
      <c r="I128" s="35" t="s">
        <v>76</v>
      </c>
      <c r="J128" s="35" t="s">
        <v>173</v>
      </c>
      <c r="K128" s="76" t="s">
        <v>94</v>
      </c>
      <c r="L128" s="77">
        <v>1500</v>
      </c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82">
        <f t="shared" si="5"/>
        <v>1500</v>
      </c>
      <c r="Y128" s="87">
        <f t="shared" si="6"/>
        <v>0</v>
      </c>
      <c r="Z128" s="24"/>
      <c r="AA128" s="35"/>
      <c r="AB128" s="24"/>
      <c r="AC128" s="25"/>
    </row>
    <row r="129" spans="1:29" ht="20.25" hidden="1" customHeight="1">
      <c r="A129" s="12" t="s">
        <v>99</v>
      </c>
      <c r="B129" s="19"/>
      <c r="C129" s="32"/>
      <c r="D129" s="19"/>
      <c r="E129" s="20" t="s">
        <v>55</v>
      </c>
      <c r="F129" s="22" t="s">
        <v>59</v>
      </c>
      <c r="G129" s="22" t="s">
        <v>16</v>
      </c>
      <c r="H129" s="23">
        <v>1500</v>
      </c>
      <c r="I129" s="35" t="s">
        <v>76</v>
      </c>
      <c r="J129" s="35" t="s">
        <v>173</v>
      </c>
      <c r="K129" s="76" t="s">
        <v>94</v>
      </c>
      <c r="L129" s="77">
        <v>1500</v>
      </c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82">
        <f t="shared" si="5"/>
        <v>1500</v>
      </c>
      <c r="Y129" s="87">
        <f t="shared" si="6"/>
        <v>0</v>
      </c>
      <c r="Z129" s="24"/>
      <c r="AA129" s="35"/>
      <c r="AB129" s="24"/>
      <c r="AC129" s="25"/>
    </row>
    <row r="130" spans="1:29" ht="20.25" hidden="1" customHeight="1">
      <c r="A130" s="12" t="s">
        <v>99</v>
      </c>
      <c r="B130" s="19"/>
      <c r="C130" s="32"/>
      <c r="D130" s="19"/>
      <c r="E130" s="20" t="s">
        <v>55</v>
      </c>
      <c r="F130" s="22" t="s">
        <v>60</v>
      </c>
      <c r="G130" s="22" t="s">
        <v>16</v>
      </c>
      <c r="H130" s="23">
        <v>1500</v>
      </c>
      <c r="I130" s="35" t="s">
        <v>76</v>
      </c>
      <c r="J130" s="35" t="s">
        <v>173</v>
      </c>
      <c r="K130" s="76" t="s">
        <v>94</v>
      </c>
      <c r="L130" s="77">
        <v>1500</v>
      </c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82">
        <f t="shared" si="5"/>
        <v>1500</v>
      </c>
      <c r="Y130" s="87">
        <f t="shared" si="6"/>
        <v>0</v>
      </c>
      <c r="Z130" s="24"/>
      <c r="AA130" s="35"/>
      <c r="AB130" s="24"/>
      <c r="AC130" s="25"/>
    </row>
    <row r="131" spans="1:29" ht="20.25" hidden="1" customHeight="1">
      <c r="A131" s="12" t="s">
        <v>99</v>
      </c>
      <c r="B131" s="19"/>
      <c r="C131" s="30"/>
      <c r="D131" s="37" t="s">
        <v>63</v>
      </c>
      <c r="E131" s="20" t="s">
        <v>55</v>
      </c>
      <c r="F131" s="22" t="s">
        <v>56</v>
      </c>
      <c r="G131" s="22" t="s">
        <v>16</v>
      </c>
      <c r="H131" s="23">
        <v>1100</v>
      </c>
      <c r="I131" s="24" t="s">
        <v>78</v>
      </c>
      <c r="J131" s="24" t="s">
        <v>214</v>
      </c>
      <c r="K131" s="76" t="s">
        <v>94</v>
      </c>
      <c r="L131" s="77">
        <v>1100</v>
      </c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82">
        <f t="shared" si="5"/>
        <v>1100</v>
      </c>
      <c r="Y131" s="87">
        <f t="shared" si="6"/>
        <v>0</v>
      </c>
      <c r="Z131" s="35"/>
      <c r="AA131" s="24"/>
      <c r="AB131" s="35"/>
      <c r="AC131" s="25"/>
    </row>
    <row r="132" spans="1:29" ht="20.25" hidden="1" customHeight="1">
      <c r="A132" s="12" t="s">
        <v>99</v>
      </c>
      <c r="B132" s="19"/>
      <c r="C132" s="32"/>
      <c r="D132" s="19"/>
      <c r="E132" s="20" t="s">
        <v>55</v>
      </c>
      <c r="F132" s="22" t="s">
        <v>57</v>
      </c>
      <c r="G132" s="22" t="s">
        <v>16</v>
      </c>
      <c r="H132" s="23">
        <v>6500</v>
      </c>
      <c r="I132" s="24" t="s">
        <v>78</v>
      </c>
      <c r="J132" s="24" t="s">
        <v>214</v>
      </c>
      <c r="K132" s="76" t="s">
        <v>94</v>
      </c>
      <c r="L132" s="77">
        <v>6500</v>
      </c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82">
        <f t="shared" si="5"/>
        <v>6500</v>
      </c>
      <c r="Y132" s="87">
        <f t="shared" si="6"/>
        <v>0</v>
      </c>
      <c r="Z132" s="24"/>
      <c r="AA132" s="35"/>
      <c r="AB132" s="24"/>
      <c r="AC132" s="25"/>
    </row>
    <row r="133" spans="1:29" ht="20.25" hidden="1" customHeight="1">
      <c r="A133" s="12" t="s">
        <v>99</v>
      </c>
      <c r="B133" s="19"/>
      <c r="C133" s="32"/>
      <c r="D133" s="19"/>
      <c r="E133" s="20" t="s">
        <v>55</v>
      </c>
      <c r="F133" s="22" t="s">
        <v>58</v>
      </c>
      <c r="G133" s="22" t="s">
        <v>16</v>
      </c>
      <c r="H133" s="23">
        <v>3250</v>
      </c>
      <c r="I133" s="24" t="s">
        <v>78</v>
      </c>
      <c r="J133" s="24" t="s">
        <v>214</v>
      </c>
      <c r="K133" s="76" t="s">
        <v>94</v>
      </c>
      <c r="L133" s="77">
        <v>3250</v>
      </c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82">
        <f t="shared" si="5"/>
        <v>3250</v>
      </c>
      <c r="Y133" s="87">
        <f t="shared" si="6"/>
        <v>0</v>
      </c>
      <c r="Z133" s="24"/>
      <c r="AA133" s="35"/>
      <c r="AB133" s="24"/>
      <c r="AC133" s="25"/>
    </row>
    <row r="134" spans="1:29" ht="20.25" hidden="1" customHeight="1">
      <c r="A134" s="12" t="s">
        <v>99</v>
      </c>
      <c r="B134" s="19"/>
      <c r="C134" s="32"/>
      <c r="D134" s="19"/>
      <c r="E134" s="20" t="s">
        <v>55</v>
      </c>
      <c r="F134" s="22" t="s">
        <v>59</v>
      </c>
      <c r="G134" s="22" t="s">
        <v>16</v>
      </c>
      <c r="H134" s="23">
        <v>3250</v>
      </c>
      <c r="I134" s="24" t="s">
        <v>78</v>
      </c>
      <c r="J134" s="24" t="s">
        <v>214</v>
      </c>
      <c r="K134" s="76" t="s">
        <v>94</v>
      </c>
      <c r="L134" s="77">
        <v>3250</v>
      </c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82">
        <f t="shared" si="5"/>
        <v>3250</v>
      </c>
      <c r="Y134" s="87">
        <f t="shared" si="6"/>
        <v>0</v>
      </c>
      <c r="Z134" s="24"/>
      <c r="AA134" s="35"/>
      <c r="AB134" s="24"/>
      <c r="AC134" s="25"/>
    </row>
    <row r="135" spans="1:29" ht="20.25" hidden="1" customHeight="1">
      <c r="A135" s="12" t="s">
        <v>99</v>
      </c>
      <c r="B135" s="19"/>
      <c r="C135" s="32"/>
      <c r="D135" s="19"/>
      <c r="E135" s="20" t="s">
        <v>55</v>
      </c>
      <c r="F135" s="22" t="s">
        <v>60</v>
      </c>
      <c r="G135" s="22" t="s">
        <v>16</v>
      </c>
      <c r="H135" s="23">
        <v>2400</v>
      </c>
      <c r="I135" s="24" t="s">
        <v>78</v>
      </c>
      <c r="J135" s="24" t="s">
        <v>214</v>
      </c>
      <c r="K135" s="76" t="s">
        <v>94</v>
      </c>
      <c r="L135" s="77">
        <v>2400</v>
      </c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82">
        <f t="shared" ref="X135:X171" si="8">SUM(L135:W135)</f>
        <v>2400</v>
      </c>
      <c r="Y135" s="87">
        <f t="shared" ref="Y135:Y171" si="9">H135-X135</f>
        <v>0</v>
      </c>
      <c r="Z135" s="24"/>
      <c r="AA135" s="35"/>
      <c r="AB135" s="24"/>
      <c r="AC135" s="25"/>
    </row>
    <row r="136" spans="1:29" ht="20.25" hidden="1" customHeight="1">
      <c r="A136" s="12" t="s">
        <v>99</v>
      </c>
      <c r="B136" s="19"/>
      <c r="C136" s="30"/>
      <c r="D136" s="37" t="s">
        <v>215</v>
      </c>
      <c r="E136" s="20" t="s">
        <v>55</v>
      </c>
      <c r="F136" s="22" t="s">
        <v>56</v>
      </c>
      <c r="G136" s="22" t="s">
        <v>16</v>
      </c>
      <c r="H136" s="23">
        <v>130</v>
      </c>
      <c r="I136" s="24" t="s">
        <v>216</v>
      </c>
      <c r="J136" s="35" t="s">
        <v>217</v>
      </c>
      <c r="K136" s="76" t="s">
        <v>220</v>
      </c>
      <c r="L136" s="77"/>
      <c r="M136" s="77"/>
      <c r="N136" s="77"/>
      <c r="O136" s="77"/>
      <c r="P136" s="77"/>
      <c r="Q136" s="77"/>
      <c r="R136" s="77"/>
      <c r="S136" s="77"/>
      <c r="T136" s="77">
        <v>130</v>
      </c>
      <c r="U136" s="77"/>
      <c r="V136" s="77"/>
      <c r="W136" s="77"/>
      <c r="X136" s="82">
        <f t="shared" si="8"/>
        <v>130</v>
      </c>
      <c r="Y136" s="87">
        <f t="shared" si="9"/>
        <v>0</v>
      </c>
      <c r="Z136" s="35"/>
      <c r="AA136" s="24"/>
      <c r="AB136" s="35"/>
      <c r="AC136" s="25"/>
    </row>
    <row r="137" spans="1:29" ht="20.25" hidden="1" customHeight="1">
      <c r="A137" s="12" t="s">
        <v>99</v>
      </c>
      <c r="B137" s="19"/>
      <c r="C137" s="32"/>
      <c r="D137" s="19"/>
      <c r="E137" s="20" t="s">
        <v>55</v>
      </c>
      <c r="F137" s="22" t="s">
        <v>57</v>
      </c>
      <c r="G137" s="22" t="s">
        <v>16</v>
      </c>
      <c r="H137" s="23">
        <v>300</v>
      </c>
      <c r="I137" s="24" t="s">
        <v>216</v>
      </c>
      <c r="J137" s="35" t="s">
        <v>217</v>
      </c>
      <c r="K137" s="76" t="s">
        <v>220</v>
      </c>
      <c r="L137" s="77"/>
      <c r="M137" s="77"/>
      <c r="N137" s="77"/>
      <c r="O137" s="77"/>
      <c r="P137" s="77"/>
      <c r="Q137" s="77"/>
      <c r="R137" s="77"/>
      <c r="S137" s="77"/>
      <c r="T137" s="77">
        <v>300</v>
      </c>
      <c r="U137" s="77"/>
      <c r="V137" s="77"/>
      <c r="W137" s="77"/>
      <c r="X137" s="82">
        <f t="shared" si="8"/>
        <v>300</v>
      </c>
      <c r="Y137" s="87">
        <f t="shared" si="9"/>
        <v>0</v>
      </c>
      <c r="Z137" s="24"/>
      <c r="AA137" s="35"/>
      <c r="AB137" s="24"/>
      <c r="AC137" s="25"/>
    </row>
    <row r="138" spans="1:29" ht="20.25" hidden="1" customHeight="1">
      <c r="A138" s="12" t="s">
        <v>99</v>
      </c>
      <c r="B138" s="19"/>
      <c r="C138" s="32"/>
      <c r="D138" s="19"/>
      <c r="E138" s="20" t="s">
        <v>55</v>
      </c>
      <c r="F138" s="22" t="s">
        <v>58</v>
      </c>
      <c r="G138" s="22" t="s">
        <v>16</v>
      </c>
      <c r="H138" s="23">
        <v>150</v>
      </c>
      <c r="I138" s="24" t="s">
        <v>216</v>
      </c>
      <c r="J138" s="35" t="s">
        <v>217</v>
      </c>
      <c r="K138" s="76" t="s">
        <v>220</v>
      </c>
      <c r="L138" s="77"/>
      <c r="M138" s="77"/>
      <c r="N138" s="77"/>
      <c r="O138" s="77"/>
      <c r="P138" s="77"/>
      <c r="Q138" s="77"/>
      <c r="R138" s="77"/>
      <c r="S138" s="77"/>
      <c r="T138" s="77">
        <v>150</v>
      </c>
      <c r="U138" s="77"/>
      <c r="V138" s="77"/>
      <c r="W138" s="77"/>
      <c r="X138" s="82">
        <f t="shared" si="8"/>
        <v>150</v>
      </c>
      <c r="Y138" s="87">
        <f t="shared" si="9"/>
        <v>0</v>
      </c>
      <c r="Z138" s="24"/>
      <c r="AA138" s="35"/>
      <c r="AB138" s="24"/>
      <c r="AC138" s="25"/>
    </row>
    <row r="139" spans="1:29" ht="20.25" hidden="1" customHeight="1">
      <c r="A139" s="12" t="s">
        <v>99</v>
      </c>
      <c r="B139" s="19"/>
      <c r="C139" s="32"/>
      <c r="D139" s="19"/>
      <c r="E139" s="20" t="s">
        <v>55</v>
      </c>
      <c r="F139" s="22" t="s">
        <v>59</v>
      </c>
      <c r="G139" s="22" t="s">
        <v>16</v>
      </c>
      <c r="H139" s="23">
        <v>150</v>
      </c>
      <c r="I139" s="24" t="s">
        <v>216</v>
      </c>
      <c r="J139" s="35" t="s">
        <v>217</v>
      </c>
      <c r="K139" s="76" t="s">
        <v>220</v>
      </c>
      <c r="L139" s="77"/>
      <c r="M139" s="77"/>
      <c r="N139" s="77"/>
      <c r="O139" s="77"/>
      <c r="P139" s="77"/>
      <c r="Q139" s="77"/>
      <c r="R139" s="77"/>
      <c r="S139" s="77"/>
      <c r="T139" s="77">
        <v>150</v>
      </c>
      <c r="U139" s="77"/>
      <c r="V139" s="77"/>
      <c r="W139" s="77"/>
      <c r="X139" s="82">
        <f t="shared" si="8"/>
        <v>150</v>
      </c>
      <c r="Y139" s="87">
        <f t="shared" si="9"/>
        <v>0</v>
      </c>
      <c r="Z139" s="24"/>
      <c r="AA139" s="35"/>
      <c r="AB139" s="24"/>
      <c r="AC139" s="25"/>
    </row>
    <row r="140" spans="1:29" ht="20.25" hidden="1" customHeight="1">
      <c r="A140" s="12" t="s">
        <v>99</v>
      </c>
      <c r="B140" s="19"/>
      <c r="C140" s="32"/>
      <c r="D140" s="19"/>
      <c r="E140" s="20" t="s">
        <v>55</v>
      </c>
      <c r="F140" s="22" t="s">
        <v>60</v>
      </c>
      <c r="G140" s="22" t="s">
        <v>16</v>
      </c>
      <c r="H140" s="23">
        <v>270</v>
      </c>
      <c r="I140" s="24" t="s">
        <v>216</v>
      </c>
      <c r="J140" s="35" t="s">
        <v>217</v>
      </c>
      <c r="K140" s="76" t="s">
        <v>220</v>
      </c>
      <c r="L140" s="77"/>
      <c r="M140" s="77"/>
      <c r="N140" s="77"/>
      <c r="O140" s="77"/>
      <c r="P140" s="77"/>
      <c r="Q140" s="77"/>
      <c r="R140" s="77"/>
      <c r="S140" s="77"/>
      <c r="T140" s="77">
        <v>270</v>
      </c>
      <c r="U140" s="77"/>
      <c r="V140" s="77"/>
      <c r="W140" s="77"/>
      <c r="X140" s="82">
        <f t="shared" si="8"/>
        <v>270</v>
      </c>
      <c r="Y140" s="87">
        <f t="shared" si="9"/>
        <v>0</v>
      </c>
      <c r="Z140" s="24"/>
      <c r="AA140" s="35"/>
      <c r="AB140" s="24"/>
      <c r="AC140" s="25"/>
    </row>
    <row r="141" spans="1:29" ht="20.25" hidden="1" customHeight="1">
      <c r="A141" s="12" t="s">
        <v>99</v>
      </c>
      <c r="B141" s="19"/>
      <c r="C141" s="20"/>
      <c r="D141" s="21" t="s">
        <v>64</v>
      </c>
      <c r="E141" s="20" t="s">
        <v>55</v>
      </c>
      <c r="F141" s="22" t="s">
        <v>66</v>
      </c>
      <c r="G141" s="22" t="s">
        <v>16</v>
      </c>
      <c r="H141" s="23">
        <v>18600</v>
      </c>
      <c r="I141" s="24" t="s">
        <v>80</v>
      </c>
      <c r="J141" s="24" t="s">
        <v>83</v>
      </c>
      <c r="K141" s="76" t="s">
        <v>90</v>
      </c>
      <c r="L141" s="77">
        <v>4650</v>
      </c>
      <c r="M141" s="77"/>
      <c r="N141" s="77"/>
      <c r="O141" s="77">
        <v>4650</v>
      </c>
      <c r="P141" s="77"/>
      <c r="Q141" s="77"/>
      <c r="R141" s="77">
        <v>4650</v>
      </c>
      <c r="S141" s="77"/>
      <c r="T141" s="77"/>
      <c r="U141" s="77">
        <v>4650</v>
      </c>
      <c r="V141" s="77"/>
      <c r="W141" s="77"/>
      <c r="X141" s="82">
        <f t="shared" si="8"/>
        <v>18600</v>
      </c>
      <c r="Y141" s="87">
        <f t="shared" si="9"/>
        <v>0</v>
      </c>
      <c r="Z141" s="24"/>
      <c r="AA141" s="35"/>
      <c r="AB141" s="24"/>
      <c r="AC141" s="25"/>
    </row>
    <row r="142" spans="1:29" ht="20.25" hidden="1" customHeight="1">
      <c r="A142" s="12" t="s">
        <v>99</v>
      </c>
      <c r="B142" s="19"/>
      <c r="C142" s="20"/>
      <c r="D142" s="21" t="s">
        <v>221</v>
      </c>
      <c r="E142" s="20" t="s">
        <v>55</v>
      </c>
      <c r="F142" s="22" t="s">
        <v>65</v>
      </c>
      <c r="G142" s="22" t="s">
        <v>16</v>
      </c>
      <c r="H142" s="23">
        <v>51325</v>
      </c>
      <c r="I142" s="24" t="s">
        <v>82</v>
      </c>
      <c r="J142" s="24" t="s">
        <v>84</v>
      </c>
      <c r="K142" s="76" t="s">
        <v>94</v>
      </c>
      <c r="L142" s="77">
        <v>51325</v>
      </c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82">
        <f t="shared" si="8"/>
        <v>51325</v>
      </c>
      <c r="Y142" s="87">
        <f t="shared" si="9"/>
        <v>0</v>
      </c>
      <c r="Z142" s="24"/>
      <c r="AA142" s="35"/>
      <c r="AB142" s="24"/>
      <c r="AC142" s="25"/>
    </row>
    <row r="143" spans="1:29" ht="20.25" hidden="1" customHeight="1">
      <c r="A143" s="12" t="s">
        <v>99</v>
      </c>
      <c r="B143" s="19"/>
      <c r="C143" s="32"/>
      <c r="D143" s="19" t="s">
        <v>67</v>
      </c>
      <c r="E143" s="20" t="s">
        <v>67</v>
      </c>
      <c r="F143" s="22" t="s">
        <v>56</v>
      </c>
      <c r="G143" s="22" t="s">
        <v>16</v>
      </c>
      <c r="H143" s="23">
        <v>100</v>
      </c>
      <c r="I143" s="24" t="s">
        <v>80</v>
      </c>
      <c r="J143" s="24" t="s">
        <v>83</v>
      </c>
      <c r="K143" s="76" t="s">
        <v>98</v>
      </c>
      <c r="L143" s="77"/>
      <c r="M143" s="77"/>
      <c r="N143" s="77"/>
      <c r="O143" s="77">
        <v>100</v>
      </c>
      <c r="P143" s="77"/>
      <c r="Q143" s="77"/>
      <c r="R143" s="77"/>
      <c r="S143" s="77"/>
      <c r="T143" s="77"/>
      <c r="U143" s="77"/>
      <c r="V143" s="77"/>
      <c r="W143" s="77"/>
      <c r="X143" s="82">
        <f t="shared" si="8"/>
        <v>100</v>
      </c>
      <c r="Y143" s="87">
        <f t="shared" si="9"/>
        <v>0</v>
      </c>
      <c r="Z143" s="24"/>
      <c r="AA143" s="35"/>
      <c r="AB143" s="24"/>
      <c r="AC143" s="25"/>
    </row>
    <row r="144" spans="1:29" ht="20.25" hidden="1" customHeight="1">
      <c r="A144" s="12" t="s">
        <v>99</v>
      </c>
      <c r="B144" s="19"/>
      <c r="C144" s="32"/>
      <c r="D144" s="19"/>
      <c r="E144" s="20" t="s">
        <v>67</v>
      </c>
      <c r="F144" s="22" t="s">
        <v>68</v>
      </c>
      <c r="G144" s="22" t="s">
        <v>16</v>
      </c>
      <c r="H144" s="23">
        <v>1200</v>
      </c>
      <c r="I144" s="24" t="s">
        <v>80</v>
      </c>
      <c r="J144" s="24" t="s">
        <v>83</v>
      </c>
      <c r="K144" s="76" t="s">
        <v>98</v>
      </c>
      <c r="L144" s="77"/>
      <c r="M144" s="77"/>
      <c r="N144" s="77"/>
      <c r="O144" s="77">
        <v>1200</v>
      </c>
      <c r="P144" s="77"/>
      <c r="Q144" s="77"/>
      <c r="R144" s="77"/>
      <c r="S144" s="77"/>
      <c r="T144" s="77"/>
      <c r="U144" s="77"/>
      <c r="V144" s="77"/>
      <c r="W144" s="77"/>
      <c r="X144" s="82">
        <f t="shared" si="8"/>
        <v>1200</v>
      </c>
      <c r="Y144" s="87">
        <f t="shared" si="9"/>
        <v>0</v>
      </c>
      <c r="Z144" s="24"/>
      <c r="AA144" s="35"/>
      <c r="AB144" s="24"/>
      <c r="AC144" s="25"/>
    </row>
    <row r="145" spans="1:31" ht="20.25" hidden="1" customHeight="1">
      <c r="A145" s="12" t="s">
        <v>99</v>
      </c>
      <c r="B145" s="19"/>
      <c r="C145" s="32"/>
      <c r="D145" s="19"/>
      <c r="E145" s="20" t="s">
        <v>67</v>
      </c>
      <c r="F145" s="22" t="s">
        <v>69</v>
      </c>
      <c r="G145" s="22" t="s">
        <v>16</v>
      </c>
      <c r="H145" s="23">
        <v>1260</v>
      </c>
      <c r="I145" s="24" t="s">
        <v>80</v>
      </c>
      <c r="J145" s="24" t="s">
        <v>83</v>
      </c>
      <c r="K145" s="76" t="s">
        <v>98</v>
      </c>
      <c r="L145" s="77"/>
      <c r="M145" s="77"/>
      <c r="N145" s="77"/>
      <c r="O145" s="77">
        <v>1260</v>
      </c>
      <c r="P145" s="77"/>
      <c r="Q145" s="77"/>
      <c r="R145" s="77"/>
      <c r="S145" s="77"/>
      <c r="T145" s="77"/>
      <c r="U145" s="77"/>
      <c r="V145" s="77"/>
      <c r="W145" s="77"/>
      <c r="X145" s="82">
        <f t="shared" si="8"/>
        <v>1260</v>
      </c>
      <c r="Y145" s="87">
        <f t="shared" si="9"/>
        <v>0</v>
      </c>
      <c r="Z145" s="24"/>
      <c r="AA145" s="35"/>
      <c r="AB145" s="24"/>
      <c r="AC145" s="25"/>
    </row>
    <row r="146" spans="1:31" ht="20.25" hidden="1" customHeight="1">
      <c r="A146" s="12" t="s">
        <v>99</v>
      </c>
      <c r="B146" s="19"/>
      <c r="C146" s="32"/>
      <c r="D146" s="19"/>
      <c r="E146" s="20" t="s">
        <v>67</v>
      </c>
      <c r="F146" s="22" t="s">
        <v>70</v>
      </c>
      <c r="G146" s="22" t="s">
        <v>16</v>
      </c>
      <c r="H146" s="23">
        <v>600</v>
      </c>
      <c r="I146" s="24" t="s">
        <v>80</v>
      </c>
      <c r="J146" s="24" t="s">
        <v>83</v>
      </c>
      <c r="K146" s="76" t="s">
        <v>98</v>
      </c>
      <c r="L146" s="77"/>
      <c r="M146" s="77"/>
      <c r="N146" s="77"/>
      <c r="O146" s="77">
        <v>600</v>
      </c>
      <c r="P146" s="77"/>
      <c r="Q146" s="77"/>
      <c r="R146" s="77"/>
      <c r="S146" s="77"/>
      <c r="T146" s="77"/>
      <c r="U146" s="77"/>
      <c r="V146" s="77"/>
      <c r="W146" s="77"/>
      <c r="X146" s="82">
        <f t="shared" si="8"/>
        <v>600</v>
      </c>
      <c r="Y146" s="87">
        <f t="shared" si="9"/>
        <v>0</v>
      </c>
      <c r="Z146" s="24"/>
      <c r="AA146" s="35"/>
      <c r="AB146" s="24"/>
      <c r="AC146" s="25"/>
    </row>
    <row r="147" spans="1:31" ht="20.25" hidden="1" customHeight="1">
      <c r="A147" s="12" t="s">
        <v>99</v>
      </c>
      <c r="B147" s="19"/>
      <c r="C147" s="32"/>
      <c r="D147" s="19"/>
      <c r="E147" s="20" t="s">
        <v>67</v>
      </c>
      <c r="F147" s="22" t="s">
        <v>71</v>
      </c>
      <c r="G147" s="22" t="s">
        <v>16</v>
      </c>
      <c r="H147" s="23">
        <v>400</v>
      </c>
      <c r="I147" s="24" t="s">
        <v>80</v>
      </c>
      <c r="J147" s="24" t="s">
        <v>83</v>
      </c>
      <c r="K147" s="76" t="s">
        <v>98</v>
      </c>
      <c r="L147" s="77"/>
      <c r="M147" s="77"/>
      <c r="N147" s="77"/>
      <c r="O147" s="77">
        <v>400</v>
      </c>
      <c r="P147" s="77"/>
      <c r="Q147" s="77"/>
      <c r="R147" s="77"/>
      <c r="S147" s="77"/>
      <c r="T147" s="77"/>
      <c r="U147" s="77"/>
      <c r="V147" s="77"/>
      <c r="W147" s="77"/>
      <c r="X147" s="82">
        <f t="shared" si="8"/>
        <v>400</v>
      </c>
      <c r="Y147" s="87">
        <f t="shared" si="9"/>
        <v>0</v>
      </c>
      <c r="Z147" s="24"/>
      <c r="AA147" s="35"/>
      <c r="AB147" s="24"/>
      <c r="AC147" s="25"/>
    </row>
    <row r="148" spans="1:31" ht="20.25" hidden="1" customHeight="1">
      <c r="A148" s="12" t="s">
        <v>99</v>
      </c>
      <c r="B148" s="19"/>
      <c r="C148" s="32"/>
      <c r="D148" s="19"/>
      <c r="E148" s="20" t="s">
        <v>67</v>
      </c>
      <c r="F148" s="22" t="s">
        <v>72</v>
      </c>
      <c r="G148" s="22" t="s">
        <v>16</v>
      </c>
      <c r="H148" s="23">
        <v>300</v>
      </c>
      <c r="I148" s="24" t="s">
        <v>80</v>
      </c>
      <c r="J148" s="24" t="s">
        <v>83</v>
      </c>
      <c r="K148" s="76" t="s">
        <v>98</v>
      </c>
      <c r="L148" s="77"/>
      <c r="M148" s="77"/>
      <c r="N148" s="77"/>
      <c r="O148" s="77">
        <v>300</v>
      </c>
      <c r="P148" s="77"/>
      <c r="Q148" s="77"/>
      <c r="R148" s="77"/>
      <c r="S148" s="77"/>
      <c r="T148" s="77"/>
      <c r="U148" s="77"/>
      <c r="V148" s="77"/>
      <c r="W148" s="77"/>
      <c r="X148" s="82">
        <f t="shared" si="8"/>
        <v>300</v>
      </c>
      <c r="Y148" s="87">
        <f t="shared" si="9"/>
        <v>0</v>
      </c>
      <c r="Z148" s="24"/>
      <c r="AA148" s="35"/>
      <c r="AB148" s="24"/>
      <c r="AC148" s="25"/>
    </row>
    <row r="149" spans="1:31" ht="20.25" hidden="1" customHeight="1">
      <c r="A149" s="12" t="s">
        <v>99</v>
      </c>
      <c r="B149" s="19"/>
      <c r="C149" s="32"/>
      <c r="D149" s="19"/>
      <c r="E149" s="20" t="s">
        <v>67</v>
      </c>
      <c r="F149" s="22" t="s">
        <v>73</v>
      </c>
      <c r="G149" s="22" t="s">
        <v>16</v>
      </c>
      <c r="H149" s="23">
        <v>300</v>
      </c>
      <c r="I149" s="24" t="s">
        <v>80</v>
      </c>
      <c r="J149" s="24" t="s">
        <v>83</v>
      </c>
      <c r="K149" s="76" t="s">
        <v>98</v>
      </c>
      <c r="L149" s="77"/>
      <c r="M149" s="77"/>
      <c r="N149" s="77"/>
      <c r="O149" s="77">
        <v>300</v>
      </c>
      <c r="P149" s="77"/>
      <c r="Q149" s="77"/>
      <c r="R149" s="77"/>
      <c r="S149" s="77"/>
      <c r="T149" s="77"/>
      <c r="U149" s="77"/>
      <c r="V149" s="77"/>
      <c r="W149" s="77"/>
      <c r="X149" s="82">
        <f t="shared" si="8"/>
        <v>300</v>
      </c>
      <c r="Y149" s="87">
        <f t="shared" si="9"/>
        <v>0</v>
      </c>
      <c r="Z149" s="24"/>
      <c r="AA149" s="35"/>
      <c r="AB149" s="24"/>
      <c r="AC149" s="25"/>
    </row>
    <row r="150" spans="1:31" s="27" customFormat="1" ht="20.25" hidden="1" customHeight="1">
      <c r="A150" s="43" t="s">
        <v>19</v>
      </c>
      <c r="B150" s="44"/>
      <c r="C150" s="45"/>
      <c r="D150" s="46"/>
      <c r="E150" s="45"/>
      <c r="F150" s="47"/>
      <c r="G150" s="47"/>
      <c r="H150" s="48">
        <f>SUM(H117:H149)</f>
        <v>114185</v>
      </c>
      <c r="I150" s="49"/>
      <c r="J150" s="49"/>
      <c r="K150" s="49"/>
      <c r="L150" s="48">
        <f>SUM(L117:L149)</f>
        <v>95075</v>
      </c>
      <c r="M150" s="48">
        <f t="shared" ref="M150:W150" si="10">SUM(M117:M149)</f>
        <v>0</v>
      </c>
      <c r="N150" s="48">
        <f t="shared" si="10"/>
        <v>0</v>
      </c>
      <c r="O150" s="48">
        <f t="shared" si="10"/>
        <v>8810</v>
      </c>
      <c r="P150" s="48">
        <f t="shared" si="10"/>
        <v>0</v>
      </c>
      <c r="Q150" s="48">
        <f t="shared" si="10"/>
        <v>0</v>
      </c>
      <c r="R150" s="48">
        <f t="shared" si="10"/>
        <v>4650</v>
      </c>
      <c r="S150" s="48">
        <f t="shared" si="10"/>
        <v>0</v>
      </c>
      <c r="T150" s="48">
        <f t="shared" si="10"/>
        <v>1000</v>
      </c>
      <c r="U150" s="48">
        <f t="shared" si="10"/>
        <v>4650</v>
      </c>
      <c r="V150" s="48">
        <f t="shared" si="10"/>
        <v>0</v>
      </c>
      <c r="W150" s="48">
        <f t="shared" si="10"/>
        <v>0</v>
      </c>
      <c r="X150" s="82">
        <f t="shared" si="8"/>
        <v>114185</v>
      </c>
      <c r="Y150" s="87">
        <f t="shared" si="9"/>
        <v>0</v>
      </c>
      <c r="Z150" s="49"/>
      <c r="AA150" s="49"/>
      <c r="AB150" s="49"/>
      <c r="AC150" s="50"/>
      <c r="AD150" s="8"/>
      <c r="AE150" s="8"/>
    </row>
    <row r="151" spans="1:31" ht="20.25" hidden="1" customHeight="1">
      <c r="A151" s="12" t="s">
        <v>99</v>
      </c>
      <c r="B151" s="19" t="s">
        <v>222</v>
      </c>
      <c r="C151" s="30"/>
      <c r="D151" s="37"/>
      <c r="E151" s="20" t="s">
        <v>223</v>
      </c>
      <c r="F151" s="22" t="s">
        <v>224</v>
      </c>
      <c r="G151" s="22" t="s">
        <v>16</v>
      </c>
      <c r="H151" s="23">
        <v>12103</v>
      </c>
      <c r="I151" s="24" t="s">
        <v>80</v>
      </c>
      <c r="J151" s="24" t="s">
        <v>83</v>
      </c>
      <c r="K151" s="76" t="s">
        <v>229</v>
      </c>
      <c r="L151" s="77">
        <v>4034</v>
      </c>
      <c r="M151" s="77"/>
      <c r="N151" s="77"/>
      <c r="O151" s="77">
        <v>3026</v>
      </c>
      <c r="P151" s="77"/>
      <c r="Q151" s="77"/>
      <c r="R151" s="77">
        <v>3026</v>
      </c>
      <c r="S151" s="77"/>
      <c r="T151" s="77"/>
      <c r="U151" s="77">
        <v>2017</v>
      </c>
      <c r="V151" s="77"/>
      <c r="W151" s="77"/>
      <c r="X151" s="82">
        <f t="shared" si="8"/>
        <v>12103</v>
      </c>
      <c r="Y151" s="87">
        <f t="shared" si="9"/>
        <v>0</v>
      </c>
      <c r="Z151" s="24"/>
      <c r="AA151" s="35"/>
      <c r="AB151" s="24"/>
      <c r="AC151" s="25"/>
    </row>
    <row r="152" spans="1:31" ht="20.25" hidden="1" customHeight="1">
      <c r="A152" s="12" t="s">
        <v>99</v>
      </c>
      <c r="B152" s="19"/>
      <c r="C152" s="32"/>
      <c r="D152" s="19"/>
      <c r="E152" s="20" t="s">
        <v>223</v>
      </c>
      <c r="F152" s="22" t="s">
        <v>225</v>
      </c>
      <c r="G152" s="22" t="s">
        <v>16</v>
      </c>
      <c r="H152" s="23">
        <v>10850</v>
      </c>
      <c r="I152" s="24" t="s">
        <v>80</v>
      </c>
      <c r="J152" s="24" t="s">
        <v>83</v>
      </c>
      <c r="K152" s="76" t="s">
        <v>229</v>
      </c>
      <c r="L152" s="77">
        <v>3617</v>
      </c>
      <c r="M152" s="77"/>
      <c r="N152" s="77"/>
      <c r="O152" s="77">
        <v>2713</v>
      </c>
      <c r="P152" s="77"/>
      <c r="Q152" s="77"/>
      <c r="R152" s="77">
        <v>2713</v>
      </c>
      <c r="S152" s="77"/>
      <c r="T152" s="77"/>
      <c r="U152" s="77">
        <v>1807</v>
      </c>
      <c r="V152" s="77"/>
      <c r="W152" s="77"/>
      <c r="X152" s="82">
        <f t="shared" si="8"/>
        <v>10850</v>
      </c>
      <c r="Y152" s="87">
        <f t="shared" si="9"/>
        <v>0</v>
      </c>
      <c r="Z152" s="35"/>
      <c r="AA152" s="24"/>
      <c r="AB152" s="35"/>
      <c r="AC152" s="25"/>
    </row>
    <row r="153" spans="1:31" ht="20.25" hidden="1" customHeight="1">
      <c r="A153" s="12" t="s">
        <v>99</v>
      </c>
      <c r="B153" s="19"/>
      <c r="C153" s="32"/>
      <c r="D153" s="19"/>
      <c r="E153" s="20" t="s">
        <v>223</v>
      </c>
      <c r="F153" s="22" t="s">
        <v>226</v>
      </c>
      <c r="G153" s="22" t="s">
        <v>16</v>
      </c>
      <c r="H153" s="23">
        <v>37200</v>
      </c>
      <c r="I153" s="24" t="s">
        <v>80</v>
      </c>
      <c r="J153" s="24" t="s">
        <v>83</v>
      </c>
      <c r="K153" s="76" t="s">
        <v>229</v>
      </c>
      <c r="L153" s="77">
        <v>9300</v>
      </c>
      <c r="M153" s="77"/>
      <c r="N153" s="77"/>
      <c r="O153" s="77">
        <v>9300</v>
      </c>
      <c r="P153" s="77"/>
      <c r="Q153" s="77"/>
      <c r="R153" s="77">
        <v>9300</v>
      </c>
      <c r="S153" s="77"/>
      <c r="T153" s="77"/>
      <c r="U153" s="77">
        <v>9300</v>
      </c>
      <c r="V153" s="77"/>
      <c r="W153" s="77"/>
      <c r="X153" s="82">
        <f t="shared" si="8"/>
        <v>37200</v>
      </c>
      <c r="Y153" s="87">
        <f t="shared" si="9"/>
        <v>0</v>
      </c>
      <c r="Z153" s="35"/>
      <c r="AA153" s="24"/>
      <c r="AB153" s="35"/>
      <c r="AC153" s="25"/>
    </row>
    <row r="154" spans="1:31" ht="20.25" hidden="1" customHeight="1">
      <c r="A154" s="12" t="s">
        <v>99</v>
      </c>
      <c r="B154" s="19"/>
      <c r="C154" s="32"/>
      <c r="D154" s="19"/>
      <c r="E154" s="20" t="s">
        <v>223</v>
      </c>
      <c r="F154" s="22" t="s">
        <v>227</v>
      </c>
      <c r="G154" s="22" t="s">
        <v>16</v>
      </c>
      <c r="H154" s="23">
        <v>4260</v>
      </c>
      <c r="I154" s="24" t="s">
        <v>80</v>
      </c>
      <c r="J154" s="24" t="s">
        <v>83</v>
      </c>
      <c r="K154" s="76" t="s">
        <v>229</v>
      </c>
      <c r="L154" s="77">
        <v>1420</v>
      </c>
      <c r="M154" s="77"/>
      <c r="N154" s="77"/>
      <c r="O154" s="77">
        <v>1065</v>
      </c>
      <c r="P154" s="77"/>
      <c r="Q154" s="77"/>
      <c r="R154" s="77">
        <v>1065</v>
      </c>
      <c r="S154" s="77"/>
      <c r="T154" s="77"/>
      <c r="U154" s="77">
        <v>710</v>
      </c>
      <c r="V154" s="77"/>
      <c r="W154" s="77"/>
      <c r="X154" s="82">
        <f t="shared" si="8"/>
        <v>4260</v>
      </c>
      <c r="Y154" s="87">
        <f t="shared" si="9"/>
        <v>0</v>
      </c>
      <c r="Z154" s="35"/>
      <c r="AA154" s="24"/>
      <c r="AB154" s="35"/>
      <c r="AC154" s="25"/>
    </row>
    <row r="155" spans="1:31" ht="20.25" hidden="1" customHeight="1">
      <c r="A155" s="12" t="s">
        <v>99</v>
      </c>
      <c r="B155" s="19"/>
      <c r="C155" s="14"/>
      <c r="D155" s="15"/>
      <c r="E155" s="20" t="s">
        <v>223</v>
      </c>
      <c r="F155" s="22" t="s">
        <v>228</v>
      </c>
      <c r="G155" s="22" t="s">
        <v>16</v>
      </c>
      <c r="H155" s="29">
        <v>4200</v>
      </c>
      <c r="I155" s="24" t="s">
        <v>80</v>
      </c>
      <c r="J155" s="24" t="s">
        <v>83</v>
      </c>
      <c r="K155" s="76" t="s">
        <v>229</v>
      </c>
      <c r="L155" s="77">
        <v>1400</v>
      </c>
      <c r="M155" s="77"/>
      <c r="N155" s="77"/>
      <c r="O155" s="77">
        <v>1050</v>
      </c>
      <c r="P155" s="77"/>
      <c r="Q155" s="77"/>
      <c r="R155" s="77">
        <v>1050</v>
      </c>
      <c r="S155" s="77"/>
      <c r="T155" s="77"/>
      <c r="U155" s="77">
        <v>700</v>
      </c>
      <c r="V155" s="77"/>
      <c r="W155" s="77"/>
      <c r="X155" s="82">
        <f t="shared" si="8"/>
        <v>4200</v>
      </c>
      <c r="Y155" s="87">
        <f t="shared" si="9"/>
        <v>0</v>
      </c>
      <c r="Z155" s="35"/>
      <c r="AA155" s="24"/>
      <c r="AB155" s="35"/>
      <c r="AC155" s="25"/>
    </row>
    <row r="156" spans="1:31" s="27" customFormat="1" ht="20.25" hidden="1" customHeight="1">
      <c r="A156" s="43" t="s">
        <v>19</v>
      </c>
      <c r="B156" s="44"/>
      <c r="C156" s="45"/>
      <c r="D156" s="46"/>
      <c r="E156" s="45"/>
      <c r="F156" s="47"/>
      <c r="G156" s="47"/>
      <c r="H156" s="48">
        <f>SUM(H151:H155)</f>
        <v>68613</v>
      </c>
      <c r="I156" s="49"/>
      <c r="J156" s="49"/>
      <c r="K156" s="49"/>
      <c r="L156" s="48">
        <f t="shared" ref="L156:W156" si="11">SUM(L151:L155)</f>
        <v>19771</v>
      </c>
      <c r="M156" s="48">
        <f t="shared" si="11"/>
        <v>0</v>
      </c>
      <c r="N156" s="48">
        <f t="shared" si="11"/>
        <v>0</v>
      </c>
      <c r="O156" s="48">
        <f t="shared" si="11"/>
        <v>17154</v>
      </c>
      <c r="P156" s="48">
        <f t="shared" si="11"/>
        <v>0</v>
      </c>
      <c r="Q156" s="48">
        <f t="shared" si="11"/>
        <v>0</v>
      </c>
      <c r="R156" s="48">
        <f t="shared" si="11"/>
        <v>17154</v>
      </c>
      <c r="S156" s="48">
        <f t="shared" si="11"/>
        <v>0</v>
      </c>
      <c r="T156" s="48">
        <f t="shared" si="11"/>
        <v>0</v>
      </c>
      <c r="U156" s="48">
        <f t="shared" si="11"/>
        <v>14534</v>
      </c>
      <c r="V156" s="48">
        <f t="shared" si="11"/>
        <v>0</v>
      </c>
      <c r="W156" s="48">
        <f t="shared" si="11"/>
        <v>0</v>
      </c>
      <c r="X156" s="82">
        <f t="shared" si="8"/>
        <v>68613</v>
      </c>
      <c r="Y156" s="87">
        <f t="shared" si="9"/>
        <v>0</v>
      </c>
      <c r="Z156" s="49"/>
      <c r="AA156" s="49"/>
      <c r="AB156" s="49"/>
      <c r="AC156" s="50"/>
      <c r="AD156" s="8"/>
      <c r="AE156" s="8"/>
    </row>
    <row r="157" spans="1:31" ht="20.25" customHeight="1">
      <c r="A157" s="12" t="s">
        <v>99</v>
      </c>
      <c r="B157" s="37" t="s">
        <v>31</v>
      </c>
      <c r="C157" s="30" t="s">
        <v>28</v>
      </c>
      <c r="D157" s="31" t="s">
        <v>32</v>
      </c>
      <c r="E157" s="30" t="s">
        <v>33</v>
      </c>
      <c r="F157" s="22" t="s">
        <v>15</v>
      </c>
      <c r="G157" s="22" t="s">
        <v>16</v>
      </c>
      <c r="H157" s="23">
        <v>18260000</v>
      </c>
      <c r="I157" s="24" t="s">
        <v>76</v>
      </c>
      <c r="J157" s="24" t="s">
        <v>79</v>
      </c>
      <c r="K157" s="76" t="s">
        <v>264</v>
      </c>
      <c r="L157" s="77"/>
      <c r="M157" s="77"/>
      <c r="N157" s="77"/>
      <c r="O157" s="77">
        <v>7304000</v>
      </c>
      <c r="P157" s="77"/>
      <c r="Q157" s="77"/>
      <c r="R157" s="77">
        <v>5478000</v>
      </c>
      <c r="S157" s="77"/>
      <c r="T157" s="77"/>
      <c r="U157" s="77">
        <v>5478000</v>
      </c>
      <c r="V157" s="77"/>
      <c r="W157" s="77"/>
      <c r="X157" s="82">
        <f t="shared" si="8"/>
        <v>18260000</v>
      </c>
      <c r="Y157" s="87">
        <f t="shared" si="9"/>
        <v>0</v>
      </c>
      <c r="Z157" s="24"/>
      <c r="AA157" s="24" t="s">
        <v>264</v>
      </c>
      <c r="AB157" s="24"/>
      <c r="AC157" s="25"/>
    </row>
    <row r="158" spans="1:31" ht="20.25" hidden="1" customHeight="1">
      <c r="A158" s="12" t="s">
        <v>99</v>
      </c>
      <c r="B158" s="19"/>
      <c r="C158" s="30" t="s">
        <v>146</v>
      </c>
      <c r="D158" s="121" t="s">
        <v>230</v>
      </c>
      <c r="E158" s="122"/>
      <c r="F158" s="22" t="s">
        <v>15</v>
      </c>
      <c r="G158" s="22" t="s">
        <v>16</v>
      </c>
      <c r="H158" s="23">
        <v>14102329</v>
      </c>
      <c r="I158" s="24" t="s">
        <v>171</v>
      </c>
      <c r="J158" s="24" t="s">
        <v>172</v>
      </c>
      <c r="K158" s="76" t="s">
        <v>256</v>
      </c>
      <c r="L158" s="77"/>
      <c r="M158" s="77"/>
      <c r="N158" s="77"/>
      <c r="O158" s="77"/>
      <c r="P158" s="77">
        <v>5640932</v>
      </c>
      <c r="Q158" s="77"/>
      <c r="R158" s="77"/>
      <c r="S158" s="77">
        <v>4230699</v>
      </c>
      <c r="T158" s="77"/>
      <c r="U158" s="77"/>
      <c r="V158" s="77">
        <v>4230698</v>
      </c>
      <c r="W158" s="77"/>
      <c r="X158" s="82">
        <f t="shared" si="8"/>
        <v>14102329</v>
      </c>
      <c r="Y158" s="87">
        <f t="shared" si="9"/>
        <v>0</v>
      </c>
      <c r="Z158" s="24"/>
      <c r="AA158" s="24" t="s">
        <v>265</v>
      </c>
      <c r="AB158" s="24"/>
      <c r="AC158" s="25"/>
    </row>
    <row r="159" spans="1:31" ht="20.25" hidden="1" customHeight="1">
      <c r="A159" s="12" t="s">
        <v>99</v>
      </c>
      <c r="B159" s="19"/>
      <c r="C159" s="32"/>
      <c r="D159" s="61"/>
      <c r="E159" s="62"/>
      <c r="F159" s="22" t="s">
        <v>134</v>
      </c>
      <c r="G159" s="22" t="s">
        <v>16</v>
      </c>
      <c r="H159" s="23">
        <v>193201</v>
      </c>
      <c r="I159" s="24" t="s">
        <v>135</v>
      </c>
      <c r="J159" s="24" t="s">
        <v>123</v>
      </c>
      <c r="K159" s="76" t="s">
        <v>256</v>
      </c>
      <c r="L159" s="77"/>
      <c r="M159" s="77"/>
      <c r="N159" s="77"/>
      <c r="O159" s="77"/>
      <c r="P159" s="77">
        <v>58000</v>
      </c>
      <c r="Q159" s="77"/>
      <c r="R159" s="77"/>
      <c r="S159" s="77"/>
      <c r="T159" s="77">
        <v>135201</v>
      </c>
      <c r="U159" s="77"/>
      <c r="V159" s="77"/>
      <c r="W159" s="77"/>
      <c r="X159" s="82">
        <f t="shared" si="8"/>
        <v>193201</v>
      </c>
      <c r="Y159" s="87">
        <f t="shared" si="9"/>
        <v>0</v>
      </c>
      <c r="Z159" s="24"/>
      <c r="AA159" s="24"/>
      <c r="AB159" s="24" t="s">
        <v>283</v>
      </c>
      <c r="AC159" s="25"/>
    </row>
    <row r="160" spans="1:31" ht="20.25" customHeight="1">
      <c r="A160" s="12" t="s">
        <v>99</v>
      </c>
      <c r="B160" s="19"/>
      <c r="C160" s="14"/>
      <c r="D160" s="63"/>
      <c r="E160" s="64"/>
      <c r="F160" s="22" t="s">
        <v>231</v>
      </c>
      <c r="G160" s="22" t="s">
        <v>16</v>
      </c>
      <c r="H160" s="23">
        <v>32435</v>
      </c>
      <c r="I160" s="24" t="s">
        <v>80</v>
      </c>
      <c r="J160" s="24" t="s">
        <v>83</v>
      </c>
      <c r="K160" s="76" t="s">
        <v>255</v>
      </c>
      <c r="L160" s="77">
        <v>32435</v>
      </c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82">
        <f t="shared" si="8"/>
        <v>32435</v>
      </c>
      <c r="Y160" s="87">
        <f t="shared" si="9"/>
        <v>0</v>
      </c>
      <c r="Z160" s="24"/>
      <c r="AA160" s="24"/>
      <c r="AB160" s="24"/>
      <c r="AC160" s="25"/>
    </row>
    <row r="161" spans="1:31" ht="20.25" customHeight="1">
      <c r="A161" s="12" t="s">
        <v>99</v>
      </c>
      <c r="B161" s="19"/>
      <c r="C161" s="30" t="s">
        <v>232</v>
      </c>
      <c r="D161" s="121" t="s">
        <v>233</v>
      </c>
      <c r="E161" s="122"/>
      <c r="F161" s="22" t="s">
        <v>234</v>
      </c>
      <c r="G161" s="22" t="s">
        <v>16</v>
      </c>
      <c r="H161" s="23">
        <v>80000</v>
      </c>
      <c r="I161" s="24" t="s">
        <v>269</v>
      </c>
      <c r="J161" s="35" t="s">
        <v>276</v>
      </c>
      <c r="K161" s="76" t="s">
        <v>255</v>
      </c>
      <c r="L161" s="77">
        <v>80000</v>
      </c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82">
        <f t="shared" si="8"/>
        <v>80000</v>
      </c>
      <c r="Y161" s="87">
        <f t="shared" si="9"/>
        <v>0</v>
      </c>
      <c r="Z161" s="24" t="s">
        <v>278</v>
      </c>
      <c r="AA161" s="24"/>
      <c r="AB161" s="24"/>
      <c r="AC161" s="25"/>
    </row>
    <row r="162" spans="1:31" ht="20.25" customHeight="1">
      <c r="A162" s="12" t="s">
        <v>99</v>
      </c>
      <c r="B162" s="19"/>
      <c r="C162" s="32"/>
      <c r="D162" s="61"/>
      <c r="E162" s="62"/>
      <c r="F162" s="22" t="s">
        <v>147</v>
      </c>
      <c r="G162" s="22" t="s">
        <v>16</v>
      </c>
      <c r="H162" s="23">
        <v>280487</v>
      </c>
      <c r="I162" s="24" t="s">
        <v>199</v>
      </c>
      <c r="J162" s="35" t="s">
        <v>299</v>
      </c>
      <c r="K162" s="76" t="s">
        <v>255</v>
      </c>
      <c r="L162" s="77">
        <v>93500</v>
      </c>
      <c r="M162" s="77"/>
      <c r="N162" s="77"/>
      <c r="O162" s="77"/>
      <c r="P162" s="77"/>
      <c r="Q162" s="77">
        <v>186987</v>
      </c>
      <c r="R162" s="77"/>
      <c r="S162" s="77"/>
      <c r="T162" s="77"/>
      <c r="U162" s="77"/>
      <c r="V162" s="77"/>
      <c r="W162" s="77"/>
      <c r="X162" s="82">
        <f t="shared" si="8"/>
        <v>280487</v>
      </c>
      <c r="Y162" s="87">
        <f t="shared" si="9"/>
        <v>0</v>
      </c>
      <c r="Z162" s="24" t="s">
        <v>278</v>
      </c>
      <c r="AA162" s="24"/>
      <c r="AB162" s="24"/>
      <c r="AC162" s="25"/>
    </row>
    <row r="163" spans="1:31" ht="20.25" hidden="1" customHeight="1">
      <c r="A163" s="12" t="s">
        <v>99</v>
      </c>
      <c r="B163" s="19"/>
      <c r="C163" s="32"/>
      <c r="D163" s="61"/>
      <c r="E163" s="62"/>
      <c r="F163" s="22" t="s">
        <v>148</v>
      </c>
      <c r="G163" s="22" t="s">
        <v>16</v>
      </c>
      <c r="H163" s="23">
        <v>8623681</v>
      </c>
      <c r="I163" s="24" t="s">
        <v>199</v>
      </c>
      <c r="J163" s="35" t="s">
        <v>299</v>
      </c>
      <c r="K163" s="76" t="s">
        <v>274</v>
      </c>
      <c r="L163" s="77"/>
      <c r="M163" s="77"/>
      <c r="N163" s="77"/>
      <c r="O163" s="77"/>
      <c r="P163" s="77"/>
      <c r="Q163" s="77">
        <v>2874560</v>
      </c>
      <c r="R163" s="77"/>
      <c r="S163" s="77"/>
      <c r="T163" s="77">
        <v>2874560</v>
      </c>
      <c r="U163" s="77"/>
      <c r="V163" s="77"/>
      <c r="W163" s="77">
        <v>2874561</v>
      </c>
      <c r="X163" s="82">
        <f t="shared" si="8"/>
        <v>8623681</v>
      </c>
      <c r="Y163" s="87">
        <f t="shared" si="9"/>
        <v>0</v>
      </c>
      <c r="Z163" s="24"/>
      <c r="AA163" s="24" t="s">
        <v>282</v>
      </c>
      <c r="AB163" s="24"/>
      <c r="AC163" s="25"/>
    </row>
    <row r="164" spans="1:31" ht="20.25" hidden="1" customHeight="1">
      <c r="A164" s="12" t="s">
        <v>99</v>
      </c>
      <c r="B164" s="19"/>
      <c r="C164" s="32"/>
      <c r="D164" s="61"/>
      <c r="E164" s="62"/>
      <c r="F164" s="22" t="s">
        <v>134</v>
      </c>
      <c r="G164" s="22" t="s">
        <v>16</v>
      </c>
      <c r="H164" s="23">
        <v>94842</v>
      </c>
      <c r="I164" s="24" t="s">
        <v>235</v>
      </c>
      <c r="J164" s="24" t="s">
        <v>300</v>
      </c>
      <c r="K164" s="76" t="s">
        <v>274</v>
      </c>
      <c r="L164" s="77"/>
      <c r="M164" s="77"/>
      <c r="N164" s="77"/>
      <c r="O164" s="77"/>
      <c r="P164" s="77"/>
      <c r="Q164" s="77">
        <v>29000</v>
      </c>
      <c r="R164" s="77"/>
      <c r="S164" s="77"/>
      <c r="T164" s="77"/>
      <c r="U164" s="77">
        <v>65842</v>
      </c>
      <c r="V164" s="77"/>
      <c r="W164" s="77"/>
      <c r="X164" s="82">
        <f t="shared" si="8"/>
        <v>94842</v>
      </c>
      <c r="Y164" s="87">
        <f t="shared" si="9"/>
        <v>0</v>
      </c>
      <c r="Z164" s="24"/>
      <c r="AA164" s="24"/>
      <c r="AB164" s="24" t="s">
        <v>282</v>
      </c>
      <c r="AC164" s="25"/>
    </row>
    <row r="165" spans="1:31" ht="20.25" customHeight="1">
      <c r="A165" s="12" t="s">
        <v>99</v>
      </c>
      <c r="B165" s="19"/>
      <c r="C165" s="14"/>
      <c r="D165" s="63"/>
      <c r="E165" s="64"/>
      <c r="F165" s="22" t="s">
        <v>231</v>
      </c>
      <c r="G165" s="22" t="s">
        <v>16</v>
      </c>
      <c r="H165" s="23">
        <v>21559</v>
      </c>
      <c r="I165" s="24" t="s">
        <v>80</v>
      </c>
      <c r="J165" s="24" t="s">
        <v>83</v>
      </c>
      <c r="K165" s="76" t="s">
        <v>255</v>
      </c>
      <c r="L165" s="77">
        <v>21559</v>
      </c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82">
        <f t="shared" si="8"/>
        <v>21559</v>
      </c>
      <c r="Y165" s="87">
        <f t="shared" si="9"/>
        <v>0</v>
      </c>
      <c r="Z165" s="24"/>
      <c r="AA165" s="24"/>
      <c r="AB165" s="24"/>
      <c r="AC165" s="25"/>
    </row>
    <row r="166" spans="1:31" ht="20.25" customHeight="1">
      <c r="A166" s="12" t="s">
        <v>99</v>
      </c>
      <c r="B166" s="19"/>
      <c r="C166" s="30" t="s">
        <v>236</v>
      </c>
      <c r="D166" s="37" t="s">
        <v>237</v>
      </c>
      <c r="E166" s="30" t="s">
        <v>238</v>
      </c>
      <c r="F166" s="22" t="s">
        <v>148</v>
      </c>
      <c r="G166" s="22" t="s">
        <v>16</v>
      </c>
      <c r="H166" s="23">
        <v>340252</v>
      </c>
      <c r="I166" s="24" t="s">
        <v>76</v>
      </c>
      <c r="J166" s="24" t="s">
        <v>292</v>
      </c>
      <c r="K166" s="76" t="s">
        <v>267</v>
      </c>
      <c r="L166" s="77">
        <v>136101</v>
      </c>
      <c r="M166" s="77"/>
      <c r="N166" s="77"/>
      <c r="O166" s="77">
        <v>204151</v>
      </c>
      <c r="P166" s="77"/>
      <c r="Q166" s="77"/>
      <c r="R166" s="77"/>
      <c r="S166" s="77"/>
      <c r="T166" s="77"/>
      <c r="U166" s="77"/>
      <c r="V166" s="77"/>
      <c r="W166" s="77"/>
      <c r="X166" s="82">
        <f t="shared" si="8"/>
        <v>340252</v>
      </c>
      <c r="Y166" s="87">
        <f t="shared" si="9"/>
        <v>0</v>
      </c>
      <c r="Z166" s="24" t="s">
        <v>255</v>
      </c>
      <c r="AA166" s="24" t="s">
        <v>264</v>
      </c>
      <c r="AB166" s="24"/>
      <c r="AC166" s="25"/>
    </row>
    <row r="167" spans="1:31" ht="20.25" customHeight="1">
      <c r="A167" s="12" t="s">
        <v>99</v>
      </c>
      <c r="B167" s="19"/>
      <c r="C167" s="14"/>
      <c r="D167" s="15"/>
      <c r="E167" s="14"/>
      <c r="F167" s="22" t="s">
        <v>231</v>
      </c>
      <c r="G167" s="22" t="s">
        <v>16</v>
      </c>
      <c r="H167" s="23">
        <v>2450</v>
      </c>
      <c r="I167" s="24" t="s">
        <v>80</v>
      </c>
      <c r="J167" s="24" t="s">
        <v>83</v>
      </c>
      <c r="K167" s="76" t="s">
        <v>255</v>
      </c>
      <c r="L167" s="77">
        <v>2450</v>
      </c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82">
        <f t="shared" si="8"/>
        <v>2450</v>
      </c>
      <c r="Y167" s="87">
        <f t="shared" si="9"/>
        <v>0</v>
      </c>
      <c r="Z167" s="24"/>
      <c r="AA167" s="24"/>
      <c r="AB167" s="24"/>
      <c r="AC167" s="25"/>
    </row>
    <row r="168" spans="1:31" ht="20.25" customHeight="1">
      <c r="A168" s="12" t="s">
        <v>99</v>
      </c>
      <c r="B168" s="19"/>
      <c r="C168" s="30" t="s">
        <v>268</v>
      </c>
      <c r="D168" s="121" t="s">
        <v>239</v>
      </c>
      <c r="E168" s="122"/>
      <c r="F168" s="22" t="s">
        <v>148</v>
      </c>
      <c r="G168" s="22" t="s">
        <v>16</v>
      </c>
      <c r="H168" s="23">
        <v>653830</v>
      </c>
      <c r="I168" s="24" t="s">
        <v>240</v>
      </c>
      <c r="J168" s="35" t="s">
        <v>301</v>
      </c>
      <c r="K168" s="76" t="s">
        <v>266</v>
      </c>
      <c r="L168" s="77">
        <v>261532</v>
      </c>
      <c r="M168" s="77"/>
      <c r="N168" s="77"/>
      <c r="O168" s="77">
        <v>392298</v>
      </c>
      <c r="P168" s="77"/>
      <c r="Q168" s="77"/>
      <c r="R168" s="77"/>
      <c r="S168" s="77"/>
      <c r="T168" s="77"/>
      <c r="U168" s="77"/>
      <c r="V168" s="77"/>
      <c r="W168" s="77"/>
      <c r="X168" s="82">
        <f t="shared" si="8"/>
        <v>653830</v>
      </c>
      <c r="Y168" s="87">
        <f t="shared" si="9"/>
        <v>0</v>
      </c>
      <c r="Z168" s="24" t="s">
        <v>254</v>
      </c>
      <c r="AA168" s="24" t="s">
        <v>242</v>
      </c>
      <c r="AB168" s="24"/>
      <c r="AC168" s="25"/>
    </row>
    <row r="169" spans="1:31" ht="20.25" customHeight="1" thickBot="1">
      <c r="A169" s="100" t="s">
        <v>99</v>
      </c>
      <c r="B169" s="101"/>
      <c r="C169" s="102"/>
      <c r="D169" s="103"/>
      <c r="E169" s="104"/>
      <c r="F169" s="105" t="s">
        <v>231</v>
      </c>
      <c r="G169" s="105" t="s">
        <v>16</v>
      </c>
      <c r="H169" s="106">
        <v>4119</v>
      </c>
      <c r="I169" s="107" t="s">
        <v>80</v>
      </c>
      <c r="J169" s="107" t="s">
        <v>83</v>
      </c>
      <c r="K169" s="108" t="s">
        <v>255</v>
      </c>
      <c r="L169" s="109">
        <v>4119</v>
      </c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82">
        <f t="shared" si="8"/>
        <v>4119</v>
      </c>
      <c r="Y169" s="87">
        <f t="shared" si="9"/>
        <v>0</v>
      </c>
      <c r="Z169" s="107"/>
      <c r="AA169" s="107"/>
      <c r="AB169" s="107"/>
      <c r="AC169" s="110"/>
    </row>
    <row r="170" spans="1:31" s="27" customFormat="1" ht="20.25" hidden="1" customHeight="1" thickBot="1">
      <c r="A170" s="92" t="s">
        <v>19</v>
      </c>
      <c r="B170" s="93"/>
      <c r="C170" s="94"/>
      <c r="D170" s="95"/>
      <c r="E170" s="94"/>
      <c r="F170" s="96"/>
      <c r="G170" s="96" t="s">
        <v>16</v>
      </c>
      <c r="H170" s="97">
        <f>SUM(H157:H169)</f>
        <v>42689185</v>
      </c>
      <c r="I170" s="98"/>
      <c r="J170" s="98"/>
      <c r="K170" s="98"/>
      <c r="L170" s="97">
        <f>SUM(L157:L169)</f>
        <v>631696</v>
      </c>
      <c r="M170" s="97">
        <f t="shared" ref="M170:W170" si="12">SUM(M157:M169)</f>
        <v>0</v>
      </c>
      <c r="N170" s="97">
        <f t="shared" si="12"/>
        <v>0</v>
      </c>
      <c r="O170" s="97">
        <f t="shared" si="12"/>
        <v>7900449</v>
      </c>
      <c r="P170" s="97">
        <f t="shared" si="12"/>
        <v>5698932</v>
      </c>
      <c r="Q170" s="97">
        <f t="shared" si="12"/>
        <v>3090547</v>
      </c>
      <c r="R170" s="97">
        <f t="shared" si="12"/>
        <v>5478000</v>
      </c>
      <c r="S170" s="97">
        <f t="shared" si="12"/>
        <v>4230699</v>
      </c>
      <c r="T170" s="97">
        <f t="shared" si="12"/>
        <v>3009761</v>
      </c>
      <c r="U170" s="97">
        <f t="shared" si="12"/>
        <v>5543842</v>
      </c>
      <c r="V170" s="97">
        <f t="shared" si="12"/>
        <v>4230698</v>
      </c>
      <c r="W170" s="97">
        <f t="shared" si="12"/>
        <v>2874561</v>
      </c>
      <c r="X170" s="82">
        <f t="shared" si="8"/>
        <v>42689185</v>
      </c>
      <c r="Y170" s="87">
        <f t="shared" si="9"/>
        <v>0</v>
      </c>
      <c r="Z170" s="98"/>
      <c r="AA170" s="98"/>
      <c r="AB170" s="98"/>
      <c r="AC170" s="99"/>
      <c r="AD170" s="8"/>
      <c r="AE170" s="8"/>
    </row>
    <row r="171" spans="1:31" s="40" customFormat="1" ht="18.75" hidden="1" customHeight="1" thickBot="1">
      <c r="A171" s="51" t="s">
        <v>34</v>
      </c>
      <c r="B171" s="52"/>
      <c r="C171" s="53"/>
      <c r="D171" s="54"/>
      <c r="E171" s="53"/>
      <c r="F171" s="53"/>
      <c r="G171" s="53"/>
      <c r="H171" s="55">
        <f>SUM(H170,H156,H150,H116,H65,H45,H17)</f>
        <v>215911274</v>
      </c>
      <c r="I171" s="56"/>
      <c r="J171" s="56"/>
      <c r="K171" s="56"/>
      <c r="L171" s="55">
        <f>SUM(L170,L156,L150,L116,L65,L45,L17)</f>
        <v>32824495</v>
      </c>
      <c r="M171" s="55">
        <f t="shared" ref="M171:W171" si="13">SUM(M170,M156,M150,M116,M65,M45,M17)</f>
        <v>7197952</v>
      </c>
      <c r="N171" s="55">
        <f t="shared" si="13"/>
        <v>13672470</v>
      </c>
      <c r="O171" s="55">
        <f t="shared" si="13"/>
        <v>50832193</v>
      </c>
      <c r="P171" s="55">
        <f t="shared" si="13"/>
        <v>11819724</v>
      </c>
      <c r="Q171" s="55">
        <f t="shared" si="13"/>
        <v>17494599</v>
      </c>
      <c r="R171" s="55">
        <f t="shared" si="13"/>
        <v>28860439</v>
      </c>
      <c r="S171" s="55">
        <f t="shared" si="13"/>
        <v>8301672</v>
      </c>
      <c r="T171" s="55">
        <f t="shared" si="13"/>
        <v>9287920</v>
      </c>
      <c r="U171" s="55">
        <f t="shared" si="13"/>
        <v>24470066</v>
      </c>
      <c r="V171" s="55">
        <f t="shared" si="13"/>
        <v>8275183</v>
      </c>
      <c r="W171" s="55">
        <f t="shared" si="13"/>
        <v>2874561</v>
      </c>
      <c r="X171" s="82">
        <f t="shared" si="8"/>
        <v>215911274</v>
      </c>
      <c r="Y171" s="87">
        <f t="shared" si="9"/>
        <v>0</v>
      </c>
      <c r="Z171" s="56"/>
      <c r="AA171" s="56"/>
      <c r="AB171" s="56"/>
      <c r="AC171" s="57"/>
      <c r="AD171" s="39"/>
      <c r="AE171" s="39"/>
    </row>
    <row r="172" spans="1:31" ht="18.75" customHeight="1"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</row>
  </sheetData>
  <autoFilter ref="A4:AC171">
    <filterColumn colId="5">
      <filters>
        <filter val="감리비"/>
        <filter val="군관리"/>
        <filter val="설계비"/>
        <filter val="시설부대비"/>
        <filter val="시설비"/>
      </filters>
    </filterColumn>
  </autoFilter>
  <mergeCells count="17">
    <mergeCell ref="D158:E158"/>
    <mergeCell ref="D161:E161"/>
    <mergeCell ref="D168:E168"/>
    <mergeCell ref="L3:W3"/>
    <mergeCell ref="F3:F4"/>
    <mergeCell ref="G3:G4"/>
    <mergeCell ref="H3:H4"/>
    <mergeCell ref="I3:I4"/>
    <mergeCell ref="J3:J4"/>
    <mergeCell ref="Z3:AB3"/>
    <mergeCell ref="K3:K4"/>
    <mergeCell ref="AB2:AC2"/>
    <mergeCell ref="A3:A4"/>
    <mergeCell ref="B3:B4"/>
    <mergeCell ref="C3:C4"/>
    <mergeCell ref="D3:D4"/>
    <mergeCell ref="E3:E4"/>
  </mergeCells>
  <phoneticPr fontId="3" type="noConversion"/>
  <pageMargins left="0.27559055118110237" right="0.27559055118110237" top="0.78740157480314965" bottom="0.59055118110236227" header="0" footer="0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발주계획(본)</vt:lpstr>
      <vt:lpstr>'발주계획(본)'!Print_Titles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김희경</dc:creator>
  <cp:lastModifiedBy>user</cp:lastModifiedBy>
  <cp:lastPrinted>2017-01-05T08:17:53Z</cp:lastPrinted>
  <dcterms:created xsi:type="dcterms:W3CDTF">2015-12-20T23:27:34Z</dcterms:created>
  <dcterms:modified xsi:type="dcterms:W3CDTF">2017-01-10T05:09:21Z</dcterms:modified>
</cp:coreProperties>
</file>